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SRVOMMOR01.moravce-lc.local\homes\barbarab\Documents\Barbara\dokumenti 2021\javna naročila\ŠOLA S TELOVADNICO\popisi del\za objavo JN gradnje\"/>
    </mc:Choice>
  </mc:AlternateContent>
  <xr:revisionPtr revIDLastSave="0" documentId="13_ncr:1_{9AACD0FF-3921-4DB8-972B-655E2EBAAEFD}" xr6:coauthVersionLast="46" xr6:coauthVersionMax="46" xr10:uidLastSave="{00000000-0000-0000-0000-000000000000}"/>
  <bookViews>
    <workbookView xWindow="-110" yWindow="-110" windowWidth="38620" windowHeight="21220" tabRatio="718" xr2:uid="{48E56353-CF91-4FC5-B312-4E6F5B7757B9}"/>
  </bookViews>
  <sheets>
    <sheet name="NASLOVNA STRAN" sheetId="1" r:id="rId1"/>
    <sheet name="REKAPITULACIJA" sheetId="2" r:id="rId2"/>
    <sheet name="SPLOŠNA DOLOČILA" sheetId="3" r:id="rId3"/>
    <sheet name="GRADBENA DELA" sheetId="4" r:id="rId4"/>
    <sheet name="OBRTNIŠKA DELA" sheetId="5" r:id="rId5"/>
    <sheet name="ZUNANJA UREDITEV" sheetId="8" r:id="rId6"/>
    <sheet name="ELEKTRIČNE INŠTALACIJE" sheetId="9" r:id="rId7"/>
    <sheet name="STROJNE INŠTALACIJE" sheetId="10" r:id="rId8"/>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1" i="2" l="1"/>
  <c r="C39" i="2"/>
  <c r="C37" i="2"/>
  <c r="B39" i="2"/>
  <c r="B37" i="2"/>
  <c r="F4043" i="10"/>
  <c r="F4040" i="10"/>
  <c r="F4045" i="10" s="1"/>
  <c r="F4033" i="10"/>
  <c r="F4030" i="10"/>
  <c r="F4028" i="10"/>
  <c r="F4026" i="10"/>
  <c r="F4022" i="10"/>
  <c r="F4021" i="10"/>
  <c r="F4018" i="10"/>
  <c r="F4015" i="10"/>
  <c r="F4012" i="10"/>
  <c r="F4009" i="10"/>
  <c r="F3999" i="10"/>
  <c r="F3997" i="10"/>
  <c r="F3995" i="10"/>
  <c r="F3993" i="10"/>
  <c r="F3990" i="10"/>
  <c r="F3984" i="10"/>
  <c r="F3981" i="10"/>
  <c r="F3978" i="10"/>
  <c r="F3976" i="10"/>
  <c r="F3971" i="10"/>
  <c r="F3967" i="10"/>
  <c r="F3965" i="10"/>
  <c r="F3947" i="10"/>
  <c r="F3930" i="10"/>
  <c r="F3928" i="10"/>
  <c r="F3926" i="10"/>
  <c r="F3924" i="10"/>
  <c r="F3922" i="10"/>
  <c r="F3920" i="10"/>
  <c r="F3918" i="10"/>
  <c r="F3916" i="10"/>
  <c r="F3914" i="10"/>
  <c r="F3912" i="10"/>
  <c r="F3910" i="10"/>
  <c r="F3908" i="10"/>
  <c r="A3908" i="10"/>
  <c r="F3906" i="10"/>
  <c r="F4035" i="10" s="1"/>
  <c r="F3897" i="10"/>
  <c r="F3895" i="10"/>
  <c r="F3893" i="10"/>
  <c r="F3889" i="10"/>
  <c r="F3884" i="10"/>
  <c r="F3879" i="10"/>
  <c r="F3874" i="10"/>
  <c r="F3871" i="10"/>
  <c r="F3867" i="10"/>
  <c r="F3866" i="10"/>
  <c r="D3865" i="10"/>
  <c r="F3865" i="10" s="1"/>
  <c r="F3861" i="10"/>
  <c r="F3856" i="10"/>
  <c r="F3855" i="10"/>
  <c r="F3854" i="10"/>
  <c r="F3853" i="10"/>
  <c r="F3852" i="10"/>
  <c r="F3851" i="10"/>
  <c r="F3850" i="10"/>
  <c r="F3849" i="10"/>
  <c r="F3848" i="10"/>
  <c r="F3847" i="10"/>
  <c r="F3846" i="10"/>
  <c r="F3845" i="10"/>
  <c r="F3844" i="10"/>
  <c r="F3843" i="10"/>
  <c r="F3842" i="10"/>
  <c r="F3841" i="10"/>
  <c r="F3840" i="10"/>
  <c r="F3839" i="10"/>
  <c r="F3838" i="10"/>
  <c r="F3830" i="10"/>
  <c r="F3829" i="10"/>
  <c r="F3828" i="10"/>
  <c r="F3827" i="10"/>
  <c r="F3826" i="10"/>
  <c r="F3818" i="10"/>
  <c r="F3816" i="10"/>
  <c r="F3814" i="10"/>
  <c r="F3805" i="10"/>
  <c r="F3803" i="10"/>
  <c r="F3801" i="10"/>
  <c r="F3793" i="10"/>
  <c r="F3792" i="10"/>
  <c r="F3791" i="10"/>
  <c r="F3786" i="10"/>
  <c r="F3785" i="10"/>
  <c r="F3784" i="10"/>
  <c r="F3779" i="10"/>
  <c r="F3778" i="10"/>
  <c r="F3777" i="10"/>
  <c r="F3776" i="10"/>
  <c r="F3775" i="10"/>
  <c r="F3763" i="10"/>
  <c r="F3757" i="10"/>
  <c r="F3756" i="10"/>
  <c r="F3755" i="10"/>
  <c r="F3754" i="10"/>
  <c r="F3753" i="10"/>
  <c r="F3752" i="10"/>
  <c r="F3751" i="10"/>
  <c r="F3750" i="10"/>
  <c r="F3744" i="10"/>
  <c r="F3743" i="10"/>
  <c r="F3738" i="10"/>
  <c r="F3737" i="10"/>
  <c r="F3736" i="10"/>
  <c r="F3731" i="10"/>
  <c r="F3730" i="10"/>
  <c r="F3725" i="10"/>
  <c r="F3724" i="10"/>
  <c r="F3723" i="10"/>
  <c r="F3720" i="10"/>
  <c r="F3716" i="10"/>
  <c r="F3711" i="10"/>
  <c r="F3706" i="10"/>
  <c r="F3701" i="10"/>
  <c r="F3696" i="10"/>
  <c r="F3691" i="10"/>
  <c r="F3679" i="10"/>
  <c r="F3667" i="10"/>
  <c r="F3655" i="10"/>
  <c r="F3643" i="10"/>
  <c r="F3631" i="10"/>
  <c r="F3621" i="10"/>
  <c r="F3618" i="10"/>
  <c r="F3614" i="10"/>
  <c r="F3269" i="10"/>
  <c r="F2908" i="10"/>
  <c r="F2737" i="10"/>
  <c r="F2377" i="10"/>
  <c r="F2001" i="10"/>
  <c r="F1998" i="10"/>
  <c r="F1993" i="10"/>
  <c r="F1989" i="10"/>
  <c r="F1988" i="10"/>
  <c r="F1987" i="10"/>
  <c r="F1986" i="10"/>
  <c r="F1983" i="10"/>
  <c r="F1975" i="10"/>
  <c r="F1974" i="10"/>
  <c r="F1973" i="10"/>
  <c r="F1972" i="10"/>
  <c r="F1969" i="10"/>
  <c r="F1961" i="10"/>
  <c r="F1960" i="10"/>
  <c r="F1959" i="10"/>
  <c r="F1958" i="10"/>
  <c r="F1955" i="10"/>
  <c r="F1947" i="10"/>
  <c r="F1938" i="10"/>
  <c r="F1930" i="10"/>
  <c r="F1929" i="10"/>
  <c r="F1928" i="10"/>
  <c r="F1927" i="10"/>
  <c r="F1923" i="10"/>
  <c r="F1920" i="10"/>
  <c r="F1915" i="10"/>
  <c r="F1912" i="10"/>
  <c r="F1909" i="10"/>
  <c r="F1901" i="10"/>
  <c r="F1896" i="10"/>
  <c r="F1878" i="10"/>
  <c r="F1869" i="10"/>
  <c r="F1860" i="10"/>
  <c r="F1857" i="10"/>
  <c r="F1855" i="10"/>
  <c r="F1849" i="10"/>
  <c r="F1848" i="10"/>
  <c r="F1845" i="10"/>
  <c r="F1840" i="10"/>
  <c r="F1835" i="10"/>
  <c r="F1812" i="10"/>
  <c r="F1811" i="10"/>
  <c r="F1809" i="10"/>
  <c r="F1805" i="10"/>
  <c r="F1803" i="10"/>
  <c r="F1801" i="10"/>
  <c r="F1791" i="10"/>
  <c r="F1790" i="10"/>
  <c r="F1788" i="10"/>
  <c r="F1786" i="10"/>
  <c r="F1781" i="10"/>
  <c r="F1776" i="10"/>
  <c r="F1769" i="10"/>
  <c r="A1764" i="10"/>
  <c r="F1762" i="10"/>
  <c r="F3900" i="10" s="1"/>
  <c r="D10" i="10" s="1"/>
  <c r="F1733" i="10"/>
  <c r="F1731" i="10"/>
  <c r="F1729" i="10"/>
  <c r="F1727" i="10"/>
  <c r="F1726" i="10"/>
  <c r="F1725" i="10"/>
  <c r="F1722" i="10"/>
  <c r="F1721" i="10"/>
  <c r="F1718" i="10"/>
  <c r="F1717" i="10"/>
  <c r="F1716" i="10"/>
  <c r="F1715" i="10"/>
  <c r="F1714" i="10"/>
  <c r="F1711" i="10"/>
  <c r="F1707" i="10"/>
  <c r="F1703" i="10"/>
  <c r="F1699" i="10"/>
  <c r="F1696" i="10"/>
  <c r="F1688" i="10"/>
  <c r="F1683" i="10"/>
  <c r="F1677" i="10"/>
  <c r="F1662" i="10"/>
  <c r="F1641" i="10"/>
  <c r="F1627" i="10"/>
  <c r="F1612" i="10"/>
  <c r="F1604" i="10"/>
  <c r="F1601" i="10"/>
  <c r="F1597" i="10"/>
  <c r="F1591" i="10"/>
  <c r="F1589" i="10"/>
  <c r="F1587" i="10"/>
  <c r="F1586" i="10"/>
  <c r="F1585" i="10"/>
  <c r="F1584" i="10"/>
  <c r="F1583" i="10"/>
  <c r="F1582" i="10"/>
  <c r="F1575" i="10"/>
  <c r="F1573" i="10"/>
  <c r="F1570" i="10"/>
  <c r="F1568" i="10"/>
  <c r="F1566" i="10"/>
  <c r="F1564" i="10"/>
  <c r="F1562" i="10"/>
  <c r="F1553" i="10"/>
  <c r="F1549" i="10"/>
  <c r="F1548" i="10"/>
  <c r="F1547" i="10"/>
  <c r="F1546" i="10"/>
  <c r="F1545" i="10"/>
  <c r="F1542" i="10"/>
  <c r="F1541" i="10"/>
  <c r="F1536" i="10"/>
  <c r="F1534" i="10"/>
  <c r="F1533" i="10"/>
  <c r="F1529" i="10"/>
  <c r="F1526" i="10"/>
  <c r="F1522" i="10"/>
  <c r="F1520" i="10"/>
  <c r="F1519" i="10"/>
  <c r="F1517" i="10"/>
  <c r="F1515" i="10"/>
  <c r="F1514" i="10"/>
  <c r="F1513" i="10"/>
  <c r="F1512" i="10"/>
  <c r="F1511" i="10"/>
  <c r="F1506" i="10"/>
  <c r="F1505" i="10"/>
  <c r="F1504" i="10"/>
  <c r="F1503" i="10"/>
  <c r="F1502" i="10"/>
  <c r="F1497" i="10"/>
  <c r="F1496" i="10"/>
  <c r="F1492" i="10"/>
  <c r="F1488" i="10"/>
  <c r="F1485" i="10"/>
  <c r="F1484" i="10"/>
  <c r="F1483" i="10"/>
  <c r="F1480" i="10"/>
  <c r="F1477" i="10"/>
  <c r="F1464" i="10"/>
  <c r="F1459" i="10"/>
  <c r="F1458" i="10"/>
  <c r="F1457" i="10"/>
  <c r="F1454" i="10"/>
  <c r="F1450" i="10"/>
  <c r="F1447" i="10"/>
  <c r="F1444" i="10"/>
  <c r="F1441" i="10"/>
  <c r="F1439" i="10"/>
  <c r="F1438" i="10"/>
  <c r="F1437" i="10"/>
  <c r="F1436" i="10"/>
  <c r="F1435" i="10"/>
  <c r="F1434" i="10"/>
  <c r="F1433" i="10"/>
  <c r="F1432" i="10"/>
  <c r="F1431" i="10"/>
  <c r="F1428" i="10"/>
  <c r="F1425" i="10"/>
  <c r="F1422" i="10"/>
  <c r="F1419" i="10"/>
  <c r="F1416" i="10"/>
  <c r="F1410" i="10"/>
  <c r="F1404" i="10"/>
  <c r="F1403" i="10"/>
  <c r="F1402" i="10"/>
  <c r="F1399" i="10"/>
  <c r="F1393" i="10"/>
  <c r="F1389" i="10"/>
  <c r="F1386" i="10"/>
  <c r="F1382" i="10"/>
  <c r="F1381" i="10"/>
  <c r="F1377" i="10"/>
  <c r="F1374" i="10"/>
  <c r="F1371" i="10"/>
  <c r="F1370" i="10"/>
  <c r="F1367" i="10"/>
  <c r="F1366" i="10"/>
  <c r="F1365" i="10"/>
  <c r="F1364" i="10"/>
  <c r="F1363" i="10"/>
  <c r="A1362" i="10"/>
  <c r="F1360" i="10"/>
  <c r="F1359" i="10"/>
  <c r="F1358" i="10"/>
  <c r="F1357" i="10"/>
  <c r="F1736" i="10" s="1"/>
  <c r="F1346" i="10"/>
  <c r="F1341" i="10"/>
  <c r="F1339" i="10"/>
  <c r="F1336" i="10"/>
  <c r="F1333" i="10"/>
  <c r="F1331" i="10"/>
  <c r="F1329" i="10"/>
  <c r="F1327" i="10"/>
  <c r="F1322" i="10"/>
  <c r="F1318" i="10"/>
  <c r="F1313" i="10"/>
  <c r="F1308" i="10"/>
  <c r="F1303" i="10"/>
  <c r="F1297" i="10"/>
  <c r="F1289" i="10"/>
  <c r="F1277" i="10"/>
  <c r="F1274" i="10"/>
  <c r="F1272" i="10"/>
  <c r="F1269" i="10"/>
  <c r="F1265" i="10"/>
  <c r="F1260" i="10"/>
  <c r="F1258" i="10"/>
  <c r="F1254" i="10"/>
  <c r="F1252" i="10"/>
  <c r="F1247" i="10"/>
  <c r="F1243" i="10"/>
  <c r="F1242" i="10"/>
  <c r="F1241" i="10"/>
  <c r="F1240" i="10"/>
  <c r="F1229" i="10"/>
  <c r="F1224" i="10"/>
  <c r="F1223" i="10"/>
  <c r="F1222" i="10"/>
  <c r="F1221" i="10"/>
  <c r="F1169" i="10"/>
  <c r="F1167" i="10"/>
  <c r="F1166" i="10"/>
  <c r="F1165" i="10"/>
  <c r="F1162" i="10"/>
  <c r="F1158" i="10"/>
  <c r="F1157" i="10"/>
  <c r="F1156" i="10"/>
  <c r="F1154" i="10"/>
  <c r="F1153" i="10"/>
  <c r="F1151" i="10"/>
  <c r="F1149" i="10"/>
  <c r="F1148" i="10"/>
  <c r="F1143" i="10"/>
  <c r="F1137" i="10"/>
  <c r="F1136" i="10"/>
  <c r="F1135" i="10"/>
  <c r="F1134" i="10"/>
  <c r="F1133" i="10"/>
  <c r="F1132" i="10"/>
  <c r="F1131" i="10"/>
  <c r="F1125" i="10"/>
  <c r="F1124" i="10"/>
  <c r="F1123" i="10"/>
  <c r="F1122" i="10"/>
  <c r="F1117" i="10"/>
  <c r="F1113" i="10"/>
  <c r="F1112" i="10"/>
  <c r="F1105" i="10"/>
  <c r="F1104" i="10"/>
  <c r="F1097" i="10"/>
  <c r="F1094" i="10"/>
  <c r="F1093" i="10"/>
  <c r="F1086" i="10"/>
  <c r="F1082" i="10"/>
  <c r="F1077" i="10"/>
  <c r="F1072" i="10"/>
  <c r="F1071" i="10"/>
  <c r="F1070" i="10"/>
  <c r="F1069" i="10"/>
  <c r="F1068" i="10"/>
  <c r="F1067" i="10"/>
  <c r="F1066" i="10"/>
  <c r="F1065" i="10"/>
  <c r="F1064" i="10"/>
  <c r="F1063" i="10"/>
  <c r="F1058" i="10"/>
  <c r="F1057" i="10"/>
  <c r="F1056" i="10"/>
  <c r="F1055" i="10"/>
  <c r="F1054" i="10"/>
  <c r="F1053" i="10"/>
  <c r="F1050" i="10"/>
  <c r="F1047" i="10"/>
  <c r="F1039" i="10"/>
  <c r="F1035" i="10"/>
  <c r="F1027" i="10"/>
  <c r="F1022" i="10"/>
  <c r="F1018" i="10"/>
  <c r="F1016" i="10"/>
  <c r="F1004" i="10"/>
  <c r="F1001" i="10"/>
  <c r="F998" i="10"/>
  <c r="F997" i="10"/>
  <c r="F992" i="10"/>
  <c r="F986" i="10"/>
  <c r="F985" i="10"/>
  <c r="F979" i="10"/>
  <c r="F973" i="10"/>
  <c r="F968" i="10"/>
  <c r="F967" i="10"/>
  <c r="F957" i="10"/>
  <c r="F953" i="10"/>
  <c r="F945" i="10"/>
  <c r="F940" i="10"/>
  <c r="F936" i="10"/>
  <c r="F934" i="10"/>
  <c r="F922" i="10"/>
  <c r="F908" i="10"/>
  <c r="F903" i="10"/>
  <c r="F898" i="10"/>
  <c r="F897" i="10"/>
  <c r="F892" i="10"/>
  <c r="F889" i="10"/>
  <c r="F884" i="10"/>
  <c r="F883" i="10"/>
  <c r="F879" i="10"/>
  <c r="F878" i="10"/>
  <c r="F873" i="10"/>
  <c r="F872" i="10"/>
  <c r="F866" i="10"/>
  <c r="F865" i="10"/>
  <c r="F860" i="10"/>
  <c r="F859" i="10"/>
  <c r="F858" i="10"/>
  <c r="F849" i="10"/>
  <c r="F845" i="10"/>
  <c r="F842" i="10"/>
  <c r="F839" i="10"/>
  <c r="F837" i="10"/>
  <c r="F835" i="10"/>
  <c r="F833" i="10"/>
  <c r="F830" i="10"/>
  <c r="F829" i="10"/>
  <c r="F826" i="10"/>
  <c r="F822" i="10"/>
  <c r="F818" i="10"/>
  <c r="F815" i="10"/>
  <c r="F812" i="10"/>
  <c r="F811" i="10"/>
  <c r="F810" i="10"/>
  <c r="F809" i="10"/>
  <c r="F806" i="10"/>
  <c r="F805" i="10"/>
  <c r="F802" i="10"/>
  <c r="F801" i="10"/>
  <c r="F800" i="10"/>
  <c r="F799" i="10"/>
  <c r="F796" i="10"/>
  <c r="F795" i="10"/>
  <c r="F794" i="10"/>
  <c r="F791" i="10"/>
  <c r="F790" i="10"/>
  <c r="F785" i="10"/>
  <c r="F780" i="10"/>
  <c r="F779" i="10"/>
  <c r="F778" i="10"/>
  <c r="F759" i="10"/>
  <c r="F753" i="10"/>
  <c r="F746" i="10"/>
  <c r="F745" i="10"/>
  <c r="F740" i="10"/>
  <c r="F739" i="10"/>
  <c r="F738" i="10"/>
  <c r="F733" i="10"/>
  <c r="F725" i="10"/>
  <c r="F717" i="10"/>
  <c r="F709" i="10"/>
  <c r="A700" i="10"/>
  <c r="F698" i="10"/>
  <c r="A697" i="10"/>
  <c r="F693" i="10"/>
  <c r="F686" i="10"/>
  <c r="F683" i="10"/>
  <c r="F680" i="10"/>
  <c r="F673" i="10"/>
  <c r="F669" i="10"/>
  <c r="F666" i="10"/>
  <c r="F660" i="10"/>
  <c r="F621" i="10"/>
  <c r="F619" i="10"/>
  <c r="F617" i="10"/>
  <c r="F615" i="10"/>
  <c r="F613" i="10"/>
  <c r="F611" i="10"/>
  <c r="F610" i="10"/>
  <c r="F607" i="10"/>
  <c r="F605" i="10"/>
  <c r="F600" i="10"/>
  <c r="F599" i="10"/>
  <c r="F597" i="10"/>
  <c r="F596" i="10"/>
  <c r="F583" i="10"/>
  <c r="F581" i="10"/>
  <c r="F579" i="10"/>
  <c r="F577" i="10"/>
  <c r="F575" i="10"/>
  <c r="F574" i="10"/>
  <c r="F572" i="10"/>
  <c r="F566" i="10"/>
  <c r="F564" i="10"/>
  <c r="F563" i="10"/>
  <c r="F561" i="10"/>
  <c r="F560" i="10"/>
  <c r="F559" i="10"/>
  <c r="F555" i="10"/>
  <c r="F553" i="10"/>
  <c r="F551" i="10"/>
  <c r="F549" i="10"/>
  <c r="F548" i="10"/>
  <c r="F547" i="10"/>
  <c r="F545" i="10"/>
  <c r="F538" i="10"/>
  <c r="F533" i="10"/>
  <c r="F530" i="10"/>
  <c r="F529" i="10"/>
  <c r="F528" i="10"/>
  <c r="F523" i="10"/>
  <c r="F522" i="10"/>
  <c r="F521" i="10"/>
  <c r="F520" i="10"/>
  <c r="F514" i="10"/>
  <c r="F513" i="10"/>
  <c r="F512" i="10"/>
  <c r="F511" i="10"/>
  <c r="F510" i="10"/>
  <c r="F509" i="10"/>
  <c r="F508" i="10"/>
  <c r="F504" i="10"/>
  <c r="F501" i="10"/>
  <c r="F496" i="10"/>
  <c r="F493" i="10"/>
  <c r="F490" i="10"/>
  <c r="F489" i="10"/>
  <c r="F486" i="10"/>
  <c r="F484" i="10"/>
  <c r="F481" i="10"/>
  <c r="F480" i="10"/>
  <c r="F479" i="10"/>
  <c r="F478" i="10"/>
  <c r="F475" i="10"/>
  <c r="F472" i="10"/>
  <c r="F471" i="10"/>
  <c r="F470" i="10"/>
  <c r="F469" i="10"/>
  <c r="F466" i="10"/>
  <c r="F465" i="10"/>
  <c r="F462" i="10"/>
  <c r="F459" i="10"/>
  <c r="F458" i="10"/>
  <c r="F457" i="10"/>
  <c r="F456" i="10"/>
  <c r="F452" i="10"/>
  <c r="F446" i="10"/>
  <c r="F441" i="10"/>
  <c r="F439" i="10"/>
  <c r="F436" i="10"/>
  <c r="F432" i="10"/>
  <c r="F426" i="10"/>
  <c r="F417" i="10"/>
  <c r="F410" i="10"/>
  <c r="F396" i="10"/>
  <c r="F383" i="10"/>
  <c r="F375" i="10"/>
  <c r="F367" i="10"/>
  <c r="F358" i="10"/>
  <c r="F350" i="10"/>
  <c r="F342" i="10"/>
  <c r="F334" i="10"/>
  <c r="F324" i="10"/>
  <c r="F318" i="10"/>
  <c r="F252" i="10"/>
  <c r="F249" i="10"/>
  <c r="F246" i="10"/>
  <c r="F240" i="10"/>
  <c r="F233" i="10"/>
  <c r="F225" i="10"/>
  <c r="F209" i="10"/>
  <c r="F207" i="10"/>
  <c r="F205" i="10"/>
  <c r="F202" i="10"/>
  <c r="F199" i="10"/>
  <c r="F198" i="10"/>
  <c r="F197" i="10"/>
  <c r="F192" i="10"/>
  <c r="F189" i="10"/>
  <c r="F185" i="10"/>
  <c r="F183" i="10"/>
  <c r="F179" i="10"/>
  <c r="F176" i="10"/>
  <c r="F173" i="10"/>
  <c r="F168" i="10"/>
  <c r="F166" i="10"/>
  <c r="F164" i="10"/>
  <c r="F162" i="10"/>
  <c r="F157" i="10"/>
  <c r="F153" i="10"/>
  <c r="F149" i="10"/>
  <c r="F148" i="10"/>
  <c r="F143" i="10"/>
  <c r="F137" i="10"/>
  <c r="F133" i="10"/>
  <c r="F129" i="10"/>
  <c r="F128" i="10"/>
  <c r="F112" i="10"/>
  <c r="F109" i="10"/>
  <c r="F103" i="10"/>
  <c r="F101" i="10"/>
  <c r="F99" i="10"/>
  <c r="F96" i="10"/>
  <c r="F94" i="10"/>
  <c r="F93" i="10"/>
  <c r="F90" i="10"/>
  <c r="F88" i="10"/>
  <c r="F86" i="10"/>
  <c r="F84" i="10"/>
  <c r="F82" i="10"/>
  <c r="F80" i="10"/>
  <c r="F78" i="10"/>
  <c r="F76" i="10"/>
  <c r="F74" i="10"/>
  <c r="F72" i="10"/>
  <c r="F70" i="10"/>
  <c r="F68" i="10"/>
  <c r="F66" i="10"/>
  <c r="A66" i="10"/>
  <c r="F64" i="10"/>
  <c r="D12" i="10"/>
  <c r="B12" i="10"/>
  <c r="A12" i="10"/>
  <c r="D11" i="10"/>
  <c r="B11" i="10"/>
  <c r="A11" i="10"/>
  <c r="B10" i="10"/>
  <c r="A10" i="10"/>
  <c r="C9" i="10"/>
  <c r="B9" i="10"/>
  <c r="A9" i="10"/>
  <c r="B8" i="10"/>
  <c r="A8" i="10"/>
  <c r="F1777" i="9"/>
  <c r="F1775" i="9"/>
  <c r="F1773" i="9"/>
  <c r="F1771" i="9"/>
  <c r="F1769" i="9"/>
  <c r="F1767" i="9"/>
  <c r="F1765" i="9"/>
  <c r="A1765" i="9"/>
  <c r="A1767" i="9" s="1"/>
  <c r="F1763" i="9"/>
  <c r="F1755" i="9"/>
  <c r="F1753" i="9"/>
  <c r="F1751" i="9"/>
  <c r="F1749" i="9"/>
  <c r="A1749" i="9"/>
  <c r="A1751" i="9" s="1"/>
  <c r="A1753" i="9" s="1"/>
  <c r="A1755" i="9" s="1"/>
  <c r="A1757" i="9" s="1"/>
  <c r="F1747" i="9"/>
  <c r="F1745" i="9"/>
  <c r="A1745" i="9"/>
  <c r="A1747" i="9" s="1"/>
  <c r="F1743" i="9"/>
  <c r="F1741" i="9"/>
  <c r="A1741" i="9"/>
  <c r="A1743" i="9" s="1"/>
  <c r="F1739" i="9"/>
  <c r="F1757" i="9" s="1"/>
  <c r="F1759" i="9" s="1"/>
  <c r="F1731" i="9"/>
  <c r="F1730" i="9"/>
  <c r="F1729" i="9"/>
  <c r="F1728" i="9"/>
  <c r="F1724" i="9"/>
  <c r="F1720" i="9"/>
  <c r="F1719" i="9"/>
  <c r="A1718" i="9"/>
  <c r="F1716" i="9"/>
  <c r="F1715" i="9"/>
  <c r="F1714" i="9"/>
  <c r="F1713" i="9"/>
  <c r="F1712" i="9"/>
  <c r="F1711" i="9"/>
  <c r="F1735" i="9" s="1"/>
  <c r="F1710" i="9"/>
  <c r="F1700" i="9"/>
  <c r="F1699" i="9"/>
  <c r="F1698" i="9"/>
  <c r="F1697" i="9"/>
  <c r="F1696" i="9"/>
  <c r="F1695" i="9"/>
  <c r="F1692" i="9"/>
  <c r="F1690" i="9"/>
  <c r="A1690" i="9"/>
  <c r="F1687" i="9"/>
  <c r="F1686" i="9"/>
  <c r="F1685" i="9"/>
  <c r="A1684" i="9"/>
  <c r="F1682" i="9"/>
  <c r="F1681" i="9"/>
  <c r="F1680" i="9"/>
  <c r="F1679" i="9"/>
  <c r="F1676" i="9"/>
  <c r="F1675" i="9"/>
  <c r="F1674" i="9"/>
  <c r="F1673" i="9"/>
  <c r="F1672" i="9"/>
  <c r="A1671" i="9"/>
  <c r="A1678" i="9" s="1"/>
  <c r="F1669" i="9"/>
  <c r="F1668" i="9"/>
  <c r="F1667" i="9"/>
  <c r="F1666" i="9"/>
  <c r="F1665" i="9"/>
  <c r="F1657" i="9"/>
  <c r="F1655" i="9"/>
  <c r="F1653" i="9"/>
  <c r="F1651" i="9"/>
  <c r="F1648" i="9"/>
  <c r="F1646" i="9"/>
  <c r="A1646" i="9"/>
  <c r="A1648" i="9" s="1"/>
  <c r="F1644" i="9"/>
  <c r="F1637" i="9"/>
  <c r="F1635" i="9"/>
  <c r="F1634" i="9"/>
  <c r="F1633" i="9"/>
  <c r="F1632" i="9"/>
  <c r="F1631" i="9"/>
  <c r="F1630" i="9"/>
  <c r="F1629" i="9"/>
  <c r="F1628" i="9"/>
  <c r="F1627" i="9"/>
  <c r="F1626" i="9"/>
  <c r="F1625" i="9"/>
  <c r="F1620" i="9"/>
  <c r="F1618" i="9"/>
  <c r="A1618" i="9"/>
  <c r="F1616" i="9"/>
  <c r="A1616" i="9"/>
  <c r="A1620" i="9" s="1"/>
  <c r="F1614" i="9"/>
  <c r="F1604" i="9"/>
  <c r="F1602" i="9"/>
  <c r="F1601" i="9"/>
  <c r="F1600" i="9"/>
  <c r="F1599" i="9"/>
  <c r="F1598" i="9"/>
  <c r="F1597" i="9"/>
  <c r="F1596" i="9"/>
  <c r="F1595" i="9"/>
  <c r="F1594" i="9"/>
  <c r="F1593" i="9"/>
  <c r="F1592" i="9"/>
  <c r="F1591" i="9"/>
  <c r="F1587" i="9"/>
  <c r="F1585" i="9"/>
  <c r="F1583" i="9"/>
  <c r="F1581" i="9"/>
  <c r="A1581" i="9"/>
  <c r="F1579" i="9"/>
  <c r="F1570" i="9"/>
  <c r="F1569" i="9"/>
  <c r="F1567" i="9"/>
  <c r="F1566" i="9"/>
  <c r="F1563" i="9"/>
  <c r="F1562" i="9"/>
  <c r="F1559" i="9"/>
  <c r="F1558" i="9"/>
  <c r="F1557" i="9"/>
  <c r="F1556" i="9"/>
  <c r="F1555" i="9"/>
  <c r="F1554" i="9"/>
  <c r="F1550" i="9"/>
  <c r="F1549" i="9"/>
  <c r="F1548" i="9"/>
  <c r="F1547" i="9"/>
  <c r="F1544" i="9"/>
  <c r="F1536" i="9"/>
  <c r="A1536" i="9"/>
  <c r="A1544" i="9" s="1"/>
  <c r="F1534" i="9"/>
  <c r="F1524" i="9"/>
  <c r="F1522" i="9"/>
  <c r="F1520" i="9"/>
  <c r="F1518" i="9"/>
  <c r="F1516" i="9"/>
  <c r="F1514" i="9"/>
  <c r="F1511" i="9"/>
  <c r="F1509" i="9"/>
  <c r="F1507" i="9"/>
  <c r="F1505" i="9"/>
  <c r="A1505" i="9"/>
  <c r="A1507" i="9" s="1"/>
  <c r="F1503" i="9"/>
  <c r="F1495" i="9"/>
  <c r="F1493" i="9"/>
  <c r="F1491" i="9"/>
  <c r="F1489" i="9"/>
  <c r="F1487" i="9"/>
  <c r="F1485" i="9"/>
  <c r="F1483" i="9"/>
  <c r="F1481" i="9"/>
  <c r="F1479" i="9"/>
  <c r="F1477" i="9"/>
  <c r="F1475" i="9"/>
  <c r="F1473" i="9"/>
  <c r="F1471" i="9"/>
  <c r="F1469" i="9"/>
  <c r="F1467" i="9"/>
  <c r="F1465" i="9"/>
  <c r="A1465" i="9"/>
  <c r="F1463" i="9"/>
  <c r="F1457" i="9"/>
  <c r="F1455" i="9"/>
  <c r="F1453" i="9"/>
  <c r="F1452" i="9"/>
  <c r="F1449" i="9"/>
  <c r="F1448" i="9"/>
  <c r="F1445" i="9"/>
  <c r="F1443" i="9"/>
  <c r="F1441" i="9"/>
  <c r="F1439" i="9"/>
  <c r="F1437" i="9"/>
  <c r="F1435" i="9"/>
  <c r="F1433" i="9"/>
  <c r="F1431" i="9"/>
  <c r="F1429" i="9"/>
  <c r="F1427" i="9"/>
  <c r="A1427" i="9"/>
  <c r="A1429" i="9" s="1"/>
  <c r="F1424" i="9"/>
  <c r="F1459" i="9" s="1"/>
  <c r="D17" i="9" s="1"/>
  <c r="F1416" i="9"/>
  <c r="F1414" i="9"/>
  <c r="F1413" i="9"/>
  <c r="F1411" i="9"/>
  <c r="F1409" i="9"/>
  <c r="F1407" i="9"/>
  <c r="F1405" i="9"/>
  <c r="F1403" i="9"/>
  <c r="F1401" i="9"/>
  <c r="F1399" i="9"/>
  <c r="A1399" i="9"/>
  <c r="A1401" i="9" s="1"/>
  <c r="F1397" i="9"/>
  <c r="F1388" i="9"/>
  <c r="F1386" i="9"/>
  <c r="F1384" i="9"/>
  <c r="F1382" i="9"/>
  <c r="F1380" i="9"/>
  <c r="F1377" i="9"/>
  <c r="F1375" i="9"/>
  <c r="F1373" i="9"/>
  <c r="F1371" i="9"/>
  <c r="F1363" i="9"/>
  <c r="F1356" i="9"/>
  <c r="F1355" i="9"/>
  <c r="F1340" i="9"/>
  <c r="F1337" i="9"/>
  <c r="F1335" i="9"/>
  <c r="F1333" i="9"/>
  <c r="F1325" i="9"/>
  <c r="F1317" i="9"/>
  <c r="F1315" i="9"/>
  <c r="F1308" i="9"/>
  <c r="F1307" i="9"/>
  <c r="F1292" i="9"/>
  <c r="F1289" i="9"/>
  <c r="F1287" i="9"/>
  <c r="F1285" i="9"/>
  <c r="F1277" i="9"/>
  <c r="F1270" i="9"/>
  <c r="F1269" i="9"/>
  <c r="F1254" i="9"/>
  <c r="F1251" i="9"/>
  <c r="F1249" i="9"/>
  <c r="F1247" i="9"/>
  <c r="F1239" i="9"/>
  <c r="F1231" i="9"/>
  <c r="F1223" i="9"/>
  <c r="F1221" i="9"/>
  <c r="F1214" i="9"/>
  <c r="F1213" i="9"/>
  <c r="F1198" i="9"/>
  <c r="F1163" i="9"/>
  <c r="F1160" i="9"/>
  <c r="F1157" i="9"/>
  <c r="F1155" i="9"/>
  <c r="F1152" i="9"/>
  <c r="F1149" i="9"/>
  <c r="F1145" i="9"/>
  <c r="F1141" i="9"/>
  <c r="F1128" i="9"/>
  <c r="F1123" i="9"/>
  <c r="F1121" i="9"/>
  <c r="F1119" i="9"/>
  <c r="F1117" i="9"/>
  <c r="F1110" i="9"/>
  <c r="F1101" i="9"/>
  <c r="F1100" i="9"/>
  <c r="F1084" i="9"/>
  <c r="F1081" i="9"/>
  <c r="F1079" i="9"/>
  <c r="F1076" i="9"/>
  <c r="F1073" i="9"/>
  <c r="F1069" i="9"/>
  <c r="A1069" i="9"/>
  <c r="F1056" i="9"/>
  <c r="F1037" i="9"/>
  <c r="F1035" i="9"/>
  <c r="F1033" i="9"/>
  <c r="F1031" i="9"/>
  <c r="F1029" i="9"/>
  <c r="F1023" i="9"/>
  <c r="F1020" i="9"/>
  <c r="F1017" i="9"/>
  <c r="F1015" i="9"/>
  <c r="A1015" i="9"/>
  <c r="F1013" i="9"/>
  <c r="F1011" i="9"/>
  <c r="F997" i="9"/>
  <c r="F995" i="9"/>
  <c r="F993" i="9"/>
  <c r="F991" i="9"/>
  <c r="F989" i="9"/>
  <c r="F988" i="9"/>
  <c r="F987" i="9"/>
  <c r="F986" i="9"/>
  <c r="F985" i="9"/>
  <c r="F982" i="9"/>
  <c r="F981" i="9"/>
  <c r="F980" i="9"/>
  <c r="F975" i="9"/>
  <c r="F974" i="9"/>
  <c r="F973" i="9"/>
  <c r="F972" i="9"/>
  <c r="F971" i="9"/>
  <c r="F970" i="9"/>
  <c r="F999" i="9" s="1"/>
  <c r="F966" i="9"/>
  <c r="F965" i="9"/>
  <c r="F964" i="9"/>
  <c r="F963" i="9"/>
  <c r="F962" i="9"/>
  <c r="F961" i="9"/>
  <c r="F957" i="9"/>
  <c r="F956" i="9"/>
  <c r="F955" i="9"/>
  <c r="F953" i="9"/>
  <c r="F951" i="9"/>
  <c r="F949" i="9"/>
  <c r="A949" i="9"/>
  <c r="A951" i="9" s="1"/>
  <c r="A953" i="9" s="1"/>
  <c r="A955" i="9" s="1"/>
  <c r="F946" i="9"/>
  <c r="F936" i="9"/>
  <c r="F934" i="9"/>
  <c r="F932" i="9"/>
  <c r="F930" i="9"/>
  <c r="F928" i="9"/>
  <c r="F926" i="9"/>
  <c r="F924" i="9"/>
  <c r="F922" i="9"/>
  <c r="F917" i="9"/>
  <c r="F914" i="9"/>
  <c r="F913" i="9"/>
  <c r="F910" i="9"/>
  <c r="F909" i="9"/>
  <c r="F906" i="9"/>
  <c r="F904" i="9"/>
  <c r="F902" i="9"/>
  <c r="F900" i="9"/>
  <c r="F898" i="9"/>
  <c r="F896" i="9"/>
  <c r="F894" i="9"/>
  <c r="F892" i="9"/>
  <c r="F889" i="9"/>
  <c r="F887" i="9"/>
  <c r="F885" i="9"/>
  <c r="F881" i="9"/>
  <c r="F880" i="9"/>
  <c r="F877" i="9"/>
  <c r="F876" i="9"/>
  <c r="F873" i="9"/>
  <c r="F870" i="9"/>
  <c r="F868" i="9"/>
  <c r="F866" i="9"/>
  <c r="F864" i="9"/>
  <c r="F862" i="9"/>
  <c r="F860" i="9"/>
  <c r="F857" i="9"/>
  <c r="F854" i="9"/>
  <c r="F852" i="9"/>
  <c r="F850" i="9"/>
  <c r="F848" i="9"/>
  <c r="F846" i="9"/>
  <c r="F844" i="9"/>
  <c r="F842" i="9"/>
  <c r="F840" i="9"/>
  <c r="F837" i="9"/>
  <c r="F835" i="9"/>
  <c r="F832" i="9"/>
  <c r="F819" i="9"/>
  <c r="F817" i="9"/>
  <c r="F815" i="9"/>
  <c r="F813" i="9"/>
  <c r="F811" i="9"/>
  <c r="F809" i="9"/>
  <c r="F807" i="9"/>
  <c r="F805" i="9"/>
  <c r="F803" i="9"/>
  <c r="F801" i="9"/>
  <c r="F799" i="9"/>
  <c r="F797" i="9"/>
  <c r="F795" i="9"/>
  <c r="F793" i="9"/>
  <c r="F791" i="9"/>
  <c r="F789" i="9"/>
  <c r="F787" i="9"/>
  <c r="F821" i="9" s="1"/>
  <c r="A787" i="9"/>
  <c r="F785" i="9"/>
  <c r="F779" i="9"/>
  <c r="F764" i="9"/>
  <c r="F751" i="9"/>
  <c r="F746" i="9"/>
  <c r="F744" i="9"/>
  <c r="F729" i="9"/>
  <c r="F719" i="9"/>
  <c r="F708" i="9"/>
  <c r="F693" i="9"/>
  <c r="F672" i="9"/>
  <c r="F650" i="9"/>
  <c r="F621" i="9"/>
  <c r="F599" i="9"/>
  <c r="F558" i="9"/>
  <c r="F539" i="9"/>
  <c r="F515" i="9"/>
  <c r="F493" i="9"/>
  <c r="A466" i="9"/>
  <c r="F464" i="9"/>
  <c r="F438" i="9"/>
  <c r="F436" i="9"/>
  <c r="F434" i="9"/>
  <c r="F432" i="9"/>
  <c r="F430" i="9"/>
  <c r="F428" i="9"/>
  <c r="F426" i="9"/>
  <c r="F424" i="9"/>
  <c r="F421" i="9"/>
  <c r="F420" i="9"/>
  <c r="F417" i="9"/>
  <c r="F415" i="9"/>
  <c r="F413" i="9"/>
  <c r="F412" i="9"/>
  <c r="F411" i="9"/>
  <c r="F410" i="9"/>
  <c r="F409" i="9"/>
  <c r="F408" i="9"/>
  <c r="F407" i="9"/>
  <c r="F406" i="9"/>
  <c r="F405" i="9"/>
  <c r="F404" i="9"/>
  <c r="F403" i="9"/>
  <c r="F402" i="9"/>
  <c r="F401" i="9"/>
  <c r="F400" i="9"/>
  <c r="F399" i="9"/>
  <c r="F394" i="9"/>
  <c r="F392" i="9"/>
  <c r="F390" i="9"/>
  <c r="F389" i="9"/>
  <c r="F386" i="9"/>
  <c r="F384" i="9"/>
  <c r="F383" i="9"/>
  <c r="F380" i="9"/>
  <c r="F377" i="9"/>
  <c r="F376" i="9"/>
  <c r="F373" i="9"/>
  <c r="F372" i="9"/>
  <c r="F371" i="9"/>
  <c r="F370" i="9"/>
  <c r="F369" i="9"/>
  <c r="F366" i="9"/>
  <c r="F365" i="9"/>
  <c r="F364" i="9"/>
  <c r="F363" i="9"/>
  <c r="F362" i="9"/>
  <c r="F359" i="9"/>
  <c r="F358" i="9"/>
  <c r="F355" i="9"/>
  <c r="F354" i="9"/>
  <c r="F353" i="9"/>
  <c r="F350" i="9"/>
  <c r="F349" i="9"/>
  <c r="F348" i="9"/>
  <c r="F345" i="9"/>
  <c r="F344" i="9"/>
  <c r="F343" i="9"/>
  <c r="F342" i="9"/>
  <c r="F341" i="9"/>
  <c r="F338" i="9"/>
  <c r="F337" i="9"/>
  <c r="F336" i="9"/>
  <c r="F335" i="9"/>
  <c r="F334" i="9"/>
  <c r="F331" i="9"/>
  <c r="F330" i="9"/>
  <c r="F329" i="9"/>
  <c r="F328" i="9"/>
  <c r="F327" i="9"/>
  <c r="F324" i="9"/>
  <c r="F322" i="9"/>
  <c r="F320" i="9"/>
  <c r="F318" i="9"/>
  <c r="F316" i="9"/>
  <c r="F315" i="9"/>
  <c r="F314" i="9"/>
  <c r="F313" i="9"/>
  <c r="F310" i="9"/>
  <c r="F308" i="9"/>
  <c r="F306" i="9"/>
  <c r="F304" i="9"/>
  <c r="F302" i="9"/>
  <c r="F300" i="9"/>
  <c r="F298" i="9"/>
  <c r="F296" i="9"/>
  <c r="F294" i="9"/>
  <c r="F292" i="9"/>
  <c r="F290" i="9"/>
  <c r="F288" i="9"/>
  <c r="F286" i="9"/>
  <c r="F284" i="9"/>
  <c r="F282" i="9"/>
  <c r="F280" i="9"/>
  <c r="F278" i="9"/>
  <c r="F276" i="9"/>
  <c r="F274" i="9"/>
  <c r="F272" i="9"/>
  <c r="F270" i="9"/>
  <c r="F268" i="9"/>
  <c r="F266" i="9"/>
  <c r="F264" i="9"/>
  <c r="F262" i="9"/>
  <c r="F258" i="9"/>
  <c r="F256" i="9"/>
  <c r="F254" i="9"/>
  <c r="F252" i="9"/>
  <c r="F250" i="9"/>
  <c r="F248" i="9"/>
  <c r="F246" i="9"/>
  <c r="F244" i="9"/>
  <c r="F242" i="9"/>
  <c r="F240" i="9"/>
  <c r="F440" i="9" s="1"/>
  <c r="F238" i="9"/>
  <c r="F236" i="9"/>
  <c r="F234" i="9"/>
  <c r="F232" i="9"/>
  <c r="F230" i="9"/>
  <c r="F228" i="9"/>
  <c r="F226" i="9"/>
  <c r="F224" i="9"/>
  <c r="F222" i="9"/>
  <c r="F220" i="9"/>
  <c r="F218" i="9"/>
  <c r="F216" i="9"/>
  <c r="F214" i="9"/>
  <c r="F212" i="9"/>
  <c r="F210" i="9"/>
  <c r="F208" i="9"/>
  <c r="F206" i="9"/>
  <c r="F197" i="9"/>
  <c r="F195" i="9"/>
  <c r="F193" i="9"/>
  <c r="F192" i="9"/>
  <c r="F191" i="9"/>
  <c r="F189" i="9"/>
  <c r="F188" i="9"/>
  <c r="F187" i="9"/>
  <c r="F185" i="9"/>
  <c r="F184" i="9"/>
  <c r="F182" i="9"/>
  <c r="F181" i="9"/>
  <c r="F180" i="9"/>
  <c r="F179" i="9"/>
  <c r="F178" i="9"/>
  <c r="F176" i="9"/>
  <c r="F175" i="9"/>
  <c r="F173" i="9"/>
  <c r="F171" i="9"/>
  <c r="F170" i="9"/>
  <c r="F168" i="9"/>
  <c r="F166" i="9"/>
  <c r="F164" i="9"/>
  <c r="F159" i="9"/>
  <c r="F157" i="9"/>
  <c r="F155" i="9"/>
  <c r="F153" i="9"/>
  <c r="F151" i="9"/>
  <c r="F148" i="9"/>
  <c r="F146" i="9"/>
  <c r="F144" i="9"/>
  <c r="F142" i="9"/>
  <c r="F140" i="9"/>
  <c r="F136" i="9"/>
  <c r="F133" i="9"/>
  <c r="F130" i="9"/>
  <c r="F127" i="9"/>
  <c r="F124" i="9"/>
  <c r="F123" i="9"/>
  <c r="F120" i="9"/>
  <c r="F117" i="9"/>
  <c r="F114" i="9"/>
  <c r="F111" i="9"/>
  <c r="F108" i="9"/>
  <c r="F107" i="9"/>
  <c r="F104" i="9"/>
  <c r="F101" i="9"/>
  <c r="F98" i="9"/>
  <c r="F95" i="9"/>
  <c r="F94" i="9"/>
  <c r="F91" i="9"/>
  <c r="F90" i="9"/>
  <c r="F87" i="9"/>
  <c r="F84" i="9"/>
  <c r="F81" i="9"/>
  <c r="F78" i="9"/>
  <c r="F75" i="9"/>
  <c r="A74" i="9"/>
  <c r="F72" i="9"/>
  <c r="A71" i="9"/>
  <c r="F69" i="9"/>
  <c r="D27" i="9"/>
  <c r="B27" i="9"/>
  <c r="A27" i="9"/>
  <c r="D26" i="9"/>
  <c r="B26" i="9"/>
  <c r="A26" i="9"/>
  <c r="D25" i="9"/>
  <c r="B25" i="9"/>
  <c r="A25" i="9"/>
  <c r="B24" i="9"/>
  <c r="A24" i="9"/>
  <c r="B23" i="9"/>
  <c r="A23" i="9"/>
  <c r="B22" i="9"/>
  <c r="A22" i="9"/>
  <c r="B21" i="9"/>
  <c r="A21" i="9"/>
  <c r="B20" i="9"/>
  <c r="A20" i="9"/>
  <c r="B19" i="9"/>
  <c r="A19" i="9"/>
  <c r="B18" i="9"/>
  <c r="A18" i="9"/>
  <c r="B17" i="9"/>
  <c r="A17" i="9"/>
  <c r="B16" i="9"/>
  <c r="A16" i="9"/>
  <c r="B15" i="9"/>
  <c r="A15" i="9"/>
  <c r="B14" i="9"/>
  <c r="A14" i="9"/>
  <c r="D13" i="9"/>
  <c r="B13" i="9"/>
  <c r="A13" i="9"/>
  <c r="B12" i="9"/>
  <c r="A12" i="9"/>
  <c r="B11" i="9"/>
  <c r="A11" i="9"/>
  <c r="B10" i="9"/>
  <c r="A10" i="9"/>
  <c r="B9" i="9"/>
  <c r="A9" i="9"/>
  <c r="B8" i="9"/>
  <c r="A8" i="9"/>
  <c r="A68" i="10" l="1"/>
  <c r="A72" i="10" s="1"/>
  <c r="F1350" i="10"/>
  <c r="C8" i="10" s="1"/>
  <c r="C14" i="10" s="1"/>
  <c r="A70" i="10"/>
  <c r="A737" i="10"/>
  <c r="A3910" i="10"/>
  <c r="A1771" i="10"/>
  <c r="A956" i="9"/>
  <c r="A957" i="9" s="1"/>
  <c r="A961" i="9" s="1"/>
  <c r="F1703" i="9"/>
  <c r="D24" i="9" s="1"/>
  <c r="F781" i="9"/>
  <c r="D10" i="9" s="1"/>
  <c r="A1405" i="9"/>
  <c r="F1605" i="9"/>
  <c r="E1606" i="9" s="1"/>
  <c r="F1606" i="9" s="1"/>
  <c r="F1608" i="9" s="1"/>
  <c r="D21" i="9" s="1"/>
  <c r="F199" i="9"/>
  <c r="F201" i="9" s="1"/>
  <c r="D8" i="9" s="1"/>
  <c r="F1390" i="9"/>
  <c r="D15" i="9" s="1"/>
  <c r="A1692" i="9"/>
  <c r="F919" i="9"/>
  <c r="A1403" i="9"/>
  <c r="F1572" i="9"/>
  <c r="D20" i="9" s="1"/>
  <c r="F1639" i="9"/>
  <c r="D22" i="9" s="1"/>
  <c r="A1769" i="9"/>
  <c r="F938" i="9"/>
  <c r="D12" i="9" s="1"/>
  <c r="F1497" i="9"/>
  <c r="F1499" i="9" s="1"/>
  <c r="F1659" i="9"/>
  <c r="D23" i="9" s="1"/>
  <c r="A77" i="9"/>
  <c r="F442" i="9"/>
  <c r="D9" i="9" s="1"/>
  <c r="F823" i="9"/>
  <c r="F825" i="9" s="1"/>
  <c r="D11" i="9" s="1"/>
  <c r="F1039" i="9"/>
  <c r="D14" i="9" s="1"/>
  <c r="F1418" i="9"/>
  <c r="F1526" i="9"/>
  <c r="F1528" i="9" s="1"/>
  <c r="D19" i="9" s="1"/>
  <c r="A1724" i="9"/>
  <c r="A1727" i="9"/>
  <c r="A518" i="9"/>
  <c r="A560" i="9"/>
  <c r="A789" i="9"/>
  <c r="A1431" i="9"/>
  <c r="A1469" i="9"/>
  <c r="A1471" i="9" s="1"/>
  <c r="A1509" i="9"/>
  <c r="A1511" i="9" s="1"/>
  <c r="A1514" i="9" s="1"/>
  <c r="A1546" i="9"/>
  <c r="A1583" i="9"/>
  <c r="A1623" i="9"/>
  <c r="A1637" i="9" s="1"/>
  <c r="A1651" i="9"/>
  <c r="A496" i="9"/>
  <c r="A541" i="9"/>
  <c r="A601" i="9"/>
  <c r="A1017" i="9"/>
  <c r="A1073" i="9"/>
  <c r="A1467" i="9"/>
  <c r="A751" i="10" l="1"/>
  <c r="A3912" i="10"/>
  <c r="A74" i="10"/>
  <c r="A764" i="10"/>
  <c r="A757" i="10"/>
  <c r="A3914" i="10"/>
  <c r="A1778" i="10"/>
  <c r="A76" i="10"/>
  <c r="D16" i="9"/>
  <c r="D18" i="9"/>
  <c r="A1516" i="9"/>
  <c r="A1518" i="9"/>
  <c r="A1079" i="9"/>
  <c r="A1081" i="9" s="1"/>
  <c r="A1076" i="9"/>
  <c r="A793" i="9"/>
  <c r="A791" i="9"/>
  <c r="A1771" i="9"/>
  <c r="D29" i="9"/>
  <c r="A964" i="9"/>
  <c r="A962" i="9"/>
  <c r="A963" i="9"/>
  <c r="A965" i="9" s="1"/>
  <c r="A1409" i="9"/>
  <c r="A1435" i="9"/>
  <c r="A1433" i="9"/>
  <c r="A1407" i="9"/>
  <c r="A1585" i="9"/>
  <c r="A80" i="9"/>
  <c r="A1553" i="9"/>
  <c r="A1561" i="9" s="1"/>
  <c r="A1565" i="9" s="1"/>
  <c r="A1473" i="9"/>
  <c r="A1653" i="9"/>
  <c r="A1655" i="9"/>
  <c r="A1020" i="9"/>
  <c r="A623" i="9"/>
  <c r="A784" i="10" l="1"/>
  <c r="A789" i="10" s="1"/>
  <c r="A1785" i="10"/>
  <c r="A78" i="10"/>
  <c r="A3916" i="10"/>
  <c r="A652" i="9"/>
  <c r="A1775" i="9"/>
  <c r="A83" i="9"/>
  <c r="A1773" i="9"/>
  <c r="A1023" i="9"/>
  <c r="A1411" i="9"/>
  <c r="A1414" i="9" s="1"/>
  <c r="A1416" i="9" s="1"/>
  <c r="A1587" i="9"/>
  <c r="A1475" i="9"/>
  <c r="A1477" i="9" s="1"/>
  <c r="A1657" i="9"/>
  <c r="A1437" i="9"/>
  <c r="A1029" i="9"/>
  <c r="A966" i="9"/>
  <c r="A980" i="9" s="1"/>
  <c r="A795" i="9"/>
  <c r="A1084" i="9"/>
  <c r="A1520" i="9"/>
  <c r="A798" i="10" l="1"/>
  <c r="A793" i="10"/>
  <c r="A80" i="10"/>
  <c r="A1793" i="10"/>
  <c r="A3918" i="10"/>
  <c r="A3922" i="10" s="1"/>
  <c r="A3920" i="10"/>
  <c r="A804" i="10"/>
  <c r="A797" i="9"/>
  <c r="A1441" i="9"/>
  <c r="A1481" i="9"/>
  <c r="A1604" i="9"/>
  <c r="A1590" i="9"/>
  <c r="A1479" i="9"/>
  <c r="A1483" i="9" s="1"/>
  <c r="A1439" i="9"/>
  <c r="A1100" i="9"/>
  <c r="A1524" i="9"/>
  <c r="A981" i="9"/>
  <c r="A982" i="9" s="1"/>
  <c r="A1522" i="9"/>
  <c r="A674" i="9"/>
  <c r="A86" i="9"/>
  <c r="A1031" i="9"/>
  <c r="A3924" i="10" l="1"/>
  <c r="A1807" i="10"/>
  <c r="A82" i="10"/>
  <c r="A3926" i="10"/>
  <c r="A3928" i="10"/>
  <c r="A808" i="10"/>
  <c r="A695" i="9"/>
  <c r="A710" i="9"/>
  <c r="A721" i="9"/>
  <c r="A985" i="9"/>
  <c r="A799" i="9"/>
  <c r="A1443" i="9"/>
  <c r="A1445" i="9"/>
  <c r="A1526" i="9"/>
  <c r="A1117" i="9"/>
  <c r="A1119" i="9" s="1"/>
  <c r="A1109" i="9"/>
  <c r="A89" i="9"/>
  <c r="A1485" i="9"/>
  <c r="A746" i="9"/>
  <c r="A751" i="9" s="1"/>
  <c r="A764" i="9" s="1"/>
  <c r="A1033" i="9"/>
  <c r="A1035" i="9" s="1"/>
  <c r="A1447" i="9"/>
  <c r="A1451" i="9" s="1"/>
  <c r="A1455" i="9" s="1"/>
  <c r="A1457" i="9" s="1"/>
  <c r="A3930" i="10" l="1"/>
  <c r="A814" i="10"/>
  <c r="A817" i="10" s="1"/>
  <c r="A820" i="10" s="1"/>
  <c r="A826" i="10" s="1"/>
  <c r="A1816" i="10"/>
  <c r="A3934" i="10"/>
  <c r="A3949" i="10" s="1"/>
  <c r="A3967" i="10" s="1"/>
  <c r="A3969" i="10" s="1"/>
  <c r="A3973" i="10" s="1"/>
  <c r="A3980" i="10" s="1"/>
  <c r="A3983" i="10" s="1"/>
  <c r="A3986" i="10" s="1"/>
  <c r="A3992" i="10" s="1"/>
  <c r="A3995" i="10" s="1"/>
  <c r="A3997" i="10" s="1"/>
  <c r="A3999" i="10" s="1"/>
  <c r="A4003" i="10" s="1"/>
  <c r="A4011" i="10" s="1"/>
  <c r="A4014" i="10" s="1"/>
  <c r="A4017" i="10" s="1"/>
  <c r="A4020" i="10" s="1"/>
  <c r="A4024" i="10" s="1"/>
  <c r="A4028" i="10" s="1"/>
  <c r="A4030" i="10" s="1"/>
  <c r="A4032" i="10" s="1"/>
  <c r="A4042" i="10" s="1"/>
  <c r="A84" i="10"/>
  <c r="A1842" i="10"/>
  <c r="A1847" i="10"/>
  <c r="A1859" i="10" s="1"/>
  <c r="A803" i="9"/>
  <c r="A801" i="9"/>
  <c r="A1037" i="9"/>
  <c r="A1487" i="9"/>
  <c r="A1489" i="9" s="1"/>
  <c r="A93" i="9"/>
  <c r="A1121" i="9"/>
  <c r="A805" i="9"/>
  <c r="A986" i="9"/>
  <c r="A987" i="9"/>
  <c r="A828" i="10" l="1"/>
  <c r="A86" i="10"/>
  <c r="A832" i="10"/>
  <c r="A1862" i="10"/>
  <c r="A835" i="10"/>
  <c r="A1128" i="9"/>
  <c r="A1141" i="9"/>
  <c r="A97" i="9"/>
  <c r="A100" i="9"/>
  <c r="A1123" i="9"/>
  <c r="A807" i="9"/>
  <c r="A1491" i="9"/>
  <c r="A988" i="9"/>
  <c r="A1871" i="10" l="1"/>
  <c r="A1884" i="10" s="1"/>
  <c r="A1898" i="10" s="1"/>
  <c r="A1903" i="10" s="1"/>
  <c r="A1914" i="10" s="1"/>
  <c r="A1919" i="10" s="1"/>
  <c r="A1922" i="10" s="1"/>
  <c r="A1925" i="10" s="1"/>
  <c r="A1934" i="10" s="1"/>
  <c r="A1941" i="10" s="1"/>
  <c r="A837" i="10"/>
  <c r="A839" i="10"/>
  <c r="A88" i="10"/>
  <c r="A90" i="10" s="1"/>
  <c r="A92" i="10" s="1"/>
  <c r="A96" i="10" s="1"/>
  <c r="A98" i="10" s="1"/>
  <c r="A101" i="10" s="1"/>
  <c r="A103" i="10" s="1"/>
  <c r="A109" i="10" s="1"/>
  <c r="A111" i="10" s="1"/>
  <c r="A116" i="10" s="1"/>
  <c r="A133" i="10" s="1"/>
  <c r="A135" i="10" s="1"/>
  <c r="A141" i="10" s="1"/>
  <c r="A147" i="10" s="1"/>
  <c r="A152" i="10" s="1"/>
  <c r="A156" i="10" s="1"/>
  <c r="A160" i="10" s="1"/>
  <c r="A162" i="10" s="1"/>
  <c r="A164" i="10" s="1"/>
  <c r="A166" i="10" s="1"/>
  <c r="A168" i="10" s="1"/>
  <c r="A172" i="10" s="1"/>
  <c r="A175" i="10" s="1"/>
  <c r="A178" i="10" s="1"/>
  <c r="A181" i="10" s="1"/>
  <c r="A189" i="10" s="1"/>
  <c r="A191" i="10" s="1"/>
  <c r="A196" i="10" s="1"/>
  <c r="A201" i="10" s="1"/>
  <c r="A204" i="10" s="1"/>
  <c r="A207" i="10" s="1"/>
  <c r="A209" i="10" s="1"/>
  <c r="A215" i="10" s="1"/>
  <c r="A229" i="10" s="1"/>
  <c r="A237" i="10" s="1"/>
  <c r="A245" i="10" s="1"/>
  <c r="A248" i="10" s="1"/>
  <c r="A251" i="10" s="1"/>
  <c r="A256" i="10" s="1"/>
  <c r="A324" i="10" s="1"/>
  <c r="A326" i="10" s="1"/>
  <c r="A362" i="10" s="1"/>
  <c r="A388" i="10" s="1"/>
  <c r="A400" i="10" s="1"/>
  <c r="A413" i="10" s="1"/>
  <c r="A422" i="10" s="1"/>
  <c r="A430" i="10" s="1"/>
  <c r="A435" i="10" s="1"/>
  <c r="A438" i="10" s="1"/>
  <c r="A1949" i="10"/>
  <c r="A1957" i="10" s="1"/>
  <c r="A1963" i="10" s="1"/>
  <c r="A1971" i="10" s="1"/>
  <c r="A1977" i="10" s="1"/>
  <c r="A1985" i="10" s="1"/>
  <c r="A1991" i="10" s="1"/>
  <c r="A1997" i="10" s="1"/>
  <c r="A1149" i="9"/>
  <c r="A1145" i="9"/>
  <c r="A103" i="9"/>
  <c r="A1495" i="9"/>
  <c r="A1493" i="9"/>
  <c r="A809" i="9"/>
  <c r="A989" i="9"/>
  <c r="A991" i="9" s="1"/>
  <c r="A441" i="10" l="1"/>
  <c r="A445" i="10" s="1"/>
  <c r="A450" i="10" s="1"/>
  <c r="A455" i="10" s="1"/>
  <c r="A461" i="10"/>
  <c r="A841" i="10"/>
  <c r="A844" i="10" s="1"/>
  <c r="A811" i="9"/>
  <c r="A1497" i="9"/>
  <c r="A106" i="9"/>
  <c r="A110" i="9" s="1"/>
  <c r="A113" i="9" s="1"/>
  <c r="A116" i="9" s="1"/>
  <c r="A119" i="9" s="1"/>
  <c r="A122" i="9" s="1"/>
  <c r="A126" i="9" s="1"/>
  <c r="A129" i="9" s="1"/>
  <c r="A132" i="9" s="1"/>
  <c r="A135" i="9" s="1"/>
  <c r="A140" i="9" s="1"/>
  <c r="A142" i="9" s="1"/>
  <c r="A144" i="9" s="1"/>
  <c r="A146" i="9" s="1"/>
  <c r="A148" i="9" s="1"/>
  <c r="A151" i="9" s="1"/>
  <c r="A1152" i="9"/>
  <c r="A993" i="9"/>
  <c r="A849" i="10" l="1"/>
  <c r="A855" i="10"/>
  <c r="A864" i="10"/>
  <c r="A870" i="10" s="1"/>
  <c r="A464" i="10"/>
  <c r="A468" i="10" s="1"/>
  <c r="A474" i="10" s="1"/>
  <c r="A477" i="10" s="1"/>
  <c r="A483" i="10" s="1"/>
  <c r="A486" i="10" s="1"/>
  <c r="A488" i="10" s="1"/>
  <c r="A492" i="10" s="1"/>
  <c r="A495" i="10" s="1"/>
  <c r="A500" i="10" s="1"/>
  <c r="A503" i="10" s="1"/>
  <c r="A506" i="10" s="1"/>
  <c r="A519" i="10" s="1"/>
  <c r="A526" i="10" s="1"/>
  <c r="A533" i="10" s="1"/>
  <c r="A538" i="10" s="1"/>
  <c r="A540" i="10" s="1"/>
  <c r="A570" i="10" s="1"/>
  <c r="A587" i="10" s="1"/>
  <c r="A605" i="10" s="1"/>
  <c r="A607" i="10" s="1"/>
  <c r="A609" i="10" s="1"/>
  <c r="A613" i="10" s="1"/>
  <c r="A615" i="10" s="1"/>
  <c r="A617" i="10" s="1"/>
  <c r="A619" i="10" s="1"/>
  <c r="A621" i="10" s="1"/>
  <c r="A625" i="10" s="1"/>
  <c r="A665" i="10" s="1"/>
  <c r="A669" i="10" s="1"/>
  <c r="A671" i="10" s="1"/>
  <c r="A679" i="10" s="1"/>
  <c r="A682" i="10" s="1"/>
  <c r="A685" i="10" s="1"/>
  <c r="A153" i="9"/>
  <c r="A157" i="9" s="1"/>
  <c r="A155" i="9"/>
  <c r="A159" i="9" s="1"/>
  <c r="A164" i="9" s="1"/>
  <c r="A166" i="9" s="1"/>
  <c r="A168" i="9" s="1"/>
  <c r="A170" i="9" s="1"/>
  <c r="A173" i="9" s="1"/>
  <c r="A175" i="9" s="1"/>
  <c r="A178" i="9" s="1"/>
  <c r="A184" i="9" s="1"/>
  <c r="A187" i="9" s="1"/>
  <c r="A191" i="9" s="1"/>
  <c r="A195" i="9" s="1"/>
  <c r="A197" i="9" s="1"/>
  <c r="A199" i="9" s="1"/>
  <c r="A208" i="9" s="1"/>
  <c r="A997" i="9"/>
  <c r="A813" i="9"/>
  <c r="A1155" i="9"/>
  <c r="A995" i="9"/>
  <c r="A877" i="10" l="1"/>
  <c r="A881" i="10" s="1"/>
  <c r="A891" i="10"/>
  <c r="A895" i="10"/>
  <c r="A902" i="10" s="1"/>
  <c r="A907" i="10" s="1"/>
  <c r="A912" i="10" s="1"/>
  <c r="A926" i="10" s="1"/>
  <c r="A815" i="9"/>
  <c r="A817" i="9" s="1"/>
  <c r="A819" i="9" s="1"/>
  <c r="A821" i="9" s="1"/>
  <c r="A823" i="9" s="1"/>
  <c r="A837" i="9" s="1"/>
  <c r="A840" i="9" s="1"/>
  <c r="A842" i="9" s="1"/>
  <c r="A844" i="9" s="1"/>
  <c r="A846" i="9" s="1"/>
  <c r="A848" i="9" s="1"/>
  <c r="A850" i="9" s="1"/>
  <c r="A852" i="9" s="1"/>
  <c r="A854" i="9" s="1"/>
  <c r="A857" i="9" s="1"/>
  <c r="A860" i="9" s="1"/>
  <c r="A862" i="9" s="1"/>
  <c r="A864" i="9" s="1"/>
  <c r="A866" i="9" s="1"/>
  <c r="A868" i="9" s="1"/>
  <c r="A870" i="9" s="1"/>
  <c r="A873" i="9" s="1"/>
  <c r="A876" i="9"/>
  <c r="A877" i="9" s="1"/>
  <c r="A880" i="9" s="1"/>
  <c r="A881" i="9" s="1"/>
  <c r="A885" i="9" s="1"/>
  <c r="A887" i="9" s="1"/>
  <c r="A889" i="9" s="1"/>
  <c r="A892" i="9" s="1"/>
  <c r="A894" i="9" s="1"/>
  <c r="A896" i="9" s="1"/>
  <c r="A898" i="9" s="1"/>
  <c r="A900" i="9" s="1"/>
  <c r="A902" i="9" s="1"/>
  <c r="A904" i="9" s="1"/>
  <c r="A906" i="9" s="1"/>
  <c r="A908" i="9" s="1"/>
  <c r="A912" i="9" s="1"/>
  <c r="A916" i="9" s="1"/>
  <c r="A919" i="9" s="1"/>
  <c r="A922" i="9" s="1"/>
  <c r="A924" i="9" s="1"/>
  <c r="A926" i="9" s="1"/>
  <c r="A928" i="9" s="1"/>
  <c r="A930" i="9" s="1"/>
  <c r="A932" i="9" s="1"/>
  <c r="A934" i="9" s="1"/>
  <c r="A936" i="9" s="1"/>
  <c r="A1157" i="9"/>
  <c r="A1160" i="9" s="1"/>
  <c r="A216" i="9"/>
  <c r="A218" i="9" s="1"/>
  <c r="A210" i="9"/>
  <c r="A212" i="9" s="1"/>
  <c r="A214" i="9" s="1"/>
  <c r="A936" i="10" l="1"/>
  <c r="A939" i="10" s="1"/>
  <c r="A944" i="10" s="1"/>
  <c r="A949" i="10" s="1"/>
  <c r="A957" i="10" s="1"/>
  <c r="A964" i="10" s="1"/>
  <c r="A972" i="10" s="1"/>
  <c r="A977" i="10" s="1"/>
  <c r="A983" i="10" s="1"/>
  <c r="A990" i="10" s="1"/>
  <c r="A996" i="10" s="1"/>
  <c r="A1000" i="10" s="1"/>
  <c r="A1003" i="10" s="1"/>
  <c r="A1008" i="10" s="1"/>
  <c r="A1018" i="10" s="1"/>
  <c r="A1021" i="10" s="1"/>
  <c r="A1026" i="10" s="1"/>
  <c r="A1031" i="10" s="1"/>
  <c r="A1039" i="10" s="1"/>
  <c r="A1046" i="10" s="1"/>
  <c r="A1049" i="10" s="1"/>
  <c r="A1052" i="10" s="1"/>
  <c r="A1062" i="10" s="1"/>
  <c r="A1076" i="10" s="1"/>
  <c r="A1081" i="10" s="1"/>
  <c r="A1086" i="10" s="1"/>
  <c r="A1090" i="10" s="1"/>
  <c r="A1101" i="10" s="1"/>
  <c r="A1109" i="10" s="1"/>
  <c r="A1117" i="10" s="1"/>
  <c r="A1121" i="10" s="1"/>
  <c r="A1129" i="10" s="1"/>
  <c r="A1141" i="10" s="1"/>
  <c r="A1145" i="10" s="1"/>
  <c r="A1162" i="10" s="1"/>
  <c r="A1164" i="10" s="1"/>
  <c r="A1169" i="10" s="1"/>
  <c r="A1174" i="10" s="1"/>
  <c r="A1227" i="10" s="1"/>
  <c r="A1234" i="10" s="1"/>
  <c r="A1245" i="10" s="1"/>
  <c r="A1251" i="10" s="1"/>
  <c r="A1254" i="10" s="1"/>
  <c r="A1256" i="10" s="1"/>
  <c r="A1260" i="10" s="1"/>
  <c r="A1262" i="10" s="1"/>
  <c r="A1268" i="10" s="1"/>
  <c r="A1271" i="10" s="1"/>
  <c r="A1274" i="10" s="1"/>
  <c r="A1276" i="10" s="1"/>
  <c r="A1281" i="10" s="1"/>
  <c r="A1293" i="10" s="1"/>
  <c r="A1301" i="10" s="1"/>
  <c r="A1307" i="10" s="1"/>
  <c r="A1310" i="10" s="1"/>
  <c r="A1315" i="10" s="1"/>
  <c r="A1320" i="10" s="1"/>
  <c r="A1324" i="10" s="1"/>
  <c r="A1329" i="10" s="1"/>
  <c r="A1331" i="10" s="1"/>
  <c r="A1333" i="10" s="1"/>
  <c r="A1335" i="10" s="1"/>
  <c r="A1338" i="10" s="1"/>
  <c r="A1341" i="10" s="1"/>
  <c r="A1343" i="10" s="1"/>
  <c r="A1369" i="10" s="1"/>
  <c r="A220" i="9"/>
  <c r="A1163" i="9"/>
  <c r="A1198" i="9" s="1"/>
  <c r="A1373" i="10" l="1"/>
  <c r="A1376" i="10" s="1"/>
  <c r="A1379" i="10" s="1"/>
  <c r="A1384" i="10" s="1"/>
  <c r="A1388" i="10" s="1"/>
  <c r="A1391" i="10" s="1"/>
  <c r="A1395" i="10" s="1"/>
  <c r="A1401" i="10" s="1"/>
  <c r="A1406" i="10" s="1"/>
  <c r="A1412" i="10" s="1"/>
  <c r="A1418" i="10" s="1"/>
  <c r="A1421" i="10" s="1"/>
  <c r="A1424" i="10" s="1"/>
  <c r="A1427" i="10" s="1"/>
  <c r="A1430" i="10" s="1"/>
  <c r="A1441" i="10" s="1"/>
  <c r="A1443" i="10" s="1"/>
  <c r="A1446" i="10" s="1"/>
  <c r="A1449" i="10" s="1"/>
  <c r="A1452" i="10" s="1"/>
  <c r="A1456" i="10" s="1"/>
  <c r="A1461" i="10" s="1"/>
  <c r="A1466" i="10" s="1"/>
  <c r="A1479" i="10" s="1"/>
  <c r="A1482" i="10" s="1"/>
  <c r="A1487" i="10" s="1"/>
  <c r="A1490" i="10" s="1"/>
  <c r="A1494" i="10" s="1"/>
  <c r="A1499" i="10" s="1"/>
  <c r="A1508" i="10" s="1"/>
  <c r="A1524" i="10" s="1"/>
  <c r="A1528" i="10" s="1"/>
  <c r="A1531" i="10" s="1"/>
  <c r="A1536" i="10" s="1"/>
  <c r="A1538" i="10" s="1"/>
  <c r="A1544" i="10" s="1"/>
  <c r="A1551" i="10" s="1"/>
  <c r="A1555" i="10" s="1"/>
  <c r="A1564" i="10" s="1"/>
  <c r="A1221" i="9"/>
  <c r="A1213" i="9"/>
  <c r="A222" i="9"/>
  <c r="A1566" i="10" l="1"/>
  <c r="A1568" i="10"/>
  <c r="A1570" i="10" s="1"/>
  <c r="A1572" i="10" s="1"/>
  <c r="A1575" i="10" s="1"/>
  <c r="A224" i="9"/>
  <c r="A1231" i="9"/>
  <c r="A1223" i="9"/>
  <c r="A1239" i="9"/>
  <c r="A1579" i="10" l="1"/>
  <c r="A1589" i="10"/>
  <c r="A1247" i="9"/>
  <c r="A226" i="9"/>
  <c r="A1591" i="10" l="1"/>
  <c r="A1593" i="10" s="1"/>
  <c r="A1599" i="10" s="1"/>
  <c r="A1603" i="10" s="1"/>
  <c r="A1606" i="10" s="1"/>
  <c r="A1616" i="10" s="1"/>
  <c r="A1629" i="10" s="1"/>
  <c r="A1643" i="10" s="1"/>
  <c r="A1664" i="10" s="1"/>
  <c r="A1679" i="10" s="1"/>
  <c r="A1685" i="10" s="1"/>
  <c r="A1690" i="10" s="1"/>
  <c r="A1698" i="10" s="1"/>
  <c r="A1701" i="10" s="1"/>
  <c r="A1705" i="10" s="1"/>
  <c r="A1709" i="10" s="1"/>
  <c r="A1713" i="10" s="1"/>
  <c r="A1720" i="10" s="1"/>
  <c r="A1724" i="10" s="1"/>
  <c r="A1729" i="10" s="1"/>
  <c r="A1731" i="10" s="1"/>
  <c r="A1733" i="10" s="1"/>
  <c r="A2003" i="10" s="1"/>
  <c r="A2380" i="10" s="1"/>
  <c r="A2740" i="10" s="1"/>
  <c r="A2911" i="10" s="1"/>
  <c r="A3272" i="10" s="1"/>
  <c r="A3617" i="10" s="1"/>
  <c r="A3620" i="10" s="1"/>
  <c r="A3623" i="10" s="1"/>
  <c r="A3635" i="10" s="1"/>
  <c r="A3647" i="10" s="1"/>
  <c r="A3659" i="10" s="1"/>
  <c r="A3671" i="10" s="1"/>
  <c r="A3683" i="10" s="1"/>
  <c r="A3695" i="10" s="1"/>
  <c r="A3700" i="10" s="1"/>
  <c r="A3705" i="10" s="1"/>
  <c r="A3710" i="10" s="1"/>
  <c r="A3715" i="10" s="1"/>
  <c r="A3720" i="10" s="1"/>
  <c r="A3722" i="10" s="1"/>
  <c r="A3729" i="10" s="1"/>
  <c r="A3735" i="10" s="1"/>
  <c r="A3742" i="10" s="1"/>
  <c r="A3749" i="10" s="1"/>
  <c r="A3762" i="10" s="1"/>
  <c r="A3767" i="10" s="1"/>
  <c r="A3783" i="10" s="1"/>
  <c r="A3790" i="10" s="1"/>
  <c r="A3796" i="10" s="1"/>
  <c r="A3809" i="10" s="1"/>
  <c r="A3822" i="10" s="1"/>
  <c r="A3834" i="10" s="1"/>
  <c r="A3860" i="10" s="1"/>
  <c r="A3863" i="10" s="1"/>
  <c r="A3869" i="10" s="1"/>
  <c r="A3873" i="10" s="1"/>
  <c r="A3878" i="10" s="1"/>
  <c r="A3883" i="10" s="1"/>
  <c r="A3888" i="10" s="1"/>
  <c r="A3893" i="10" s="1"/>
  <c r="A3895" i="10" s="1"/>
  <c r="A3897" i="10" s="1"/>
  <c r="A228" i="9"/>
  <c r="A1251" i="9"/>
  <c r="A1249" i="9"/>
  <c r="A230" i="9" l="1"/>
  <c r="A1254" i="9"/>
  <c r="A1269" i="9" l="1"/>
  <c r="A232" i="9"/>
  <c r="A234" i="9" s="1"/>
  <c r="A236" i="9"/>
  <c r="A238" i="9" s="1"/>
  <c r="A240" i="9" s="1"/>
  <c r="A242" i="9" s="1"/>
  <c r="A244" i="9" s="1"/>
  <c r="A246" i="9" s="1"/>
  <c r="A248" i="9" s="1"/>
  <c r="A250" i="9" s="1"/>
  <c r="A252" i="9" s="1"/>
  <c r="A254" i="9" s="1"/>
  <c r="A256" i="9" s="1"/>
  <c r="A258" i="9" s="1"/>
  <c r="A262" i="9" s="1"/>
  <c r="A264" i="9" s="1"/>
  <c r="A266" i="9" s="1"/>
  <c r="A268" i="9" s="1"/>
  <c r="A270" i="9" s="1"/>
  <c r="A272" i="9" s="1"/>
  <c r="A274" i="9" s="1"/>
  <c r="A276" i="9" s="1"/>
  <c r="A278" i="9" s="1"/>
  <c r="A280" i="9" s="1"/>
  <c r="A282" i="9" s="1"/>
  <c r="A284" i="9" s="1"/>
  <c r="A286" i="9" s="1"/>
  <c r="A288" i="9" s="1"/>
  <c r="A290" i="9" s="1"/>
  <c r="A292" i="9" s="1"/>
  <c r="A294" i="9" s="1"/>
  <c r="A296" i="9" s="1"/>
  <c r="A298" i="9" s="1"/>
  <c r="A300" i="9" s="1"/>
  <c r="A302" i="9" s="1"/>
  <c r="A304" i="9" s="1"/>
  <c r="A306" i="9" s="1"/>
  <c r="A308" i="9" s="1"/>
  <c r="A310" i="9" s="1"/>
  <c r="A313" i="9" s="1"/>
  <c r="A314" i="9" s="1"/>
  <c r="A315" i="9" s="1"/>
  <c r="A316" i="9" s="1"/>
  <c r="A318" i="9" s="1"/>
  <c r="A322" i="9" l="1"/>
  <c r="A320" i="9"/>
  <c r="A1277" i="9"/>
  <c r="A1285" i="9" l="1"/>
  <c r="A324" i="9"/>
  <c r="A327" i="9" s="1"/>
  <c r="A328" i="9" s="1"/>
  <c r="A1289" i="9" l="1"/>
  <c r="A331" i="9"/>
  <c r="A334" i="9" s="1"/>
  <c r="A335" i="9" s="1"/>
  <c r="A329" i="9"/>
  <c r="A330" i="9" s="1"/>
  <c r="A1287" i="9"/>
  <c r="A338" i="9" l="1"/>
  <c r="A336" i="9"/>
  <c r="A337" i="9" s="1"/>
  <c r="A1292" i="9"/>
  <c r="A1307" i="9"/>
  <c r="A341" i="9" l="1"/>
  <c r="A342" i="9" s="1"/>
  <c r="A1315" i="9"/>
  <c r="A1317" i="9" l="1"/>
  <c r="A1325" i="9" s="1"/>
  <c r="A1333" i="9"/>
  <c r="A345" i="9"/>
  <c r="A343" i="9"/>
  <c r="A344" i="9" s="1"/>
  <c r="A348" i="9" l="1"/>
  <c r="A349" i="9" s="1"/>
  <c r="A350" i="9" s="1"/>
  <c r="A353" i="9" s="1"/>
  <c r="A354" i="9" s="1"/>
  <c r="A355" i="9" s="1"/>
  <c r="A358" i="9" s="1"/>
  <c r="A359" i="9" s="1"/>
  <c r="A362" i="9" s="1"/>
  <c r="A363" i="9" s="1"/>
  <c r="A364" i="9" s="1"/>
  <c r="A365" i="9" s="1"/>
  <c r="A366" i="9" s="1"/>
  <c r="A369" i="9" s="1"/>
  <c r="A370" i="9" s="1"/>
  <c r="A371" i="9" s="1"/>
  <c r="A372" i="9" s="1"/>
  <c r="A373" i="9" s="1"/>
  <c r="A376" i="9" s="1"/>
  <c r="A380" i="9" s="1"/>
  <c r="A383" i="9" s="1"/>
  <c r="A1335" i="9"/>
  <c r="A394" i="9" l="1"/>
  <c r="A384" i="9"/>
  <c r="A386" i="9" s="1"/>
  <c r="A1337" i="9"/>
  <c r="A389" i="9" l="1"/>
  <c r="A399" i="9"/>
  <c r="A1340" i="9"/>
  <c r="A390" i="9" l="1"/>
  <c r="A400" i="9"/>
  <c r="A1355" i="9"/>
  <c r="A1363" i="9" l="1"/>
  <c r="A1371" i="9" s="1"/>
  <c r="A401" i="9"/>
  <c r="A402" i="9"/>
  <c r="A392" i="9"/>
  <c r="A406" i="9"/>
  <c r="A408" i="9"/>
  <c r="A411" i="9" l="1"/>
  <c r="A410" i="9"/>
  <c r="A404" i="9"/>
  <c r="A403" i="9"/>
  <c r="A413" i="9" s="1"/>
  <c r="A415" i="9" s="1"/>
  <c r="A417" i="9" s="1"/>
  <c r="A420" i="9" s="1"/>
  <c r="A423" i="9" s="1"/>
  <c r="A426" i="9" s="1"/>
  <c r="A428" i="9" s="1"/>
  <c r="A430" i="9" s="1"/>
  <c r="A432" i="9" s="1"/>
  <c r="A434" i="9" s="1"/>
  <c r="A436" i="9" s="1"/>
  <c r="A438" i="9" s="1"/>
  <c r="A440" i="9" s="1"/>
  <c r="A405" i="9"/>
  <c r="A407" i="9"/>
  <c r="A1373" i="9"/>
  <c r="A1375" i="9" s="1"/>
  <c r="A1377" i="9" s="1"/>
  <c r="A412" i="9"/>
  <c r="A409" i="9"/>
  <c r="A1380" i="9" l="1"/>
  <c r="A1382" i="9"/>
  <c r="A1384" i="9" s="1"/>
  <c r="A1388" i="9" l="1"/>
  <c r="A1386" i="9"/>
  <c r="F329" i="5" l="1"/>
  <c r="F325" i="5"/>
  <c r="F323" i="5"/>
  <c r="F925" i="5"/>
  <c r="F924" i="5"/>
  <c r="F923" i="5"/>
  <c r="F922" i="5"/>
  <c r="F921"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B17" i="5"/>
  <c r="B24" i="2" s="1"/>
  <c r="A17" i="5"/>
  <c r="A24" i="2" s="1"/>
  <c r="F43" i="8"/>
  <c r="F86" i="8"/>
  <c r="F274" i="8"/>
  <c r="F284" i="8"/>
  <c r="F715" i="4" l="1"/>
  <c r="F588" i="4"/>
  <c r="F584" i="4"/>
  <c r="A29" i="2" l="1"/>
  <c r="A31" i="2"/>
  <c r="B27" i="2"/>
  <c r="A27" i="2"/>
  <c r="A8" i="8"/>
  <c r="A9" i="8"/>
  <c r="A10" i="8"/>
  <c r="A11" i="8"/>
  <c r="A12" i="8"/>
  <c r="A13" i="8"/>
  <c r="A14" i="8"/>
  <c r="A15" i="8"/>
  <c r="B15" i="8"/>
  <c r="B14" i="8"/>
  <c r="B13" i="8"/>
  <c r="F83" i="8"/>
  <c r="F73" i="8"/>
  <c r="B35" i="2" l="1"/>
  <c r="A28" i="2"/>
  <c r="A35" i="2"/>
  <c r="B33" i="2"/>
  <c r="A34" i="2"/>
  <c r="A30" i="2"/>
  <c r="B34" i="2"/>
  <c r="A33" i="2"/>
  <c r="A32" i="2"/>
  <c r="F254" i="8"/>
  <c r="F256" i="8"/>
  <c r="M406" i="4" l="1"/>
  <c r="N406" i="4" s="1"/>
  <c r="F282" i="8" l="1"/>
  <c r="F280" i="8"/>
  <c r="F272" i="8"/>
  <c r="C15" i="8" l="1"/>
  <c r="F269" i="8"/>
  <c r="F261" i="8"/>
  <c r="C35" i="2" l="1"/>
  <c r="C14" i="8"/>
  <c r="F259" i="8"/>
  <c r="C34" i="2" l="1"/>
  <c r="F250" i="8"/>
  <c r="F245" i="8"/>
  <c r="F239" i="8"/>
  <c r="F236" i="8"/>
  <c r="F233" i="8"/>
  <c r="F263" i="8" l="1"/>
  <c r="C13" i="8" s="1"/>
  <c r="F221" i="8"/>
  <c r="C33" i="2" l="1"/>
  <c r="F203" i="8"/>
  <c r="F225" i="8" l="1"/>
  <c r="F223" i="8"/>
  <c r="F219" i="8"/>
  <c r="F217" i="8"/>
  <c r="F215" i="8"/>
  <c r="F211" i="8"/>
  <c r="F210" i="8"/>
  <c r="F207" i="8"/>
  <c r="F205" i="8"/>
  <c r="F202" i="8"/>
  <c r="F201" i="8"/>
  <c r="F196" i="8"/>
  <c r="F191" i="8"/>
  <c r="F189" i="8"/>
  <c r="F187" i="8"/>
  <c r="F185" i="8"/>
  <c r="F183" i="8"/>
  <c r="F181" i="8"/>
  <c r="F179" i="8"/>
  <c r="F176" i="8"/>
  <c r="F227" i="8" s="1"/>
  <c r="F161" i="8"/>
  <c r="F159" i="8"/>
  <c r="F157" i="8"/>
  <c r="F151" i="8"/>
  <c r="F150" i="8"/>
  <c r="F146" i="8"/>
  <c r="F144" i="8"/>
  <c r="F140" i="8"/>
  <c r="F138" i="8"/>
  <c r="F122" i="8"/>
  <c r="F121" i="8"/>
  <c r="F116" i="8"/>
  <c r="F112" i="8"/>
  <c r="F110" i="8"/>
  <c r="F106" i="8"/>
  <c r="F104" i="8"/>
  <c r="F100" i="8"/>
  <c r="F82" i="8"/>
  <c r="F77" i="8"/>
  <c r="F75" i="8"/>
  <c r="F71" i="8"/>
  <c r="F66" i="8"/>
  <c r="F64" i="8"/>
  <c r="F62" i="8"/>
  <c r="F61" i="8"/>
  <c r="F58" i="8"/>
  <c r="F56" i="8"/>
  <c r="F54" i="8"/>
  <c r="F52" i="8"/>
  <c r="F41" i="8"/>
  <c r="F39" i="8"/>
  <c r="F37" i="8"/>
  <c r="F36" i="8"/>
  <c r="F34" i="8"/>
  <c r="B12" i="8"/>
  <c r="B11" i="8"/>
  <c r="B10" i="8"/>
  <c r="B9" i="8"/>
  <c r="B8" i="8"/>
  <c r="B14" i="2"/>
  <c r="A14" i="2"/>
  <c r="B5" i="2"/>
  <c r="A5" i="2"/>
  <c r="F884" i="5"/>
  <c r="F359" i="5"/>
  <c r="F357" i="5"/>
  <c r="F355" i="5"/>
  <c r="F358" i="5"/>
  <c r="F356" i="5"/>
  <c r="F366" i="5"/>
  <c r="F365" i="5"/>
  <c r="F374" i="5"/>
  <c r="F373" i="5"/>
  <c r="F360" i="5"/>
  <c r="F362" i="5"/>
  <c r="F364" i="5"/>
  <c r="F363" i="5"/>
  <c r="F370" i="5"/>
  <c r="F372" i="5"/>
  <c r="F371" i="5"/>
  <c r="F361" i="5"/>
  <c r="F901" i="4"/>
  <c r="F890" i="4"/>
  <c r="F523" i="4"/>
  <c r="F545" i="4"/>
  <c r="F515" i="4"/>
  <c r="F533" i="4"/>
  <c r="F528" i="4"/>
  <c r="F543" i="4"/>
  <c r="F535" i="4"/>
  <c r="F539" i="4"/>
  <c r="F544" i="4"/>
  <c r="F504" i="4"/>
  <c r="F534" i="4"/>
  <c r="F537" i="4"/>
  <c r="F548" i="4"/>
  <c r="F501" i="4"/>
  <c r="F546" i="4"/>
  <c r="F541" i="4"/>
  <c r="F542" i="4"/>
  <c r="F531" i="4"/>
  <c r="F547" i="4"/>
  <c r="F538" i="4"/>
  <c r="F479" i="4"/>
  <c r="F524" i="4"/>
  <c r="F482" i="4"/>
  <c r="F491" i="4"/>
  <c r="F556" i="4"/>
  <c r="F513" i="4"/>
  <c r="F485" i="4"/>
  <c r="F518" i="4"/>
  <c r="F520" i="4"/>
  <c r="F510" i="4"/>
  <c r="F525" i="4"/>
  <c r="F496" i="4"/>
  <c r="F495" i="4"/>
  <c r="F512" i="4"/>
  <c r="F554" i="4"/>
  <c r="F502" i="4"/>
  <c r="F497" i="4"/>
  <c r="F552" i="4"/>
  <c r="F521" i="4"/>
  <c r="F529" i="4"/>
  <c r="F494" i="4"/>
  <c r="F532" i="4"/>
  <c r="F536" i="4"/>
  <c r="F500" i="4"/>
  <c r="F555" i="4"/>
  <c r="F527" i="4"/>
  <c r="F499" i="4"/>
  <c r="F505" i="4"/>
  <c r="F492" i="4"/>
  <c r="F516" i="4"/>
  <c r="F514" i="4"/>
  <c r="F480" i="4"/>
  <c r="F473" i="4"/>
  <c r="F557" i="4"/>
  <c r="F481" i="4"/>
  <c r="F493" i="4"/>
  <c r="F506" i="4"/>
  <c r="F508" i="4"/>
  <c r="F488" i="4"/>
  <c r="F526" i="4"/>
  <c r="F522" i="4"/>
  <c r="B31" i="2" l="1"/>
  <c r="B28" i="2"/>
  <c r="B32" i="2"/>
  <c r="B29" i="2"/>
  <c r="C8" i="8"/>
  <c r="B30" i="2"/>
  <c r="C9" i="8"/>
  <c r="F125" i="8"/>
  <c r="F163" i="8"/>
  <c r="C11" i="8" s="1"/>
  <c r="C12" i="8"/>
  <c r="C10" i="8"/>
  <c r="F447" i="4"/>
  <c r="F464" i="4"/>
  <c r="F551" i="4"/>
  <c r="F475" i="4"/>
  <c r="F489" i="4"/>
  <c r="F478" i="4"/>
  <c r="F507" i="4"/>
  <c r="F483" i="4"/>
  <c r="F490" i="4"/>
  <c r="F486" i="4"/>
  <c r="F448" i="4"/>
  <c r="F519" i="4"/>
  <c r="F517" i="4"/>
  <c r="F540" i="4"/>
  <c r="F530" i="4"/>
  <c r="F511" i="4"/>
  <c r="F487" i="4"/>
  <c r="F498" i="4"/>
  <c r="F484" i="4"/>
  <c r="F503" i="4"/>
  <c r="F476" i="4"/>
  <c r="F474" i="4"/>
  <c r="F465" i="4"/>
  <c r="F468" i="4"/>
  <c r="F467" i="4"/>
  <c r="F469" i="4"/>
  <c r="F472" i="4"/>
  <c r="F462" i="4"/>
  <c r="F471" i="4"/>
  <c r="F457" i="4"/>
  <c r="F470" i="4"/>
  <c r="F456" i="4"/>
  <c r="F454" i="4"/>
  <c r="F461" i="4"/>
  <c r="F458" i="4"/>
  <c r="F450" i="4"/>
  <c r="F449" i="4"/>
  <c r="F466" i="4"/>
  <c r="F459" i="4"/>
  <c r="F451" i="4"/>
  <c r="F463" i="4"/>
  <c r="F452" i="4"/>
  <c r="F455" i="4"/>
  <c r="F460" i="4"/>
  <c r="F369" i="4"/>
  <c r="F286" i="4"/>
  <c r="F243" i="4"/>
  <c r="F235" i="4"/>
  <c r="F233" i="4"/>
  <c r="F83" i="4"/>
  <c r="C29" i="2" l="1"/>
  <c r="C32" i="2"/>
  <c r="C31" i="2"/>
  <c r="C17" i="8"/>
  <c r="C30" i="2"/>
  <c r="C28" i="2"/>
  <c r="C27" i="2" s="1"/>
  <c r="F375" i="4"/>
  <c r="F283" i="4"/>
  <c r="F836" i="5" l="1"/>
  <c r="F837" i="5"/>
  <c r="F723" i="5" l="1"/>
  <c r="F722" i="5"/>
  <c r="F730" i="5"/>
  <c r="F729" i="5"/>
  <c r="F716" i="5"/>
  <c r="F715" i="5"/>
  <c r="F707" i="5"/>
  <c r="F706" i="5"/>
  <c r="F700" i="5"/>
  <c r="F702" i="5"/>
  <c r="F701" i="5"/>
  <c r="F695" i="5"/>
  <c r="F694" i="5"/>
  <c r="F688" i="5"/>
  <c r="F689" i="5"/>
  <c r="F733" i="5" l="1"/>
  <c r="F786" i="5"/>
  <c r="F785" i="5"/>
  <c r="F666" i="5"/>
  <c r="F662" i="5"/>
  <c r="F448" i="5" l="1"/>
  <c r="F772" i="5"/>
  <c r="F771" i="5"/>
  <c r="F778" i="5"/>
  <c r="F777" i="5"/>
  <c r="F766" i="5"/>
  <c r="F765" i="5"/>
  <c r="F758" i="5"/>
  <c r="F759" i="5"/>
  <c r="F752" i="5" l="1"/>
  <c r="F751" i="5"/>
  <c r="F745" i="5"/>
  <c r="F744" i="5"/>
  <c r="F746" i="5"/>
  <c r="F747" i="5"/>
  <c r="F743" i="5"/>
  <c r="E789" i="5" l="1"/>
  <c r="F658" i="5"/>
  <c r="F652" i="5"/>
  <c r="F608" i="5"/>
  <c r="F610" i="5"/>
  <c r="F607" i="5"/>
  <c r="F606" i="5"/>
  <c r="F617" i="5" l="1"/>
  <c r="F619" i="5"/>
  <c r="F616" i="5"/>
  <c r="F645" i="5" l="1"/>
  <c r="F644" i="5"/>
  <c r="F643" i="5"/>
  <c r="F641" i="5"/>
  <c r="F635" i="5"/>
  <c r="F633" i="5"/>
  <c r="F627" i="5" l="1"/>
  <c r="F625" i="5"/>
  <c r="F589" i="5" l="1"/>
  <c r="F574" i="5"/>
  <c r="F584" i="5"/>
  <c r="F594" i="5"/>
  <c r="F599" i="5"/>
  <c r="F579" i="5" l="1"/>
  <c r="F569" i="5"/>
  <c r="F548" i="5" l="1"/>
  <c r="F528" i="5"/>
  <c r="F518" i="5"/>
  <c r="F508" i="5"/>
  <c r="F558" i="5" l="1"/>
  <c r="F553" i="5"/>
  <c r="F443" i="5"/>
  <c r="F442" i="5"/>
  <c r="F436" i="5"/>
  <c r="F563" i="5" l="1"/>
  <c r="F538" i="5"/>
  <c r="F533" i="5" l="1"/>
  <c r="F523" i="5"/>
  <c r="F513" i="5"/>
  <c r="F503" i="5"/>
  <c r="F543" i="5" l="1"/>
  <c r="F498" i="5"/>
  <c r="E668" i="5" l="1"/>
  <c r="F477" i="5"/>
  <c r="F475" i="5"/>
  <c r="F473" i="5"/>
  <c r="F464" i="5"/>
  <c r="F468" i="5"/>
  <c r="F465" i="5"/>
  <c r="F469" i="5"/>
  <c r="F467" i="5"/>
  <c r="F466" i="5"/>
  <c r="F433" i="5"/>
  <c r="F456" i="5"/>
  <c r="F458" i="5"/>
  <c r="F454" i="5"/>
  <c r="F452" i="5"/>
  <c r="F427" i="5"/>
  <c r="F429" i="5"/>
  <c r="F425" i="5"/>
  <c r="F424" i="5"/>
  <c r="F423" i="5"/>
  <c r="F422" i="5"/>
  <c r="F421" i="5" l="1"/>
  <c r="F416" i="5" l="1"/>
  <c r="F479" i="5" s="1"/>
  <c r="F392" i="5"/>
  <c r="F394" i="5"/>
  <c r="F333" i="5"/>
  <c r="F349" i="5" l="1"/>
  <c r="F196" i="5"/>
  <c r="F345" i="5" l="1"/>
  <c r="F328" i="5"/>
  <c r="F319" i="5"/>
  <c r="F331" i="5"/>
  <c r="F334" i="5"/>
  <c r="F332" i="5"/>
  <c r="F348" i="5"/>
  <c r="F387" i="5"/>
  <c r="F381" i="5"/>
  <c r="F346" i="5"/>
  <c r="F324" i="5"/>
  <c r="F318" i="5"/>
  <c r="F317" i="5"/>
  <c r="F320" i="5"/>
  <c r="F327" i="5"/>
  <c r="F326" i="5"/>
  <c r="F321" i="5"/>
  <c r="F330" i="5"/>
  <c r="F322" i="5"/>
  <c r="F260" i="5" l="1"/>
  <c r="F252" i="5"/>
  <c r="F291" i="5" l="1"/>
  <c r="F304" i="5"/>
  <c r="F278" i="5"/>
  <c r="F275" i="5"/>
  <c r="F276" i="5"/>
  <c r="F235" i="5" l="1"/>
  <c r="F236" i="5"/>
  <c r="F244" i="5"/>
  <c r="F243" i="5"/>
  <c r="F228" i="5"/>
  <c r="F204" i="5" l="1"/>
  <c r="F193" i="5"/>
  <c r="F191" i="5"/>
  <c r="F198" i="5"/>
  <c r="F216" i="5"/>
  <c r="F199" i="5"/>
  <c r="F206" i="5"/>
  <c r="F195" i="5"/>
  <c r="F205" i="5"/>
  <c r="F218" i="5" l="1"/>
  <c r="F197" i="5"/>
  <c r="F203" i="5"/>
  <c r="F200" i="5"/>
  <c r="F279" i="5"/>
  <c r="F194" i="5"/>
  <c r="F277" i="5"/>
  <c r="F192" i="5" l="1"/>
  <c r="F217" i="5"/>
  <c r="F202" i="5"/>
  <c r="F201" i="5"/>
  <c r="F396" i="5" l="1"/>
  <c r="F155" i="5"/>
  <c r="F150" i="5"/>
  <c r="F153" i="5" l="1"/>
  <c r="F148" i="5"/>
  <c r="F149" i="5"/>
  <c r="F147" i="5"/>
  <c r="F67" i="5"/>
  <c r="F98" i="5"/>
  <c r="F97" i="5"/>
  <c r="F146" i="5"/>
  <c r="F145" i="5"/>
  <c r="F144" i="5"/>
  <c r="F143" i="5"/>
  <c r="F135" i="5"/>
  <c r="F86" i="5"/>
  <c r="F96" i="5"/>
  <c r="F95" i="5"/>
  <c r="F78" i="5"/>
  <c r="F66" i="5"/>
  <c r="F48" i="5"/>
  <c r="F68" i="5"/>
  <c r="F56" i="5"/>
  <c r="F65" i="5"/>
  <c r="F127" i="5" l="1"/>
  <c r="F142" i="5"/>
  <c r="F141" i="5"/>
  <c r="F99" i="5"/>
  <c r="F129" i="5"/>
  <c r="F128" i="5"/>
  <c r="F126" i="5"/>
  <c r="F125" i="5"/>
  <c r="F124" i="5"/>
  <c r="F116" i="5"/>
  <c r="F108" i="5"/>
  <c r="F77" i="5"/>
  <c r="F47" i="5"/>
  <c r="F913" i="4"/>
  <c r="F911" i="4"/>
  <c r="F907" i="4"/>
  <c r="F909" i="4"/>
  <c r="F905" i="4"/>
  <c r="F157" i="5" l="1"/>
  <c r="F900" i="4"/>
  <c r="F895" i="4"/>
  <c r="F894" i="4"/>
  <c r="F891" i="4"/>
  <c r="F896" i="4"/>
  <c r="F893" i="4"/>
  <c r="F892" i="4"/>
  <c r="F889" i="4"/>
  <c r="F886" i="4"/>
  <c r="F884" i="4"/>
  <c r="F882" i="4"/>
  <c r="F881" i="4"/>
  <c r="F876" i="4"/>
  <c r="F871" i="4"/>
  <c r="F869" i="4"/>
  <c r="F867" i="4"/>
  <c r="F865" i="4"/>
  <c r="F861" i="4"/>
  <c r="F860" i="4"/>
  <c r="F859" i="4"/>
  <c r="F855" i="4" l="1"/>
  <c r="F854" i="4"/>
  <c r="F853" i="4"/>
  <c r="F845" i="4"/>
  <c r="F840" i="4"/>
  <c r="F849" i="4"/>
  <c r="F850" i="4"/>
  <c r="F848" i="4"/>
  <c r="F847" i="4"/>
  <c r="F843" i="4"/>
  <c r="F836" i="4"/>
  <c r="F842" i="4"/>
  <c r="F838" i="4"/>
  <c r="F846" i="4"/>
  <c r="F844" i="4"/>
  <c r="F841" i="4"/>
  <c r="F839" i="4"/>
  <c r="F837" i="4"/>
  <c r="F832" i="4"/>
  <c r="F859" i="5"/>
  <c r="F830" i="4"/>
  <c r="F828" i="4"/>
  <c r="F807" i="4"/>
  <c r="F820" i="4" l="1"/>
  <c r="F822" i="4"/>
  <c r="F826" i="4"/>
  <c r="F825" i="4"/>
  <c r="F823" i="4"/>
  <c r="F821" i="4"/>
  <c r="F824" i="4"/>
  <c r="F819" i="4"/>
  <c r="F797" i="4" l="1"/>
  <c r="F803" i="4"/>
  <c r="F800" i="4"/>
  <c r="F801" i="4"/>
  <c r="F805" i="4"/>
  <c r="F804" i="4"/>
  <c r="F802" i="4"/>
  <c r="F796" i="4"/>
  <c r="F795" i="4"/>
  <c r="F794" i="4"/>
  <c r="F793" i="4"/>
  <c r="F792" i="4"/>
  <c r="F791" i="4"/>
  <c r="F785" i="4" l="1"/>
  <c r="F783" i="4"/>
  <c r="F781" i="4"/>
  <c r="F779" i="4"/>
  <c r="F777" i="4"/>
  <c r="F775" i="4"/>
  <c r="F773" i="4"/>
  <c r="F771" i="4"/>
  <c r="F768" i="4"/>
  <c r="F915" i="4" s="1"/>
  <c r="F685" i="4" l="1"/>
  <c r="F753" i="4"/>
  <c r="F751" i="4"/>
  <c r="F749" i="4"/>
  <c r="F747" i="4"/>
  <c r="F745" i="4"/>
  <c r="F743" i="4"/>
  <c r="F737" i="4" l="1"/>
  <c r="F735" i="4"/>
  <c r="F733" i="4"/>
  <c r="F731" i="4"/>
  <c r="F727" i="4"/>
  <c r="F723" i="4"/>
  <c r="F719" i="4"/>
  <c r="F718" i="4"/>
  <c r="F714" i="4"/>
  <c r="F713" i="4"/>
  <c r="F739" i="4" l="1"/>
  <c r="F320" i="4"/>
  <c r="F710" i="4" l="1"/>
  <c r="F709" i="4"/>
  <c r="F708" i="4"/>
  <c r="F705" i="4"/>
  <c r="F704" i="4"/>
  <c r="F703" i="4"/>
  <c r="F700" i="4" l="1"/>
  <c r="F699" i="4"/>
  <c r="F696" i="4"/>
  <c r="F695" i="4"/>
  <c r="F237" i="4" l="1"/>
  <c r="F241" i="4"/>
  <c r="F239" i="4"/>
  <c r="F220" i="4" l="1"/>
  <c r="F224" i="4"/>
  <c r="F225" i="4"/>
  <c r="F223" i="4"/>
  <c r="F231" i="4"/>
  <c r="F228" i="4"/>
  <c r="F690" i="4" l="1"/>
  <c r="F679" i="4" l="1"/>
  <c r="F667" i="4"/>
  <c r="F673" i="4"/>
  <c r="F661" i="4"/>
  <c r="F655" i="4"/>
  <c r="F643" i="4" l="1"/>
  <c r="F649" i="4" l="1"/>
  <c r="F637" i="4"/>
  <c r="F629" i="4"/>
  <c r="F622" i="4"/>
  <c r="F625" i="4"/>
  <c r="F619" i="4"/>
  <c r="F616" i="4"/>
  <c r="F603" i="4"/>
  <c r="F597" i="4"/>
  <c r="F611" i="4" l="1"/>
  <c r="F607" i="4"/>
  <c r="F576" i="4" l="1"/>
  <c r="F600" i="4" l="1"/>
  <c r="F579" i="4"/>
  <c r="F573" i="4"/>
  <c r="F755" i="4" l="1"/>
  <c r="F441" i="4"/>
  <c r="F440" i="4"/>
  <c r="F439" i="4"/>
  <c r="F559" i="4" l="1"/>
  <c r="F553" i="4"/>
  <c r="F509" i="4"/>
  <c r="F453" i="4"/>
  <c r="F416" i="4"/>
  <c r="F413" i="4"/>
  <c r="F434" i="4" l="1"/>
  <c r="F432" i="4"/>
  <c r="F428" i="4"/>
  <c r="F426" i="4"/>
  <c r="F422" i="4"/>
  <c r="F420" i="4"/>
  <c r="F415" i="4"/>
  <c r="F412" i="4"/>
  <c r="F408" i="4"/>
  <c r="F406" i="4"/>
  <c r="F404" i="4"/>
  <c r="F400" i="4"/>
  <c r="F398" i="4"/>
  <c r="F396" i="4"/>
  <c r="F394" i="4"/>
  <c r="F392" i="4"/>
  <c r="F561" i="4" s="1"/>
  <c r="F376" i="4"/>
  <c r="F368" i="4"/>
  <c r="F367" i="4"/>
  <c r="F365" i="4"/>
  <c r="F358" i="4"/>
  <c r="F356" i="4"/>
  <c r="F346" i="4" l="1"/>
  <c r="F328" i="4" l="1"/>
  <c r="F352" i="4" l="1"/>
  <c r="F350" i="4"/>
  <c r="F344" i="4"/>
  <c r="F340" i="4"/>
  <c r="F338" i="4"/>
  <c r="F334" i="4" l="1"/>
  <c r="F332" i="4"/>
  <c r="F326" i="4" l="1"/>
  <c r="F324" i="4"/>
  <c r="F304" i="4"/>
  <c r="F318" i="4"/>
  <c r="M326" i="4" l="1"/>
  <c r="N326" i="4" s="1"/>
  <c r="F314" i="4"/>
  <c r="F310" i="4" l="1"/>
  <c r="F312" i="4"/>
  <c r="F308" i="4"/>
  <c r="F316" i="4" l="1"/>
  <c r="F302" i="4"/>
  <c r="E379" i="4" s="1"/>
  <c r="F144" i="4"/>
  <c r="F260" i="4"/>
  <c r="F258" i="4"/>
  <c r="F256" i="4"/>
  <c r="F254" i="4"/>
  <c r="F142" i="4"/>
  <c r="F215" i="4"/>
  <c r="F216" i="4"/>
  <c r="F212" i="4"/>
  <c r="F211" i="4"/>
  <c r="F201" i="4"/>
  <c r="F178" i="4"/>
  <c r="F177" i="4"/>
  <c r="F209" i="4"/>
  <c r="C11" i="4" l="1"/>
  <c r="F204" i="4" l="1"/>
  <c r="F205" i="4"/>
  <c r="F207" i="4"/>
  <c r="F206" i="4"/>
  <c r="F199" i="4"/>
  <c r="F194" i="4"/>
  <c r="F192" i="4"/>
  <c r="F154" i="4"/>
  <c r="F152" i="4" l="1"/>
  <c r="F150" i="4"/>
  <c r="F148" i="4"/>
  <c r="F146" i="4"/>
  <c r="F139" i="4" l="1"/>
  <c r="F137" i="4"/>
  <c r="F156" i="4"/>
  <c r="F179" i="4" l="1"/>
  <c r="F186" i="4"/>
  <c r="F188" i="4"/>
  <c r="F180" i="4"/>
  <c r="F181" i="4"/>
  <c r="F183" i="4"/>
  <c r="F163" i="4"/>
  <c r="F173" i="4"/>
  <c r="F171" i="4"/>
  <c r="F164" i="4"/>
  <c r="F189" i="4"/>
  <c r="F167" i="4"/>
  <c r="F168" i="4"/>
  <c r="F174" i="4"/>
  <c r="F165" i="4"/>
  <c r="F176" i="4"/>
  <c r="F170" i="4"/>
  <c r="F169" i="4"/>
  <c r="F175" i="4"/>
  <c r="F172" i="4"/>
  <c r="F184" i="4"/>
  <c r="F187" i="4"/>
  <c r="F185" i="4"/>
  <c r="F182" i="4"/>
  <c r="F131" i="4"/>
  <c r="F160" i="4"/>
  <c r="F158" i="4"/>
  <c r="F166" i="4"/>
  <c r="F197" i="4" l="1"/>
  <c r="F129" i="4" l="1"/>
  <c r="F127" i="4"/>
  <c r="F111" i="4"/>
  <c r="F124" i="4" l="1"/>
  <c r="F125" i="4"/>
  <c r="F123" i="4"/>
  <c r="F119" i="4"/>
  <c r="F118" i="4"/>
  <c r="F113" i="4"/>
  <c r="F117" i="4" l="1"/>
  <c r="F109" i="4"/>
  <c r="F107" i="4" l="1"/>
  <c r="F104" i="4"/>
  <c r="F105" i="4"/>
  <c r="F49" i="4" l="1"/>
  <c r="F56" i="4"/>
  <c r="F57" i="4"/>
  <c r="F59" i="4"/>
  <c r="F61" i="4"/>
  <c r="F63" i="4"/>
  <c r="F65" i="4"/>
  <c r="F67" i="4"/>
  <c r="F73" i="4"/>
  <c r="F81" i="4"/>
  <c r="F79" i="4"/>
  <c r="F76" i="4" l="1"/>
  <c r="F54" i="4" l="1"/>
  <c r="F55" i="4"/>
  <c r="F53" i="4"/>
  <c r="F52" i="4"/>
  <c r="F47" i="4"/>
  <c r="F102" i="4" l="1"/>
  <c r="F100" i="4"/>
  <c r="F98" i="4"/>
  <c r="F96" i="4"/>
  <c r="F94" i="4"/>
  <c r="F245" i="4" s="1"/>
  <c r="F280" i="4" l="1"/>
  <c r="F277" i="4"/>
  <c r="F274" i="4"/>
  <c r="F272" i="4"/>
  <c r="F270" i="4"/>
  <c r="F268" i="4"/>
  <c r="F266" i="4"/>
  <c r="F264" i="4"/>
  <c r="F263" i="4"/>
  <c r="E288" i="4" l="1"/>
  <c r="F35" i="4"/>
  <c r="F33" i="4"/>
  <c r="F85" i="4" s="1"/>
  <c r="F812" i="5" l="1"/>
  <c r="F810" i="5"/>
  <c r="F808" i="5"/>
  <c r="F824" i="5"/>
  <c r="F840" i="5" s="1"/>
  <c r="F814" i="5" l="1"/>
  <c r="C14" i="5" s="1"/>
  <c r="F860" i="5"/>
  <c r="F851" i="5"/>
  <c r="F850" i="5"/>
  <c r="F852" i="5"/>
  <c r="F929" i="5"/>
  <c r="F927" i="5"/>
  <c r="F873" i="5"/>
  <c r="F875" i="5" s="1"/>
  <c r="C17" i="5" s="1"/>
  <c r="C24" i="2" s="1"/>
  <c r="F888" i="5"/>
  <c r="F885" i="5"/>
  <c r="F883" i="5"/>
  <c r="A18" i="5"/>
  <c r="B18" i="5"/>
  <c r="A16" i="5"/>
  <c r="B16" i="5"/>
  <c r="C15" i="5"/>
  <c r="A15" i="5"/>
  <c r="B15" i="5"/>
  <c r="A14" i="5"/>
  <c r="B14" i="5"/>
  <c r="F931" i="5" l="1"/>
  <c r="C18" i="5" s="1"/>
  <c r="F862" i="5"/>
  <c r="C16" i="5" s="1"/>
  <c r="A21" i="2"/>
  <c r="B23" i="2"/>
  <c r="B21" i="2"/>
  <c r="B22" i="2"/>
  <c r="A23" i="2"/>
  <c r="C22" i="2"/>
  <c r="A22" i="2"/>
  <c r="B25" i="2"/>
  <c r="A25" i="2"/>
  <c r="C21" i="2"/>
  <c r="C23" i="2" l="1"/>
  <c r="C25" i="2"/>
  <c r="C9" i="5"/>
  <c r="C13" i="5"/>
  <c r="C12" i="5"/>
  <c r="C11" i="5"/>
  <c r="C10" i="5"/>
  <c r="C8" i="5"/>
  <c r="B13" i="5"/>
  <c r="A13" i="5"/>
  <c r="B12" i="5"/>
  <c r="A12" i="5"/>
  <c r="B11" i="5"/>
  <c r="A11" i="5"/>
  <c r="B10" i="5"/>
  <c r="A10" i="5"/>
  <c r="B9" i="5"/>
  <c r="A9" i="5"/>
  <c r="B8" i="5"/>
  <c r="A8" i="5"/>
  <c r="A8" i="4"/>
  <c r="A9" i="4"/>
  <c r="A10" i="4"/>
  <c r="A11" i="4"/>
  <c r="A12" i="4"/>
  <c r="A13" i="4"/>
  <c r="A14" i="4"/>
  <c r="B14" i="4"/>
  <c r="B13" i="4"/>
  <c r="B12" i="4"/>
  <c r="C10" i="4"/>
  <c r="B11" i="4"/>
  <c r="B10" i="4"/>
  <c r="B9" i="4"/>
  <c r="B8" i="4"/>
  <c r="C14" i="4"/>
  <c r="C13" i="4"/>
  <c r="C12" i="4"/>
  <c r="C9" i="2"/>
  <c r="C8" i="4"/>
  <c r="C9" i="4"/>
  <c r="C16" i="4" s="1"/>
  <c r="C20" i="5" l="1"/>
  <c r="B17" i="2"/>
  <c r="C17" i="2"/>
  <c r="A16" i="2"/>
  <c r="A18" i="2"/>
  <c r="A20" i="2"/>
  <c r="C18" i="2"/>
  <c r="B15" i="2"/>
  <c r="B16" i="2"/>
  <c r="B18" i="2"/>
  <c r="B20" i="2"/>
  <c r="C19" i="2"/>
  <c r="B19" i="2"/>
  <c r="C16" i="2"/>
  <c r="A15" i="2"/>
  <c r="A17" i="2"/>
  <c r="A19" i="2"/>
  <c r="C15" i="2"/>
  <c r="C20" i="2"/>
  <c r="B12" i="2"/>
  <c r="C10" i="2"/>
  <c r="B7" i="2"/>
  <c r="B10" i="2"/>
  <c r="A11" i="2"/>
  <c r="A7" i="2"/>
  <c r="C7" i="2"/>
  <c r="C11" i="2"/>
  <c r="B8" i="2"/>
  <c r="B11" i="2"/>
  <c r="A10" i="2"/>
  <c r="A6" i="2"/>
  <c r="B9" i="2"/>
  <c r="A9" i="2"/>
  <c r="B6" i="2"/>
  <c r="C8" i="2"/>
  <c r="A12" i="2"/>
  <c r="A8" i="2"/>
  <c r="C12" i="2"/>
  <c r="C6" i="2"/>
  <c r="C14" i="2" l="1"/>
  <c r="C5" i="2"/>
  <c r="C43" i="2" l="1"/>
  <c r="C45" i="2" s="1"/>
</calcChain>
</file>

<file path=xl/sharedStrings.xml><?xml version="1.0" encoding="utf-8"?>
<sst xmlns="http://schemas.openxmlformats.org/spreadsheetml/2006/main" count="9911" uniqueCount="4630">
  <si>
    <t>OBJEKT:</t>
  </si>
  <si>
    <t>DOZIDAVA IN REKONSTRUKCIJA OŠ JURIJA VEGE MORAVČE</t>
  </si>
  <si>
    <t>NAROČNIK:</t>
  </si>
  <si>
    <t>OBČINA MORAVČE</t>
  </si>
  <si>
    <t>VEGOVA ULICA 9</t>
  </si>
  <si>
    <t>1251 MORAVČE</t>
  </si>
  <si>
    <t>ŠT. PROJEKTA:</t>
  </si>
  <si>
    <t>A - 042/19</t>
  </si>
  <si>
    <t>REKAPITULACIJA</t>
  </si>
  <si>
    <t>SKUPAJ:</t>
  </si>
  <si>
    <t>SPLOŠNA DOLOČILA</t>
  </si>
  <si>
    <t>DDV (22%):</t>
  </si>
  <si>
    <t>SKUPAJ Z DDV:</t>
  </si>
  <si>
    <t>A.</t>
  </si>
  <si>
    <t>GRADBENA DELA</t>
  </si>
  <si>
    <t>REKAPITULACIJA GRADBENIH DEL</t>
  </si>
  <si>
    <t>Pri izvajanju vseh del po opisih v nadaljevanju je upoštevati predhodno izdelano dokumentacijo, pogoje soglasodajalcev, gradbenega dovoljenja in elaboratov ter vseh normativov in standardov, ki veljajo za to področje v Republiki Sloveniji.</t>
  </si>
  <si>
    <t>Gradbišče skladno z zakonodajo ograditi in označiti, ter onemogočiti dostop nepooblaščenim.</t>
  </si>
  <si>
    <t>PRIPRAVLJALNA DELA</t>
  </si>
  <si>
    <t>1.</t>
  </si>
  <si>
    <t>em</t>
  </si>
  <si>
    <t>količina</t>
  </si>
  <si>
    <t>cena / em</t>
  </si>
  <si>
    <t>vrednost</t>
  </si>
  <si>
    <t>SPLOŠNA DOLOČILA
Pred začetkom gradnje je potreben pregled projekta in ostale dokumentacije s projektantom, investitorjem, nadzornikom in izvajalcem, kar omogoča vsem stranem, da se podrobneje seznanijo z gradnjo, zahtevami gradnje in potekom gradnje načrtovanega objekta.</t>
  </si>
  <si>
    <t>Dela morajo zajemati tudi odvoz materialov na končno deponijo, vključno s plačilom potrebnih taks. Izbrati stalne deponije v neposredni bližini gradbišča, oz. najbližje deponije.</t>
  </si>
  <si>
    <t>V enotni ceni morajo biti zajeta vsa potrebna dela, transporti, prenosi, takse…</t>
  </si>
  <si>
    <t>SKUPAJ PRIPRAVLJALNA DELA:</t>
  </si>
  <si>
    <t>RUŠITVENA DELA</t>
  </si>
  <si>
    <t>Rušitev nevarnih gradbenih odpadkov in odstranitev nevarne opreme je potrebno izvajati z ustreznimi zaščitnimi sredstvi in predpisanimi ukrepi. V skladu z navodili koordinatorja za varstvo pri delu. Pri vseh rušitvah nosilnih elementov je potrebno upoštevati vsa potrebna opiranja in podpiranja ter upoštevati navodila odgovornega projektanta gradbenih konstrukcij in nadzornika!</t>
  </si>
  <si>
    <t>V ceni postavk je potrebno zajeti tudi ločevanje, nakladanje in odvoz odpadkov na stalno deponijo po predpisih ravnanja z odpadki, vključno s plačilom vseh komunalnih taks in drugih stroškov z deponiranja in predelovanja odpadkov in pridobivanjem evidenčnih listov in poročil o deponiranju gradbenih odpadkov in drugimi navodili iz Načrta gospodarjenja z gradbenimi odpadki.
Upoštevati je potrebno vse določbe veljavne zakonodaje.</t>
  </si>
  <si>
    <t>SKUPAJ RUŠITVENA DELA:</t>
  </si>
  <si>
    <t>ZEMELJSKA DELA</t>
  </si>
  <si>
    <t>V nasipe, zasipe, kline in posteljico se ne smejo vgrajevati organske zemljine, korenine, ruša ali drugi materiali, ki bi zaradi biokemičnih procesov sčasoma spremenili mehansko fizikalne lastnosti.  Standardi za zemeljska dela vsebujejo poleg izdelave samo po opisu v posameznem standardu še:
~ dela in ukrepe po določilih veljavnih predpisov varstva pri delu
~ pregled bočnih strani izkopa vsak dan pred pričetkom dela, zlasti po deževnem vremenu in mrazu.
~ črpanje vode iz gradbene jame in temeljev
~ čiščenje izkopov neposredno pred betoniranjem.</t>
  </si>
  <si>
    <t>Obračun izkopov in prevozov zemlje se vrši v m³ raščenega terena, merjeno na osnovi profilov posnetih pred izvršenim izkopom in po njem.
Po izkopu gradbene jame teren in izvedbo brežin pregleda geomehanik!  Zgoščenost nasipa, zasipa in klina mora izvajalec preverjati z rezultati opravljenih in tekočih preizkusov.
Upoštevati je potrebno: 
~ SIST EN 13251 Geotekstilije in geotekstilijam sorodni izdelki
~ SIST EN 13252 Geotekstilije in geotekstilijam sorodni izdelki
V enotni ceni morajo biti zajeta vsa potrebna dela, transporti, prenosi,...</t>
  </si>
  <si>
    <t>SKUPAJ ZEMELJSKA DELA:</t>
  </si>
  <si>
    <t>BETONSKA DELA</t>
  </si>
  <si>
    <t>SPLOŠNA DOLOČILA
V ceni je potrebno zajeti vse dobave materialov, sider, podložnih materialov, armature ter vse prevoze, premike materiala in vse potrebno za kompletno izvedbo del, vključno z izvedbo vseh prebojev po projektni dokumentaciji!
V ceni so zajeti tudi delovni odri potrebni za izvedbo del.
Pri vseh postavkah betonskih del je potrebno upoštevati dobavo, transport do mesta vgrajevanja, vgrajevanje betona, vibriranje, površinsko izravnavo z zagraditvijo, vse ukrepe za nego betona in dokazovanje kvalitete izvedenih del. V ceni je potrebno zajeti tudi izdelavo projekta izvajanja betonske konstrukcije.</t>
  </si>
  <si>
    <t>Upoštevati je potrebno: 
~ SIST EN 13670:2010 Izvajanje betonskih konstrukcij,
~ SIST 15739:2009 Betonski izdelki – Betonski zaključki – Identifikacija,
~ SIST EN 206-1 Beton: specifikacija, proizvodnja, skladnost,
~ SIST 1026 Beton: specifikacija, proizvodnja, skladnost – pravila za uporabo SIST EN 206-1, 1992, 13670,10080
~ SIST 1992, 13670, 10080: Armatura
Izvajalec mora izbrati ustrezno metodo betoniranja zaradi različnih višin betonskih konstrukcij, ki ustreza standardom.
V enotni ceni morajo biti zajeta vsa potrebna dela, transporti, prenosi,...</t>
  </si>
  <si>
    <t>Stiki novih temeljev z obstoječimi in povezava temeljev po načrtu gradbenih konstrukcij.</t>
  </si>
  <si>
    <t>Vsa dela se morajo izvajati v skladu z načrtom in tehničnim poročilom arhitekture in gradbenih konstrukcij ter standardi. Končno poročilo preiskav betona, ki ga izvede pooblaščena institucija, je vkalkulirano v ceni po enoti mere.</t>
  </si>
  <si>
    <t>Pri betoniranju tudi upoštevati: vsa pripravljalna in zaključna dela; vse vertikalne in horizontalne prenose, prevoze in transporte; vibriranje in negovanje betona; vgradnjo vseh sider in kovinskih nosilcev za ostala gradbena in obrtniška dela.</t>
  </si>
  <si>
    <t xml:space="preserve">Pri izvedbi temeljenja objekta je potrebno upoštevati navodila geomehanika. </t>
  </si>
  <si>
    <t>SKUPAJ BETONSKA DELA:</t>
  </si>
  <si>
    <t>TESARSKA DELA</t>
  </si>
  <si>
    <t>SPLOŠNA DOLOČILA
Pri izvajanju tesarskih del je upoštevati vsa pripravljalna dela pri opažih, razopaževanje in zlaganje lesa in opažev. Opaži morajo biti pred uporabo pravilno negovani s premazi in odstranitev premazov upoštevana v posameznih cenah E.M. Tesnost in stabilnost opažev mora biti brezpogojno zagotovljena. Opaži za vidne betone morajo biti pripravljeni tako, da so po razopaženju betonske ploskve brez deformacij, gladke oziroma v strukturi določeni s projektom in popolnoma zalite brez gnezd in iztekajočega betona.</t>
  </si>
  <si>
    <t>Podporni odri in opaži, skupaj s pripadajočimi temelji, morajo biti projektirani tako, da so sposobni prenašati predpostavljene obremenitve, ki se pojavijo med izvajanjem betonerskih del, da so dovolj togi, da zagotavljajo izpolnitev zahtevanih toleranc, ter da je zagotovljena celovitost konstruktivnega elementa. 
Stroške  za morebitne statične presoje stabilnosti, sidranja in preizkuse opažev, delovnih odrov, varovalnih ali pomičnih odrov je vkalkulirati v cene po enoti posameznih postavk.</t>
  </si>
  <si>
    <t>Cena mora zajemati vsa potrebna dela, material, podpiranje, orodja in odre za izvedbo in razopaženje posameznega opaža.
V vseh postavkah tesarskih del je v ceni za enoto mere opažev obvezno  zajeti potrebno opaževanje, razopaževanje, čiščenje in mazanje opažev ter zlaganje na primernih deponijah skupaj z vsemi transporti in pomožnimi deli.</t>
  </si>
  <si>
    <t>V postavki je potrebno zajeti vse dobave materialov, tudi tesnilnega materiala ter vse prevoze, premike materiala in vse potrebno za kompletno izvedbo del   vključno z izvedbo vseh prebojev po projektni dokumentaciji! Tesnost in stabilnost opažev mora biti brezpogojno zagotovljena. 
V ceni so zajeti tudi delovni odri potrebni za izvedbo del.
V ceni je potrebno zajeti tudi izdelavo projekta opažev.</t>
  </si>
  <si>
    <t>Upoštevati je potrebno: 
~ SIST EN 13670:2010 Izvajanje betonskih konstrukcij
~ SIST EN 1065 Jekleni teleskopski gradbeni podporniki.
V enotni ceni morajo biti zajeta vsa potrebna dela, transporti, prenosi,…</t>
  </si>
  <si>
    <t>SKUPAJ TESARSKA DELA:</t>
  </si>
  <si>
    <t>ZIDARSKA DELA</t>
  </si>
  <si>
    <t>SPLOŠNA DOLOČILA
Upoštevati je potrebno: 
~ Pravilnik o zaščiti stavb pred vlago
~ SIST DIN 18195 Tesnjenje objektov 
~ SIST EN 13969 Hidroizolacijski trakovi - Bitumenski tesnilni trakovi za temelje 
~ SIST EN 13859 Hidroizolacijski trakovi - Definicije in lastnosti podložnih folij 
~ SIST 1031 Hidroizolacijski trakovi - Bitumenski hidroizolacijski trakovi
~ SIST EN 13967 Hidroizolacijski trakovi - Polimerni in elastomerni tesnilni trakovi za temelje 
~ SIST EN 1504 Proizvodi in sistemi za zaščito in popravilo betonskih konstrukcij
V enotni ceni morajo biti zajeta vsa potrebna dela, transporti, prenosi,...</t>
  </si>
  <si>
    <t>~ SIST EN 998 Specifikacija malt za zidanje
~ SIST EN 13279 Mavčna veziva in mavčni notranji ometi,
~ SIST EN 13658 Kovinski profili,
~ SIST EN 13914 Projektiranje, priprava in uporaba zunanjih in notranjih ometov,
~ SIST-TP CEN/TR 15124 Načrtovanje, priprava in uporaba notranjih mavčnih ometov,
~ kjer v slovenskih standardih ni definiranih toleranc ravnosti se uporabi DIN 18202 Tolerance v visokogradnji</t>
  </si>
  <si>
    <t>Estrihe je potrebno izvajati s prekinitvami (dilatacijami).
Upoštevati je potrebno: 
~ SIST EN 13813 Materiali za estrihe 
~ SIST EN 197-1 Cement – vezivo za cementne estrihe 
~ SIST EN 12620 Agregat za beton 
~ SIST EN 934-2 Kemijski dodatki za beton 
~ SIST EN 10080 Armatura 
~ SIST EN 14889-1 Jeklena vlakna za beton 
~ SIST EN 14889-2 Polimerna vlakna za beton 
~ kjer v slovenskih standardih ni definiranih toleranc ravnosti se uporabi DIN 18202 Tolerance v visokogradnji</t>
  </si>
  <si>
    <t>SKUPAJ ZIDARSKA DELA:</t>
  </si>
  <si>
    <t>KANALIZACIJA</t>
  </si>
  <si>
    <t>SPLOŠNA DOLOČILA
Pri posameznih postavkah meteorne kanalizacije iz tega poglavja mora ponudnik v cenah za enoto mere obvezno zajeti, upoštevati in vkalkulirati še: Celoten cevni material mora v smislu kvalitete, trdnosti in vodotesnosti odgovarjati predpisom, za kar je po končani gradnji dostaviti ustrezna dokazila in izjavo o vodotesnosti cevi. Preiskus tesnosti se opravi po standardu PSIST-EN 1610   s strani pooblaščene organizacije, o čemer je potrebno izdelati ustrezno poročilo.</t>
  </si>
  <si>
    <t>Pri ceni je upoštevati izdelavo posnetka kanalizacije: snemanje profilov, vertikalnih in horizonzalnih lomov in izdelavo tehničnega  posnetka kanalizacije. Izvajalec na koncu podatke in posnetek preda izdelovalcu PID in POV projekta.  Kanalizacija pod povoznimi površinami mora biti obvezno polno obbetonirana.  Vsi vertikalni in horizontalni prehodi skozi posamezne konstrukcije zidov in plošč morajo biti izvedeni na način, ki preprečuje deformacijo kanalizacijskih cevi, stiki morajo biti dilatirani in izvedeni vodotesno: vse skupaj je zajeti v ceno za enoto mere posamezne postavke.</t>
  </si>
  <si>
    <t xml:space="preserve">Eventualna montaža kolen ali posameznih reducirk ter odcepov se obračuna kot ekvivalent - 0,5 m1 položene cevi, če ni v popisu drugače opredeljeno. Posamezni preboji in prehodi skozi posamezne AB konstrukcije so obdelani v zidarskih in tesraskih delih.
Podtlačni odtočni sistem: Izračun odvajanja meteorne vode (hidravlični izračun) mora pred izvedbo ponovno preveriti in narediti narediti pooblaščeni tehnični svetovalec izbranega proizvajalca podtlačnega sistema. </t>
  </si>
  <si>
    <t>Tehnični opis sistema:  Podtlačni sistem odvoda padavinskih vod ponuditi in izdelati skladno s standardi: ASME A112.6.9, SIST EN 1253-1 in SIST EN 12056; obvezno po hidravličnem  izračunu poljubnega proizvajalca.
Tehnični opis vtočnika: Ogrevani podtlačni vtočniki morajo biti izdelani v izvedbi z vodoravnim odtokom, iz jeklene nerjavne pločevine, s priključkom za bitumensko folijo.  Vtočniki morajo biti skladni s standardi ASME A112.6.9, SIST EN 12056-3 in SIST EN 1253-1 in izbrani od poljubnega proizvajalca.</t>
  </si>
  <si>
    <t>Upoštevati je potrebno: 
- EN13476 Cevni sistemi iz polimernih materialov za odvodnjavanje in kanalizacijo,
- SIST EN 13598 Cevni sistemi iz polimernih materialov za odpadno vodo in kanalizacijo,
- SIST DIN 4262 Cevi in fitingi za podzemno odvodnjavanje prometnih poti in nizkih gradenj 
- EN 124 Pokrovi za odtoke in jaške na voznih površinah in površinah za pešce
V enotni ceni morajo biti zajeta vsa potrebna dela, transporti, prenosi,...</t>
  </si>
  <si>
    <t>SKUPAJ KANALIZACIJA:</t>
  </si>
  <si>
    <t>2.</t>
  </si>
  <si>
    <t>3.</t>
  </si>
  <si>
    <t>4.</t>
  </si>
  <si>
    <t>5.</t>
  </si>
  <si>
    <t>6.</t>
  </si>
  <si>
    <t>7.</t>
  </si>
  <si>
    <t>B.</t>
  </si>
  <si>
    <t>OBRTNIŠKA DELA</t>
  </si>
  <si>
    <t>REKAPITULACIJA OBRTNIŠKIH DEL</t>
  </si>
  <si>
    <t>KROVSKOKLEPARSKA DELA</t>
  </si>
  <si>
    <t>SKUPAJ KROVSKOKLEPARSKA DELA:</t>
  </si>
  <si>
    <t>SPLOŠNA DOLOČILA
Pri izvajanju krovsko kleparskih del je potrebno upoštevati vsa potrebna pripravljalna, pomožna in zaključna dela (pritrdilni material, vezni, tesnilni material, podkonstrukcije in podobno). Dela morajo biti izvršena po določilih veljavnih normativov in v soglasju z obveznimi standardi. Materiali morajo po kvaliteti ustrezati določilom veljavnih standardov; DIN 52611 in DIN 4108 (toplotna prevodnost), DIN 4102-2 in EN 13501 (razred ognjeodpornosti),</t>
  </si>
  <si>
    <t>DIN 4102 (gorljivost in DIN 52210 (zvočna izolativnost). Izolacija mora ustrezati sledečim standardom: SIST EN 12667 (toplotna prevodnost), SIST EN 13501 (odziv na ogenj), SIST EN 1609 in 12087 (vodovpojnost), SIT EN 12086 (difuzijska upornost vodni pari) in DIN 4102/T17 (tališče).</t>
  </si>
  <si>
    <t>Upoštevati je potrebno: 
~ Pravilnik o zaščiti stavb pred vlago
~ SIST EN 13707 Hidroizolacijski trakovi - Ojačeni bitumenski trakovi za tesnjenje streh 
~ SIST EN 13970 Hidroizolacijski trakovi - Bitumenski trakovi, ki kontrolirajo gibanje vode in/ali vodne pare 
~ SIST 1031 Hidroizolacijski trakovi - Bitumenski hidroizolacijski trakovi
~ SIST EN 13956 Hidroizolacijski trakovi - Polimerni in elastomerni trakovi za tesnjenje streh.</t>
  </si>
  <si>
    <t>Za izvršitev kleparskih del se uporabljajo obstoječi delovni odri na objektu. V primeru, da so za montažo kleparskih izdelkov potrebni posebni odri se ti obračunajo posebej. V ceni je potrebno zajeti:
- prevoz materiala na objekt z nakladanjem, razkladanjem, skladiščenjem in notranjim prenosom do mesta vgradnje</t>
  </si>
  <si>
    <t xml:space="preserve"> - varovalne odre
- zavarovanje krovcev in kleparjev v skladu z veljavnimi predpisi in zakoni
- izvajalec je dolžan izdelati izračun glede dimenzioniranja mehanskega pritrjevanja strešne folije (obremenitev z vetrom).
V enotni ceni morajo biti zajeta vsa potrebna dela, transporti, prenosi,...</t>
  </si>
  <si>
    <t>STAVBNO POHIŠTVO</t>
  </si>
  <si>
    <t>SKUPAJ STAVBNO POHIŠTVO:</t>
  </si>
  <si>
    <t>SPLOŠNA DOLOČILA
Pri izvajanju del je potrebno upoštevati vsa pripravljalna dela, pomožna dela zaključna dela. Pri posameznih postavkah stavbnega pohištva iz tega poglavja mora ponudnik v cenah za enoto mere obvezno zajeti, upoštevati in vkalkulirati še:
- V ceno za enoto mere morajo biti vračunani stroški za izdelavo delavniških načrtov ter detajlov za izvedbo posameznih elementov in izdelava predizmer na objektu.</t>
  </si>
  <si>
    <t>Pred izvedbo - montažo stavbnega pohištva je z izvajalcem gradbenih del potrebno uskladiti mere posameznih odprtin za okna in vrata.
- Delovni oder.
Pred izdelavo - naročilom projektant obvezno pismeno potrdi način izvedbe, posamezne artikle, opremo tipe in vse detajle! Izvajalec je obvezan izdelati vzorce za potrditev. Mere, smer odpiranja in samo vgradnjo vrat preveriti na licu mesta.</t>
  </si>
  <si>
    <t xml:space="preserve">Pred izdelavo ali naročilom stavbnega pohištva je obvezno preveriti višino spuščenega stropu zaradi uskladitve detajla vrat in sten, ki segajo do stropu in eventualnih skritih mehanizmov v spuščenih stropovih. </t>
  </si>
  <si>
    <t>Vrata in določene ključavnice pri drugem stavbne pohištvu in oknih (glej posamezne načrte) so v celoti vezana na varnostni sistem - enotni sistemski varnostni način zaklepanja z enim ključem ter kontrolo vstopa ter prehoda, zato se je pred izdelavo le tega potrebno posvetovati z izvajalcem in dobaviteljem varnostnega sistema in opreme (sistemske ključavnice, način zapiranja in zaklepanja, varnostni ključi, centralni sistem in podobno).</t>
  </si>
  <si>
    <t>Pri izdelavi stavbnega pohištva in pri montaži oken je potrebno upoštevati detajle in sheme PZI projekta, posamezne tehnične kosovnice projekta ter proizvajalca/ponudnika, katere potrdi arhitekt. Detajli in posamezni izračuni so za izvajalca obvezni; kakršna koli odstopanja od projekta so dovoljena le v soglasju in po predhodni pisni odobritvi odgovornega projektanta in investitorja. Izvajalec je dolžan pred montažo stavbnega pohištva/vrat le te predati v pregled nadzoru in od njega pridobiti pisno soglasje.</t>
  </si>
  <si>
    <t>Pred naročilom in jemanjem izmer morajo dobavitelji ali proizvajalci stavbnega pohištva na gradbišču uskladiti vse detajle, ki so povezani z montažo stavbnega pohištva; velikosti odprtin, pozicijo montaže v špaletah, detajle spajanja z zunanjimi in notranjimi policami, eventualnimi dodatnimi oblaganji posameznih špalet ter tesnenjem in zaključkom ob zidovih in ometih. Pred izdelavo v času jemanja predizmer na delovšču se je potrebno dogovoriti glede eventualne izvedbe in namestitve senčil.</t>
  </si>
  <si>
    <t>Pred izdelavo projektant ali nadzor pismeno obvezno potrdi način izvedbe in detajle!  Celotno stavbno pohištvo mora biti izdelano iz tipiziranih  sistemov  v smislu kvalitete, ki mora ustrezati evropskim predpisom, standardom in v nadaljevanju opisanim sistemom izdelave.
Stavbno pohištvo izdelano po shemi arhitekta in detajlu ter delovnem načrtu izvajalca, ki jih potrdi arhitekt. Sistem odpiranja po shemi arhitekta.</t>
  </si>
  <si>
    <t>Tesnilo proti gradbeni konstrukciji: Tesnila med slepim podbojem in gradbeno kostrukcijo ter okvirjem in slepim podbojem morajo ustrezati gradbeno fizikalnim zahtevam. Zahteve toplotne, protivlažne, zvočne, požarne zaščite in premikanje fug je potrebno upoštevati pri izbiri tesnila. Pri tesnenju priključnih fug z elastičnimi tesnilnimi sredstvi je potrebno upoštevati navodila proizvajalcev. Tesnila se lahko vgrajujejo le pri ustreznih vremenskih pogojih. Pri določitvi širine fug je odločilna celotna deformacija tesnilnega sredstva.</t>
  </si>
  <si>
    <t>Tesnilne folije (parne zapore): Priključke gradbene konstrukcije je potrebno zatesniti z ustrezno dimenzioniranimi, obstojnimi tesnilnimi folijami iz butilkaučuka oz. EPDM=ethylen-propylen-terpolymeri. Stike tesnilnih folij in razporeditve na različne nivoje je potrebno izvesti z zadostnim preklopom. Pri lepljenju preklopov je nujno, da so mesta lepljenja brez nečistoč. Potrebno se je izogniti zračnim mehurjem na mestih lepljenja. Folije je potrebno zlepiti po od prizvajalca navedeni minimalni širini, ter dodatno neprekinjeno mehansko zavarovati.</t>
  </si>
  <si>
    <t>Zaščita proti dežju in rosi: Za preprečitev nastajanja rose na steklenih površinah, profilih in panelih je potrebno vse priključke na gradbeno kostrukcijo potrebno izvesti: znotraj tesno proti vodni pari, zunaj netesno proti vodni pari. Paziti je potrebno na pravilno vgradnjo. Utori, v katere lahko vdre deževnica ali v katerih obstaja možnost nastanka kondenza, morajo imeti kontroliran odtok preko konstrukcije navzven.</t>
  </si>
  <si>
    <t>Navzven odprte utore za odvajanje vode je potrebno zaščititi s pokrivnimi kapicami.
Pločevine: Tudi, če v popisu del ni posebej navedeno, morajo za funkcionalno izvedbo potrebni priključki in zaključki, pritrditvena sidra, podkonstrukcije, pomožni, izolativni in tesnilni materiali biti vsebovani. Priključki in zaključki morajo biti izdelani iz vsaj 2 mm debele alu pločevine.</t>
  </si>
  <si>
    <t>Kjer je označeno morajo vrata izpolnjevati naslednje požarne zahteve:
- vrata med požarnimi sektorji vsaj 30 minutno požarno odpornost opremljena s samozapiralom in izolativna:  EI1 30 C1 (običajno odprta vrata) in EI1 30 C4 (vrata za osebni prehod)
- vrata na meji požarnega sektorje proti obstoječi osnovni šoli vsaj 30 minutno požarno odpornost opremljena s samozapiralom in izolativna: EI1 30 C1 (običajno odprta vrata) in EI1 30 C4 (vrata za osebni prehod)
- vrata na poti evakaucije (evakuacijska vrata) vsaj 30 minutno požarno odpornost opremljena s samozapiralom in izolativna: EI1 30 C3</t>
  </si>
  <si>
    <t xml:space="preserve">Vsa požarna vrata morajo biti opremljena s samozaipralom.
Upoštevati je potrebno: 
 - SIST EN 14351-1  Okna in zunanja vrata 
 - STS  Notranja in požarna vrata 
 - SIST EN 13659  Senčila – žaluzije, polkna 
 - SIST EN 13561  Zunanja senčila </t>
  </si>
  <si>
    <t xml:space="preserve"> - SIST EN 1279-5  Izolacijska stekla 
 - SIST EN 13830  Obešene fasade 
 - ETA po ETAG 002 ali STS  Strukturne fasade 
 - SIST EN 572-9  Osnovno steklo 
 - SIST EN 12150-2  Toplotno kaljeno varnostno steklo 
 - SIST EN 14179-2  Toplotno kaljeno varnostno steklo s HS obdelavo</t>
  </si>
  <si>
    <t xml:space="preserve"> - SIST EN 14449  Varnostno lepljeno steklo 
 - SIST EN 1863-2  Toplotno utrjeno steklo 
 - SIST EN 438 Dekorativni visokotlačni laminati (HPL)
 - SIST EN 13241-1 Garažna vrata 
 - SIST EN 13501-2 Požarna klasifikacija gradbenih proizvodov in elementov stavb 
 - SIST EN 14600 Vrata in okna z določenimi lastnostmi požarne odpornosti in/ali dimotesnosti</t>
  </si>
  <si>
    <t xml:space="preserve"> - SIST EN 1125 Ključavnice in stavbno okovje - Zapore z vodoravnim potisnim drogom za izhod ob paniki
 - SIST EN 179 Stavbno okovje - Naprave za zasilne izhode z vzvodno ročico ali pritisnim pedalom za evakuacijske poti
V enotni ceni morajo biti zajeta vsa potrebna dela, transporti, prenosi,...</t>
  </si>
  <si>
    <t>Vsa vrata opremljena z zaščitenim sistemskim ključem. Enoten sistemski ključ s štirimi podsistemi, vsak osnovni cilinder opremljen s tremi cilindri. Vsak podsistem z 20 kosov ključev.</t>
  </si>
  <si>
    <t>OPOMBA: Proizvod mora biti skladen z zahtevami Uredbe o zelenem javnem naročanju Uradni list RS, št. 51/17 in 64/19)</t>
  </si>
  <si>
    <t>KLJUČAVNIČARSKA DELA</t>
  </si>
  <si>
    <t>SPLOŠNA DOLOČILA
Pri izvajanju ključavničarskih del je upoštevati vsa pripravljalna, pomožna, spremljevalna in zaključna dela. Izvajalec je dolžan izdelati delavniško dokumentacijo delavniških načrtov in detajlov za izvedbo posameznih konstrukcijskih elementov in izdelavo predizmer na objektu. Delavniško dokumentacijo potrdita odgovorna projektanta arhitekture in gradbenih konstrukcij!</t>
  </si>
  <si>
    <t>Vsi profili so promarno vroče cinkani in finalno prašno barvani V RAL lestvici v tonu po izboru arhitekta. Vse jeklene nosilne konstrukcije morajo biti po končani izdelavi pregledane s strani pooblaščene organizacije, ki preveri kvaliteto zvarov, spojev, barvnega nanosa in o tem izdela pisno poročilo. Stroške izdelave in pregleda je vkalkulirati v ceno E.M.</t>
  </si>
  <si>
    <t>Vse kovinske dele je potrebno pred dokončno vgradnjo peskati do čiste površine - brez rjastih površin in primerno antikorozijsko zaščititi. Kategorije vplivov okolja po standardu SN 555 001, trajnost zaščite po standardu SN EN ISO 12944.
Kakovost izvedbe vročega pocinkanja se izvaja v skladu s standardom SIST EN ISO 1461.
Za nosilne jeklene konstrukcije je potrebno po zaključku del izdelati končno poročilo. Montažo teh konstrukcij lahko opravljajo le varilci z atesti za izvajanje tovrstnih konstrukcij in zahtevane položaje varjenja. Varilne deformacije upošteva izvajalec jeklenih konstrukcij, zvare mora izvajati atestirani varilec.</t>
  </si>
  <si>
    <t>Zvari so C kvalitete po EN 25817, neoznačeni zvari s A= 0,70 x Tmin, pri čemer je Tmin tanjša pločevina v spoju. Antikorozijska zaščita mora biti v celoti zajeta v ceno ključavničarskih del (tudi, če to ni posebej opisano ali povdarjeno v posamezni postavki), nadaljnji zaščitni opleski so predmet slikopleskarskih del. Četrti premaz se upošteva samo, v kolikor se dodatno zahtevajo tovrstni premazi zaradi vpliva agresivne atmosfere! Opomba: 3,00 do 5,00 % kalo za zvare in rezanje je upoštevan v količini posameznih konstrukcij.</t>
  </si>
  <si>
    <t xml:space="preserve">ZAŠČITA PRED KOROZIJO: Vse profile in elemente jeklene nosilne konstrukcije je potrebno zaščititi v skladu s Pravilnikom o tehničnih ukrepih in pogojih za zaščito jeklenih konstrukcij pred korozijo.  Površine se s peskanjem očistijo do primerne stopnje (npr.: Sa 2 ½ v skladu s švedskim standardom SIS 055900). Pred nanosom osnovnega premaza se izvede odpraševanje in razmastitev elementov jeklene konstrukcije. </t>
  </si>
  <si>
    <t>Izbrani sistem protikorozijske zaščite je sledeči:
• 1 x temeljni premaz:  epoksi-cink: 40 μm
• 1x vmesni premaz: epoksid: 40 μm
• 1 x prekrivni premaz: poliuretan – odporen na UV žarke: 40 μm
 Skupaj : 120 μm</t>
  </si>
  <si>
    <t>S strani izbranega izvajalca predvideni način izvedbe protikorozijske zaščite potrdi projektant in strokovni nadzor. Nianso zaključnega premaza določi arhitekt v soglasju z investitorjem v RAL lestvici v tonu po karti ponudnika. Vse jeklene nosilne konstrukcije morajo biti po končani izdelavi pregledane s strani pooblaščene organizacije, ki preveri kvaliteto zvarov, spojev, barvnega nanosa in o tem izdela pisno poročilo. Stroške izdelave in pregleda je vkalkulirati v ceno E.M.</t>
  </si>
  <si>
    <t>Ves vgrajeni material (pločevine, profili, dodajni material, spojna sredstva ...) mora biti opremljen s potrdili o kvaliteti v skladu z zakonom o standardizaciji. Potrdila o kvaliteti morajo biti stopnje najmanj 3.1. v skladu s standardom EN 10204.  V vseh fazah izdelave in montaže nosilne jeklene konstrukcije mora biti zagotovljena sledljivost materiala. Osnovni material (profili, pločevine) elementov jeklenih konstrukcij je predviden v kvaliteti S235JR po SIST EN 10025, vijačni material je predviden v kvaliteti 8.8 in 10.9.</t>
  </si>
  <si>
    <t>V ceno je zajeti tudi popravilo škode, ki bi se eventualno povzročila drugim izvajalcem, popravilo poškodb in opleskov, ki bi nastale pri montaži konstrukcije, uskladitev delavniških načrtov s PGD ali PZI projektom ter vsi ukrepi za varno izvedbo del v skladu z Zakonom o varstvu pri delu.
V enotni ceni morajo biti zajeta vsa potrebna dela, transporti, prenosi,... Izdelava in montaža konstrukcije morata biti preverjena s strani nadzornega organa.</t>
  </si>
  <si>
    <t>Upoštevati je potrebno: 
~ SIST EN 10025 Vroče valjani izdelki iz konstrukcijskih jekel
~ SIST EN 10210 Vroče izdelani votli profili iz nelegiranih in drobnozrnatih konstrukcijskih jekel
~ SIST EN 10219 Hladno oblikovani varjeni votli konstrukcijski profili iz nelegiranih in drobnozrnatih jekel
~ SIST EN 10088 Profili in pločevine iz nerjavnih jekel
~ SIST EN ISO 1461 Prevleke na železnih in jeklenih predmetih, nanesene z vročim pocinkanjem STS in ETA za sidrne vijake in odtoke v stavbah</t>
  </si>
  <si>
    <t>~ SIST EN 12150-2  Toplotno kaljeno varnostno steklo 
~ SIST EN 14179-2  Toplotno kaljeno varnostno steklo s HS obdelavo 
~ SIST EN 14449  Varnostno lepljeno steklo 
~ SIST EN 1863-2  Toplotno utrjeno steklo 
~ SIST EN 12600 Steklo v stavbah – Preskusna metoda z udarcem in klasifikacija ravnega stekla
~ SIST EN 438 Dekorativni visokotlačni laminati (HPL).
V enotni ceni morajo biti zajeta vsa potrebna dela, transporti, prenosi,...</t>
  </si>
  <si>
    <t>SKUPAJ KLJUČAVNIČARSKA DELA:</t>
  </si>
  <si>
    <t>SUHOMONTAŽNA DELA</t>
  </si>
  <si>
    <t>SPLOŠNA DOLOČILA
V vseh mavčnih stenah so vogali zaščiteni s tipskimi pocinkanimi pločevinastimi vogalniki sistema proizvajalca predelnih mavčnih sten!
V sanitarnih stenah je upoštevati vgradnjo elementov za pritrjevanje sanitarnih elementov - glej projekt arhitekture in strojnih instalacij - sanitarna oprema! Prav tako je potrebno všteti vsa bandažiranja in kitanja stikov!</t>
  </si>
  <si>
    <t xml:space="preserve">Pri izvajanju montažnih del je upoštevati vsa pripravljalna, pomožna in zaključna dela ter vsa navodila in parametre za pravilno vgradnjo izbranega sistema. Pri posameznih postavkah montažnih sten in stropov iz tega poglavja mora ponudnik v cenah za enoto mere obvezno zajeti, upoštevati in vkalkulirati še: </t>
  </si>
  <si>
    <t>Stroške  za morebitne statične presoje stabilnosti, sidranja in razpone posameznih plošč je potrebno vkalkulirati v cene po enoti posameznih postavk. Stikovanje  med posameznimi ploščami mora biti ravno  in  gladko, medsebojni stiki rezani pod kotom in bandažirani v skladu s pravili stroke: pred polaganjem mrežice in po polaganju mrežice. Prehodi med  vrstami materiala morajo biti ostri in pod pravim kotom, razen če ni s projektom drugače določeno. Pri izdelavi oblog, sten in stropov se uporablja enovit in originalen material samo enega proizvajalca v skladu s predpisano garancijo in navodili poljubnega proizvajalca. V osnovni ceni je potrebno vkalkulirati delovni oder.</t>
  </si>
  <si>
    <t>Pri postavkah montažnih pregradnih sten in stropov iz mavčnih plošč se upoštevajo vsi stiki, lomi, kaskade, preboji, izrezi in zaključki - glej projekt arhitekture, ki je sestavni del razpisne dokumentacije!
Upoštevati je potrebno vse zaključke na stene in ostale konzole, po načrtih stropov!
Obloge sten in stropov v prostoru telovadnice morajo biti iz materialov z odzivom na ogenj razred A2-s1,d0.</t>
  </si>
  <si>
    <t>Dogovorjeni standard: avstrijski standard ÖNORM B 2206 (stene) in SIST EN 13964 (stropovi), v kolikor pri izrezih in izdelavi odprtin ni drugače določeno.
Razred požarne upornosti: Dokazilo o zahtevanem razredu požarne upornosti za stensko konstrukcijo mora dokazati izvajalec naročila s potrdilom o preizkusu ali mnenjem izvedenca avtorizirane institucije za preizkušanje, če razred požarne upornosti ni razviden iz avstrijskih standardov ÖNORM B 3800 in ÖNORM B 3358-6 oz. iz priloge 1 nemškega standarda DIN 4109.</t>
  </si>
  <si>
    <t>Izvedba: Za izvedbo veljajo ustrezni avstrijski standardi ÖNORM in zatem smernice za izvedbo proizvajalca.
Površina: Fugiranje stikov med ploščami in pritrdilnih sredstev se izvede v skladu z avstrijskim standardom oziroma smernicami za izvedbo proizvajalca. V enotni ceni je vkalkulirana površina brez posebnih zahtev, v skladu z avstrijskim standardom ÖNORM B 3415.</t>
  </si>
  <si>
    <t>Izdelava površin s posebnimi zahtevami se zaračuna posebej. Vodoravno, navpično, poševno: Odstopanja po projektu od vodoravne ali navpične ravnine do 5 odstotkov veljajo kot vodoravne ali navpične, nad 5 odstotki pa kot poševne. Odstotek se izračuna iz razmerja med sosednjima pravokotnima stranema (tangens). Poševnine se od dejanske površine odštejejo. Navpične stropne površine se priračunajo k stropni površini.</t>
  </si>
  <si>
    <t>Izbrane stenske in stropne obloge v mokrigh prostorih ali v prostorih kjer se pojavlja vlaga morajo biti 100 %-no odporne proti vodi (brez nabrekanja ali razpadanja), odporne na plesen in negorljive! 
V enotni ceni morajo biti zajeta vsa potrebna dela, transporti, prenosi,...</t>
  </si>
  <si>
    <t>SKUPAJ SUHOMONTAŽNA DELA:</t>
  </si>
  <si>
    <t>KERAMIČARSKA DELA</t>
  </si>
  <si>
    <t>SPLOŠNA DOLOČILA
Pri izvajanju keramičarskih del je potrebno upoštevati vsa pripravljalna dela, pomožna dela zaključna dela. Pri posameznih postavkah keramičarskih del iz tega poglavja mora ponudnik v cenah za enoto mere obvezno zajeti, upoštevati in vkalkulirati še:</t>
  </si>
  <si>
    <t>Pred polaganjem  keramike na stene  je predhodno pregledati stene in izvesti potrebna preddela; betonske stene  očistiti  emulzij  od premazov opažev, pregledati vertikalnost sten. Pred polaganjem talne keramike v cementno  malto je preveriti stanje talne hidroizolacije, pri polaganju pa dela izvajati tako, da se le-ta ne poškoduje.
Polaganje keramike ob vodovodnih  in elektro priključkih izvesti , tako da so stiki pokriti s rozetami.</t>
  </si>
  <si>
    <t>Pred polaganjem obloge izvajalec obvezno z nadzorom in projektantom določi način, smer in vzorec polaganja. Fuge med posameznimi ploščicami se obdelajo: s hitrovezočo cementno fugirno maso proizvedeno po SIST  EN 1388 - širina fug 3 mm. Vse izbrane formate pred polaganjem pisno potrdi odgovorni projektant.</t>
  </si>
  <si>
    <t>Na mestu mokrih prostorov se keramika po izboru proj. arhitekture lepi na tesnilno maso vodne emulzije na osnovi kavčuk/bitumna ali kavčuk butila  (3 x nanos), za podlogo se uporabijo vlagoodporne plošče. Kakovostna stopnja fugiranja v mokrih prostorih je Q2.
Površine obložene s keramičnimi ploščicami morajo biti izvedene tako, da ustrezajo mehanskim in estetskim zahtevam, ki jih je potrebno predhodno uskladiti z arhitektom. Vse mere kontrolirati na licu mesta.</t>
  </si>
  <si>
    <t>Izveden tlak mora biti raven, sprijetost s podlago mora biti dobra po vsej površini plošč.
Keramične ploščice morajo ustrezati 1. kakovostnemu razredu.
Za zunanje pogoje je treba izbrati keramične ploščice z dokazilom, da so odporne proti zmrzovanju.
Vrste lepil za ploščice in zahteve za lepila so predpisane v standardu SIST EN 12004.</t>
  </si>
  <si>
    <t>Vrste lepil za ploščice in zahteve za lepila so predpisane v standardu SIST EN 12004.
Upoštevati je potrebno: 
 - SIST EN 14411  Keramične ploščice 
 - SIST EN 12004  Lepila za ploščice 
 - SIST EN 13888  Fugirne mase 
 - SIST EN ISO 11600  Dodatni elementi – tesnilne mase 
 - SIST EN 14891  Dodatni elementi – vodoneprepustni materiali 
 - DIN 51130 Testiranje talnih oblog - proizdrsnost po metodi nagnjene ploščadi.</t>
  </si>
  <si>
    <t xml:space="preserve">Pri polaganju keramičnih ali gres oblog je obvezno potrebno upoštevati sledeče splošne pogoje:
- Minimalni izvedbeni pogoji za vgradnjo keramičarskih oblog:
- Izvedeni tlak iz keramike se lahko mehansko obremeni po ca. 3 do 4 dneh.
- Temperatura podlage min. 10°C oz. 3°C nad temperaturo rosišča, temperatura zraka v prostoru min. 10°C.
- V primeru izvedbe emulzijskih epoksidnih sistemov: </t>
  </si>
  <si>
    <t>Temperatura podlage min. 15°C oz. 3°C nad temperaturo rosišča, temperatura zraka v prostoru min.15°C.
- Relativna vlaga zraka v prostoru max. 75%.
- Vsebnost vlage v cementni podlagi do 4,5% CM.
- Oprijemna trdnost podlage ³ 1,5 N/mm2.
- Tlačna trdnost AB podlage ³ 25 N/mm2.
- Tlačna trdnost cementnega estriha ³ 30 N/mm2.
- Ravnost osnovne podlage v skladu z DIN EN 18202 (tabela 3).</t>
  </si>
  <si>
    <t xml:space="preserve"> Upoštevati je potrebno navodila iz tehničnih listov o produktih in priložena priporočila v zadnji izdaji izbranega proizvajalca. Izgled in stopnjo protidrsnosti je potrebno na  osnovi vzorca predhodno pisno potrditi s strani nadzora in projektanta.
- Obvezna ustreznost materialov za uporabo v prehrambeni industriji.
- Obvezna ustreznost materialov za uporabo v bivalnih prostorih.
- Obvezna je izvedba opisanega sistema, vendar poljubnega proizvajalca.</t>
  </si>
  <si>
    <t>Izvajalec je dolžan pred pričetkom del na objektu preveriti pravilnost podloge, mere in količine. Za morebitne pomisleke glede pravilnosti izvedbe je opozoriti vodstvo gradbišča. Barvo in kvaliteto ploščic določi odgovorni projektant objekta, v kolikor ista izvedba ni navedena pod posamezno postavko popisa del.
V enotni ceni morajo biti zajeta vsa potrebna dela, transporti, prenosi,...</t>
  </si>
  <si>
    <t>SKUPAJ KERAMIČARSKA DELA:</t>
  </si>
  <si>
    <t>Upoštevati je potrebno: 
 - SIST EN 14342 Lesene talne obloge 
 - SIST EN 14041 Netekstilne, tekstilne in laminirane (plastene) talne obloge 
 - SIST EN 14259 Lepila za talne obloge 
 - SIST EN ISO 3673-1 Epoksidne smole 
V enotni ceni morajo biti zajeta vsa potrebna dela, transporti, prenosi,...</t>
  </si>
  <si>
    <t>SLIKOPLESKARSKA DELA</t>
  </si>
  <si>
    <t>SKUPAJ SLIKOPLESKARSKA DELA:</t>
  </si>
  <si>
    <t xml:space="preserve">SPLOŠNA DOLOČILA
Pri izvajanju slikopleskarskih del je potrebno upoštevati vsa pripravljalna dela, pomožna in zaključna dela, ter nabavo in dobavo materiala z vsemi potrebnimi transporti. Pri posameznih postavkah tega poglavja mora ponudnik v cenah za enoto mere obvezno zajeti, upoštevati in vkalkulirati še: 
~ Delovni odri, ki služijo varovanju življenja, izvajalcev ter ostalih na gradbišču in niso posebej navedenea v tem popisu se za čas izvajanja ne obračunavajo posebej, ampak jih je potrebno upoštevati v cenah za enoto posameznih postavk, v kolikor to ni v popisu posebej opisano in označeno. </t>
  </si>
  <si>
    <t>~ Delavci, ki delajo na višini, morajo biti zavarovani v skladu z predpisi in zakonom o Varstvo pri delu (vsa varovala, ki služijo za uporabo osebne zaščitne opreme v skladu z SIST EN 354, SIST EN 355, SIST EN 360, SIST EN 362 in Zakonom o varstvu in zdravju pri delu). Upoštevati je splošna navodila in predpise iz varstva pri gradbenih in slikopleskarskih delih, varovanje dihal z zaščitno masko in zaščita oči z zaščitnimi očali ali ščitnikom za obraz je potrebno le pri ročnem ali strojnem brušenju vgrajene mase.</t>
  </si>
  <si>
    <t>Na opleskanih površinah se ne smejo poznati sledovi od slikopleskarskega orodja  in ton mora biti enoten. 
Pred pričetkom je potrebno predhodno pregledati delovno površino in izvesti potrebna preddela; površine očistiti od emulzij, premazov opažev in mastnih deležev, pregledati niveleto površin in pomeriti stopnjo vlage. Vse našteto mora biti zajeto v E.M. posamezne postavke.</t>
  </si>
  <si>
    <t>V ceno je upoštevati vse zaščite pri slikanju ali pleskanju med posameznimi različnimi nanosi barv: bandažni trak, začasno odstranjevanje in ponovno nameščanje, zaščito lesenih ograj, zidnih površin, ipd…
Pleskarski izdelki (kit, barve in ostali premazi) morajo ustrezato sledečim parametrom in zahtevam: paroprepustnost izravnalnih mas po EN ISO 7783-2; koeficient μ&lt;40;  vrednost Sd (d = 3 mm) &lt;0,12; (m) razred I (visoka paroprepustnost). Paroprepustnost končnih zidnih premazov po EN ISO 7783-2; koeficient μ&lt;100;  vrednost Sd (d = 3 mm) &lt;0,01; (m) razred I (visoka paroprepustnost).</t>
  </si>
  <si>
    <t>PRIPRAVA PODLAGE; Podlaga pred nanoson izravnalne mase mora biti trdna, suha in čista, brez slabo vezanih delcev, prahu, v vodi lahko topnih soli, mastnih oblog in druge  umazanije. Prah in drugo neoprijeto umazanijo posesamo ali odstranimo z  ometanjem, nerazgrajene ostanke opažnih olj z betonskih površin pa operemo s curkom vroče vode ali pare. Z zidnimi plesnimi okužene površine pred nanosom izravnalne mase obvezno dezinficiramo.</t>
  </si>
  <si>
    <t>Novograjene omete pred vgradnjo izravnalne mase sušimo oziroma zorimo za vsak cm debeline vsaj 7 do 10 dni, na nove betonske podlage pa izravnalne mase ne nanašamo prej kot mesec dni po betoniranju (navedeni časi sušenja podlage veljajo za normalne pogoje: T = +20 ºC, rel. zr. vl. = 65 %). Podlaga naj bo trdna suha in čista – brez slabo vezanih delcev, prahu, ostankov opažnih olj, masti in druge umazanije.</t>
  </si>
  <si>
    <t>Novo vgrajene omete in izravnalne mase v normalnih pogojih (T = +20 ºC, rel. vl. zraka = 65 %) sušimo oziroma zorimo najmanj 1 dan za vsak mm debeline, za betonske podlage pa je čas sušenja minimalno en mesec. Z že prebarvanih površin odstranimo vse v vodi lahko in hitro razmočljive barvne nanose ter opleske z oljnimi barvami, laki ali emajli.</t>
  </si>
  <si>
    <t>Z zidnimi plesnimi okužene površine pred barvanjem obvezno dezinficiramo. Pred prvim barvanjem na vse površine je obvezen osnovni premaz z ustrezno emulzijo. Osnovni premaz nanesemo s čistim orodjem; ročno s čopiči in valjčki ali strojno z brizganjem. Z barvanjem lahko v normalnih pogojih (T = +20 ºC, rel. vl. zraka = 65 %) pričnemo 6 -12 ur po nanosu osnovnega premaza.</t>
  </si>
  <si>
    <t xml:space="preserve">VGRADNJA IZRAVNALNIH MAS; Maso običajno vgrajujemo v dveh slojih, pri čemer naj debelina posameznega sloja ne presega 1 do 2 mm, skupna debelina dvoslojnega nanosa pa 3 mm. Maso nanašamo ročno – z nerjavečo jekleno gladilko – in jo po obdelovani ploskvi razvlečemo. Pri tem skušamo površino čim bolj zgladiti. Če je potrebno, odvečni material z gladilko odvzamemo in odstranimo. Prvi sloj pred nanosom drugega, enako pa tudi drugi oziroma zaključni sloj, obrusimo s finim brusnim papirjem. </t>
  </si>
  <si>
    <t xml:space="preserve">Brušenje je lahko ročno ali strojno. Če površine pripravljamo za zahtevnejše dekorativne obdelave, uporabimo brusni papir štev. 150, v drugih primerih pa izbiramo med brusnimi papirji štev. 80 in 120. Vgradnja izravnalne mase je možna le v primernih mikroklimatskih pogojih: temperatura zraka in zidne podlage naj ne bo nižja od +5 ºC in ne višja od +35 ºC, relativna vlažnost zraka pa ne višja od 80 %. </t>
  </si>
  <si>
    <t>NANAŠANJE BARVE; Barvo nanašamo v dveh slojih v razmaku 4 – 6 ur (T = +20 ºC, rel. vl. zraka = 65 %), s čistim, ustreznim in s tehničnim listom predpisanim orodjem za poldisperzijsko ali disperzijsko barvo. Posamezno zidno ploskev barvamo brez prekinitev od enega do drugega skrajnega robu. Nedostopne površine (koti, vogali, žlebovi, ozke špalete, ipd.) vedno obdelamo najprej. Barvanje je možno le v primernih razmerah oziroma v primernih mikroklimatskih pogojih: temperatura zraka in zidne podlage naj bo od +5 ºC do +35 ºC, relativna vlažnost zraka pa ne višja od 80 %.</t>
  </si>
  <si>
    <t>Upoštevati je potrebno: 
-  SIST EN 13300  Barve in premazna sredstva ter sistemi za zidove in stropove v notranjih prostorih 
 - SIST EN 1062-1  Barve in premazna sredstva ter sistemi za zunanje zidove (fasade) 
 - SIST EN 1504-2  Funkcijska premazna sredstva in sistemi za zaščito betonskih površin 
 - SIST EN 15824 Zunanji in notranji ometi na osnovi organskih veziv 
 - SIST EN 927 Barve in laki - Premazi in premazni sistemi za zunanjo zaščito lesa
V enotni ceni morajo biti zajeta vsa potrebna dela, transporti, prenosi,...</t>
  </si>
  <si>
    <t>FASADERSKA DELA</t>
  </si>
  <si>
    <t>SPLOŠNA DOLOČILA
V ceni vseh postavk, morajo biti zajeta vsa dela, dobava in montaža, osnovni material, pritrdilni in tesnilni material, ter material za vse zaključke. Izvajalec mora vse mere preveriti na licu mesta in izdelati ustrezno tehnično dokumentacijo in delavniške risbe, ki jih mora potrditi projektant.</t>
  </si>
  <si>
    <t>Pri izvedbi, opremi in finalizaciji vseh izdelkov je potrebno upoštevati vse načrte, sheme in tehnične specifikacije. Pred izvedbo in montažo izdelkov je preveriti mere na objektu in v projektu. Vsa eventualna neskladja oz odstopanja je potrebno predhodno razjasniti s projektantom!
Podkonstrukcija prezračevane fasade mora biti dimenzionirana na mehanske obremenitve za konkretno mesto vgradnje.</t>
  </si>
  <si>
    <t>Upoštevati je potrebno: 
 - SIST EN 12467  Vlakno-cementne ravne plošče
 - STS ali ETA  Fasadna sidra 
 - STS ali ETA  Betonska sidra 
 - STS  Prezračevani mehansko pritrjeni in lepljeni fasadni sistemi 
V enotni ceni morajo biti zajeta vsa potrebna dela, transporti, prenosi,...</t>
  </si>
  <si>
    <t>SKUPAJ FASADERSKA DELA:</t>
  </si>
  <si>
    <t>PREDPRAŽNIK</t>
  </si>
  <si>
    <t>SKUPAJ PREDPRAŽNIK:</t>
  </si>
  <si>
    <t>GASILSKA OPREMA</t>
  </si>
  <si>
    <t>SKUPAJ GASILSKA OPREMA:</t>
  </si>
  <si>
    <t>SPLOŠNA DOLOČILA
V ceni vseh postavk, morajo biti zajeta vsa dela, dobava in montaža, osnovni material, pritrdilni material.
Gasilska oprema in tesnjenje prehodov instalacij skozi stene in plošče morajo biti izvedeni po navodilih študije požarne varnosti.</t>
  </si>
  <si>
    <r>
      <rPr>
        <b/>
        <sz val="11"/>
        <rFont val="Calibri"/>
        <family val="2"/>
        <charset val="238"/>
        <scheme val="minor"/>
      </rPr>
      <t>Nabava, dobava in montaža gasilnih aparatov</t>
    </r>
    <r>
      <rPr>
        <sz val="11"/>
        <rFont val="Calibri"/>
        <family val="2"/>
        <charset val="238"/>
        <scheme val="minor"/>
      </rPr>
      <t>, vključno z montažo nosilcev za aparate in označitvijo. Lokacije montaže po požarnem elaboratu. Komplet z vsemi potrebnimi dodatnimi deli in materiali.</t>
    </r>
  </si>
  <si>
    <t>kos</t>
  </si>
  <si>
    <r>
      <rPr>
        <b/>
        <sz val="11"/>
        <rFont val="Calibri"/>
        <family val="2"/>
        <charset val="238"/>
        <scheme val="minor"/>
      </rPr>
      <t>Nabava, dobava in izvedba protipožarnega tesnenja prehodov inštalacij skozi konstrukcijske elemente med požarnimi sektorji</t>
    </r>
    <r>
      <rPr>
        <sz val="11"/>
        <rFont val="Calibri"/>
        <family val="2"/>
        <charset val="238"/>
        <scheme val="minor"/>
      </rPr>
      <t>. Izvedba v skladu s požarnim elaboratom. Komplet z vsemi potrebnimi dodatnimi deli in materiali.</t>
    </r>
  </si>
  <si>
    <t>kpl.</t>
  </si>
  <si>
    <t>DVIGALO</t>
  </si>
  <si>
    <t>SKUPAJ DVIGALO</t>
  </si>
  <si>
    <t xml:space="preserve"> - vrsta pogona: hidravlični stranski indirektni cilinder 2:1 z jeklenimi vrmi, elektromotor, vijačna črpalka potoplena v olju, blok ventilov - avtomatsko niveliranje</t>
  </si>
  <si>
    <t xml:space="preserve"> - krmiljenje: mikroprocesorsko SIMPLEKX, avtomatsko reševanje</t>
  </si>
  <si>
    <t xml:space="preserve"> - kabina: prehodna, dimenzije 1100mm x 1400mm x 2190mm, stranice inox SB, viseči strop z indirektno LED razsvetljavo, vertikalno tipkalo po celi višini v inox-u z LCD poakzateljem položaja kabine s smermi vožnje, fotozavesa, zasilna razsvetljava, telefon, finalni tlak zajet v keramičarskih delih</t>
  </si>
  <si>
    <t xml:space="preserve"> - vrata kabine: avtomatska 2-krilna teleskopska, inox SB, dimenzije 900mm x 2000mm, 1 kom
 - vrata jaška: avtomatska 2-krilna teleskopska, inox SB 900mm x 2000mm, 3 kom
 - pozivna tipkala: nameščena ob etažnih vratih, s tipkami ŽELIM GOR - DOL z optičnim signalom potrditve poziva, LCD pokazatelj položaja kabine s smermi nadaljevanja vožnje</t>
  </si>
  <si>
    <t xml:space="preserve"> - jašek: AB (vključeno v postavki AB del), glava jaška 3900mm, jama jaška 2870mm
 - strojnica: v pritličju (cca 7m oddaljena od dvigalnega jaška)</t>
  </si>
  <si>
    <r>
      <rPr>
        <b/>
        <sz val="11"/>
        <rFont val="Calibri"/>
        <family val="2"/>
        <charset val="238"/>
        <scheme val="minor"/>
      </rPr>
      <t>Nabava, dobava in montaža hidravličnega osebnega dvigala</t>
    </r>
    <r>
      <rPr>
        <sz val="11"/>
        <rFont val="Calibri"/>
        <family val="2"/>
        <charset val="238"/>
        <scheme val="minor"/>
      </rPr>
      <t>:
 - nosilnost 630kg ali 8 oseb
 - višina dviga 8500mm
 - hitrost vožnje 0,52m/s
 - elektro priključek 3 x 400/230V N PF 50 Hz
 - 3 postaje
 - 3x prehodna kabina</t>
    </r>
  </si>
  <si>
    <t>V ceni mora izvajelec upoštevati izdelavo gradbenih skic, izdelavo PID projektne dokumentacije, tehnični pregled dvigala s strani pooblaščene inštitucije, predaja certifikatov naročniku, razsvetljava v jašku dvigala in šolanje uporabnika.</t>
  </si>
  <si>
    <r>
      <rPr>
        <b/>
        <sz val="11"/>
        <rFont val="Calibri"/>
        <family val="2"/>
        <charset val="238"/>
        <scheme val="minor"/>
      </rPr>
      <t xml:space="preserve">Izdelava in montaža evakuacijskega načrta. </t>
    </r>
    <r>
      <rPr>
        <sz val="11"/>
        <rFont val="Calibri"/>
        <family val="2"/>
        <charset val="238"/>
        <scheme val="minor"/>
      </rPr>
      <t>Evakuacijski načrt v skladu z veljavno zakonodajo, izdelano po navodilu požarne študije. V ceni potrebno zajeti izdelavo, dobavo in montažo uokvirjenih "načrtov" na predpisane lokacije. Komplet z vsemi potrebnimi dodatnimi deli in materiali.</t>
    </r>
  </si>
  <si>
    <r>
      <rPr>
        <b/>
        <sz val="11"/>
        <rFont val="Calibri"/>
        <family val="2"/>
        <charset val="238"/>
        <scheme val="minor"/>
      </rPr>
      <t xml:space="preserve">Izdelava in montaža požarnega reda. </t>
    </r>
    <r>
      <rPr>
        <sz val="11"/>
        <rFont val="Calibri"/>
        <family val="2"/>
        <charset val="238"/>
        <scheme val="minor"/>
      </rPr>
      <t>Požarni red objekta v skladu z veljavno zakonodajo, izdelano po navodilu požarne študije. V ceni potrebno zajeti izdelavo, dobavo in montažo uokvirjenih "načrtov" na predpisane lokacije. Komplet z vsemi potrebnimi dodatnimi deli in materiali.</t>
    </r>
  </si>
  <si>
    <r>
      <rPr>
        <b/>
        <sz val="11"/>
        <rFont val="Calibri"/>
        <family val="2"/>
        <charset val="238"/>
        <scheme val="minor"/>
      </rPr>
      <t>Nabava, dobava in vgradnja zunanjega talnega prepražnika</t>
    </r>
    <r>
      <rPr>
        <sz val="11"/>
        <rFont val="Calibri"/>
        <family val="2"/>
        <charset val="238"/>
        <scheme val="minor"/>
      </rPr>
      <t xml:space="preserve"> pred vhodom v objekt; vgradni talni predpražnik v kovinskem Rf kotniku. </t>
    </r>
  </si>
  <si>
    <t>120x240cm</t>
  </si>
  <si>
    <t>120x140cm</t>
  </si>
  <si>
    <r>
      <rPr>
        <b/>
        <sz val="11"/>
        <rFont val="Calibri"/>
        <family val="2"/>
        <charset val="238"/>
        <scheme val="minor"/>
      </rPr>
      <t>Nabava, dobava in vgradnja notranjega talnega prepražnika</t>
    </r>
    <r>
      <rPr>
        <sz val="11"/>
        <rFont val="Calibri"/>
        <family val="2"/>
        <charset val="238"/>
        <scheme val="minor"/>
      </rPr>
      <t xml:space="preserve"> na vhodu v objekt; vgradni talni predpražnik v kovinskem Rf kotniku. </t>
    </r>
  </si>
  <si>
    <t>220x240cm</t>
  </si>
  <si>
    <t>900x240cm</t>
  </si>
  <si>
    <t>Oder z zaščitno ponjavo ter z vsemi potrebnimi vertikalnimi in horizontalnimi prehodi na posamezne delovne platoje, varnostnimi ograjami in potrebnimi sidri. Komplet z vsemi potrebnimi dodatnimi deli in materiali.</t>
  </si>
  <si>
    <r>
      <t>m</t>
    </r>
    <r>
      <rPr>
        <sz val="11"/>
        <rFont val="Calibri"/>
        <family val="2"/>
        <charset val="238"/>
      </rPr>
      <t>²</t>
    </r>
  </si>
  <si>
    <r>
      <rPr>
        <b/>
        <sz val="11"/>
        <rFont val="Calibri"/>
        <family val="2"/>
        <charset val="238"/>
        <scheme val="minor"/>
      </rPr>
      <t>Nabava, dobava, montaža in demontaža fasadnega odra</t>
    </r>
    <r>
      <rPr>
        <sz val="11"/>
        <rFont val="Calibri"/>
        <family val="2"/>
        <charset val="238"/>
        <scheme val="minor"/>
      </rPr>
      <t xml:space="preserve">; enostavni cevni fasadni oder, višine do 16,00m. Oder za izdelavo fasade, montažo kleparskih izdelkov, žlebov, obrob ter za izdelavo finalnih opleskov. </t>
    </r>
  </si>
  <si>
    <t>Dilatacijski fasadni profil na stiku z obstoječim objektom.</t>
  </si>
  <si>
    <t>Komplet z vsemi potrebnimi dodatnimi deli in materiali.</t>
  </si>
  <si>
    <t>m'</t>
  </si>
  <si>
    <t>1.1.</t>
  </si>
  <si>
    <r>
      <rPr>
        <b/>
        <sz val="11"/>
        <rFont val="Calibri"/>
        <family val="2"/>
        <charset val="238"/>
        <scheme val="minor"/>
      </rPr>
      <t>Geodetska zakoličba</t>
    </r>
    <r>
      <rPr>
        <sz val="11"/>
        <rFont val="Calibri"/>
        <family val="2"/>
        <charset val="238"/>
        <scheme val="minor"/>
      </rPr>
      <t xml:space="preserve"> objekta; prenos višinskih kot na terenu in zavarovanje višin in osi objekta v skladu z merami projekta in načrta zakoličbe in zakoličba obstoječih infrastrukturnih vodov (vodovod, kanalizacija). Zakoličba mora biti izvedena po navodilih geodetskega načrta in v skladu z zakoličbeno situacijo projekta. Po opravljeni zakoličbi mora izvajalec naročniku predati zakoličbeni zapisnik.</t>
    </r>
  </si>
  <si>
    <t>1.2.</t>
  </si>
  <si>
    <r>
      <t xml:space="preserve">Zakoličba obstoječih infrastrukturnih vodov </t>
    </r>
    <r>
      <rPr>
        <sz val="11"/>
        <rFont val="Calibri"/>
        <family val="2"/>
        <charset val="238"/>
        <scheme val="minor"/>
      </rPr>
      <t>(vodovod, kanalizacija,...). Obračun po dejansko porabljenih urah.</t>
    </r>
  </si>
  <si>
    <t>1.3.</t>
  </si>
  <si>
    <t>3.5.</t>
  </si>
  <si>
    <t>Zemljina III.ktg..</t>
  </si>
  <si>
    <t>Zemljina IV.ktg..</t>
  </si>
  <si>
    <t>3.6.</t>
  </si>
  <si>
    <t>3.7.</t>
  </si>
  <si>
    <t>m²</t>
  </si>
  <si>
    <t>3.8.</t>
  </si>
  <si>
    <t>3.12.</t>
  </si>
  <si>
    <t>3.15.</t>
  </si>
  <si>
    <t>3.16.</t>
  </si>
  <si>
    <t>natezna trdnost [EN ISO 10319] 15 kN/m, pretržna raztegljivost  100% vzdolžno, 40 % prečno, odpornost na prebod (CBR-Test) [EN ISO 12236]: 2350 N, proizvod poljubnega proizvajalca, kot npr.: Polyfelt TS-50 ali tehnično enakovredno. Položeno po celotnem izkopu s predpisanimi preklopi.</t>
  </si>
  <si>
    <t>m³</t>
  </si>
  <si>
    <t>AB STEBRI</t>
  </si>
  <si>
    <t>AB STOPNIŠČE</t>
  </si>
  <si>
    <t>DODATKI</t>
  </si>
  <si>
    <t>Točen izračun potrebnega števila elementov po izračunu proizvajalca.</t>
  </si>
  <si>
    <t>IZOLACIJSKI ELEMENTI NOSILNE KONSTRUKCIJE</t>
  </si>
  <si>
    <t>Element zvočne zaščite A (visoko udobje) po standardu ÖNORM B 8115-5 kot npr. Schöck ali enakovredno.</t>
  </si>
  <si>
    <t>~ Zvočno izolativen element za priključitev podesta k stopniščni steni kot npr. Schöck Tronsole tip Z ali enakovredno.</t>
  </si>
  <si>
    <t>~ Zvočna izolacija za priključitev stopniščne fuge k steni - sistem za zaščito pred udarnim zvokom kot npr. Schöck Tronsole tip L ali enakovredno.</t>
  </si>
  <si>
    <t>Izolacijska plošča z lepljivim montažnim trakom.</t>
  </si>
  <si>
    <t>ARMATURA</t>
  </si>
  <si>
    <t>kg</t>
  </si>
  <si>
    <t>Izdelava stenskih zaokrožnic iz enakega materiala kot osnovni tlak vključno s podložnim PVC profilom radij 32mm višine 15cm.</t>
  </si>
  <si>
    <t xml:space="preserve">~ Ograditev območja gradbišča s primerno gradbiščno ograjo; postavitev in odstranittev PVC gradbiščne ograje z vzdrževanjem in popravili (PVC ograja višine 1,80m, pritrjena na ustreznih stojalih v medsebojni razdalji do </t>
  </si>
  <si>
    <t>2,00m, ustrezno zavarovana pred porušitvijo zaradi vetra za obdobje celotne gradnje) z vgrajenimi gradbiščnimi vrati dimenzije 2,00x2,00m z nosilnimi stebri v betonskem temelju. Začasna gradbiščna vrata, lesena s kljuko in ključavnico.</t>
  </si>
  <si>
    <t>~ Priprava terena za deponije, izdelava trasportnih poti,… Transportne in peš poti na gradbišču (ponudnik mora preučiti možne transportne in peš poti in podati vrednosti in količine izvedbe le teh ter njihovega vzdrževanja).
Parkirišča za gradbeno mehanizacijo in osebna vozila (ponudnik poda vrednosti in količine izvedbe le teh ter njihovega vzdrževanja).</t>
  </si>
  <si>
    <t>~ Ureditev deponij gradbenega materiala; površino, namenjeno deponiranju je potrebno utrditi do ustrezne trdnosti, glede na deponiran material. Zlaganje mora ustrezati lastnostim materialov, preprečeno mora biti nemoteno premikanje. Najvišja dovoljena višina ročno zloženih skladovnic je 2 m z izjemo zlaganja lažjih kosov materiala.
~ Ureditev električnih napeljav na gradbišču.</t>
  </si>
  <si>
    <t>~ Varnostni ukrepi, ukrepi za varovanje okolja.
~ Postavitev gradbiščne table.
~ Postavitev opozorilne table, signalizacije.
~ Izpolniti vse zahteve iz načrta organizacije gradbišča in varnostnega načrta, vključno z vsemi stroški za organizacijo gradbišča, zavarovanje gradbišča in ostale zakonske zahteve.</t>
  </si>
  <si>
    <t>~ Ureditev, prestavitev in vzdrževanje pisarn, garderob, sanitarnih prostorov; gradbiščna pisarna za sestanke, nadzorno službo in hrambo gradbiščne tehnične dokumentacije (za celotno obdobje gradnje), skupaj z omarico za prvo pomoč, avtomatom za vodo, klimatsko napravo in brezžično povezavo na internet (WI-FI): dvojni kontejner, opremeljen tudi za potrebe  in operativne sestanke (predvidoma prostor za sejno mizo za 20 oseb).</t>
  </si>
  <si>
    <t>Skladiščni kontejnerji, tesarska lopa (Ponudnik poleg vrednosti poda velikost in tip tesarske lope - lesena ali tipska), nadstrešek za krožno žago; Prenosni nadstrešek za krožno žago iz odrskih cevi s pokrivno cerado (v primeru, da se predvideva uporaba krožne žage na objektu), kontejner za odpadke, zabojniki za mešane odpadke,... (za celotno obdobje gradnje).</t>
  </si>
  <si>
    <t>Skupaj priprava in ureditev gradbišča in ureditev gradbiščnih prostorov.</t>
  </si>
  <si>
    <t>Garderoba za vse zaposlene na gradbišču, vključno s kasetami za obleke in čevlje, klopmi in ustreznim temperaturnim režimom za čas slabega vremena. (za celotno obdobje gradnje).</t>
  </si>
  <si>
    <t>Sanitarni kontejner - umivalnica brez sanitarij, ogrevan prostor in kemično stranišče - 1 stranišče na 30 delavcev; najem s praznjenjem na določeno obdobje (za celtno obdobje gradnje).</t>
  </si>
  <si>
    <r>
      <rPr>
        <b/>
        <sz val="11"/>
        <rFont val="Calibri"/>
        <family val="2"/>
        <charset val="238"/>
        <scheme val="minor"/>
      </rPr>
      <t>Izdelava monitoringa</t>
    </r>
    <r>
      <rPr>
        <sz val="11"/>
        <rFont val="Calibri"/>
        <family val="2"/>
        <charset val="238"/>
        <scheme val="minor"/>
      </rPr>
      <t>, merjenje posedkov obstoječega objekta v času gradnje in 3 mesece po končani gradnji v skladu z navodili projektanta. Vgradnja 4 reperjev za potrebne meritve. Meritve z izdelavo končnega poročila. Začetna meritev pred pričetkom del, naslednje meritve na tri mesece + 3 mesece po končani gradnji.</t>
    </r>
  </si>
  <si>
    <t>Visokodebelno listnato drevo - premer debla do 30cm.</t>
  </si>
  <si>
    <t>Visokodebelno listnato drevo - premer debla med 30cm in 50cm.</t>
  </si>
  <si>
    <r>
      <rPr>
        <b/>
        <sz val="11"/>
        <rFont val="Calibri"/>
        <family val="2"/>
        <charset val="238"/>
        <scheme val="minor"/>
      </rPr>
      <t>Čiščenje gradbene parcele</t>
    </r>
    <r>
      <rPr>
        <sz val="11"/>
        <rFont val="Calibri"/>
        <family val="2"/>
        <charset val="238"/>
        <scheme val="minor"/>
      </rPr>
      <t>; odstranitev grmičevja, komplet z odstranitvijo korenin, razrez in nakladanje na kamion ter odvoz na deponijo po izboru izvajalca del, vključno s stroški prevoza in plačilom takse deponije. Delo se lahko izvede kot strojno čiščenje zaraščenih površin.</t>
    </r>
  </si>
  <si>
    <t>Visokodebelno listnato drevo - premer debla nad 50cm.</t>
  </si>
  <si>
    <t>Visokodebelno iglasto drevo - premer debla do 30cm.</t>
  </si>
  <si>
    <t>Visokodebelno iglasto drevo - premer debla med 30cm in 50cm.</t>
  </si>
  <si>
    <t>Visokodebelno iglasto drevo - premer debla nad 50cm.</t>
  </si>
  <si>
    <r>
      <rPr>
        <b/>
        <sz val="11"/>
        <rFont val="Calibri"/>
        <family val="2"/>
        <charset val="238"/>
        <scheme val="minor"/>
      </rPr>
      <t>Nabava, dobava, izdelava in odstranitev začasnih pokrovov v tleh</t>
    </r>
    <r>
      <rPr>
        <sz val="11"/>
        <rFont val="Calibri"/>
        <family val="2"/>
        <charset val="238"/>
        <scheme val="minor"/>
      </rPr>
      <t xml:space="preserve"> v času gradnje; vse nastale manjše odprtine v tleh je potrebno zavarovati s pokrovi iz med seboj zbitih plohov ali opažnih plošč, zavarovanimi pred horizontalno odstranitvijo (obtežitev, pritrditev…).</t>
    </r>
  </si>
  <si>
    <r>
      <t xml:space="preserve">Nabava, dobava, izdelava in odstranitev začasnih varnostnih ograj na robovih gradbene jame </t>
    </r>
    <r>
      <rPr>
        <sz val="11"/>
        <rFont val="Calibri"/>
        <family val="2"/>
        <charset val="238"/>
        <scheme val="minor"/>
      </rPr>
      <t>na ustrezno trdnih stojalih (300 Nm bočnega pritiska), višine 1,00m, dodatno prečko na 47,00cm in 15,00cm zaporo pri tleh.</t>
    </r>
  </si>
  <si>
    <r>
      <t>Nabava, dobava, izdelava in odstranitev začasnih barier v stenskih odrtinah</t>
    </r>
    <r>
      <rPr>
        <sz val="11"/>
        <rFont val="Calibri"/>
        <family val="2"/>
        <charset val="238"/>
        <scheme val="minor"/>
      </rPr>
      <t>; zavarovanje odprtin v stenah z varnostno ograjo višine 1,00m +/- 5,00cm, kolensko prečko na 47,00cm in 15,00cm polno zaporo na tleh.</t>
    </r>
  </si>
  <si>
    <r>
      <t>Nabava, dobava, izdelava in odstranitev začasnih zaščitnih ograj</t>
    </r>
    <r>
      <rPr>
        <sz val="11"/>
        <rFont val="Calibri"/>
        <family val="2"/>
        <charset val="238"/>
        <scheme val="minor"/>
      </rPr>
      <t>; zavarovanje na robovih plošč posameznih etaž, na stopniščih in podestih z varnostno ograjo višine 1,00m +/- 5,00cm, kolensko prečko na 47,00cm in 15,00cm polno zaporo na tleh.</t>
    </r>
  </si>
  <si>
    <t>Oder mora biti sestavljen in uporabljen v celoti v skladu z navodili tako, da je onemogočen nezaželen premik, porušitev ali prevrnitev. Uporaba premičnih naslonskih lestev za dostop na oder je prepovedana. Ponudnik določi čas in amortizacijo uporabe na podlagi svoje tehnologije , ki jo prilagodi terminskemu planu investitorja.</t>
  </si>
  <si>
    <t xml:space="preserve">Dvižna višina 4,00-6,00m, polnjenje 220V, nosilnost ≤ 400 kg, Gumirane, čiste pnevmatike za transport po zaščitenem finalnem podu, Opomba; dodatne ploščadi ponudnik kalkulira v ceni za enoto mere po posameznih poglavjih. </t>
  </si>
  <si>
    <r>
      <rPr>
        <b/>
        <sz val="11"/>
        <rFont val="Calibri"/>
        <family val="2"/>
        <charset val="238"/>
        <scheme val="minor"/>
      </rPr>
      <t>Prislonske lestve</t>
    </r>
    <r>
      <rPr>
        <sz val="11"/>
        <rFont val="Calibri"/>
        <family val="2"/>
        <charset val="238"/>
        <scheme val="minor"/>
      </rPr>
      <t xml:space="preserve"> -  največja dovoljena višina je 8 m. Izbirati je potrebno jestve takšne dolžine, da segajo 1 m čez oviro. Lesene lestve, ki so daljše od 4 m morajo biti trdno vezane z železnimi zategami. Delo na lestvi v višini nad 3 m zahteva varovanje proti padcu (varnostni pas, lovilna vrv, pritrjena lestev).</t>
    </r>
  </si>
  <si>
    <r>
      <rPr>
        <b/>
        <sz val="11"/>
        <rFont val="Calibri"/>
        <family val="2"/>
        <charset val="238"/>
        <scheme val="minor"/>
      </rPr>
      <t>Dvokrake lestve</t>
    </r>
    <r>
      <rPr>
        <sz val="11"/>
        <rFont val="Calibri"/>
        <family val="2"/>
        <charset val="238"/>
        <scheme val="minor"/>
      </rPr>
      <t xml:space="preserve"> -  največja dovoljena višina je 3 m. Lestve morajo biti stabilne, nepoškodovane, zvarnostno vrvico med krakoma in nerazdružljivim spojem med krakoma.</t>
    </r>
  </si>
  <si>
    <t>v enotnih cenah</t>
  </si>
  <si>
    <r>
      <rPr>
        <b/>
        <sz val="11"/>
        <rFont val="Calibri"/>
        <family val="2"/>
        <charset val="238"/>
        <scheme val="minor"/>
      </rPr>
      <t>Nabava, dobava, montaža in demontaža - zavarovanje območja del v obstoječem objektu</t>
    </r>
    <r>
      <rPr>
        <sz val="11"/>
        <rFont val="Calibri"/>
        <family val="2"/>
        <charset val="238"/>
        <scheme val="minor"/>
      </rPr>
      <t>; zaščita obstoječih finalnih tlakov na območju del in transportnih poti. Zaščita iz filca in sloja iz kartona debeline 3mm. Komplet z nabavo, dobavo, montažo in demontažo materiala ter vseh potrebnih dodatnih del in materialov.</t>
    </r>
  </si>
  <si>
    <r>
      <rPr>
        <b/>
        <sz val="11"/>
        <rFont val="Calibri"/>
        <family val="2"/>
        <charset val="238"/>
        <scheme val="minor"/>
      </rPr>
      <t>Nabava, dobava, montaža in demontaža mavčno kartonskih</t>
    </r>
    <r>
      <rPr>
        <sz val="11"/>
        <rFont val="Calibri"/>
        <family val="2"/>
        <charset val="238"/>
        <scheme val="minor"/>
      </rPr>
      <t xml:space="preserve"> </t>
    </r>
    <r>
      <rPr>
        <b/>
        <sz val="11"/>
        <rFont val="Calibri"/>
        <family val="2"/>
        <charset val="238"/>
        <scheme val="minor"/>
      </rPr>
      <t xml:space="preserve">barier </t>
    </r>
    <r>
      <rPr>
        <sz val="11"/>
        <rFont val="Calibri"/>
        <family val="2"/>
        <charset val="238"/>
        <scheme val="minor"/>
      </rPr>
      <t>v obstoječem objektu: v obliki predelne stene debeline 10 cm, z vmesno zvočno izolacijo iz kamene volne in parno zaporo; izvedeno brez bandažiranja, kitanja in beljenja; vključno z odstranitvijo po končanih delih in transportom ruševin v stalno deponijo s plačilom vseh taks in deponij.</t>
    </r>
  </si>
  <si>
    <t>Zarezovanje.</t>
  </si>
  <si>
    <r>
      <t>m</t>
    </r>
    <r>
      <rPr>
        <sz val="11"/>
        <rFont val="Calibri"/>
        <family val="2"/>
        <charset val="238"/>
      </rPr>
      <t>³</t>
    </r>
  </si>
  <si>
    <t>kpl</t>
  </si>
  <si>
    <t>Azbestna strešna kritina.</t>
  </si>
  <si>
    <t>Jeklena konstrukcija.</t>
  </si>
  <si>
    <t>AB temeljna plošča.</t>
  </si>
  <si>
    <r>
      <rPr>
        <b/>
        <sz val="11"/>
        <rFont val="Calibri"/>
        <family val="2"/>
        <charset val="238"/>
        <scheme val="minor"/>
      </rPr>
      <t>Odstranitev dela obstoječe zunanje panelne ograje, komplet z nosilnimi stebrički</t>
    </r>
    <r>
      <rPr>
        <sz val="11"/>
        <rFont val="Calibri"/>
        <family val="2"/>
        <charset val="238"/>
        <scheme val="minor"/>
      </rPr>
      <t>- pazljiva odstranitev zaradi ponovne uporabe. Panelna ograja višine od 1,00-3,50m. Iznos materiala na začasno deponijo ob gradbišču, komplet z vsemi stroški. Komplet z vsemi potrebnimi dodatnimi deli in materiali.</t>
    </r>
  </si>
  <si>
    <r>
      <rPr>
        <b/>
        <sz val="11"/>
        <rFont val="Calibri"/>
        <family val="2"/>
        <charset val="238"/>
        <scheme val="minor"/>
      </rPr>
      <t>Odstranitev obstoječe panelne ograje, komplet z nosilnimi stebrički</t>
    </r>
    <r>
      <rPr>
        <sz val="11"/>
        <rFont val="Calibri"/>
        <family val="2"/>
        <charset val="238"/>
        <scheme val="minor"/>
      </rPr>
      <t>- pazljiva odstranitev zaradi ponovne uporabe. Panelna ograja višine od 5,00m. Iznos materiala na začasno deponijo ob gradbišču, komplet z vsemi stroški. Komplet z vsemi potrebnimi dodatnimi deli in materiali.</t>
    </r>
  </si>
  <si>
    <r>
      <rPr>
        <b/>
        <sz val="11"/>
        <rFont val="Calibri"/>
        <family val="2"/>
        <charset val="238"/>
        <scheme val="minor"/>
      </rPr>
      <t xml:space="preserve">Odstranitev obstoječe lovilne ograje, komplet z nosilnimi stebri </t>
    </r>
    <r>
      <rPr>
        <sz val="11"/>
        <rFont val="Calibri"/>
        <family val="2"/>
        <charset val="238"/>
        <scheme val="minor"/>
      </rPr>
      <t>- pazljiva odstranitev zaradi ponovne uporabe. Panelna ograja višine od 6,50m. Iznos materiala na začasno deponijo ob gradbišču, komplet z vsemi stroški. Komplet z vsemi potrebnimi dodatnimi deli in materiali.</t>
    </r>
  </si>
  <si>
    <r>
      <rPr>
        <b/>
        <sz val="11"/>
        <rFont val="Calibri"/>
        <family val="2"/>
        <charset val="238"/>
        <scheme val="minor"/>
      </rPr>
      <t>Rušitev dela obstoječe asfaltne površine</t>
    </r>
    <r>
      <rPr>
        <sz val="11"/>
        <rFont val="Calibri"/>
        <family val="2"/>
        <charset val="238"/>
        <scheme val="minor"/>
      </rPr>
      <t xml:space="preserve"> s predhodnim zarezovanjem linije rušitve. Asfaltne površine debeline cca 10cm. Strojno zarezovanje in strojno rušenje asfaltne površine, nakladanje materiala na kamion in odvoz na deponijo po izboru izvajalca del, komplet s stroški transporta in plačilom takse deponije. Komplet z vsemi potrebnimi dodatnimi deli in materiali.</t>
    </r>
  </si>
  <si>
    <r>
      <t>Rušitev obstoječih betonskih robnikov</t>
    </r>
    <r>
      <rPr>
        <sz val="11"/>
        <rFont val="Calibri"/>
        <family val="2"/>
        <charset val="238"/>
        <scheme val="minor"/>
      </rPr>
      <t>, nakladanje materiala na kamion in odvoz na deponijo po izboru izvajalca del, komplet s stroški transporta in plačilom takse deponije. Komplet z vsemi potrebnimi dodatnimi deli in materiali.</t>
    </r>
  </si>
  <si>
    <r>
      <t>Demontaža obstoječe plinske cisterne in plinske napeljave, komplet z blindiranjem napeljave v objekt</t>
    </r>
    <r>
      <rPr>
        <sz val="11"/>
        <rFont val="Calibri"/>
        <family val="2"/>
        <charset val="238"/>
        <scheme val="minor"/>
      </rPr>
      <t>, nakladanje na kamion in odvoz na deponijo po izboru izvajalca del, komplet s stroški transporta in plačilom takse deponije. Komplet z vsemi potrebnimi dodatnimi deli in materiali.</t>
    </r>
  </si>
  <si>
    <t>Nakladanje kritine na palete, zaščita s PVC folijo (zaščita za transport) in odvoz na pooblaščeno deponijo za nevarne azbestne odpadke. Razrez lesene in jeklene konstrukcije ter strojno rušenje AB plošče. Nakladanje materiala na kamion in odvoz na deponijo po izboru izvajalca del, komplet s stroški transporta in plačilom takse deponije.  Komplet z vsemi potrebnimi dodatnimi deli in materiali.</t>
  </si>
  <si>
    <t>Strešna konstrukcija iz AB plošče, debeline 20cm in lesenih strešnih elementov. Strešna kritina iz jeklenega panela. Predhodna odstranitev obstoječega strelovoda. Temelji, AB temeljna plošča, debeline 25cm. Nakladanje materiala na kamion in odvoz na deponijo po izboru izvajalca del, komplet s stroški transporta in plačilom takse deponije. Komplet z vsemi potrebnimi dodatnimi deli in materiali.</t>
  </si>
  <si>
    <t>Strešna kritina.</t>
  </si>
  <si>
    <t>AB konstrukcija.</t>
  </si>
  <si>
    <t>Lesena strešna konstrukcija.</t>
  </si>
  <si>
    <r>
      <t xml:space="preserve">Rušitev obstoječih AB opornih / podpornih zidov; </t>
    </r>
    <r>
      <rPr>
        <sz val="11"/>
        <rFont val="Calibri"/>
        <family val="2"/>
        <charset val="238"/>
        <scheme val="minor"/>
      </rPr>
      <t>rušitev delno ob obstoječem objektu, nakladanje</t>
    </r>
    <r>
      <rPr>
        <b/>
        <sz val="11"/>
        <rFont val="Calibri"/>
        <family val="2"/>
        <charset val="238"/>
        <scheme val="minor"/>
      </rPr>
      <t xml:space="preserve"> </t>
    </r>
    <r>
      <rPr>
        <sz val="11"/>
        <rFont val="Calibri"/>
        <family val="2"/>
        <charset val="238"/>
        <scheme val="minor"/>
      </rPr>
      <t>materiala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</si>
  <si>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 xml:space="preserve">Rušitev obstoječih AB stopnic s klančinami na terenu; </t>
    </r>
    <r>
      <rPr>
        <sz val="11"/>
        <rFont val="Calibri"/>
        <family val="2"/>
        <charset val="238"/>
        <scheme val="minor"/>
      </rPr>
      <t>rušitev stopnišča, nakladanje</t>
    </r>
    <r>
      <rPr>
        <b/>
        <sz val="11"/>
        <rFont val="Calibri"/>
        <family val="2"/>
        <charset val="238"/>
        <scheme val="minor"/>
      </rPr>
      <t xml:space="preserve"> </t>
    </r>
    <r>
      <rPr>
        <sz val="11"/>
        <rFont val="Calibri"/>
        <family val="2"/>
        <charset val="238"/>
        <scheme val="minor"/>
      </rPr>
      <t>materiala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</si>
  <si>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 xml:space="preserve">Rušitev obstoječih zunanjih betonskih tlakov (betonske prane plošče) in podloge iz podložnega betona; </t>
    </r>
    <r>
      <rPr>
        <sz val="11"/>
        <rFont val="Calibri"/>
        <family val="2"/>
        <charset val="238"/>
        <scheme val="minor"/>
      </rPr>
      <t>rušitev tlakov, nakladanje</t>
    </r>
    <r>
      <rPr>
        <b/>
        <sz val="11"/>
        <rFont val="Calibri"/>
        <family val="2"/>
        <charset val="238"/>
        <scheme val="minor"/>
      </rPr>
      <t xml:space="preserve"> </t>
    </r>
    <r>
      <rPr>
        <sz val="11"/>
        <rFont val="Calibri"/>
        <family val="2"/>
        <charset val="238"/>
        <scheme val="minor"/>
      </rPr>
      <t>materiala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</si>
  <si>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 xml:space="preserve">Rušitev obstoječih betonskih kanalet za odvod meteornih vod ob obstoječem objektu; </t>
    </r>
    <r>
      <rPr>
        <sz val="11"/>
        <rFont val="Calibri"/>
        <family val="2"/>
        <charset val="238"/>
        <scheme val="minor"/>
      </rPr>
      <t>rušitev tlakov, nakladanje</t>
    </r>
    <r>
      <rPr>
        <b/>
        <sz val="11"/>
        <rFont val="Calibri"/>
        <family val="2"/>
        <charset val="238"/>
        <scheme val="minor"/>
      </rPr>
      <t xml:space="preserve"> </t>
    </r>
    <r>
      <rPr>
        <sz val="11"/>
        <rFont val="Calibri"/>
        <family val="2"/>
        <charset val="238"/>
        <scheme val="minor"/>
      </rPr>
      <t>materiala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</si>
  <si>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rPr>
        <b/>
        <sz val="11"/>
        <rFont val="Calibri"/>
        <family val="2"/>
        <charset val="238"/>
        <scheme val="minor"/>
      </rPr>
      <t>Rušitev dela obstoječega objekta (telovadnica s spremljevalnimi prostori, kuhinjski prostori in del učilnic)</t>
    </r>
    <r>
      <rPr>
        <sz val="11"/>
        <rFont val="Calibri"/>
        <family val="2"/>
        <charset val="238"/>
        <scheme val="minor"/>
      </rPr>
      <t>, tlorisne dimenzije cca 38,72x15,68-28,54m, višine do 11,50m. Objekt se ruši vključno s temelji. Pod delom objekta je zaklonišče katero ostane obstoječe, zato je potrebno rušitev prilagoditi - zaščita zaklonišča, komplet z zaščito vhoda v zaklonišče, velikosti 100/200cm z lesenimi elementi - lesenimi morali, gradbeno vezano ploščo in PVC folijo za preprečitev zamakanja in prašenja v zaklonišče.</t>
    </r>
  </si>
  <si>
    <r>
      <t>Rušitev oz demontaža obstoječih strešnih oken na delu objekta predvidenem za rušitev</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</si>
  <si>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Rušitev oz demontaža obstoječih strešnih kupol na delu objekta predvidenem za rušitev</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</si>
  <si>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rPr>
        <b/>
        <sz val="11"/>
        <rFont val="Calibri"/>
        <family val="2"/>
        <charset val="238"/>
        <scheme val="minor"/>
      </rPr>
      <t xml:space="preserve">Rušitev oz demontaža stavbnega pohištva na delu objekta predvidenem za rušitev in rekonstrukcijo, komplet s senčili in okenskimi policami pri oknih in podboji oz okvirji pri vratih. </t>
    </r>
    <r>
      <rPr>
        <sz val="11"/>
        <rFont val="Calibri"/>
        <family val="2"/>
        <charset val="238"/>
        <scheme val="minor"/>
      </rPr>
      <t>Iznos materiala iz objekta, nakladanje na kamion in odvoz na deponijo po izboru izvajalca del, komplet s stroški transporta in plačilom takse deponije. Komplet z vsemi potrebnimi dodatnimi deli in materiali.</t>
    </r>
  </si>
  <si>
    <t>okno 180/270cm</t>
  </si>
  <si>
    <t>notranja vrata 81/208,5cm</t>
  </si>
  <si>
    <t>notranja vrata 101/198,5cm</t>
  </si>
  <si>
    <t>notranja vrata 181/208,5cm</t>
  </si>
  <si>
    <t>notranja vrata 91/208,5cm</t>
  </si>
  <si>
    <t>okno 300/300cm</t>
  </si>
  <si>
    <t>okno 540/200cm</t>
  </si>
  <si>
    <t>okno 185/270cm</t>
  </si>
  <si>
    <t>okno 185/135cm</t>
  </si>
  <si>
    <t>okno 690/180cm</t>
  </si>
  <si>
    <t>okno 120/70cm</t>
  </si>
  <si>
    <t>okno 480/70cm</t>
  </si>
  <si>
    <t>okno 180/700cm</t>
  </si>
  <si>
    <t>okno 180/400cm</t>
  </si>
  <si>
    <t>okno 100/270cm</t>
  </si>
  <si>
    <t>okno 240/70cm</t>
  </si>
  <si>
    <t>okno 360/70cm</t>
  </si>
  <si>
    <t>okno 80/120cm</t>
  </si>
  <si>
    <t>notranja vrata 91/198,5cm</t>
  </si>
  <si>
    <t>notranja vrata 81/198,5cm</t>
  </si>
  <si>
    <t>notranja vrata 71/198,5cm</t>
  </si>
  <si>
    <t>notranja vrata 206/207cm</t>
  </si>
  <si>
    <t>notranja vrata 181/198,5cm</t>
  </si>
  <si>
    <r>
      <t>Rušitev oz demontaža obstoječe notranje stopniščne ograje v delu objekta predvidenem za rušitev</t>
    </r>
    <r>
      <rPr>
        <sz val="11"/>
        <rFont val="Calibri"/>
        <family val="2"/>
        <charset val="238"/>
        <scheme val="minor"/>
      </rPr>
      <t>. Razrez ograje,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</si>
  <si>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Demontaža obstoječe ogravalne nepeljave (ogrevalna telesa, cevi,... skupaj s pritrdilnimi konzolami in rozetami) v delu objekta predvidenem za rušitev in rekonstrukcijo in blindiranje cevi</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</si>
  <si>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Demontaža obstoječe varnostne opreme (gasilniki, hidrantne omarice,.... skupaj s pritrdilnimi konzolam) v delu objekta predvidenem za rušitev in rekonstrukcijo</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</si>
  <si>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Demontaža obstoječe elektro inštalacije (luči, nadometne napeljave, zvočniki,.... skupaj s pritrdilnimi konzolami) in prekinitev električne napeljave (po navodilih elekto distributerja) v delu objekta predvidenem za rušitev in rekonstrukcijo</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</si>
  <si>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Demontaža obstoječe vodovodne inštalacije in sanitarne keramike (wc kotlički, wc školjke, umivalniki, mešalne baterije,.... skupaj s pritrdilnimi konzolami in rozetami) v delu objekta predvidenem za rušitev in rekonstrukcijo in blindiranje vodovodne inštalacije</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</si>
  <si>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t>vhodna vrata 200/270cm</t>
  </si>
  <si>
    <t>Nakladanje kritine na palete, zaščita s PVC folijo (zaščita za transport) in odvoz na pooblaščeno deponijo za nevarne azbestne odpadke. Nakladanje materiala na kamion in odvoz na deponijo po izboru izvajalca del, komplet s stroški transporta in plačilom takse deponije. Komplet z vsemi potrebnimi dodatnimi deli in materiali.</t>
  </si>
  <si>
    <r>
      <rPr>
        <b/>
        <sz val="11"/>
        <rFont val="Calibri"/>
        <family val="2"/>
        <charset val="238"/>
        <scheme val="minor"/>
      </rPr>
      <t>Rušitev oz demontaža obstoječe pločevinaste strešne kritine na delu objekta predvidenem za rušenje.</t>
    </r>
    <r>
      <rPr>
        <sz val="11"/>
        <rFont val="Calibri"/>
        <family val="2"/>
        <charset val="238"/>
        <scheme val="minor"/>
      </rPr>
      <t xml:space="preserve"> Iznos materiala iz objekta, nakladanje na kamion in odvoz na deponijo po izboru izvajalca del, komplet s stroški transporta in plačilom takse deponije. Komplet z vsemi potrebnimi dodatnimi deli in materiali.</t>
    </r>
  </si>
  <si>
    <t>Konstrukcija objekta predvidenega za rušenje je iz AB in opečne nosilne konstrukcije, AB in opečne predelne konstrukcije in lesene strešne konstrukcije, delno z lesenimi lepljenimi nosilci. Konstrukcija objekta komplet z obstoječimi oblogami in finalnimi podovi. Ločevanje gradbenih odpadkov po veljavni zakonodaji. Nakladanje na kamion in odvoz na deponijo po izboru izvajalca del, komplet s stroški transporta in plačilom takse deponije. Komplet z vsemi potrebnimi dodatnimi deli in materiali.</t>
  </si>
  <si>
    <r>
      <rPr>
        <b/>
        <sz val="11"/>
        <rFont val="Calibri"/>
        <family val="2"/>
        <charset val="238"/>
        <scheme val="minor"/>
      </rPr>
      <t>Rušitev dela obstoječih predelnih sten v delu obstoječega objekta predvidenega za rekonstrukcijo.</t>
    </r>
    <r>
      <rPr>
        <sz val="11"/>
        <rFont val="Calibri"/>
        <family val="2"/>
        <charset val="238"/>
        <scheme val="minor"/>
      </rPr>
      <t xml:space="preserve"> Iznos materiala iz objekta, nakladanje na kamion in odvoz na deponijo po izboru izvajalca del, komplet s stroški transporta in plačilom takse deponije. Komplet z vsemi potrebnimi dodatnimi deli in materiali.</t>
    </r>
  </si>
  <si>
    <r>
      <rPr>
        <b/>
        <sz val="11"/>
        <rFont val="Calibri"/>
        <family val="2"/>
        <charset val="238"/>
        <scheme val="minor"/>
      </rPr>
      <t>Rušitev dela obstoječe lesene strešne konstrukcije na delu obstoječega objekta predvidenega za rekonstrukcijo.</t>
    </r>
    <r>
      <rPr>
        <sz val="11"/>
        <rFont val="Calibri"/>
        <family val="2"/>
        <charset val="238"/>
        <scheme val="minor"/>
      </rPr>
      <t xml:space="preserve"> Iznos materiala iz objekta, nakladanje na kamion in odvoz na deponijo po izboru izvajalca del, komplet s stroški transporta in plačilom takse deponije. Komplet z vsemi potrebnimi dodatnimi deli in materiali.</t>
    </r>
  </si>
  <si>
    <t>Predelne stene debeline 20cm.</t>
  </si>
  <si>
    <t>Predelne stene debeline 25cm.</t>
  </si>
  <si>
    <t>Predelne stene debeline 15cm.</t>
  </si>
  <si>
    <t>Predelne stene debeline 10cm.</t>
  </si>
  <si>
    <t>Odklope vršijo za to delo pooblaščena podjetja - organizacije in o opravljenem delu pooblaščena organizacija izda pismeno izjavo o izvršenem odklopu in jo preda izvajalcu rušitvenih del. Brez pisne izjave o izvršenem odklopu posamezne instalacije v objektu, pričetek rušitvenih del ni dovoljen.</t>
  </si>
  <si>
    <t>okno 740/255cm</t>
  </si>
  <si>
    <t>okno 800/255cm</t>
  </si>
  <si>
    <r>
      <t>Demontaža obstoječe napeljave za prezračevanje in hlajenje (prezračevalni kanali, ventilatorji, klimatske naprave.... skupaj s pritrdilnimi konzolami in rozetami) v delu objekta predvidenem za rušitev in rekonstrukcijo in blindiranje prezračevalnih kanalov</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</si>
  <si>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rPr>
        <b/>
        <sz val="11"/>
        <rFont val="Calibri"/>
        <family val="2"/>
        <charset val="238"/>
        <scheme val="minor"/>
      </rPr>
      <t>Rušitev dela obstoječega spuščenega stropa v delu obstoječega objekta predvidenega za rekonstrukcijo.</t>
    </r>
    <r>
      <rPr>
        <sz val="11"/>
        <rFont val="Calibri"/>
        <family val="2"/>
        <charset val="238"/>
        <scheme val="minor"/>
      </rPr>
      <t xml:space="preserve"> Iznos materiala iz objekta, nakladanje na kamion in odvoz na deponijo po izboru izvajalca del, komplet s stroški transporta in plačilom takse deponije. Komplet z vsemi potrebnimi dodatnimi deli in materiali.</t>
    </r>
  </si>
  <si>
    <t>Stena s fasadno oblogo in eventuelno notranjo oblogo. V ceni potrebno upoštevati varnostno opiranje. Iznos ruševin iz objekta, nakladanje na kamion in odvoz na deponijo po izboru izvajalca del, komplet s stroški transporta in plačilom takse deponije.</t>
  </si>
  <si>
    <r>
      <rPr>
        <b/>
        <sz val="11"/>
        <rFont val="Calibri"/>
        <family val="2"/>
        <charset val="238"/>
        <scheme val="minor"/>
      </rPr>
      <t>Izdelava prebojev v obstoječi obodni steni</t>
    </r>
    <r>
      <rPr>
        <sz val="11"/>
        <rFont val="Calibri"/>
        <family val="2"/>
        <charset val="238"/>
        <scheme val="minor"/>
      </rPr>
      <t xml:space="preserve"> debeline cca 50,00cm - preboji za nove odprtine; predhodno strojno zarerovanje linije rušitve; strojno zarezovanje v projektno globino do 50,00cm, zaradi izdelave ravnih delovnih stikov in zaradi preprečitve širjenja vibracij in nastanka razpok po obstoječih konstrukcijah. </t>
    </r>
  </si>
  <si>
    <r>
      <rPr>
        <b/>
        <sz val="11"/>
        <rFont val="Calibri"/>
        <family val="2"/>
        <charset val="238"/>
        <scheme val="minor"/>
      </rPr>
      <t>Odklop dela internih inštalacij</t>
    </r>
    <r>
      <rPr>
        <sz val="11"/>
        <rFont val="Calibri"/>
        <family val="2"/>
        <charset val="238"/>
        <scheme val="minor"/>
      </rPr>
      <t xml:space="preserve"> - izvesti je potrebno odklope vseh obstoječih instalacij, ki so predvidene za odklope in prevezave v času gradnje in posega v delu obstoječega objekta kjer se bo izvajala rekonstrukcija. </t>
    </r>
  </si>
  <si>
    <r>
      <t>Demontaža obstoječe zunanje svetilke na zunanjem igrišču; svetilka na kandelabru</t>
    </r>
    <r>
      <rPr>
        <sz val="11"/>
        <rFont val="Calibri"/>
        <family val="2"/>
        <charset val="238"/>
        <scheme val="minor"/>
      </rPr>
      <t>. Iznos materiala,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</si>
  <si>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t>PODLOŽNI BETON</t>
  </si>
  <si>
    <t>TEMELJI, TALNE PLOŠČE IN TEMELJNE PLOŠČE</t>
  </si>
  <si>
    <r>
      <rPr>
        <b/>
        <sz val="11"/>
        <rFont val="Calibri"/>
        <family val="2"/>
        <charset val="238"/>
        <scheme val="minor"/>
      </rPr>
      <t>Nabava, dobava in vgrajevanje armiranega betona kvalitete C 25/30 za točkovni temelj dostopnega "mostovža"</t>
    </r>
    <r>
      <rPr>
        <sz val="11"/>
        <rFont val="Calibri"/>
        <family val="2"/>
        <charset val="238"/>
        <scheme val="minor"/>
      </rPr>
      <t>; temelj debeline prereza 0,48m³/m', (C 25/30; XC1), gladko zaribana, toleranca: nivelirana na točnost ± 0,5cm/4,0m</t>
    </r>
    <r>
      <rPr>
        <b/>
        <sz val="11"/>
        <rFont val="Calibri"/>
        <family val="2"/>
        <charset val="238"/>
        <scheme val="minor"/>
      </rPr>
      <t>.</t>
    </r>
    <r>
      <rPr>
        <sz val="11"/>
        <rFont val="Calibri"/>
        <family val="2"/>
        <charset val="238"/>
      </rPr>
      <t xml:space="preserve"> Komplet z vsemi potrebnimi dodatnimi deli in materiali.</t>
    </r>
  </si>
  <si>
    <t>STENE</t>
  </si>
  <si>
    <t>MEDETAŽNE PLOŠČE</t>
  </si>
  <si>
    <r>
      <rPr>
        <b/>
        <sz val="11"/>
        <rFont val="Calibri"/>
        <family val="2"/>
        <charset val="238"/>
        <scheme val="minor"/>
      </rPr>
      <t>Nabava, dobava in vgrajevanje armiranega betona kvalitete C 25/30 za talno ploščo dozidanega objekta</t>
    </r>
    <r>
      <rPr>
        <sz val="11"/>
        <rFont val="Calibri"/>
        <family val="2"/>
        <charset val="238"/>
        <scheme val="minor"/>
      </rPr>
      <t>; talna plošča med pasovnimi temelji, debeline prereza 0,15m³/m², (C 25/30; XC1), gladko zaribana, toleranca: nivelirana na točnost ± 0,5cm/4,0m</t>
    </r>
    <r>
      <rPr>
        <b/>
        <sz val="11"/>
        <rFont val="Calibri"/>
        <family val="2"/>
        <charset val="238"/>
        <scheme val="minor"/>
      </rPr>
      <t>.</t>
    </r>
    <r>
      <rPr>
        <sz val="11"/>
        <rFont val="Calibri"/>
        <family val="2"/>
        <charset val="238"/>
      </rPr>
      <t xml:space="preserve"> Na stiku z obstoječo konstrukcijo potrebno upoštevati sidranje armature v obstoječo konstrukcijo po načrtu gradbenih konstrukcij. Komplet z vsemi potrebnimi dodatnimi deli in materiali.</t>
    </r>
  </si>
  <si>
    <t>AB NOSILCI</t>
  </si>
  <si>
    <r>
      <rPr>
        <b/>
        <sz val="11"/>
        <rFont val="Calibri"/>
        <family val="2"/>
        <charset val="238"/>
        <scheme val="minor"/>
      </rPr>
      <t>Nabava, dobava in vgrajevanje armiranega betona kvalitete C25/30 za AB medetažne plošče</t>
    </r>
    <r>
      <rPr>
        <sz val="11"/>
        <rFont val="Calibri"/>
        <family val="2"/>
        <charset val="238"/>
        <scheme val="minor"/>
      </rPr>
      <t xml:space="preserve"> dozidanega objekta; medetažne plošče debeline prereza 0,30m³/m², (C 25/30; XC2), gladko zaribana, toleranca: nivelirana na točnost ± 0,5cm/4,0m. Na stiku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</si>
  <si>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AB medetažne plošče</t>
    </r>
    <r>
      <rPr>
        <sz val="11"/>
        <rFont val="Calibri"/>
        <family val="2"/>
        <charset val="238"/>
        <scheme val="minor"/>
      </rPr>
      <t xml:space="preserve"> dozidanega objekta; medetažne plošče debeline prereza 0,25m³/m², (C 25/30; XC2), gladko zaribana, toleranca: nivelirana na točnost ± 0,5cm/4,0m. Na stiku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</si>
  <si>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AB poševni "L" nosilec</t>
    </r>
    <r>
      <rPr>
        <sz val="11"/>
        <rFont val="Calibri"/>
        <family val="2"/>
        <charset val="238"/>
        <scheme val="minor"/>
      </rPr>
      <t xml:space="preserve"> dozidanega objekta; nosilec s steno, debeline prereza do 1,35m³/m', (C 25/30; XC2), gladko zaribana, toleranca: nivelirana na točnost ± 0,5cm/4,0m. Komplet z vsemi potrebnimi dodatnimi deli in materiali.</t>
    </r>
  </si>
  <si>
    <r>
      <rPr>
        <b/>
        <sz val="11"/>
        <rFont val="Calibri"/>
        <family val="2"/>
        <charset val="238"/>
        <scheme val="minor"/>
      </rPr>
      <t>Nabava, dobava in vgrajevanje armiranega betona kvalitete C25/30 za AB nosilce</t>
    </r>
    <r>
      <rPr>
        <sz val="11"/>
        <rFont val="Calibri"/>
        <family val="2"/>
        <charset val="238"/>
        <scheme val="minor"/>
      </rPr>
      <t xml:space="preserve"> dozidanega objekta; nosilec debeline prereza do 0,25m³/m', (C 25/30; XC2), gladko zaribana, toleranca: nivelirana na točnost ± 0,5cm/4,0m. Komplet z vsemi potrebnimi dodatnimi deli in materiali.</t>
    </r>
  </si>
  <si>
    <r>
      <rPr>
        <b/>
        <sz val="11"/>
        <rFont val="Calibri"/>
        <family val="2"/>
        <charset val="238"/>
        <scheme val="minor"/>
      </rPr>
      <t>Nabava, dobava in vgrajevanje armiranega betona kvalitete C25/30 za AB stebre</t>
    </r>
    <r>
      <rPr>
        <sz val="11"/>
        <rFont val="Calibri"/>
        <family val="2"/>
        <charset val="238"/>
        <scheme val="minor"/>
      </rPr>
      <t xml:space="preserve"> dozidanega objekta; stebri debeline prereza do 0,25m³/m', (C 25/30; XC2), gladko zaribano, toleranca: nivelirano na točnost ± 0,5cm/4,0m. Komplet z vsemi potrebnimi dodatnimi deli in materiali.</t>
    </r>
  </si>
  <si>
    <r>
      <rPr>
        <b/>
        <sz val="11"/>
        <rFont val="Calibri"/>
        <family val="2"/>
        <charset val="238"/>
        <scheme val="minor"/>
      </rPr>
      <t>Nabava, dobava in vgrajevanje armiranega betona kvalitete C25/30 za AB troramno stopnišče z vmesnimi podesti</t>
    </r>
    <r>
      <rPr>
        <sz val="11"/>
        <rFont val="Calibri"/>
        <family val="2"/>
        <charset val="238"/>
        <scheme val="minor"/>
      </rPr>
      <t xml:space="preserve"> dozidanega objekta; stopnice debeline prereza do 0,34m³/m</t>
    </r>
    <r>
      <rPr>
        <sz val="11"/>
        <rFont val="Calibri"/>
        <family val="2"/>
        <charset val="238"/>
      </rPr>
      <t>²</t>
    </r>
    <r>
      <rPr>
        <sz val="11"/>
        <rFont val="Calibri"/>
        <family val="2"/>
        <charset val="238"/>
        <scheme val="minor"/>
      </rPr>
      <t>, (C 25/30; XC2), gladko zaribano, toleranca: nivelirano na točnost ± 0,5cm/4,0m. Komplet z vsemi potrebnimi dodatnimi deli in materiali.</t>
    </r>
  </si>
  <si>
    <r>
      <rPr>
        <b/>
        <sz val="11"/>
        <rFont val="Calibri"/>
        <family val="2"/>
        <charset val="238"/>
        <scheme val="minor"/>
      </rPr>
      <t>Nabava, dobava in vgrajevanje armiranega betona kvalitete C25/30 za AB "tribunsko" stopnišče z vmesnimi stopniščnimi ramami</t>
    </r>
    <r>
      <rPr>
        <sz val="11"/>
        <rFont val="Calibri"/>
        <family val="2"/>
        <charset val="238"/>
        <scheme val="minor"/>
      </rPr>
      <t xml:space="preserve"> v dvorani dozidanega objekta; stopnice debeline prereza cca 0,53m³/m</t>
    </r>
    <r>
      <rPr>
        <sz val="11"/>
        <rFont val="Calibri"/>
        <family val="2"/>
        <charset val="238"/>
      </rPr>
      <t>²</t>
    </r>
    <r>
      <rPr>
        <sz val="11"/>
        <rFont val="Calibri"/>
        <family val="2"/>
        <charset val="238"/>
        <scheme val="minor"/>
      </rPr>
      <t>, (C 25/30; XC2), gladko zaribano, toleranca: nivelirano na točnost ± 0,5cm/4,0m. Komplet z vsemi potrebnimi dodatnimi deli in materiali.</t>
    </r>
  </si>
  <si>
    <r>
      <rPr>
        <b/>
        <sz val="11"/>
        <rFont val="Calibri"/>
        <family val="2"/>
        <charset val="238"/>
        <scheme val="minor"/>
      </rPr>
      <t>Nabava, dobava in vgrajevanje armiranega betona kvalitete C25/30 za AB stene</t>
    </r>
    <r>
      <rPr>
        <sz val="11"/>
        <rFont val="Calibri"/>
        <family val="2"/>
        <charset val="238"/>
        <scheme val="minor"/>
      </rPr>
      <t xml:space="preserve"> dozidanega objekta. Stene nad +/-0,00m; stene debeline prereza do 0,25m³/m², (C 25/30; XC2), gladko zaribana, toleranca: nivelirana na točnost ± 0,5cm/4,0m. Na stiku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</si>
  <si>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AB stene</t>
    </r>
    <r>
      <rPr>
        <sz val="11"/>
        <rFont val="Calibri"/>
        <family val="2"/>
        <charset val="238"/>
        <scheme val="minor"/>
      </rPr>
      <t xml:space="preserve"> dozidanega objekta. Stene pod +/-0,00m; stene debeline prereza do 0,25m³/m², (C 25/30; XC2), gladko zaribana, toleranca: nivelirana na točnost ± 0,5cm/4,0m. Na stiku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</si>
  <si>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AB stene strešne atike</t>
    </r>
    <r>
      <rPr>
        <sz val="11"/>
        <rFont val="Calibri"/>
        <family val="2"/>
        <charset val="238"/>
        <scheme val="minor"/>
      </rPr>
      <t xml:space="preserve"> dozidanega objekta; stene debeline prereza do 0,25m³/m², (C 25/30; XC2), gladko zaribana, toleranca: nivelirana na točnost ± 0,5cm/4,0m. Komplet z vsemi potrebnimi dodatnimi deli in materiali.</t>
    </r>
  </si>
  <si>
    <r>
      <t>Nabava, dobava in vgrajevanje armiranega betona kvalitete C25/30 za AB stebre telovadnice</t>
    </r>
    <r>
      <rPr>
        <sz val="11"/>
        <rFont val="Calibri"/>
        <family val="2"/>
        <charset val="238"/>
        <scheme val="minor"/>
      </rPr>
      <t xml:space="preserve"> dozidanega objekta; stebri debeline prereza do 0,56m³/m', (C 25/30; XC2), gladko zaribani, zaključeni v poševnini za naleganje lesenih nosilcev oz strešnih panelov (po detajlu), toleranca: nivelirano na točnost ± 0,5cm/4,0m. Komplet z vsemi potrebnimi dodatnimi deli in materiali.</t>
    </r>
  </si>
  <si>
    <r>
      <t>Nabava, dobava in vgradnja trakov za zatesnitev delovnih stikov v betonu</t>
    </r>
    <r>
      <rPr>
        <sz val="11"/>
        <rFont val="Calibri"/>
        <family val="2"/>
        <charset val="238"/>
        <scheme val="minor"/>
      </rPr>
      <t xml:space="preserve"> (stiki AB konstrukcij). Zatesnitev delovnih stikov s trakovi za stike (kot npr. Sika Waterbar ali enakovredno) - fleksibilne zapore za vodo iz PVC-P. Komplet z vsemi potrebnimi dodatnimi deli in materiali.</t>
    </r>
  </si>
  <si>
    <r>
      <rPr>
        <b/>
        <sz val="11"/>
        <rFont val="Calibri"/>
        <family val="2"/>
        <charset val="238"/>
        <scheme val="minor"/>
      </rPr>
      <t>Nabava, dobava in</t>
    </r>
    <r>
      <rPr>
        <sz val="11"/>
        <rFont val="Calibri"/>
        <family val="2"/>
        <charset val="238"/>
        <scheme val="minor"/>
      </rPr>
      <t xml:space="preserve"> </t>
    </r>
    <r>
      <rPr>
        <b/>
        <sz val="11"/>
        <rFont val="Calibri"/>
        <family val="2"/>
        <charset val="238"/>
        <scheme val="minor"/>
      </rPr>
      <t>vgradnja izolacijskih elementov v nosilno AB konstrukcijo</t>
    </r>
    <r>
      <rPr>
        <sz val="11"/>
        <rFont val="Calibri"/>
        <family val="2"/>
        <charset val="238"/>
        <scheme val="minor"/>
      </rPr>
      <t xml:space="preserve"> - zaščita pred udarnim zvokom stopnišča v dozidanem objektu.</t>
    </r>
  </si>
  <si>
    <t>OMETI</t>
  </si>
  <si>
    <t>PREKLADE</t>
  </si>
  <si>
    <r>
      <rPr>
        <b/>
        <sz val="11"/>
        <rFont val="Calibri"/>
        <family val="2"/>
        <charset val="238"/>
        <scheme val="minor"/>
      </rPr>
      <t>Nabava, dobava, montaža in demontaža opaža za točkovni temelj dostopnega "mostovža"</t>
    </r>
    <r>
      <rPr>
        <sz val="11"/>
        <rFont val="Calibri"/>
        <family val="2"/>
        <charset val="238"/>
        <scheme val="minor"/>
      </rPr>
      <t>, komplet s podpiranjem in opiranjem; temelj višine 0,80m</t>
    </r>
    <r>
      <rPr>
        <b/>
        <sz val="11"/>
        <rFont val="Calibri"/>
        <family val="2"/>
        <charset val="238"/>
        <scheme val="minor"/>
      </rPr>
      <t>.</t>
    </r>
    <r>
      <rPr>
        <sz val="11"/>
        <rFont val="Calibri"/>
        <family val="2"/>
        <charset val="238"/>
      </rPr>
      <t xml:space="preserve"> Komplet z vsemi potrebnimi dodatnimi deli in materiali.</t>
    </r>
  </si>
  <si>
    <r>
      <rPr>
        <b/>
        <sz val="11"/>
        <rFont val="Calibri"/>
        <family val="2"/>
        <charset val="238"/>
        <scheme val="minor"/>
      </rPr>
      <t>Nabava, dobava, montaža in demontaža opaža za AB stene</t>
    </r>
    <r>
      <rPr>
        <sz val="11"/>
        <rFont val="Calibri"/>
        <family val="2"/>
        <charset val="238"/>
        <scheme val="minor"/>
      </rPr>
      <t xml:space="preserve"> dozidanega objekta, komplet s podpiranjem in opiranjem. Stene pod +/-0,00m višine do 2,70m. Komplet z vsemi potrebnimi dodatnimi deli in materiali.</t>
    </r>
  </si>
  <si>
    <r>
      <rPr>
        <b/>
        <sz val="11"/>
        <rFont val="Calibri"/>
        <family val="2"/>
        <charset val="238"/>
        <scheme val="minor"/>
      </rPr>
      <t>Nabava, dobava, montaža in demontaža opaža za AB stene</t>
    </r>
    <r>
      <rPr>
        <sz val="11"/>
        <rFont val="Calibri"/>
        <family val="2"/>
        <charset val="238"/>
        <scheme val="minor"/>
      </rPr>
      <t xml:space="preserve"> dozidanega objekta, komplet s podpiranjem in opiranjem. Stene nad +/-0,00m, višine do 5,50m. Komplet z vsemi potrebnimi dodatnimi deli in materiali.</t>
    </r>
  </si>
  <si>
    <r>
      <rPr>
        <b/>
        <sz val="11"/>
        <rFont val="Calibri"/>
        <family val="2"/>
        <charset val="238"/>
        <scheme val="minor"/>
      </rPr>
      <t>Nabava, dobava, montaža in demontaža opaža za pasovne temelje in temeljne grede</t>
    </r>
    <r>
      <rPr>
        <sz val="11"/>
        <rFont val="Calibri"/>
        <family val="2"/>
        <charset val="238"/>
        <scheme val="minor"/>
      </rPr>
      <t xml:space="preserve"> dozidanega objekta, komplet s podpiranjem in opiranjem; pasovni temelji debeline do 0,80m. Komplet z vsemi potrebnimi dodatnimi deli in materiali.</t>
    </r>
  </si>
  <si>
    <r>
      <rPr>
        <b/>
        <sz val="11"/>
        <rFont val="Calibri"/>
        <family val="2"/>
        <charset val="238"/>
        <scheme val="minor"/>
      </rPr>
      <t>Nabava, dobava, montaža in demontaža opaža za temeljni zid</t>
    </r>
    <r>
      <rPr>
        <sz val="11"/>
        <rFont val="Calibri"/>
        <family val="2"/>
        <charset val="238"/>
        <scheme val="minor"/>
      </rPr>
      <t xml:space="preserve"> dozidanega dela objekta, komplet s podpiranjem in opiranjem; temeljni zid višine do 1,05m. Komplet z vsemi potrebnimi dodatnimi deli in materiali.</t>
    </r>
  </si>
  <si>
    <r>
      <rPr>
        <b/>
        <sz val="11"/>
        <rFont val="Calibri"/>
        <family val="2"/>
        <charset val="238"/>
        <scheme val="minor"/>
      </rPr>
      <t xml:space="preserve">Nabava, dobava, montaža in demontaža opaža za točkovne temelje </t>
    </r>
    <r>
      <rPr>
        <sz val="11"/>
        <rFont val="Calibri"/>
        <family val="2"/>
        <charset val="238"/>
        <scheme val="minor"/>
      </rPr>
      <t>dozidanega dela objekta, komplet z opiranjem in podpiranjem; točovni temelji debeline 1,00m. Komplet z vsemi potrebnimi dodatnimi deli in materiali.</t>
    </r>
  </si>
  <si>
    <r>
      <rPr>
        <b/>
        <sz val="11"/>
        <rFont val="Calibri"/>
        <family val="2"/>
        <charset val="238"/>
        <scheme val="minor"/>
      </rPr>
      <t xml:space="preserve">Nabava, dobava, montaža in demontaža opaža čela za temeljno ploščo jaška dvigala </t>
    </r>
    <r>
      <rPr>
        <sz val="11"/>
        <rFont val="Calibri"/>
        <family val="2"/>
        <charset val="238"/>
        <scheme val="minor"/>
      </rPr>
      <t>; temeljna plošča debeline 0,30m, komplet s podpiranjem in opiranjem. Komplet z vsemi potrebnimi dodatnimi deli in materiali.</t>
    </r>
  </si>
  <si>
    <r>
      <rPr>
        <b/>
        <sz val="11"/>
        <rFont val="Calibri"/>
        <family val="2"/>
        <charset val="238"/>
        <scheme val="minor"/>
      </rPr>
      <t>Nabava, dobava, montaža in demontaža opaža za AB stene strešne atike</t>
    </r>
    <r>
      <rPr>
        <sz val="11"/>
        <rFont val="Calibri"/>
        <family val="2"/>
        <charset val="238"/>
        <scheme val="minor"/>
      </rPr>
      <t xml:space="preserve"> dozidanega objekta, komplet s podpiranjem in opiranjem; stene višine 1,10m. Komplet z vsemi potrebnimi dodatnimi deli in materiali.</t>
    </r>
  </si>
  <si>
    <t>Opaž čela AB plošče, višine do 0,25m.</t>
  </si>
  <si>
    <r>
      <rPr>
        <b/>
        <sz val="11"/>
        <rFont val="Calibri"/>
        <family val="2"/>
        <charset val="238"/>
        <scheme val="minor"/>
      </rPr>
      <t>Nabava, dobava, montaža in demontaža opaža za AB medetažne plošče</t>
    </r>
    <r>
      <rPr>
        <sz val="11"/>
        <rFont val="Calibri"/>
        <family val="2"/>
        <charset val="238"/>
        <scheme val="minor"/>
      </rPr>
      <t xml:space="preserve"> dozidanega objekta, komplet s podpiranjem in opiranjem do višine 5,50m. Komplet z vsemi potrebnimi dodatnimi deli in materiali.</t>
    </r>
  </si>
  <si>
    <t>Opaž čela AB plošče, višine do 0,30m.</t>
  </si>
  <si>
    <r>
      <rPr>
        <b/>
        <sz val="11"/>
        <rFont val="Calibri"/>
        <family val="2"/>
        <charset val="238"/>
        <scheme val="minor"/>
      </rPr>
      <t>Nabava, dobava, montaža in demontaža opaža za AB poševni "L" nosilec</t>
    </r>
    <r>
      <rPr>
        <sz val="11"/>
        <rFont val="Calibri"/>
        <family val="2"/>
        <charset val="238"/>
        <scheme val="minor"/>
      </rPr>
      <t xml:space="preserve"> dozidanega objekta, komplet s podpiranjem in opiranjem do višine 6,60m. Komplet z vsemi potrebnimi dodatnimi deli in materiali.</t>
    </r>
  </si>
  <si>
    <r>
      <rPr>
        <b/>
        <sz val="11"/>
        <rFont val="Calibri"/>
        <family val="2"/>
        <charset val="238"/>
        <scheme val="minor"/>
      </rPr>
      <t>Nabava, dobava, mmontaža in demontaža opaža za AB nosilce</t>
    </r>
    <r>
      <rPr>
        <sz val="11"/>
        <rFont val="Calibri"/>
        <family val="2"/>
        <charset val="238"/>
        <scheme val="minor"/>
      </rPr>
      <t xml:space="preserve"> dozidanega objekta, komplet s podpiranjem in opiranjem do višine 5,50m. Komplet z vsemi potrebnimi dodatnimi deli in materiali.</t>
    </r>
  </si>
  <si>
    <r>
      <rPr>
        <b/>
        <sz val="11"/>
        <rFont val="Calibri"/>
        <family val="2"/>
        <charset val="238"/>
        <scheme val="minor"/>
      </rPr>
      <t>Nabava, dobava, montaža in demontaža opaža za AB stebre</t>
    </r>
    <r>
      <rPr>
        <sz val="11"/>
        <rFont val="Calibri"/>
        <family val="2"/>
        <charset val="238"/>
        <scheme val="minor"/>
      </rPr>
      <t xml:space="preserve"> dozidanega objekta, komplet s podpiranjem in opiranjem do višine 4,00m. Komplet z vsemi potrebnimi dodatnimi deli in materiali.</t>
    </r>
  </si>
  <si>
    <r>
      <t>Nabava, dobava, montaža in demontaža opaža za AB stebre telovadnice</t>
    </r>
    <r>
      <rPr>
        <sz val="11"/>
        <rFont val="Calibri"/>
        <family val="2"/>
        <charset val="238"/>
        <scheme val="minor"/>
      </rPr>
      <t xml:space="preserve"> dozidanega objekta, komplet s podpiranjem in opiranjem do višine 8,20m. Komplet z vsemi potrebnimi dodatnimi deli in materiali.</t>
    </r>
  </si>
  <si>
    <r>
      <rPr>
        <b/>
        <sz val="11"/>
        <rFont val="Calibri"/>
        <family val="2"/>
        <charset val="238"/>
        <scheme val="minor"/>
      </rPr>
      <t>Nabava, dobava, montaža in demontaža opaža za AB troramno stopnišče z vmesnimi podesti</t>
    </r>
    <r>
      <rPr>
        <sz val="11"/>
        <rFont val="Calibri"/>
        <family val="2"/>
        <charset val="238"/>
        <scheme val="minor"/>
      </rPr>
      <t xml:space="preserve"> dozidanega objekta, komplet s podpiranjem in opiranjem do višine 4,50m. Komplet z vsemi potrebnimi dodatnimi deli in materiali.</t>
    </r>
  </si>
  <si>
    <r>
      <rPr>
        <b/>
        <sz val="11"/>
        <rFont val="Calibri"/>
        <family val="2"/>
        <charset val="238"/>
        <scheme val="minor"/>
      </rPr>
      <t>Nabava, dobava, montaža in demontaža opaža za AB "tribunsko" stopnišče z vmesnimi stopniščnimi ramami</t>
    </r>
    <r>
      <rPr>
        <sz val="11"/>
        <rFont val="Calibri"/>
        <family val="2"/>
        <charset val="238"/>
        <scheme val="minor"/>
      </rPr>
      <t xml:space="preserve"> v dvorani dozidanega objekta, komplet s podpiranjem in opiranjem do višine 4,50m. Komplet z vsemi potrebnimi dodatnimi deli in materiali.</t>
    </r>
  </si>
  <si>
    <t>DRUGA TESARSKA DELA</t>
  </si>
  <si>
    <t>ODPRTINE OKROGLEGA PREREZA</t>
  </si>
  <si>
    <t>ODPRTINE KVADRATNEGA PREREZA</t>
  </si>
  <si>
    <r>
      <rPr>
        <b/>
        <sz val="11"/>
        <rFont val="Calibri"/>
        <family val="2"/>
        <charset val="238"/>
        <scheme val="minor"/>
      </rPr>
      <t>Nabava, dobava, montaža in demontaža opaža utorov v AB konstrukcijah</t>
    </r>
    <r>
      <rPr>
        <sz val="11"/>
        <rFont val="Calibri"/>
        <family val="2"/>
        <charset val="238"/>
        <scheme val="minor"/>
      </rPr>
      <t xml:space="preserve"> za podometni razvod posameznih inštalacij;  ravni vertikalni ali horizontalni utori različnih prerezov. Komplet z vsemi potrebnimi dodatnimi deli in materiali.</t>
    </r>
  </si>
  <si>
    <r>
      <t>Izdelava opažev za manjše konstrukcije s 100,00 % porabo lesa</t>
    </r>
    <r>
      <rPr>
        <sz val="11"/>
        <rFont val="Calibri"/>
        <family val="2"/>
        <charset val="238"/>
        <scheme val="minor"/>
      </rPr>
      <t xml:space="preserve"> - izgubljeni opaži, ki se po opaževanju popolnoma uničijo do neuporabnosti ali pa posamezni izgubljeni opaži. Komplet z vsemi potrebnimi dodatnimi deli in materiali.</t>
    </r>
  </si>
  <si>
    <t>LESENA STREŠNA KONSTRUKCIJA</t>
  </si>
  <si>
    <r>
      <rPr>
        <b/>
        <sz val="11"/>
        <rFont val="Calibri"/>
        <family val="2"/>
        <charset val="238"/>
        <scheme val="minor"/>
      </rPr>
      <t xml:space="preserve">Nabava, dobava in izdelava elementov lesene strešne konstrukcije </t>
    </r>
    <r>
      <rPr>
        <sz val="11"/>
        <rFont val="Calibri"/>
        <family val="2"/>
        <charset val="238"/>
        <scheme val="minor"/>
      </rPr>
      <t>iz lesa I.ktg.. Lesena konstrukcija iz lesenih lepljenih elementov, zaščitena proti lesnim škodljivcem in trohnenju (kot npr. Silvanol ali enakovredno). Vrsta in kvaliteta lesenih lepljenih nosilcev, ter pritrjevanje po načrtu gradbenih konstrukcij. Komplet z vsemi potrebnimi dodatnimi deli in materiali.</t>
    </r>
  </si>
  <si>
    <t>lesen lepljen nosilec dimenzije 28/220cm, dolžine 31,43m</t>
  </si>
  <si>
    <t>lesen lepljen nosilec dimenzije 20/20cm, dolžine 2,10m</t>
  </si>
  <si>
    <t>lesen lepljen nosilec dimenzije 20/20cm, dolžine 1,80m</t>
  </si>
  <si>
    <t>IZOLACIJE</t>
  </si>
  <si>
    <t>Nabava, dobava in polaganje toplotnoizolacijske  zaščite vertikalne vkopane konstrukcije- zunanji obod pasovnih temeljev, temeljnih zidov in obodnih vkopanih AB sten.</t>
  </si>
  <si>
    <t>Plošče s stopničastimi preklopi, prosto položene na podlago kot npr. XPS 300 GL (X-FOAM HBT) ali enakovredno, debeline 14cm. Kompletno z vsemi preklopi, delom in materialom.</t>
  </si>
  <si>
    <t>Plošče s stopničastimi preklopi, prosto položene na podlago kot npr. XPS 300 GL (X-FOAM HBT) ali enakovredno, debeline 20cm. Kompletno z vsemi preklopi, delom in materialom.</t>
  </si>
  <si>
    <t>Nabava, dobava in polaganje toplotnoizolacijske  zaščite vertikalne vkopane konstrukcije in zaščite hidroizolacije- obod pasovnih temeljev, temeljnih zidov in obodnih vkopanih AB sten.</t>
  </si>
  <si>
    <t>Plošče s stopničastimi preklopi, prosto položene na podlago kot npr. XPS 300 GL (X-FOAM HBT) ali enakovredno, debeline 16cm. Kompletno z vsemi preklopi, delom in materialom.</t>
  </si>
  <si>
    <r>
      <rPr>
        <b/>
        <sz val="11"/>
        <rFont val="Calibri"/>
        <family val="2"/>
        <charset val="238"/>
        <scheme val="minor"/>
      </rPr>
      <t>Nabava, dobava in polaganje toplotne izolacije pod talno ploščo dozidanega objekta (klet)</t>
    </r>
    <r>
      <rPr>
        <sz val="11"/>
        <rFont val="Calibri"/>
        <family val="2"/>
        <charset val="238"/>
        <scheme val="minor"/>
      </rPr>
      <t xml:space="preserve">; polaganje na predpripravljeno peščeno podlago. Toplotna izolacija iz ekstrudiranega polistirena (SIST EN 13164) (ג= max. 0,038 W/m2K, σ = 500kN/m2, specifične gostote min 35kg/m2). </t>
    </r>
  </si>
  <si>
    <r>
      <rPr>
        <b/>
        <sz val="11"/>
        <rFont val="Calibri"/>
        <family val="2"/>
        <charset val="238"/>
        <scheme val="minor"/>
      </rPr>
      <t>Nabava, dobava in polaganje toplotne izolacije pod talno ploščo dozidanega objekta (pritličje)</t>
    </r>
    <r>
      <rPr>
        <sz val="11"/>
        <rFont val="Calibri"/>
        <family val="2"/>
        <charset val="238"/>
        <scheme val="minor"/>
      </rPr>
      <t xml:space="preserve">; polaganje na predpripravljeno peščeno podlago. Toplotna izolacija iz ekstrudiranega polistirena (SIST EN 13164) (ג= max. 0,038 W/m2K, σ = 500kN/m2, specifične gostote min 35kg/m2). </t>
    </r>
  </si>
  <si>
    <t>1. sloj hidroizolacije točkovno varjen po vertikali polno varjen, 2. sloj polno varjen.
Trak debeline 4,5 mm. HI položena in varjena v pasovih s predpisanimi preklopi (10 cm v prečni in 15 cm v vzdolžni smeri ter z ustreznimi zavihki preko robov temeljev.</t>
  </si>
  <si>
    <r>
      <t xml:space="preserve">Nabava, dobava in izdelava horizontalne hidroizolacije preko talne plošče in pasovnih temeljih dozidanega objekta </t>
    </r>
    <r>
      <rPr>
        <sz val="11"/>
        <rFont val="Calibri"/>
        <family val="2"/>
        <charset val="238"/>
        <scheme val="minor"/>
      </rPr>
      <t>v sestavi; 1 x hladni bitumenski premaz kot npr. Ibitol ali</t>
    </r>
  </si>
  <si>
    <t>enakovreno (poraba 0,3 l/m2, sušenje premaza 24 ur) in 2x bitumenski trak poljubnega proizvajalca (v skladu s SIST EN 13969) s potrebnimi vertikalnimi zavihki.</t>
  </si>
  <si>
    <t>Vključno z uporabo tesnilnih trakov in zaključkov kot npr. Kema Hidrostop elastik ali enkakovredno. Komplet z vsemi potrebnimi dodatnimi deli in materiali.</t>
  </si>
  <si>
    <r>
      <t>Nabava, dobava in izdelava hidroizolacijskega premaza v jašku dvigala</t>
    </r>
    <r>
      <rPr>
        <sz val="11"/>
        <rFont val="Calibri"/>
        <family val="2"/>
        <charset val="238"/>
        <scheme val="minor"/>
      </rPr>
      <t>; premaz AB zidov do višine 2,00m in tlaka z dvokomponentno z vlakni ojačano malto na osnovi cementa, modificiranega s posebnimi  na alkalnost odpornimi polimeri, izbranim finim agregatom in vezivi za vodotesnost. Vodotesni pramaz kot npr. SIkalastic-152 ali enakovredno v skladu s standardom EN 1504-9.</t>
    </r>
  </si>
  <si>
    <t>Predhodno čiščenje obstoječih zidov in izravnava s cementno malto.</t>
  </si>
  <si>
    <r>
      <t>Nabava, dobava in izdelava hidroizolacije pod oblogo iz keramičnih ploščic v "mokrih" prostorih v dozidanem delu objekta</t>
    </r>
    <r>
      <rPr>
        <sz val="11"/>
        <rFont val="Calibri"/>
        <family val="2"/>
        <charset val="238"/>
        <scheme val="minor"/>
      </rPr>
      <t>; hidroizolacija iz dvokomponentne visoko elastične cementno vezane, vodotesne,</t>
    </r>
  </si>
  <si>
    <t>paropropustne in zmrzlinsko odporne mase na bazi sintetičnih smol in cementa, dvoslojni nanos min debeline 2mm do max debeline 5mm. Hidroizolacija pod celotno površino keramike v sanitarnih prostorih.</t>
  </si>
  <si>
    <t>Za odstranjevanje slabo oprijetih delcev in umazanije ter za čiščenje ploskev je potrebna uporaba visokotlačnega čistilca z vročo vodo pod tlakom 80 do 100 barov. Po čiščenju je površino pred nadaljevanjem del potrebno sušiti najmanj 2 dni.</t>
  </si>
  <si>
    <t xml:space="preserve">~ Dezinfekcija opranih površin: 2-kratno premazovanje površin z dezinfekcijskim sredstvom, npr. Weber Acticide ali enkovredno. Dezinfekcijsko sredstvo nanešeno s pleskarskim čopičem ali dolgodlakim pleskarskim valjčkom. </t>
  </si>
  <si>
    <t>~ 1 x hladni bitumenski premaz kot npr. Ibitol ali enakovreno (poraba 0,3 l/m2, sušenje premaza 24 ur)
~ 2x bitumenski trak poljubnega proizvajalca (v skladu s SIST EN 13969 in SIST 1031, po standardu UEAtc EN 13707) s potrebnimi vertikalnimi zavihki.</t>
  </si>
  <si>
    <r>
      <t>Nabava, dobava in izdelava in vertikalne hidroizolacije na obodu obstoječih zidovih in pasovnih temeljih</t>
    </r>
    <r>
      <rPr>
        <sz val="11"/>
        <rFont val="Calibri"/>
        <family val="2"/>
        <charset val="238"/>
        <scheme val="minor"/>
      </rPr>
      <t xml:space="preserve"> - del obstoječega objekta. Hidroizolacija v sestavi:</t>
    </r>
  </si>
  <si>
    <r>
      <t>Nabava, dobava in izdelava vertikalne hidroizolacije temeljev, temeljnih zidov in zidov</t>
    </r>
    <r>
      <rPr>
        <sz val="11"/>
        <rFont val="Calibri"/>
        <family val="2"/>
        <charset val="238"/>
        <scheme val="minor"/>
      </rPr>
      <t>; predhodno čiščenje konstrukcij in izravnava podlage s cementno malto. Izdelava hidroizolacije v sestavi:</t>
    </r>
  </si>
  <si>
    <t xml:space="preserve">~ Čiščenje obstoječe površine konstrukcije, priprava na izdelavo nove hidroizolacije; odstranjevanje obstoječe izolacije, pranje površin z visokotlačnim čistilcem. </t>
  </si>
  <si>
    <t>Nanos intenzivno vtremo v podlago. Sledi sušenje najmanj 24 ur. Nato površine ponovno premažemo z dezinfekcijskim sredstvom. Čas sušenja 24 ur.
~ Izravnava podlage s cementno malto.</t>
  </si>
  <si>
    <t>Kompletno z vsemi preklopi, delom in materialom.</t>
  </si>
  <si>
    <r>
      <t>Nabava, dobava in polaganje zaščite hidroizolacije - gumbasta membrana</t>
    </r>
    <r>
      <rPr>
        <sz val="11"/>
        <rFont val="Calibri"/>
        <family val="2"/>
        <charset val="238"/>
        <scheme val="minor"/>
      </rPr>
      <t xml:space="preserve"> iz polietilena visoke gostote. Folija vodo neprepustna, odporna na kemikalije in pritisk.</t>
    </r>
  </si>
  <si>
    <t>ZIDANJE</t>
  </si>
  <si>
    <r>
      <t>Nabava, dobava in pozidava obstoječih odprtin v nosilnih stenah obstoječega objekta; pozidava s  porobetonskimi zidnimi bloki debeline 20cm</t>
    </r>
    <r>
      <rPr>
        <sz val="11"/>
        <rFont val="Calibri"/>
        <family val="2"/>
        <charset val="238"/>
        <scheme val="minor"/>
      </rPr>
      <t xml:space="preserve"> (ZB 20 - 2,5/0,40;  REI 180; dim: 62,5/20/20 cm; λ=0,099 W/mK),</t>
    </r>
  </si>
  <si>
    <t>zidanih s pripadajočo lepilno malto z vsemi pomožnimi deli, odri, rezanjem in transporti ter napravo lepilne mase. Pozidava okenske in vratne odprtine. Komplet z vsemi potrebnimi dodatnimi deli in materiali.</t>
  </si>
  <si>
    <t>Nabava, dobava in obzidava AB zidu za podometne inštalacije in wc splahovalnike. Pozidava s porobetonskimi zidnimi ploščami debeline 15cm,</t>
  </si>
  <si>
    <t>Nabava, dobava in obzidava AB zidu za podometne inštalacije in wc splahovalnike. Pozidava s porobetonskimi zidnimi ploščami debeline 10cm,</t>
  </si>
  <si>
    <t>Nabava, dobava in obzidava AB zidu za podometne inštalacije in wc splahovalnike. Pozidava s porobetonskimi zidnimi ploščami debeline 12,5cm,</t>
  </si>
  <si>
    <r>
      <t>Nabava, dobava in vgradnja nosilnih preklad v zidanih nosilnih zidovih v obstoječem objektu</t>
    </r>
    <r>
      <rPr>
        <sz val="11"/>
        <rFont val="Calibri"/>
        <family val="2"/>
        <charset val="238"/>
        <scheme val="minor"/>
      </rPr>
      <t>; nosilne preklade iz porobetona, širine 20cm (NP 20/250; dim: 250/20/24,9cm), zidano s pripadajočo lepilno malto z vsemi pomožnimi deli, odri, rezanjem in transporti ter napravo lepilne mase. Komplet z vsemi potrebnimi dodatnimi deli in materiali.</t>
    </r>
  </si>
  <si>
    <t>ESTRIHI</t>
  </si>
  <si>
    <t>Estrih - lasersko niveliran, strojno zaglajen, izravnava s pomočjo laserskega merilca: (zahteva za ravnost : max. 5 mm / 4 m'), vključno z delovnimi dilatacijami na različnih nivojih tlaka in pragovih, ter finalno obdelavo površine pripravljeno za polaganje finalnega tlaka. Dodatki polimerov v skladu z recepturo proizvajalca. Komplet z vsemi ptorebnimi dodatnimi deli in materiali.</t>
  </si>
  <si>
    <t>Estrih - lasersko niveliran, strojno zaglajen, izravnava s pomočjo laserskega merilca: (zahteva za ravnost : max. 5 mm / 4 m'), vključno z delovnimi dilatacijami na različnih nivojih tlaka in pragovih, ter finalno obdelavo površine pripravljeno za polaganje finalnega tlaka. Dodatki polimerov v skladu z recepturo proizvajalca. Komplet z vsemi potrebnimi dodatnimi deli in materiali.</t>
  </si>
  <si>
    <t>~ toplotno izolacijske talne plošče iz kamene volne debeline 20mm, ʎD=0,036W/mK SIST EN 12667, odziv na ogenj razreda A1 SIST EN 13501-1, stisljivosti max dl - Db ≤3mm SIST EN 12341 (kot npr. Knauf Insulation NaturBoard TPS ali enakovredno)</t>
  </si>
  <si>
    <t>~ armiran cementni estrih, debeline 72mm, CT-C20-FS z dodatkom mikroarmature iz PP vlaken kot npr. Fibrins F120 ali enakovredno v količini 0,95kg/m3, ob steni robni trak iz mineralne volne, debeline 12mm kot npr. Knauf Insulation DL ali enakovredno.</t>
  </si>
  <si>
    <t>~ armiran cementni estrih, debeline 68mm, CT-C20-FS z dodatkom mikroarmature iz PP vlaken kot npr. Fibrins F120 ali enakovredno v količini 0,95kg/m3, ob steni robni trak iz mineralne volne, debeline 12mm kot npr. Knauf Insulation DL ali enakovredno.</t>
  </si>
  <si>
    <t>~ sistemska plošča - talno gretje (zajeto v popisu strojnih inštalacij), debeline 48mm
~ PE folija 0,15mm, položena s preklopi op navodilih proizvajalca min 20cm</t>
  </si>
  <si>
    <t>~ toplotno izolacijske talne plošče iz kamene volne debeline 70mm, ʎD=0,036W/mK SIST EN 12667, odziv na ogenj razreda A1 SIST EN 13501-1, stisljivosti max dl - Db ≤3mm SIST EN 12341 (kot npr. Knauf Insulation NaturBoard TPS ali enakovredno)</t>
  </si>
  <si>
    <t>~ armiran cementni estrih, debeline 67mm, CT-C20-FS z dodatkom mikroarmature iz PP vlaken kot npr. Fibrins F120 ali enakovredno v količini 0,95kg/m3, ob steni robni trak iz mineralne volne, debeline 12mm kot npr. Knauf Insulation DL ali enakovredno.</t>
  </si>
  <si>
    <t>Nabava, dobava in izdelava plavajočega poda s talnim gretjem, debeline 70+48+67mm v dozidanem objektu (prostori s keramično finalno oblogo - gard., dostava in pisarna kuhinje, hall, sanitarije M, Ž in invalidi, vetrolov in shramba opreme v vetrolovu) v sestavi:</t>
  </si>
  <si>
    <t>Nabava, dobava in izdelava plavajočega poda s talnim gretjem, debeline 70+48+72mm v dozidanem objektu (prostori s finalno PVC oblogo - večnamenski prostor, gard. učitelji šp., hodnik, garderoba1, 2 in 3) v sestavi:</t>
  </si>
  <si>
    <t>Nabava, dobava in izdelava plavajočega poda s talnim gretjem, debeline 20+48+68mm v  dozidanem objektu (mala dvorana) v sestavi:</t>
  </si>
  <si>
    <t>Nabava, dobava in izdelava plavajočega poda s talnim gretjem, debeline 68+72mm v  dozidanem objektu (vadbeni prostor) v sestavi:</t>
  </si>
  <si>
    <t>~ PE folija 0,15mm, položena s preklopi op navodilih proizvajalca min 20cm</t>
  </si>
  <si>
    <t>~ armiran cementni estrih, debeline 85mm, CT-C20-FS z dodatkom mikroarmature iz PP vlaken kot npr. Fibrins F120 ali enakovredno v količini 0,95kg/m3, ob steni robni trak iz mineralne volne, debeline 12mm kot npr. Knauf Insulation DL ali enakovredno.</t>
  </si>
  <si>
    <t>Estrih - lasersko niveliran, strojno zaglajen, izravnava s pomočjo laserskega merilca: (zahteva za ravnost: max. 5 mm / 4 m'), vključno z delovnimi dilatacijami na različnih nivojih tlaka in pragovih, ter finalno obdelavo površine pripravljeno za polaganje finalnega tlaka. Dodatki polimerov v skladu z recepturo proizvajalca. Komplet z vsemi ptorebnimi dodatnimi deli in materiali.</t>
  </si>
  <si>
    <t>~ toplotno izolacijske talne plošče iz kamene volne debeline 100mm, ʎD=0,037W/mK SIST EN 12667, odziv na ogenj razreda A1 SIST EN 13501-1, stisljivosti max dl - Db ≤3mm SIST EN 12341 (kot npr. Knauf Insulation DF ali enakovredno)</t>
  </si>
  <si>
    <t>Nabava, dobava in izdelava plavajočega poda, debeline 100+85mm v dozidanem objektu (prostori s keramično finalno oblogo v N1, N2 in Po - sanitarije, umivalnica, čistila in hodnik ob stopnišču, podest in podstrešje) v sestavi:</t>
  </si>
  <si>
    <t>Nabava, dobava in izdelava plavajočega poda, debeline 100+85mm v dozidanem objektu (prostori s keramično finalno oblogo v P - kuhinja s pomivalnicami in skladiščem, čistila,strojnica dvigala, ele. prostor in kopalnice) v sestavi:</t>
  </si>
  <si>
    <t>Nabava, dobava in izdelava plavajočega poda, debeline 100+85mm v dozidanem objektu (prostori s PVC finalno oblogo v P - hodnik, učilnica, kabineta in shramba orodja) v sestavi:</t>
  </si>
  <si>
    <t>~ toplotno izolacijske talne plošče iz kamene volne debeline 120mm, ʎD=0,037W/mK SIST EN 12667, odziv na ogenj razreda A1 SIST EN 13501-1, stisljivosti max dl - Db ≤3mm SIST EN 12341 (kot npr. Knauf Insulation DF ali enakovredno)</t>
  </si>
  <si>
    <t>~ toplotno izolacijske talne plošče iz kamene volne debeline 100mm (2x50mm, križno položeno), ʎD=0,036W/mK SIST EN 12667, odziv na ogenj razreda A1 SIST EN 13501-1, stisljivosti max dl - Db ≤3mm SIST EN 12341 (kot npr. Knauf Insulation NaturBoard TPS ali enakovredno)</t>
  </si>
  <si>
    <t>~ toplotno izolacijske talne plošče iz kamene volne debeline 120mm (3x40mm, križno položeno), ʎD=0,036W/mK SIST EN 12667, odziv na ogenj razreda A1 SIST EN 13501-1, stisljivosti max dl - Db ≤3mm SIST EN 12341 (kot npr. Knauf Insulation NaturBoard TPS ali enakovredno)</t>
  </si>
  <si>
    <t>~ armiran cementni estrih, debeline 70mm, CT-C20-FS z dodatkom mikroarmature iz PP vlaken kot npr. Fibrins F120 ali enakovredno v količini 0,95kg/m3, ob steni robni trak iz mineralne volne, debeline 12mm kot npr. Knauf Insulation DL ali enakovredno.</t>
  </si>
  <si>
    <t>Nabava, dobava in izdelava plavajočega poda, debeline 100+85mm v dozidanem objektu (prostori s PVC finalno oblogo ali brez obloge v N1, N2 in Po - učilnice, pisarne, hodniki, "balkon" v vadbenem prostoru, nadzorna soba, kabineti, arhiv, podstrešje, prostori vzdrževana, tehnični prostori, strojnica) v sestavi:</t>
  </si>
  <si>
    <t>~ toplotno izolacijske talne plošče iz kamene volne debeline 40mm, ʎD=0,037W/mK SIST EN 12667, odziv na ogenj razreda A1 SIST EN 13501-1, stisljivosti max dl - Db ≤3mm SIST EN 12341 (kot npr. Knauf Insulation DF ali enakovredno)</t>
  </si>
  <si>
    <t>~ armiran cementni estrih, debeline 50mm, CT-C20-FS z dodatkom mikroarmature iz PP vlaken kot npr. Fibrins F120 ali enakovredno v količini 0,95kg/m3, ob steni robni trak iz mineralne volne, debeline 12mm kot npr. Knauf Insulation DL ali enakovredno.</t>
  </si>
  <si>
    <t xml:space="preserve">Nabava, dobava in izdelava notranjega apneno-cementnega strojnega ometa na zidanih in betonskih površinah v debelini 3-6mm. </t>
  </si>
  <si>
    <t>Izdelava strojnega ometa s predhodnim prednamazom za izboljšanje oprijema ometa. Izdelava ometa in prednamaza po navodilih proizvajalca. V ceni potrebno upoštevati vgradnjo armaturne steklene mrežice na stikih različnih materialov. Komplet z vsemi potrebnimi dodatnimi deli in materiali.</t>
  </si>
  <si>
    <t>Stena s fasadno oblogo in eventuelno notranjo oblogo. Iznos ruševin iz objekta, nakladanje na kamion in odvoz na deponijo po izboru izvajalca del, komplet s stroški transporta in plačilom takse deponije.</t>
  </si>
  <si>
    <r>
      <t>Nabava, dobava in pozidava obstoječih odprtin v nosilnih stenah obstoječega objekta; pozidava s  porobetonskimi zidnimi bloki debeline 30cm</t>
    </r>
    <r>
      <rPr>
        <sz val="11"/>
        <rFont val="Calibri"/>
        <family val="2"/>
        <charset val="238"/>
        <scheme val="minor"/>
      </rPr>
      <t xml:space="preserve"> (ZB 30 - 2,5/0,40;  REI 180; dim: 62,5/30/20 cm; λ=0,096 W/mK),</t>
    </r>
  </si>
  <si>
    <t>okno 185/255cm</t>
  </si>
  <si>
    <t>notranja enokrilna vrata 81/198,5cm</t>
  </si>
  <si>
    <t>Stena kitana, bandažirana in brušena, pripravljena na oplesk. V ceni potrebno upoštevati stik stene s stropom. Komplet z vsemi potrebnimi dodatnimi deli in materiali.</t>
  </si>
  <si>
    <t xml:space="preserve">Vratno krilo leseno iz kombinacije mediapana, masivnega in vezanega lesa, na robovih nalepljene masivne nalepke debeline 5mm, rahlo zaokrožene R2. Vratno krilo zaključeno z UV odporno plastjo PVC laminata, odporno na mehanske poškodbe. </t>
  </si>
  <si>
    <t>PREBOJI IN UTORI</t>
  </si>
  <si>
    <r>
      <t>Izdelava utorov v AB nosilni konstrukciji dozidanega dela objekta</t>
    </r>
    <r>
      <rPr>
        <sz val="11"/>
        <rFont val="Calibri"/>
        <family val="2"/>
        <charset val="238"/>
        <scheme val="minor"/>
      </rPr>
      <t xml:space="preserve">. Iznos materiala iz objekta, nakladanje na kamion in odvoz na deponijo po izboru izvajalca del, komplet s stroški transporta in plačilom takse deponije. </t>
    </r>
  </si>
  <si>
    <t>~ Velikosti do 0,10m²</t>
  </si>
  <si>
    <t>~ Velikosti od 0,10m² do 0,25m²</t>
  </si>
  <si>
    <r>
      <t>Izdelava utorov v obstoječi nosilni konstrukciji v obstoječem objektu.</t>
    </r>
    <r>
      <rPr>
        <sz val="11"/>
        <rFont val="Calibri"/>
        <family val="2"/>
        <charset val="238"/>
        <scheme val="minor"/>
      </rPr>
      <t xml:space="preserve"> Iznos materiala iz objekta, nakladanje na kamion in odvoz na deponijo po izboru izvajalca del, komplet s stroški transporta in plačilom takse deponije. </t>
    </r>
  </si>
  <si>
    <t>~ Velikosti od 0,25m² do 1,00m²</t>
  </si>
  <si>
    <r>
      <t>Izdelava in obdelava prebojev v AB konstrukciji v dozidanem delu objekta</t>
    </r>
    <r>
      <rPr>
        <sz val="11"/>
        <rFont val="Calibri"/>
        <family val="2"/>
        <charset val="238"/>
        <scheme val="minor"/>
      </rPr>
      <t>. Iznos materiala iz objekta, nakladanje na kamion in odvoz na deponijo po izboru izvajalca del, komplet s stroški transporta in plačilom takse deponije.</t>
    </r>
  </si>
  <si>
    <r>
      <t>Izdelava in obdelava prebojev v obstoječi konstrukciji v obstoječem delu objekta</t>
    </r>
    <r>
      <rPr>
        <sz val="11"/>
        <rFont val="Calibri"/>
        <family val="2"/>
        <charset val="238"/>
        <scheme val="minor"/>
      </rPr>
      <t>. Iznos materiala iz objekta, nakladanje na kamion in odvoz na deponijo po izboru izvajalca del, komplet s stroški transporta in plačilom takse deponije.</t>
    </r>
  </si>
  <si>
    <t>~ rege preseka do 5/5cm ali enakovrednega preseka</t>
  </si>
  <si>
    <t>~ rege preseka 10/10cm ali enakovrednega preseka</t>
  </si>
  <si>
    <t>~ rege preseka 10/20cm ali enakovrednega preseka</t>
  </si>
  <si>
    <r>
      <t xml:space="preserve">Izdelava in obdelava reg v nosilni konstrukciji v dozidanem objektu. </t>
    </r>
    <r>
      <rPr>
        <sz val="11"/>
        <rFont val="Calibri"/>
        <family val="2"/>
        <charset val="238"/>
        <scheme val="minor"/>
      </rPr>
      <t>Iznos materiala iz objekta, nakladanje na kamion in odvoz na deponijo po izboru izvajalca del, komplet s stroški transporta in plačilom takse deponije.</t>
    </r>
  </si>
  <si>
    <r>
      <rPr>
        <b/>
        <sz val="11"/>
        <rFont val="Calibri"/>
        <family val="2"/>
        <charset val="238"/>
        <scheme val="minor"/>
      </rPr>
      <t xml:space="preserve">Nabava, dobava in vgrajevanje armiranega betona kvalitete C 25/30 za točkovne poglobitve - temelj športne opreme. </t>
    </r>
    <r>
      <rPr>
        <sz val="11"/>
        <rFont val="Calibri"/>
        <family val="2"/>
        <charset val="238"/>
        <scheme val="minor"/>
      </rPr>
      <t>Negativni odlitek pod nivo sestave tlakov, srednje zahtevne konstrukcije. Beton debeline prereza cca 0,12m³/m</t>
    </r>
    <r>
      <rPr>
        <sz val="11"/>
        <rFont val="Calibri"/>
        <family val="2"/>
        <charset val="238"/>
      </rPr>
      <t>²</t>
    </r>
    <r>
      <rPr>
        <sz val="11"/>
        <rFont val="Calibri"/>
        <family val="2"/>
        <charset val="238"/>
        <scheme val="minor"/>
      </rPr>
      <t>, (C 25/30; XC2), nivelirana na točnost ± 0,5cm/4,0m</t>
    </r>
    <r>
      <rPr>
        <b/>
        <sz val="11"/>
        <rFont val="Calibri"/>
        <family val="2"/>
        <charset val="238"/>
        <scheme val="minor"/>
      </rPr>
      <t>.</t>
    </r>
    <r>
      <rPr>
        <sz val="11"/>
        <rFont val="Calibri"/>
        <family val="2"/>
        <charset val="238"/>
      </rPr>
      <t xml:space="preserve"> Komplet z vsemi potrebnimi dodatnimi deli in materiali.</t>
    </r>
  </si>
  <si>
    <t>ø200</t>
  </si>
  <si>
    <t>ø100</t>
  </si>
  <si>
    <r>
      <t>Izdelava prebojev za inštalacije v obstoječi nosilni konstrukciji (AB temelj, obodni nosilni zid)</t>
    </r>
    <r>
      <rPr>
        <sz val="11"/>
        <rFont val="Calibri"/>
        <family val="2"/>
        <charset val="238"/>
        <scheme val="minor"/>
      </rPr>
      <t xml:space="preserve">, globine do cca 80cm. Izdelava preboja - vrtine z krožno diamantno žago. Iznos materiala iz objekta, nakladanje na kamion in odvoz na deponijo po izboru izvajalca del, komplet s stroški transporta in plačilom takse deponije. </t>
    </r>
  </si>
  <si>
    <t>SANACIJA OBSTOJEČEGA ZAKLONIŠČA</t>
  </si>
  <si>
    <r>
      <rPr>
        <b/>
        <sz val="11"/>
        <rFont val="Calibri"/>
        <family val="2"/>
        <charset val="238"/>
        <scheme val="minor"/>
      </rPr>
      <t>Čiščenje, odstranjevanje vode iz prostora in sušenje prostora.</t>
    </r>
    <r>
      <rPr>
        <sz val="11"/>
        <rFont val="Calibri"/>
        <family val="2"/>
        <charset val="238"/>
        <scheme val="minor"/>
      </rPr>
      <t xml:space="preserve"> Komplet z vsemi potrebnimi dodatnimi deli in materiali.</t>
    </r>
  </si>
  <si>
    <r>
      <t>Nabava, dobava in sanacija delovnih stikov na stropu izstopnega hodnika.</t>
    </r>
    <r>
      <rPr>
        <sz val="11"/>
        <rFont val="Calibri"/>
        <family val="2"/>
        <charset val="238"/>
        <scheme val="minor"/>
      </rPr>
      <t xml:space="preserve"> Sanacija po sistemu in z materiali kot npr. Penetron ali enakovredno, ki vsebujejo dodatek, ki v betonu in stiku z vodo tvori kristale, ki vodotesno zaprejo razpoke do širine 0,5mm. Poleg hidroizolacije zagotaljajo tudi zaščito betona in armaturnega železa, ter mu poveča njegovo trajnost.</t>
    </r>
  </si>
  <si>
    <t>Predhodno "odpreti" beton do globine 5-8cm, da se zaščiti tudi armatura. Premaz betona s premazom kot npr. Penetron ali enakovredno, ki v betonu povzroči rast kristalov ter s tem prepreči vstopanje vode (beton postane impermeabilen). Zapolnitev odprtin z maso kot npr. Penecrete MORTARJEM ali enakovredno, ki vsebuje sredstvo za rast kristalov.</t>
  </si>
  <si>
    <r>
      <t>Nabava, dobava in lokalna sanacija delovnih stikov na tleh izstopnega hodnika.</t>
    </r>
    <r>
      <rPr>
        <sz val="11"/>
        <rFont val="Calibri"/>
        <family val="2"/>
        <charset val="238"/>
        <scheme val="minor"/>
      </rPr>
      <t xml:space="preserve"> Sanacija po sistemu in z materiali kot npr. Penetron ali enakovredno, ki vsebujejo dodatek, ki v betonu in stiku z vodo tvori kristale, ki vodotesno zaprejo razpoke do širine 0,5mm. Poleg hidroizolacije zagotaljajo tudi zaščito betona in armaturnega železa, ter mu poveča njegovo trajnost.</t>
    </r>
  </si>
  <si>
    <r>
      <rPr>
        <b/>
        <sz val="11"/>
        <rFont val="Calibri"/>
        <family val="2"/>
        <charset val="238"/>
        <scheme val="minor"/>
      </rPr>
      <t xml:space="preserve">Nabava, dobava in izdelava zaščitnega premaza zidov izstopnega hodnika. </t>
    </r>
    <r>
      <rPr>
        <sz val="11"/>
        <rFont val="Calibri"/>
        <family val="2"/>
        <charset val="238"/>
        <scheme val="minor"/>
      </rPr>
      <t>Predhodno brušenje in pranje sten z visokotlačnim čistilcem (vodo pod pritiskom). Nanašanje zaščitnega premaza kot npr. Penetron ali enakovredno po navodilih proitzvajalca. Komplet z vsemi potrebnimi dodatnimi deli in materiali.</t>
    </r>
  </si>
  <si>
    <r>
      <rPr>
        <b/>
        <sz val="11"/>
        <rFont val="Calibri"/>
        <family val="2"/>
        <charset val="238"/>
        <scheme val="minor"/>
      </rPr>
      <t xml:space="preserve">Nabava, dobava in sanacija luknje v tleh izstopnega hodnika po predhodni odstranitvi vbetoniranega lesenega elementa. </t>
    </r>
    <r>
      <rPr>
        <sz val="11"/>
        <rFont val="Calibri"/>
        <family val="2"/>
        <charset val="238"/>
        <scheme val="minor"/>
      </rPr>
      <t>Sanacija s sanacijsko maso s kristalizirajočimi materiali po sitemu kot npr. Penetron ali enakovredno po navodilih proizvajalca. Komplet z vsemi potrebnimi dodatnimi deli in materiali.</t>
    </r>
  </si>
  <si>
    <t>Zaključni sloj izveden s premazom kot npr. Penetron ali enakovredno. Sanacija delovnih stikov po navodilih proizvajalca sanacijskih materialov. Komplet z vsemi potrebnimi dodatnimi deli in materiali.</t>
  </si>
  <si>
    <r>
      <rPr>
        <b/>
        <sz val="11"/>
        <rFont val="Calibri"/>
        <family val="2"/>
        <charset val="238"/>
        <scheme val="minor"/>
      </rPr>
      <t xml:space="preserve">Nabava, dobava in sanacija poškodovanega betona zaradi korozije armature. </t>
    </r>
    <r>
      <rPr>
        <sz val="11"/>
        <rFont val="Calibri"/>
        <family val="2"/>
        <charset val="238"/>
        <scheme val="minor"/>
      </rPr>
      <t>Predhodna odstranitev propadlega in poškodovanega betona do globine 4cm, ter čiščenje armature in zaščita z materiali kot npr. Penetron ali enakovredno. Komplet z vsemi potrebnimi dodatnimi deli in materiali.</t>
    </r>
  </si>
  <si>
    <t>Nepredvidena sanacijska dela.</t>
  </si>
  <si>
    <t>%</t>
  </si>
  <si>
    <t>RAZNA ZIDARSKA DELA</t>
  </si>
  <si>
    <r>
      <rPr>
        <b/>
        <sz val="11"/>
        <rFont val="Calibri"/>
        <family val="2"/>
        <charset val="238"/>
        <scheme val="minor"/>
      </rPr>
      <t>Zaščita že položenih, izoliranih in tlačno preizkušenih raznih inštalacijskih talnih razvodov</t>
    </r>
    <r>
      <rPr>
        <sz val="11"/>
        <rFont val="Calibri"/>
        <family val="2"/>
        <charset val="238"/>
        <scheme val="minor"/>
      </rPr>
      <t>, položenih na betonsko podlago z obbetoniranjem v preseku do 0,02 m3/m1 s plastičnim betonom C 16/20, fine granulacije (0-4 mm). Obbetonirajo se samo tisti vodi, ki se ne zaščitijo takoj s finalnim tlakom. Komplet z vsemi potrebnimi dodatnimi deli in materiali.</t>
    </r>
  </si>
  <si>
    <r>
      <rPr>
        <b/>
        <sz val="11"/>
        <rFont val="Calibri"/>
        <family val="2"/>
        <charset val="238"/>
        <scheme val="minor"/>
      </rPr>
      <t>Gradbeno čiščenje celotnega objekta po končanih mokrih postopkih in med vmesnimi fazami</t>
    </r>
    <r>
      <rPr>
        <sz val="11"/>
        <rFont val="Calibri"/>
        <family val="2"/>
        <charset val="238"/>
        <scheme val="minor"/>
      </rPr>
      <t>: obračun po neto tlorisni enkratni površini objekta - upoštevsajo se uporabne površine. Pogodbeni izvajalec je dolžan vsakodnevno čistiti objekt, pospravljati gradbišče v s skladu s pravili stroke. Za to se mu prizna enkratni znesek čiščenja. Komplet z vsemi potrebnimi dodatnimi deli in materiali.</t>
    </r>
  </si>
  <si>
    <r>
      <rPr>
        <b/>
        <sz val="11"/>
        <rFont val="Calibri"/>
        <family val="2"/>
        <charset val="238"/>
        <scheme val="minor"/>
      </rPr>
      <t>Finalno čiščenje prostorov celotnega objekta po končanih delih</t>
    </r>
    <r>
      <rPr>
        <sz val="11"/>
        <rFont val="Calibri"/>
        <family val="2"/>
        <charset val="238"/>
        <scheme val="minor"/>
      </rPr>
      <t>: vsi notranji in zunanji tlaki, stavbno pohištvo, steklo,  police, zunanje in notranje ograje s polnili, stenske in talne finalne obloge, sanitarni bloki, naprave, fiksna oprema in napeljave ter stopnišča, ... Obračun po neto tlorisni površini objekta. Komplet z vsemi potrebnimi dodatnimi deli in materiali.</t>
    </r>
  </si>
  <si>
    <r>
      <rPr>
        <b/>
        <sz val="11"/>
        <rFont val="Calibri"/>
        <family val="2"/>
        <charset val="238"/>
        <scheme val="minor"/>
      </rPr>
      <t>Gradbena pomoč NK,PK delavca</t>
    </r>
    <r>
      <rPr>
        <sz val="11"/>
        <rFont val="Calibri"/>
        <family val="2"/>
        <charset val="238"/>
        <scheme val="minor"/>
      </rPr>
      <t>: obračunajo  se po dejansko porabljenem času po cenah iz pogodbenega cenika na podlagi potrjenih količin s strani nadzorne službe iz gradbenega dnevnika.</t>
    </r>
  </si>
  <si>
    <t>ur</t>
  </si>
  <si>
    <r>
      <t>Gradbena pomoč KV delavca</t>
    </r>
    <r>
      <rPr>
        <sz val="11"/>
        <rFont val="Calibri"/>
        <family val="2"/>
        <charset val="238"/>
        <scheme val="minor"/>
      </rPr>
      <t>: obračunajo se po dejansko porabljenem času po cenah iz pogodbenega cenika na podlagi potrjenih količin s strani nadzorne službe iz gradbenega dnevnika.</t>
    </r>
  </si>
  <si>
    <r>
      <t>Gradbena pomoč VKV delavca</t>
    </r>
    <r>
      <rPr>
        <sz val="11"/>
        <rFont val="Calibri"/>
        <family val="2"/>
        <charset val="238"/>
        <scheme val="minor"/>
      </rPr>
      <t>: obračunajo  se po dejansko porabljenem času po cenah iz pogodbenega cenika na podlagi potrjenih količin s strani nadzorne službe iz gradbenega dnevnika.</t>
    </r>
  </si>
  <si>
    <t>Nabava, dobava in krpanje obstoječega poda, debeline cca 40+80mm v delu obst. objekta, kjer se izvaja rekonstrukcija (prostori s PVC finalno oblogo - učilnica in hodniki) v sestavi:</t>
  </si>
  <si>
    <r>
      <rPr>
        <b/>
        <sz val="11"/>
        <rFont val="Calibri"/>
        <family val="2"/>
        <charset val="238"/>
        <scheme val="minor"/>
      </rPr>
      <t>Zakoličba kanalizacije</t>
    </r>
    <r>
      <rPr>
        <sz val="11"/>
        <rFont val="Calibri"/>
        <family val="2"/>
        <charset val="238"/>
        <scheme val="minor"/>
      </rPr>
      <t xml:space="preserve"> (brez drenaže) skladno s projektantom, postavitev ustreznih profilov na vseh ključnih točkah, H in V lomih, spremembah smeri ter jaških.</t>
    </r>
  </si>
  <si>
    <t>Opomba: obračun do globine 1,00m - vertikalno, nad 1,00m v naklonu max 3:4, odvisno od sestave zemljine. Komplet z vsemi potrebnimi dodatnimi dlei in materiali.</t>
  </si>
  <si>
    <r>
      <rPr>
        <b/>
        <sz val="11"/>
        <rFont val="Calibri"/>
        <family val="2"/>
        <charset val="238"/>
        <scheme val="minor"/>
      </rPr>
      <t>Doplačilo za izkop v terenu IV.ktg.</t>
    </r>
    <r>
      <rPr>
        <sz val="11"/>
        <rFont val="Calibri"/>
        <family val="2"/>
        <charset val="238"/>
        <scheme val="minor"/>
      </rPr>
      <t>; doplačilo k kombiniranem izkopu jarkov in kanalov zaradi izkopa v zemljini IV.ktg.. Upošteva se samo doplačilo k osnovni postavki. Komplet z vsemi potrebnimi dodatnimi deli in materiali.</t>
    </r>
  </si>
  <si>
    <r>
      <rPr>
        <b/>
        <sz val="11"/>
        <rFont val="Calibri"/>
        <family val="2"/>
        <charset val="238"/>
        <scheme val="minor"/>
      </rPr>
      <t>Kombinirano planiranje in strojno utrjevanje dna izkopa</t>
    </r>
    <r>
      <rPr>
        <sz val="11"/>
        <rFont val="Calibri"/>
        <family val="2"/>
        <charset val="238"/>
        <scheme val="minor"/>
      </rPr>
      <t xml:space="preserve"> - kanala širine do 1,00m v terenu III. In IV.ktg. V projektiranih padcih s točnostjo +/-1,00cm z minimalnim izmetom ali dosipom ter premetom odvečnega materiala. Komplet z vsemi potrebnimi dodatnimi deli in materiali.</t>
    </r>
  </si>
  <si>
    <r>
      <rPr>
        <b/>
        <sz val="11"/>
        <rFont val="Calibri"/>
        <family val="2"/>
        <charset val="238"/>
        <scheme val="minor"/>
      </rPr>
      <t>Nabava, dobava in zasip jarkov in kanalov v zgornji coni</t>
    </r>
    <r>
      <rPr>
        <sz val="11"/>
        <rFont val="Calibri"/>
        <family val="2"/>
        <charset val="238"/>
        <scheme val="minor"/>
      </rPr>
      <t>; (50,00% ročno in 50,00% strojno), v območju pod površjem s separiranim drobljenim zmrzlinsko obstojnim agregatom granulacije 0,50mm v debelini cca 30,00cm z utrjevanjem po plastev debeline cca 15,00cm do predpisane zbitosti, predvidoma 60MPa. Komplet z vsemi potrebnimi dodatnimi deli in materiali.</t>
    </r>
  </si>
  <si>
    <r>
      <rPr>
        <b/>
        <sz val="11"/>
        <rFont val="Calibri"/>
        <family val="2"/>
        <charset val="238"/>
        <scheme val="minor"/>
      </rPr>
      <t xml:space="preserve">Kombiniran </t>
    </r>
    <r>
      <rPr>
        <sz val="11"/>
        <rFont val="Calibri"/>
        <family val="2"/>
        <charset val="238"/>
        <scheme val="minor"/>
      </rPr>
      <t>(85,00% strojno - 15,00% ročno)</t>
    </r>
    <r>
      <rPr>
        <b/>
        <sz val="11"/>
        <rFont val="Calibri"/>
        <family val="2"/>
        <charset val="238"/>
        <scheme val="minor"/>
      </rPr>
      <t xml:space="preserve"> zasip jarkov z izkopanim materialom</t>
    </r>
    <r>
      <rPr>
        <sz val="11"/>
        <rFont val="Calibri"/>
        <family val="2"/>
        <charset val="238"/>
        <scheme val="minor"/>
      </rPr>
      <t>, z utrjevanjem v plasteh debeline cca 20cm. Opomba: višek gramoznega izkopa v utrjenih nasipih se vgradi v zasip ali nasip ob objektu ali porabi za druge nasipe. Komplet z vsemi potrebnimi dodatnimi deli in materiali.</t>
    </r>
  </si>
  <si>
    <r>
      <rPr>
        <b/>
        <sz val="11"/>
        <rFont val="Calibri"/>
        <family val="2"/>
        <charset val="238"/>
        <scheme val="minor"/>
      </rPr>
      <t>Ročni zasip jarkov z izkopanim materialom</t>
    </r>
    <r>
      <rPr>
        <sz val="11"/>
        <rFont val="Calibri"/>
        <family val="2"/>
        <charset val="238"/>
        <scheme val="minor"/>
      </rPr>
      <t xml:space="preserve"> z utrjevanjem v plasteh v debelini cca 20cm. Komplet z vsemi potrebnimi dodatnimi deli in materiali.</t>
    </r>
  </si>
  <si>
    <r>
      <rPr>
        <b/>
        <sz val="11"/>
        <rFont val="Calibri"/>
        <family val="2"/>
        <charset val="238"/>
        <scheme val="minor"/>
      </rPr>
      <t xml:space="preserve">Odvoz odvečnega izkopanega materiala </t>
    </r>
    <r>
      <rPr>
        <sz val="11"/>
        <rFont val="Calibri"/>
        <family val="2"/>
        <charset val="238"/>
        <scheme val="minor"/>
      </rPr>
      <t>v stalno deponijo izvajalca z zvračanjem in grobim planiranjem v deponiji s plačilom vseh potrebnih taks in pristojbin. Komplet z vsemi potrebnimi dodatnimi deli in materiali.</t>
    </r>
  </si>
  <si>
    <t>FEKALNA KANALIZACIJA</t>
  </si>
  <si>
    <t>Cev DN50 - Ø50mm, poraba betona 0,025 m³/m':  (SN-4)</t>
  </si>
  <si>
    <t>Cev DN75 - Ø75mm, poraba betona 0,03m³/m':  (SN-4)</t>
  </si>
  <si>
    <t>Cev DN110 - Ø110mm, poraba betona 0,06m³/m': (SN-4)</t>
  </si>
  <si>
    <t>Cev DN125 - Ø125mm, poraba betona 0,07 m³/m':  (SN-8)</t>
  </si>
  <si>
    <t>Cev DN160 - Ø160mm, poraba betona 0,08m³/m': (SN-8)</t>
  </si>
  <si>
    <t>METEORNA KANALIZACIJA</t>
  </si>
  <si>
    <r>
      <rPr>
        <b/>
        <sz val="11"/>
        <rFont val="Calibri"/>
        <family val="2"/>
        <charset val="238"/>
        <scheme val="minor"/>
      </rPr>
      <t xml:space="preserve">Nabava, dobava in polaganje horizontalnih kanalizacijskih cevi za dozidani del objekta </t>
    </r>
    <r>
      <rPr>
        <sz val="11"/>
        <rFont val="Calibri"/>
        <family val="2"/>
        <charset val="238"/>
        <scheme val="minor"/>
      </rPr>
      <t xml:space="preserve">- UK - PVC SN-4 in UK - PVC SN-8, po standardu EN-1401-1 (poljubnega proizvajalca) z vsemi vtičnimi objemkami, U-tesnili, koleni in </t>
    </r>
  </si>
  <si>
    <r>
      <rPr>
        <b/>
        <sz val="11"/>
        <rFont val="Calibri"/>
        <family val="2"/>
        <charset val="238"/>
        <scheme val="minor"/>
      </rPr>
      <t>Nabava, dobava in polaganje horizontalnih kanalizacijskih cevi za tehnološko kanalizacijo</t>
    </r>
    <r>
      <rPr>
        <sz val="11"/>
        <rFont val="Calibri"/>
        <family val="2"/>
        <charset val="238"/>
        <scheme val="minor"/>
      </rPr>
      <t>. Cevi GRP SN 5000 (iz armiranega poliestra; za odtok tehnoloških fekalij iz kuhinje), cevi izdelane po standardu EN-1401-1 (poljubnega proizvajalca) z vsemi vtičnimi objemkami, U-tesnili, koleni in odcepi, ki niso posebej navedeni v tem popisu ter polnim obbetoniranjem s polaganjem v projektiranem padcu.</t>
    </r>
  </si>
  <si>
    <t>Cev DN110 - Ø110mm, poraba betona 0,06m³/m': (SN-8)</t>
  </si>
  <si>
    <t>Cev DN160 - Ø160mm, poraba betona 0,10m³/m': (SN-8)</t>
  </si>
  <si>
    <t>odcepi, ki niso posebej navedeni v tem popisu ter delnim ali polnim obbetoniranjem s polaganjem v projektiranem padcu v že pripravljene utore ali v pripravljene kanale. Opomba: prikazane količine betona so namnjene delnemu obbetoniranju v pohodnih površinah. Komplet z vsemi potrebnimi dodatnimi deli in materiali.</t>
  </si>
  <si>
    <t>~ z bazenom iz inox pločevine debeline 1,5mm</t>
  </si>
  <si>
    <t>~ višina bazena z rešetko 145mm</t>
  </si>
  <si>
    <t>~ sifoniziran odtok ø50mm</t>
  </si>
  <si>
    <t>~ inox sito za večje odpadke z luknjami ø8</t>
  </si>
  <si>
    <t>~ inox pohodna mreža nedrsna, izdelana iz rezanih profilov debeline 2mm, višine 20mm</t>
  </si>
  <si>
    <t>~ inox zapora proti glodalcem</t>
  </si>
  <si>
    <t>~ privarjena sidra za vgradnjo</t>
  </si>
  <si>
    <t>~ prirobnica za hidroizolacijo.</t>
  </si>
  <si>
    <t>Odtok: ø50mm</t>
  </si>
  <si>
    <t>300 x 300 x 145 mm</t>
  </si>
  <si>
    <t>800 x 300 x 175 mm</t>
  </si>
  <si>
    <t>600 x 300 x 175 mm</t>
  </si>
  <si>
    <t>800 x 300 x 145 mm</t>
  </si>
  <si>
    <t>800 x 400 x 175 mm</t>
  </si>
  <si>
    <t>1200 x 400 x 175 mm</t>
  </si>
  <si>
    <t>600 x 400 x 175 mm</t>
  </si>
  <si>
    <t>300 x 300 x 175 mm</t>
  </si>
  <si>
    <r>
      <rPr>
        <b/>
        <sz val="11"/>
        <rFont val="Calibri"/>
        <family val="2"/>
        <charset val="238"/>
        <scheme val="minor"/>
      </rPr>
      <t>Nabava, dobava in polaganja opozorilnega PVC traku z napisom "kanalizacija"</t>
    </r>
    <r>
      <rPr>
        <sz val="11"/>
        <rFont val="Calibri"/>
        <family val="2"/>
        <charset val="238"/>
        <scheme val="minor"/>
      </rPr>
      <t>, trak položen po detajlu projekta, predvidoma v območju minimalno 30 cm (plitvo vkopana kanalizacija)  in 50 cm (globoko vkopana kanalizacija) nad temenom varnostnega zasipa.</t>
    </r>
  </si>
  <si>
    <r>
      <rPr>
        <b/>
        <sz val="11"/>
        <rFont val="Calibri"/>
        <family val="2"/>
        <charset val="238"/>
        <scheme val="minor"/>
      </rPr>
      <t>Nabava, dobava in vgradnja betona C 16/20 za polno obetoniranje dela posameznih odsekov kanalizacijskih cevi</t>
    </r>
    <r>
      <rPr>
        <sz val="11"/>
        <rFont val="Calibri"/>
        <family val="2"/>
        <charset val="238"/>
        <scheme val="minor"/>
      </rPr>
      <t>. Komplet z vsemi potrebnimi dodatnimi deli in materiali.</t>
    </r>
  </si>
  <si>
    <t xml:space="preserve">Zunanji predpražnik za normalno do močno obremenitev kot npr. EMCO DIPLOMAT Premium tip 522 P Care B ali enakovredno. Nosilni profil iz torzijsko trdnega aluminija z izolacijo proti pohodnemu zvoku na spodnji strani kot npr. Premium ali enakovredno. </t>
  </si>
  <si>
    <t>Predpražnik višine 22mm, nastopna ploskev z vložkom kot npr. Care ali enakovredno - robusten in izjemno obstojen proti obrabi za učinkovito zmanjšanje fine umazanije. Dodatni profil s ščetkasto letvijo s povečanim učinkom čiščenja. Razmik med profili z distančniki iz gume 5mm.</t>
  </si>
  <si>
    <t xml:space="preserve">Material z rebrasto zgornjo površino 100% PA 6 (poliamid).
Povezava med profili s plastiko ovito inox vrvico. Obnašanje vložka pri požaru v skladu z evropskim standardom EN 13501 v Cfl-s1. </t>
  </si>
  <si>
    <t>Komplet z vgradnjo okvirja in pripravo podlage ter vsemi potrebnimi deli in elementi.</t>
  </si>
  <si>
    <t>70x130cm</t>
  </si>
  <si>
    <t xml:space="preserve">Notranji predpražnik za normalno do močno obremenitev kot npr. EMCO DIPLOMAT Premium Large tip 522 PL Maximus Image + Design ali enakovredno. Nosilni profil iz torzijsko trdnega aluminija z izolacijo proti pohodnemu zvoku na spodnji strani kot npr. Premium ali enakovredno. </t>
  </si>
  <si>
    <t>Predpražnik višine 22mm, nastopna ploskev z vložkom kot npr. Maximus-Image-Logo, primeren za enobarvni potisk logotipov in napisov ali enakovredno. Protidrsna varnost R 12 po DIN 51130. Standarden razmik med profili z distančniki iz gume 5mm.</t>
  </si>
  <si>
    <t>Material z rebrasto zgornjo površino 100% PA 6.6 (poliamid). Povezava med profili s plastiko ovito jekleno vrvico. Gorljivost kompletnega predpražnika po EN 13501 in Bfl-s1.</t>
  </si>
  <si>
    <t>RJF (1, 20), dimenzije 50/50x60cm</t>
  </si>
  <si>
    <t>RJF (21, 23), dimenzije 60/60x60cm</t>
  </si>
  <si>
    <t>RJF (25), dimenzije 70/70x80cm</t>
  </si>
  <si>
    <t>RJF (26), dimenzije 80/80x85cm</t>
  </si>
  <si>
    <t>RJF (3), dimenzije 60/60x75cm</t>
  </si>
  <si>
    <t>RJF (17), dimenzije 40/40x50cm</t>
  </si>
  <si>
    <t>RJF (4, 5), dimenzije 60/60x80cm</t>
  </si>
  <si>
    <t>RJF (6), dimenzije 80/80x90cm</t>
  </si>
  <si>
    <t>RJF (27), dimenzije 100/100x120cm</t>
  </si>
  <si>
    <t>RJF (7, 8), dimenzije 80/80x100cm</t>
  </si>
  <si>
    <t>RJF (9), dimenzije 100/100x110cm</t>
  </si>
  <si>
    <t>RJF (10, 18, 19, 22), dimenzije 50/50x55cm</t>
  </si>
  <si>
    <t>RJF (11), dimenzije 60/60x65cm</t>
  </si>
  <si>
    <t>RJF (2, 12, 24), dimenzije 60/60x70cm</t>
  </si>
  <si>
    <t>RJF (13), dimenzije 80/80x80cm</t>
  </si>
  <si>
    <t>Pokrov je prirejen - poglobljen za vgradnjo finalnega tlaka; položen na pripadajoči razbremenilni obroč in AB venec na finalno višino gotovega poda, kar je zajeto v ceno. Višina polnila se prilagodi debelini finalne talne obloge, skupaj s ključem za odpiranje ter vlitjem olja po končanih delih. Komplet z vsemi ptorebnimi dodatnimi deli in materiali.</t>
  </si>
  <si>
    <r>
      <rPr>
        <b/>
        <sz val="11"/>
        <rFont val="Calibri"/>
        <family val="2"/>
        <charset val="238"/>
        <scheme val="minor"/>
      </rPr>
      <t>Nabava, dobava in montaža notranjih pohodnih tipskih nerjavečih inox smradotesnih pokrovov</t>
    </r>
    <r>
      <rPr>
        <sz val="11"/>
        <rFont val="Calibri"/>
        <family val="2"/>
        <charset val="238"/>
        <scheme val="minor"/>
      </rPr>
      <t xml:space="preserve"> v dozidanem objektu, skupaj z pripadajočim okvirjem - komplet pokrov za jašek fekalne kanalizacije. Pokrov poljubnega proizvajalca kot npr. ACO ali enakovredno, opremljen s ključem in držali za odpiranje. </t>
    </r>
  </si>
  <si>
    <t>pokrov dimenzije 40/40cm - RJF 17</t>
  </si>
  <si>
    <t>pokrov dimenzije 50/50cm - RJF 1, 10, 18, 19, 20, 22</t>
  </si>
  <si>
    <t>pokrov dimenzije 60/60cm - RJF 2, 3, 4, 5, 6, 7, 8, 9, 11, 12, 13, 21, 23, 24, 25, 26, 27</t>
  </si>
  <si>
    <r>
      <t xml:space="preserve">pokrov dimenzije </t>
    </r>
    <r>
      <rPr>
        <sz val="11"/>
        <rFont val="Calibri"/>
        <family val="2"/>
        <charset val="238"/>
      </rPr>
      <t>ø</t>
    </r>
    <r>
      <rPr>
        <sz val="11"/>
        <rFont val="Calibri"/>
        <family val="2"/>
        <charset val="238"/>
        <scheme val="minor"/>
      </rPr>
      <t>60cm - RJF 14, 16, 28</t>
    </r>
  </si>
  <si>
    <t>podložnim betonom, obdelavo dna v obliki mulde, vodotesno obdelavo in tesnenjem priključkov ter odvodnih cevi in pripravo podlage venca, brez pokrova. Jašek je v notranjosti premazan z vodotesnim impregnacijskim premazom poljubnega proizvajalca, npr. Hidrotes + ali enakovredno. Komplet z vsemi potrebnimi dodatnimi deli in materiali.</t>
  </si>
  <si>
    <r>
      <rPr>
        <b/>
        <sz val="11"/>
        <rFont val="Calibri"/>
        <family val="2"/>
        <charset val="238"/>
        <scheme val="minor"/>
      </rPr>
      <t>Nabava, dobava in vgradnja zunanjega PE revizijskega jaška fekalne kanalizacije</t>
    </r>
    <r>
      <rPr>
        <sz val="11"/>
        <rFont val="Calibri"/>
        <family val="2"/>
        <charset val="238"/>
        <scheme val="minor"/>
      </rPr>
      <t xml:space="preserve"> dozidanega dela objekta; kanalizacijski jašek iz ojačanega polietilena, skupaj z vsemi pripadajočimi pomožnimi deli, vodotesno obdelavo vtokov in iztokov ter pripravo podlage povoznega venca. Jašek z obdelano muldo. Komplet z vsemi potrebnimi dodatnimi deli in materiali.</t>
    </r>
  </si>
  <si>
    <r>
      <rPr>
        <b/>
        <sz val="11"/>
        <rFont val="Calibri"/>
        <family val="2"/>
        <charset val="238"/>
        <scheme val="minor"/>
      </rPr>
      <t xml:space="preserve">Nabava, dobava in vgradnja LTŽ kanalskega pokrova zunanjega jaška fekalne kanalizacije </t>
    </r>
    <r>
      <rPr>
        <sz val="11"/>
        <rFont val="Calibri"/>
        <family val="2"/>
        <charset val="238"/>
        <scheme val="minor"/>
      </rPr>
      <t>dozidanega dela objekta. Pokrov z okvirjem iz lite nudularne duktilne litine, vključno z AB razbremenilnim obročem in vencem, protihrupnim vložkom, okrogle oblike, dodatnim zaščitnim premazom pri rjavenju in z napisom "KANALIZACIJA".</t>
    </r>
  </si>
  <si>
    <r>
      <rPr>
        <b/>
        <sz val="11"/>
        <rFont val="Calibri"/>
        <family val="2"/>
        <charset val="238"/>
        <scheme val="minor"/>
      </rPr>
      <t>Izdelava priključka na posamezne obstoječe jaške fekalne kanalizacije</t>
    </r>
    <r>
      <rPr>
        <sz val="11"/>
        <rFont val="Calibri"/>
        <family val="2"/>
        <charset val="238"/>
        <scheme val="minor"/>
      </rPr>
      <t>; obdelano s polnim obbetoniranjem, varnostnim podbetoniranje in vodotesnim spajanjem skladno s pravili stroke in zahtevami PZI projekta: Izrez v obsroječi jašek, izdelava priključka z vodotesnim tesnenjem (obojestransko), zaščita priključka z ustrezno tesnilno folijo in varnostno polno obbetoniranje po končanem priklopu. Komplet z vsemi potrebnimi dodatnimi deli in materiali.</t>
    </r>
  </si>
  <si>
    <r>
      <rPr>
        <b/>
        <sz val="11"/>
        <rFont val="Calibri"/>
        <family val="2"/>
        <charset val="238"/>
        <scheme val="minor"/>
      </rPr>
      <t>Izdelava posnetka dela nove fekalne kanalizacije</t>
    </r>
    <r>
      <rPr>
        <sz val="11"/>
        <rFont val="Calibri"/>
        <family val="2"/>
        <charset val="238"/>
        <scheme val="minor"/>
      </rPr>
      <t xml:space="preserve"> po končanih delih: geodetski posnetek in posnetek s kamero: izdelano v elektronski, digitalni in pisni obliki v skladu z zahtevami razpisnih pogojev (ali posebnimi zahtevami investitorja) skupaj z obdelavo posnetka ter predajo podatkov izdelovalcu PID in POV načrta. Komplet z vsemi potrebnimi dodatnimi deli in materiali.</t>
    </r>
  </si>
  <si>
    <r>
      <rPr>
        <b/>
        <sz val="11"/>
        <rFont val="Calibri"/>
        <family val="2"/>
        <charset val="238"/>
        <scheme val="minor"/>
      </rPr>
      <t>Izdelava tesnostnega preuzkusa nove fekalne kanalizacije po končanih delih</t>
    </r>
    <r>
      <rPr>
        <sz val="11"/>
        <rFont val="Calibri"/>
        <family val="2"/>
        <charset val="238"/>
        <scheme val="minor"/>
      </rPr>
      <t>; preizkus tesnosti se opravi po standardu PSIST-EN 1610 s strani pooblaščene organizacije z pisnim poročilom. Komplet z vsemi potrebnimi dodatnimi deli in materiali.</t>
    </r>
  </si>
  <si>
    <t>Izdelana okrog objekta v dnu temeljev. V ceno zajeti potrebno zakoličbo ter  vsa potrebna kolena na vogalih in odcepe iz programa izbranega proizvajalca. Komplet z vsemi potrebnimi dodatnimi deli in materiali.</t>
  </si>
  <si>
    <r>
      <rPr>
        <b/>
        <sz val="11"/>
        <rFont val="Calibri"/>
        <family val="2"/>
        <charset val="238"/>
        <scheme val="minor"/>
      </rPr>
      <t>Nabava, dobava in polaganje PVC trdih tunelskih drenažnih cevi</t>
    </r>
    <r>
      <rPr>
        <sz val="11"/>
        <rFont val="Calibri"/>
        <family val="2"/>
        <charset val="238"/>
        <scheme val="minor"/>
      </rPr>
      <t xml:space="preserve"> ob dozidanem objektu. Drenažne cevi premera DN 160mm poljubnega proizvajalca,  izdelane v skladu s standardom SIST DIN 4262-1, kot npr. Raudril ali enakovredno. Polaganje cevi na ustrezno utrjeno peščeno podlago ali podložni beton C 16/20, debeline prereza 0,08-0,12m³/m² v projektiranih padcih ter s filtrskim zasipom in obsipom do višine 25 cm nad temenom cevi skupaj s polaganjem zaščitnega ovojnega filca.</t>
    </r>
  </si>
  <si>
    <r>
      <rPr>
        <b/>
        <sz val="11"/>
        <rFont val="Calibri"/>
        <family val="2"/>
        <charset val="238"/>
        <scheme val="minor"/>
      </rPr>
      <t xml:space="preserve">Nabava, dobava in polaganje horizontalnih kanalizacijskih cevi </t>
    </r>
    <r>
      <rPr>
        <sz val="11"/>
        <rFont val="Calibri"/>
        <family val="2"/>
        <charset val="238"/>
        <scheme val="minor"/>
      </rPr>
      <t xml:space="preserve">dozidanega objekta - UK - PVC SN-4 in UK - PVC SN-8, po standardu EN-1401-1 (poljubnega proizvajalca) z vsemi vtičnimi objemkami, U-tesnili, koleni in </t>
    </r>
  </si>
  <si>
    <t>odcepi, ki niso posebej navedeni v tem popisu ter delnim ali polnim obbetoniranjem s polaganjem v projektiranem padcu v že pripravljene utore ali v pripravljene kanale.</t>
  </si>
  <si>
    <t>Opomba: prikazane količine betona so namenjene delnemu obbetoniranju v pohodnih površinah. Cevi v povoznih površinah se obetonirajo polno. Komplet z vsemi potrebnimi dodatnimi deli in materiali.</t>
  </si>
  <si>
    <t>Cev DN200 - Ø200mm, poraba betona 0,12m³/m': (SN-8)</t>
  </si>
  <si>
    <r>
      <rPr>
        <b/>
        <sz val="11"/>
        <rFont val="Calibri"/>
        <family val="2"/>
        <charset val="238"/>
        <scheme val="minor"/>
      </rPr>
      <t xml:space="preserve">Nabava, dobava in polaganja opozorilnega PVC traku </t>
    </r>
    <r>
      <rPr>
        <sz val="11"/>
        <rFont val="Calibri"/>
        <family val="2"/>
        <charset val="238"/>
        <scheme val="minor"/>
      </rPr>
      <t>z napisom "kanalizacija", trak položen po detajlu projekta, predvidoma v območju minimalno 30 cm (plitvo vkopana kanalizacija)  in 50 cm (globoko vkopana kanalizacija) nad temenom varnostnega zasipa.</t>
    </r>
  </si>
  <si>
    <r>
      <rPr>
        <b/>
        <sz val="11"/>
        <rFont val="Calibri"/>
        <family val="2"/>
        <charset val="238"/>
        <scheme val="minor"/>
      </rPr>
      <t>Nabava, dobava in vgradnja betona C 16/20 za polno obetoniranje dela posameznih odsekov kanalizacijskih cevi v povoznih conah</t>
    </r>
    <r>
      <rPr>
        <sz val="11"/>
        <rFont val="Calibri"/>
        <family val="2"/>
        <charset val="238"/>
        <scheme val="minor"/>
      </rPr>
      <t>. Komplet z vsemi potrebnimi dodatnimi deli in materiali.</t>
    </r>
  </si>
  <si>
    <r>
      <rPr>
        <b/>
        <sz val="11"/>
        <rFont val="Calibri"/>
        <family val="2"/>
        <charset val="238"/>
        <scheme val="minor"/>
      </rPr>
      <t>Nabava, dobava in vgradnja PE revizijskega jaška meteorne kanalizacije</t>
    </r>
    <r>
      <rPr>
        <sz val="11"/>
        <rFont val="Calibri"/>
        <family val="2"/>
        <charset val="238"/>
        <scheme val="minor"/>
      </rPr>
      <t xml:space="preserve"> dozidanega objekta; kanalizacijski jašek iz ojačanega polietilena, skupaj z vsemi pripadajočimi pomožnimi deli, vodotesno obdelavo vtokov in iztokov ter pripravo podlage povoznega venca. Jašek z obdelano muldo. Komplet z vsemi potrebnimi dodatnimi deli in materiali.</t>
    </r>
  </si>
  <si>
    <t>LTŽ pokrov deklariran po EN124. Pokrov s tesnenjem in dvojnim zaklepom. Komplet z vsemi potrebnimi dodatnimi deli in materiali.</t>
  </si>
  <si>
    <r>
      <rPr>
        <b/>
        <sz val="11"/>
        <rFont val="Calibri"/>
        <family val="2"/>
        <charset val="238"/>
        <scheme val="minor"/>
      </rPr>
      <t>Izdelava priključka na posamezne obstoječe jaške meteorne kanalizacije</t>
    </r>
    <r>
      <rPr>
        <sz val="11"/>
        <rFont val="Calibri"/>
        <family val="2"/>
        <charset val="238"/>
        <scheme val="minor"/>
      </rPr>
      <t>; obdelano s polnim obbetoniranjem, varnostnim podbetoniranje in vodotesnim spajanjem skladno s pravili stroke in zahtevami PZI projekta: Izrez v obsroječi jašek, izdelava priključka z vodotesnim tesnenjem (obojestransko), zaščita priključka z ustrezno tesnilno folijo in varnostno polno obbetoniranje po končanem priklopu. Komplet z vsemi potrebnimi dodatnimi deli in materiali.</t>
    </r>
  </si>
  <si>
    <r>
      <rPr>
        <b/>
        <sz val="11"/>
        <rFont val="Calibri"/>
        <family val="2"/>
        <charset val="238"/>
        <scheme val="minor"/>
      </rPr>
      <t>Nabava, dobava in vgradnja LTŽ kanalskega pokrova zunanjega jaška meteorne kanalizacije</t>
    </r>
    <r>
      <rPr>
        <sz val="11"/>
        <rFont val="Calibri"/>
        <family val="2"/>
        <charset val="238"/>
        <scheme val="minor"/>
      </rPr>
      <t xml:space="preserve"> (dozidan objekt). Pokrov z okvirjem iz lite nudularne duktilne litine, vključno z AB razbremenilnim obročem in vencem, protihrupnim vložkom, okrogle oblike, dodatnim zaščitnim premazom pri rjavenju in z napisom "KANALIZACIJA".</t>
    </r>
  </si>
  <si>
    <r>
      <rPr>
        <b/>
        <sz val="11"/>
        <rFont val="Calibri"/>
        <family val="2"/>
        <charset val="238"/>
        <scheme val="minor"/>
      </rPr>
      <t>Nabava, dobava in vgradnja LTŽ kanalskega pokrova zunanjega jaška meteorne kanalizacije</t>
    </r>
    <r>
      <rPr>
        <sz val="11"/>
        <rFont val="Calibri"/>
        <family val="2"/>
        <charset val="238"/>
        <scheme val="minor"/>
      </rPr>
      <t xml:space="preserve"> (dozidan objekt). Pokrov z okvirjem iz lite nudularne duktilne litine, vključno z AB razbremenilnim obročem in vencem, protihrupnim vložkom, kvadratne oblike, dodatnim zaščitnim premazom pri rjavenju in z napisom "KANALIZACIJA".</t>
    </r>
  </si>
  <si>
    <r>
      <rPr>
        <b/>
        <sz val="11"/>
        <rFont val="Calibri"/>
        <family val="2"/>
        <charset val="238"/>
        <scheme val="minor"/>
      </rPr>
      <t>Nabava, dobava in montaža linijske kanalete</t>
    </r>
    <r>
      <rPr>
        <sz val="11"/>
        <rFont val="Calibri"/>
        <family val="2"/>
        <charset val="238"/>
        <scheme val="minor"/>
      </rPr>
      <t>, dimenzije 1300/100mm pri dozidanem delu objekta. Linijska kanaleta iz polimernega betona, kot npr. ACO Multiline ali enakovredno, skladna s SIST EN 1433 za obremenitvene razrede A 15 do E 600 kN, z zaščitnim robom iz litega železa in s pokrivno rešetko iz litega železa kot npr. Design rešetka "Leaf" ACO ali enakovredno. Kanaleta pred službenim vhodom v objekt, globine cca 200mm. Komplet z vsemi potrebnimi dodatnimi deli in materiali.</t>
    </r>
  </si>
  <si>
    <r>
      <rPr>
        <b/>
        <sz val="11"/>
        <rFont val="Calibri"/>
        <family val="2"/>
        <charset val="238"/>
        <scheme val="minor"/>
      </rPr>
      <t>Izdelava posnetka dela nove meteorne kanalizacije po končanih delih</t>
    </r>
    <r>
      <rPr>
        <sz val="11"/>
        <rFont val="Calibri"/>
        <family val="2"/>
        <charset val="238"/>
        <scheme val="minor"/>
      </rPr>
      <t>: geodetski posnetek in posnetek s kamero: izdelano v elektronski, digitalni in pisni obliki v skladu z zahtevami razpisnih pogojev (ali posebnimi zahtevami investitorja) skupaj z obdelavo posnetka ter predaja podatkov izdelovalcu PID in POV načrta.</t>
    </r>
  </si>
  <si>
    <r>
      <rPr>
        <b/>
        <sz val="11"/>
        <rFont val="Calibri"/>
        <family val="2"/>
        <charset val="238"/>
        <scheme val="minor"/>
      </rPr>
      <t>Izdelava tesnostnega preuzkusa nove meteorne kanalizacije</t>
    </r>
    <r>
      <rPr>
        <sz val="11"/>
        <rFont val="Calibri"/>
        <family val="2"/>
        <charset val="238"/>
        <scheme val="minor"/>
      </rPr>
      <t xml:space="preserve"> po končanih delih; preizkus tesnosti se opravi po standardu PSIST-EN 1610 s strani pooblaščene organizacije z pisnim poročilom (tesnost brez drenaže).</t>
    </r>
  </si>
  <si>
    <r>
      <rPr>
        <b/>
        <sz val="11"/>
        <rFont val="Calibri"/>
        <family val="2"/>
        <charset val="238"/>
        <scheme val="minor"/>
      </rPr>
      <t xml:space="preserve">Nabava, dobava in montaža strešne kritine nad športno dvorano </t>
    </r>
    <r>
      <rPr>
        <sz val="11"/>
        <rFont val="Calibri"/>
        <family val="2"/>
        <charset val="238"/>
        <scheme val="minor"/>
      </rPr>
      <t>dozidanega dela objekta. Streha v naklonu 5,13</t>
    </r>
    <r>
      <rPr>
        <sz val="11"/>
        <rFont val="Calibri"/>
        <family val="2"/>
        <charset val="238"/>
      </rPr>
      <t>°,</t>
    </r>
    <r>
      <rPr>
        <sz val="11"/>
        <rFont val="Calibri"/>
        <family val="2"/>
        <charset val="238"/>
        <scheme val="minor"/>
      </rPr>
      <t xml:space="preserve"> krita s samonosilnimi toplotno izolativnimi, zrakotesnimi strešnimi paneli, zaključenimi s PVC strešno folijo.
Samonosilni strešni paneli, zaključeni s PVC strešno kritino in akustičnim stropom v prostoru, z upoštevanjem vplivov spremenjive obtežbe 2,22 kN/m2 - sneg, 2,24 kN/m2 - veter (0,4 kN/m2 x 0,6), 0,40 kN/m2 in s predhodno delavniško pripravljenimi razvodi za elektroinštalacije v elementih. Samonosilni strešni paneli v sestavi:
</t>
    </r>
  </si>
  <si>
    <t>• nizkoprofilirana perforirana pločevina - belo barvana (RAL 9010) v industrijskem izgledu v akustični izvedbi za absorbcijo zvoka - pritrditev stropa v nosilni profil panela
• PE zaščita proti prahu kamene volne
• kamena volna - akustična in požarnoodporne plošče, cca 905k/m³
• parna zapora iz PAE folije, Sd min ≥100
• toplotna izolacija iz negorljive kamene volne A1 cca 30kg/m³
• nosilna konstrukcija iz jeklenih pocinkanih profilov, debeline 1-2mm s polnimi lesenimi letvami, lepljeno iz žebljano</t>
  </si>
  <si>
    <r>
      <rPr>
        <b/>
        <sz val="11"/>
        <rFont val="Calibri"/>
        <family val="2"/>
        <charset val="238"/>
        <scheme val="minor"/>
      </rPr>
      <t xml:space="preserve">Nabava, dobava in montaža strešne kritine nad šolskim delom (učilnicami) </t>
    </r>
    <r>
      <rPr>
        <sz val="11"/>
        <rFont val="Calibri"/>
        <family val="2"/>
        <charset val="238"/>
        <scheme val="minor"/>
      </rPr>
      <t>dozidanega dela objekta. Streha v naklonu 10</t>
    </r>
    <r>
      <rPr>
        <sz val="11"/>
        <rFont val="Calibri"/>
        <family val="2"/>
        <charset val="238"/>
      </rPr>
      <t>°,</t>
    </r>
    <r>
      <rPr>
        <sz val="11"/>
        <rFont val="Calibri"/>
        <family val="2"/>
        <charset val="238"/>
        <scheme val="minor"/>
      </rPr>
      <t xml:space="preserve"> krita s samonosilnimi toplotno izolativnimi, zrakotesnimi strešnimi paneli, zaključenimi s PVC strešno folijo.
Samonosilni strešni paneli, zaključeni s PVC strešno kritino in akustičnim stropom v prostoru, z upoštevanjem vplivov spremenjive obtežbe 2,22 kN/m2 - sneg, 2,24 kN/m2 - veter (0,4 kN/m2 x 0,6), 0,40 kN/m2 in s predhodno delavniško pripravljenimi razvodi za elektroinštalacije v elementih. Samonosilni strešni paneli v sestavi:</t>
    </r>
  </si>
  <si>
    <t>2. sloj toplotne izolacije iz naklonskih pohodnih plošč iz kamene volne v debelini od 8-22cm, toplotne prevodnosti ʎD=0,040W/mK po SIST EN 12667, odziv na ogenj razreda A1 po SIST EN 13501-1, kot npr. Knauf Insulation SmartRoof TOP CTF1 ali enakovredno.</t>
  </si>
  <si>
    <r>
      <t>~ Filc - poliesterski filc (300g/m</t>
    </r>
    <r>
      <rPr>
        <sz val="11"/>
        <rFont val="Calibri"/>
        <family val="2"/>
        <charset val="238"/>
      </rPr>
      <t>²).</t>
    </r>
    <r>
      <rPr>
        <sz val="11"/>
        <rFont val="Calibri"/>
        <family val="2"/>
        <charset val="238"/>
        <scheme val="minor"/>
      </rPr>
      <t xml:space="preserve">
~ PVC strešna kritina kot npr. Sikaplan U-20 ali enakovredno v svetlosivi barvi, debeline 2,0mm - polimerna strešna folija s poliestrom ojačana, večplastna, sintetična, na osnovi prvovorstnega polivinil klorida (PVC), ojačana s stekleno polstjo po EN 13956. Folija v rolah širine 2m. Trakovi med seboj varjeni; varjenje z vročim zrakom. </t>
    </r>
  </si>
  <si>
    <t>Folija odporna na UV vplive, visoke dimenzijske odpornosti, odporna na stalni vpliv vetra, visoka prepustnost za vodno paro, odporna na vremenske vplive, odporna na mehanske vplive, odporna na mikroorganizme, odporna na preboj korenin. Strešna folija mehansko pritrjena vključno z obstenskimi in ostalimi zaključki, zatesnitvijo ob prebojih. Odziv na ogenj razreda E (EN ISO 11925-2, razvrstitev po EN 13501-1), obnašanje pri požarih z zunanje strani po ENV 1187 in razvrščeno po EN 13501-5: BROOF(t1). Material možno reciklirati. Vgradnja po navodilih proizvajalca.</t>
  </si>
  <si>
    <t xml:space="preserve">Mehansko pritrjevanje s pritrdilnimi elementi potrebnimi za pritrditev membrane in izolacije, število katerih je določeno z izračunom velikosti in lokacije zgradbe ter različnih območij, ki so pod vplivom vetrnih obremenitev, specifičnih za vsako posamezno streho. </t>
  </si>
  <si>
    <t>Izračun optimalnega števila pritrdilnih elementov, potrebno izdelati za zaščito strehe pred vetrno obremenitvijo - izračun pridobi licenčni izvajalec pri proizvajalcu strešne folije.</t>
  </si>
  <si>
    <t>~ 1x hladni bitumenski premaz kot npr. Ibitol HS ali enakovredno (poraba 0,2-0,3l/m2).
~ 1x hidroizolacijski bitumenski trak - parna zapora poljubnega proizvajalca (v skladu s SIST 13970 in s SIST EN 13969 za tip A ter s SIST 1031) kot npr. Izoself AL PLUS ali enakovredno.</t>
  </si>
  <si>
    <t>~ Lesen opaž OSB plošča za nosilno podkonstrukcije pločevinaste kape strešne atike - OSB3 plošča debeline 22mm pritrjen na vrh atike v nosilno konstrukcijo s "Turbo" vijaki.</t>
  </si>
  <si>
    <t>~ Obdelava strešne atike; zaključek AB strešne atike višine do 115cm v sestavi:</t>
  </si>
  <si>
    <r>
      <rPr>
        <b/>
        <sz val="11"/>
        <rFont val="Calibri"/>
        <family val="2"/>
        <charset val="238"/>
        <scheme val="minor"/>
      </rPr>
      <t>Nabava, dobava in izdelava strešne kritine ravne strehe z odtočno muldo</t>
    </r>
    <r>
      <rPr>
        <sz val="11"/>
        <rFont val="Calibri"/>
        <family val="2"/>
        <charset val="238"/>
        <scheme val="minor"/>
      </rPr>
      <t xml:space="preserve"> dozidanega dela objekta (nad večnamensko dvorano in vhodom) preko strešne AB plošče v sestavi: 
~ 1x hladni bitumenski premaz kot npr. Ibitol HS ali enakovredno (poraba 0,2-0,3l/m2).
~ 1x hidroizolacijski bitumenski trak - parna zapora poljubnega proizvajalca (v skladu s SIST 13970 in s SIST EN 13969 za tip A ter s SIST 1031) kot npr. Izoself AL PLUS ali enakovredno.</t>
    </r>
  </si>
  <si>
    <t>STREŠNA KRITINA</t>
  </si>
  <si>
    <r>
      <rPr>
        <b/>
        <sz val="11"/>
        <rFont val="Calibri"/>
        <family val="2"/>
        <charset val="238"/>
        <scheme val="minor"/>
      </rPr>
      <t xml:space="preserve">Nabava, dobava in montaža strešnih kleparskih elementov </t>
    </r>
    <r>
      <rPr>
        <sz val="11"/>
        <rFont val="Calibri"/>
        <family val="2"/>
        <charset val="238"/>
        <scheme val="minor"/>
      </rPr>
      <t>iz jeklene barvane pocinkane pločevine dozidanega objekta;  pocinkana barvana pločevina debeline 0,55 mm, v barvi po izboru arhitekta (v odtenku svetlo sive barve kot npr. RAL 7038); nosilne kljuke in objemke iz jeklene pocinkane pločevine; pritrjevanje za I. vetrovno cono.</t>
    </r>
  </si>
  <si>
    <t>~ PVC strešna folija za izvedbo pohodnih poti po ravni strehi. Pohodna oz zaščitna strešna folija iz polvinilklorida (PVC) z vsebnostjo UV stabilizatorjem in zaviralcev gorenja kot npr. Sikaplan Walkway-20 ali enakovredno. Zaščitna folija vgrajena (varjena) na izvedeno vodotesno strešno folijo brez otežitve za izvedbo servisne poti (pohodnih poti) za potrebe vzdrževanja strehe. Strešna folija v roli širine 1m, debeline 2mm, odziv na ogenj razreda E po EN 13501-1, položene po navodilih proizvajalca.</t>
  </si>
  <si>
    <t>Varnostni preliv iz visokokvalitetnega poliolefina, ø90mm zunanjega premera s pritrdilno plščico dimenzije 320x200/120mm, debeline 3,00mm kot npr. Sarnafil T Scupper ali enakovredno.</t>
  </si>
  <si>
    <t>Varovalna siderna točka za varovanje delavcev na strehi v času vzdrževanja; siderna točka iz nerjavečega jekla z okroglim nastavkom za max 3 osebe istočasno. Osnovna plošča + zvarjena podporna palica; osnovna plošča pritrjena v AB strešno ploščo kot npr. ABS-Lock  ali enakovredno.</t>
  </si>
  <si>
    <t>Za potrebe vzdrževanja je potrebno predvideti prislonsko lestev za dostop na streho in montaža ter demontaža varovalne ograje na strehi.</t>
  </si>
  <si>
    <r>
      <rPr>
        <b/>
        <sz val="11"/>
        <rFont val="Calibri"/>
        <family val="2"/>
        <charset val="238"/>
        <scheme val="minor"/>
      </rPr>
      <t>Samonosilni strešni paneli skupne debeline 45cm</t>
    </r>
    <r>
      <rPr>
        <sz val="11"/>
        <rFont val="Calibri"/>
        <family val="2"/>
        <charset val="238"/>
        <scheme val="minor"/>
      </rPr>
      <t xml:space="preserve"> s parametri:
~ absorbcija zvoka aw = cca 0,95
~ zvočna izolacija Rw = 47dB.
Za montažo samonosilnih strešnih panelov potrebno upoštevati žerjav ali avtodvigalo in predhodno obdelavo/pripravo ležišča panelov.</t>
    </r>
  </si>
  <si>
    <t>Za potrebe vzdrževanja je potrebno predvideti prislonsko lestev za dostop na streho in montaža ter demontaža varovalne ograje na strehi. Komplet z vsemi potrebnimi dodatnimi deli in materiali.</t>
  </si>
  <si>
    <t>Stiki spojev obdelani po navodilih proizvajalca, zatesnjeni s trajno elastično nevtralno silikonsko enokomponentno tesnilno maso, elastično pri nizkih temperaturah -40°C in visokih temperaturah +180°C, kemijsko in UV odporna.</t>
  </si>
  <si>
    <t>~ Obdelava dela strešne atike; vertikalni zaključek na AB strešni atiki višine 40cm v sestavi:</t>
  </si>
  <si>
    <t>Odvodnjavanje:
~ preko tipskih slivnikov kot npr. S-Gully PVC ali enakovredno</t>
  </si>
  <si>
    <t>~ odvodne cevi v fasadi objekta kot npr. Geberit ali enakovredno, komplet z vsemi potrebnimi fazonskimi kosi in dodatki.</t>
  </si>
  <si>
    <t>Odziv na ogenj razred E, obnašanje pri požarih z zunanje strani po ENV 1187 in razvrščeno po EN 13501-5: BROOF(t1), BROOF(t3). Strešna folija v rolah širine 2 m.</t>
  </si>
  <si>
    <r>
      <t>Kapni zaključek samonosilnega strešnega panela z lesenimi elementi - podkonstrukcija za kleparsko obrobo in pritjevanje strešnih žlebov. Zrakotesno tesnjenje stikov z nosilno konstrukcijo in prebojev v liniji meje zrakotesnosti s tesnilnim trakom S</t>
    </r>
    <r>
      <rPr>
        <vertAlign val="subscript"/>
        <sz val="11"/>
        <rFont val="Calibri"/>
        <family val="2"/>
        <charset val="238"/>
        <scheme val="minor"/>
      </rPr>
      <t>d</t>
    </r>
    <r>
      <rPr>
        <sz val="11"/>
        <rFont val="Calibri"/>
        <family val="2"/>
        <charset val="238"/>
        <scheme val="minor"/>
      </rPr>
      <t>≥100.</t>
    </r>
  </si>
  <si>
    <t>• PVC strešna kritina v svetlosivi barvi - folija debeline 2,0mm, ojačana tkanina, mehansko pritrjena; večplastna sintetična strešna folija na osnovi prvovrstnega PVC-ja, položena na pohodne vezane plošče, ojačana s poliestrsko armaturo (EN 13956) (kot npr. Sikaplan 20G ali enakovredno), Sd≤10, svetle barve - svetlo siva, vključno vsi obstenski in kapni zaključki panela ter ostali zaključki, zatesnitev ob prebojih, tipski kosi, pritrditve, ipd..</t>
  </si>
  <si>
    <t>• pohodna zgornja površina in podloga za strešno kritino iz vodoodpornih lepljenimi vezanih plošč; 5-7 slojna vezana plošča (OSB3), debeline 22mm
• filc</t>
  </si>
  <si>
    <r>
      <rPr>
        <b/>
        <sz val="11"/>
        <rFont val="Calibri"/>
        <family val="2"/>
        <charset val="238"/>
        <scheme val="minor"/>
      </rPr>
      <t>Nabava, dobava in vgradnja lovilca maščob z usedalnikom mulja</t>
    </r>
    <r>
      <rPr>
        <sz val="11"/>
        <rFont val="Calibri"/>
        <family val="2"/>
        <charset val="238"/>
        <scheme val="minor"/>
      </rPr>
      <t>; lovilec maščob NV20 iz GRP, za 2000 obrokov /dan, skladen s SIST EN 1825-1:2004, dimenzije ø1600, dolžine 5400mm, cevni priključek DN 200, 2x ojletesni pokrov ø80 z AB vencem kot npr. AQUAREG ali enakovredno, pretok skozi lovilec maščob 20lit/s, vsebnost maščob na iztoku 25mg/l, prostornina usedalnika 2m</t>
    </r>
    <r>
      <rPr>
        <sz val="11"/>
        <rFont val="Calibri"/>
        <family val="2"/>
        <charset val="238"/>
      </rPr>
      <t>³, prostornina lovilca maščob 5,8m³, teža posode z vgrajeno opremo 380kh.</t>
    </r>
    <r>
      <rPr>
        <sz val="11"/>
        <rFont val="Calibri"/>
        <family val="2"/>
        <charset val="238"/>
        <scheme val="minor"/>
      </rPr>
      <t xml:space="preserve"> Vgradnja po navodilih proizvajalca, komplet z vsemi priključki in potrebno dodatno opremo. Komplet z vsemi potrebnimi dodatnimi deli in materiali.</t>
    </r>
  </si>
  <si>
    <t>~ Vertikalni zaključek ravne strehe na stiku s fasado višine do 115cm v sestavi:</t>
  </si>
  <si>
    <t>~ 1x hladni bitumenski premaz kot npr. Ibitol HS ali enakovredno (poraba 0,2-0,3l/m2) na AB zid.
~ 1x hidroizolacijski bitumenski trak - parna zapora poljubnega proizvajalca (v skladu s SIST 13970 in s SIST EN 13969 za tip A ter s SIST 1031) kot npr. Izoself AL PLUS ali enakovredno.</t>
  </si>
  <si>
    <t xml:space="preserve">~ PVC strešna kritina kot npr. Sikaplan U-20 ali enakovredno v svetlosivi barvi, debeline 2,0mm - polimerna strešna folija s poliestrom ojačana, večplastna, sintetična, na osnovi prvovorstnega polivinil klorida (PVC), ojačana s stekleno polstjo po EN 13956. Folija v rolah širine 2m. Trakovi med seboj varjeni; varjenje z vročim zrakom. </t>
  </si>
  <si>
    <t xml:space="preserve">Folija odporna na UV vplive, visoke dimenzijske odpornosti, odporna na stalni vpliv vetra, visoka prepustnost za vodno paro, odporna na vremenske vplive, odporna na mehanske vplive, odporna na mikroorganizme, odporna na preboj korenin. </t>
  </si>
  <si>
    <t>Strešna folija mehansko pritrjena vključno z obstenskimi in ostalimi zaključki, zatesnitvijo ob prebojih. Odziv na ogenj razreda E (EN ISO 11925-2, razvrstitev po EN 13501-1), obnašanje pri požarih z zunanje strani po ENV 1187 in razvrščeno po EN 13501-5: BROOF(t1). Material možno reciklirati. Vgradnja po navodilih proizvajalca.</t>
  </si>
  <si>
    <r>
      <rPr>
        <b/>
        <sz val="11"/>
        <rFont val="Calibri"/>
        <family val="2"/>
        <charset val="238"/>
        <scheme val="minor"/>
      </rPr>
      <t>Samonosilni strešni paneli skupne debeline 55cm</t>
    </r>
    <r>
      <rPr>
        <sz val="11"/>
        <rFont val="Calibri"/>
        <family val="2"/>
        <charset val="238"/>
        <scheme val="minor"/>
      </rPr>
      <t xml:space="preserve"> s parametri:
~ absorbcija zvoka aw = cca 0,95
~ zvočna izolacija Rw = 47dB.
Za montažo samonosilnih strešnih panelov potrebno upoštevati žerjav ali avtodvigalo in predhodno obdelavo/pripravo ležišča panelov.</t>
    </r>
  </si>
  <si>
    <t>~ Vertikalni zaključek strehe na stiku s fasado, višine 40cm v sestavi:</t>
  </si>
  <si>
    <t>Na PVC strešni foliji izvedeni PVC dekor profili (kot npr. Sikaplan Dekor Profil ali enakovredno), v barvi strešne folije. Dekor profili v rastru 50cm prečno na strešni kritini.</t>
  </si>
  <si>
    <t>Strešni snegolovi, tip in način montaže po navodilu proizvajalca strešne kritine.</t>
  </si>
  <si>
    <t>Na PVC strešni foliji izvedeni PVC dekor profili (kot npr. Sikaplan Dekor Profil ali enakovredno), v barvi strešne folije. Dekor profili v rastru 50cm v prečni smeri.</t>
  </si>
  <si>
    <t>Kapni in čelni zaključeki samonosilnega strešnega panela z lesenimi elementi - podkonstrukcija za kleparsko obrobo in pritjevanje strešnih žlebov. Zrakotesno tesnjenje stikov z nosilno konstrukcijo in prebojev v liniji meje zrakotesnosti s tesnilnim trakom Sd≥100.</t>
  </si>
  <si>
    <t>Varovalna siderna točka za varovanje delavcev na strehi v času vzdrževanja; siderna točka iz nerjavečega jekla z okroglim nastavkom za max 3 osebe istočasno. Osnovna plošča + zvarjena podporna palica; osnovna plošča pritrjena v strešni panel kot npr. ABS-Lock ali enakovredno.</t>
  </si>
  <si>
    <t>~ Sekundarna strešna kritina - spoj z obstoječo strešno kritino in vertikalni zavihk na zid po celotni višini. Sekundarna kritina kot obstoječa oz kot npr. Knauf Insulation LDS ali enkovredno pripravljeno na zaključno pločevino.</t>
  </si>
  <si>
    <t>~ Strešni želeb polkrožne oblike, dimenzije 33cm komplet s potrebnimi nosilnimi kljukami - pritrjevanje na samonosilni strešni panel. Izvedeno po navodilih proizvajalca strešnega panela.</t>
  </si>
  <si>
    <r>
      <t xml:space="preserve">~ Strešne odtočne cevi s potrebnimi fazonskimi kosi (koleni). Odtočne cevi </t>
    </r>
    <r>
      <rPr>
        <sz val="11"/>
        <rFont val="Calibri"/>
        <family val="2"/>
        <charset val="238"/>
      </rPr>
      <t>ø120</t>
    </r>
    <r>
      <rPr>
        <sz val="11"/>
        <rFont val="Calibri"/>
        <family val="2"/>
        <charset val="238"/>
        <scheme val="minor"/>
      </rPr>
      <t>.</t>
    </r>
  </si>
  <si>
    <t>~ Odtočni kotlički 33/120 z lovilnimi "mrežami" listja.</t>
  </si>
  <si>
    <t>KLEPARSKI ELEMENTI IN ŠTREŠNO ODVODNJAVANJE</t>
  </si>
  <si>
    <r>
      <rPr>
        <b/>
        <sz val="11"/>
        <rFont val="Calibri"/>
        <family val="2"/>
        <charset val="238"/>
        <scheme val="minor"/>
      </rPr>
      <t xml:space="preserve">Nabava, dobava in montaža "notranji" odtočnih strešnih cevi </t>
    </r>
    <r>
      <rPr>
        <sz val="11"/>
        <rFont val="Calibri"/>
        <family val="2"/>
        <charset val="238"/>
        <scheme val="minor"/>
      </rPr>
      <t>iz PE cevi kot npr. Geberit ali enakovredno. Odtočne cevi v fasadni toplotni izolaciji, komplet z vsemi potrebnimi fazonskimi kosi, pritrdili in zatesnitev stikov. Komplet z vsemi ptorebnimi dodatnimi deli in materiali.</t>
    </r>
  </si>
  <si>
    <t>~ Prekrivna pločevina samonosilnih strešnih panelov v kapu panela razvite širine 70cm; pločevina z odkapnim robom. Izvedeno po navodilih proizvajalca strešnega panela. Pri montaži pločevine uporaba tesnilnega traku.</t>
  </si>
  <si>
    <t>~ Prekrivna pločevina samonosilnih strešnih panelov v kapu in čelu panela razvite širine 60cm; pločevina z odkapnim robom. Izvedeno po navodilih proizvajalca strešnega panela. Pri montaži pločevine uporaba tesnilnega traku.</t>
  </si>
  <si>
    <t>~ Vertikalna zaključna pločevina na stiku obstoječe strehe z "mejnim" strepnim zidom - dvojna pločevina s preklopom razvite širine 100cm; spodnja pločevina preko sekundarne strešne kritine. Pri montaži pločevine uporaba tesnilnega traku.</t>
  </si>
  <si>
    <t>~ Kapa atike ravne strehe nad športno dvorano - dvojna pločevina s preklopom razvite širine 55cm; spodnja pločevina preko strešne folije na poliesterskem filcu pritrjena na OSB ploščo (OSB3 plošča 22mm) preko navojne palice M10x200 pritrjena v "mejni" strešni zid. Pri montaži pločevine uporaba tesnilnega traku.</t>
  </si>
  <si>
    <t>~ Kapa atike ravne strehe nad športno dvorano - dvojna pločevina s preklopom razvite širine 90cm; spodnja pločevina preko strešne folije na poliesterskem filcu pritrjena na OSB ploščo (OSB3 plošča 22mm) preko navojne palice M10x200 pritrjena v nosilni AB zid. Pri montaži pločevine uporaba tesnilnega traku.</t>
  </si>
  <si>
    <t>~ Kapa atike ravne strehe nad večnamensko dvorano in vhodom - dvojna pločevina s preklopom razvite širine 85cm; spodnja pločevina preko strešne folije na poliesterskem filcu pritrjena na OSB ploščo (OSB3 plošča 22mm) preko navojne palice M10x200 pritrjena v nosilni AB zid. Pri montaži pločevine uporaba tesnilnega traku.</t>
  </si>
  <si>
    <t>~ Predelava obstoječih kleparskih elementov obstoječe strehe.</t>
  </si>
  <si>
    <t>~ Filc - poliesterski filc (300g/m²).
~ plastificirana pločevina kot npr. Sikaplan ali enakovredno, pritrjena na nosilno konstrukcijo - AB zid. Pločevina r.š. 60cm, v barvi strešne folije. Pri montaži pločevine uporaba tesnilnega traku.</t>
  </si>
  <si>
    <t>Plastificirana pločevina kot npr. Sikaplan ali enakovredno, pritrjena na nosilno konstrukcijo v delu kapa panela - montaža preko zaključne strešne pločevine in nosilcev strešnih žlebov pripravljena za zavaritev strešne folije. Plastificirana pločevina razvite širine 35cm z odkapnim profilom. Pri montaži pločevine uporaba tesnilnega traku.</t>
  </si>
  <si>
    <t>Plastificirana pločevina kot npr. Sikaplan ali enakovredno, pritrjena na nosilno konstrukcijo v delu čela panela - montaža preko zaključne strešne pločevine pripravljena za zavaritev strešne folije. Plastificirana pločevina razvite širine 30cm z odkapnim profilom. Pri montaži pločevine uporaba tesnilnega traku.</t>
  </si>
  <si>
    <r>
      <t>~ Filc - poliesterski filc (300g/m</t>
    </r>
    <r>
      <rPr>
        <sz val="11"/>
        <rFont val="Calibri"/>
        <family val="2"/>
        <charset val="238"/>
      </rPr>
      <t>²).
~ plastificirana pločevina kot npr. Sikaplan ali enakovredno, pritrjena na nosilno konstrukcijo - AB zid. Pločevina r.š. 55cm, v barvi strešne folije. Pri montaži pločevine uporaba tesnilnega traku.</t>
    </r>
  </si>
  <si>
    <r>
      <t>~ Filc - poliesterski filc (300g/m</t>
    </r>
    <r>
      <rPr>
        <sz val="11"/>
        <rFont val="Calibri"/>
        <family val="2"/>
        <charset val="238"/>
      </rPr>
      <t>²).
~ plastificirana pločevina kot npr. Sikaplan ali enakovredno, pritrjena na nosilno konstrukcijo - AB zid. Pločevina r.š. 35cm, v barvi strešne folije. Pri montaži pločevine uporaba tesnilnega traku.</t>
    </r>
  </si>
  <si>
    <r>
      <rPr>
        <b/>
        <sz val="11"/>
        <rFont val="Calibri"/>
        <family val="2"/>
        <charset val="238"/>
        <scheme val="minor"/>
      </rPr>
      <t>Nabava, dobava in montaža raznih manjših kleparskih obrob</t>
    </r>
    <r>
      <rPr>
        <sz val="11"/>
        <rFont val="Calibri"/>
        <family val="2"/>
        <charset val="238"/>
        <scheme val="minor"/>
      </rPr>
      <t xml:space="preserve"> iz pocinkane barvane pločevine, debeline 0,55 mm. Komplet z vsemi potrebnimi dodatnimi deli in materiali.</t>
    </r>
  </si>
  <si>
    <t>Okno opremljeno z zunanjimi lamelnimi žaluzijami S-90 na elektro pogon, s fiksnimi obojestranskimi "utopnimi" vodili v fasadi (okenski špaleti), omarica podometna vgrajena v fasado. Žaluzije v RAL barvi po izboru projektanta.</t>
  </si>
  <si>
    <r>
      <t>Okno se montira po pogojih in zahtevah predpisane zrakotesnotsti; suha montaža v odprtino po sistemu RAL montaže, trinivojsko tesnenje:
 - notranja paroneprepustna ovira - notranja zrakotesna folija Sd=50m oz min 10x večja od Sd vrednosti na zunanji strani, zrakotesnost a≤0,1m</t>
    </r>
    <r>
      <rPr>
        <vertAlign val="superscript"/>
        <sz val="11"/>
        <rFont val="Calibri"/>
        <family val="2"/>
        <charset val="238"/>
        <scheme val="minor"/>
      </rPr>
      <t>3</t>
    </r>
    <r>
      <rPr>
        <sz val="11"/>
        <rFont val="Calibri"/>
        <family val="2"/>
        <charset val="238"/>
        <scheme val="minor"/>
      </rPr>
      <t xml:space="preserve"> / (mx hx (daPa))</t>
    </r>
    <r>
      <rPr>
        <vertAlign val="superscript"/>
        <sz val="11"/>
        <rFont val="Calibri"/>
        <family val="2"/>
        <charset val="238"/>
        <scheme val="minor"/>
      </rPr>
      <t>n</t>
    </r>
  </si>
  <si>
    <t xml:space="preserve"> - zunanja parodifuzna ovira - zunanja tesnilna in vodotesna folija Sd=1m iz 10x manjša od Sd vrednosti na notranji strani. Vodotesnost 900Pa,
 - sredinska toplotna in zvočna izolacija - enokomponentna mehkoceličma montažna pena (enokomponentna PU pena).</t>
  </si>
  <si>
    <t>Trakovi na vogalnih stikih z min 5cm preklopa. Zahtevano je zrakotesno tesnenje z notranjo polico in vodotesno tesnenje z zunanjo polico - stik police z zidom ali fasado zrakotesen in vodotesen. Pred montažo izvajalec izdela izdela predizmere. Montaža po potrjenih delavniških risbah oz načrtih ter pregledani in potrjeni testni montaži zaradi zahteve po zrakotesnosti.</t>
  </si>
  <si>
    <t>Pri vratih na balkone in pri požarnih izhodih je uporabiti talni profil, pri katerem višina praga ne bo višja kot 20mm.
Vso okovje in kljuke izbrano na podlagi vzorcev po potrditvi projektanta ali naročnika. Komplet z vsemi potrebnimi dodatnimi deli in materiali.</t>
  </si>
  <si>
    <t>O13</t>
  </si>
  <si>
    <t>O13.1.</t>
  </si>
  <si>
    <t>O13p</t>
  </si>
  <si>
    <t>O17</t>
  </si>
  <si>
    <t>O20</t>
  </si>
  <si>
    <t>O19</t>
  </si>
  <si>
    <t>O12</t>
  </si>
  <si>
    <t>O9</t>
  </si>
  <si>
    <t>O10</t>
  </si>
  <si>
    <t>O7</t>
  </si>
  <si>
    <t>O15p</t>
  </si>
  <si>
    <t>O15</t>
  </si>
  <si>
    <r>
      <rPr>
        <b/>
        <sz val="11"/>
        <rFont val="Calibri"/>
        <family val="2"/>
        <charset val="238"/>
        <scheme val="minor"/>
      </rPr>
      <t>480/250cm - okno</t>
    </r>
    <r>
      <rPr>
        <sz val="11"/>
        <rFont val="Calibri"/>
        <family val="2"/>
        <charset val="238"/>
        <scheme val="minor"/>
      </rPr>
      <t xml:space="preserve"> - </t>
    </r>
    <r>
      <rPr>
        <i/>
        <sz val="11"/>
        <rFont val="Calibri"/>
        <family val="2"/>
        <charset val="238"/>
        <scheme val="minor"/>
      </rPr>
      <t>mala dvorana</t>
    </r>
  </si>
  <si>
    <t>O22</t>
  </si>
  <si>
    <r>
      <rPr>
        <b/>
        <sz val="11"/>
        <rFont val="Calibri"/>
        <family val="2"/>
        <charset val="238"/>
        <scheme val="minor"/>
      </rPr>
      <t>167,5/480cm - okno</t>
    </r>
    <r>
      <rPr>
        <sz val="11"/>
        <rFont val="Calibri"/>
        <family val="2"/>
        <charset val="238"/>
        <scheme val="minor"/>
      </rPr>
      <t xml:space="preserve"> - </t>
    </r>
    <r>
      <rPr>
        <i/>
        <sz val="11"/>
        <rFont val="Calibri"/>
        <family val="2"/>
        <charset val="238"/>
        <scheme val="minor"/>
      </rPr>
      <t>športna dvorana</t>
    </r>
  </si>
  <si>
    <t>O16</t>
  </si>
  <si>
    <r>
      <rPr>
        <b/>
        <sz val="11"/>
        <rFont val="Calibri"/>
        <family val="2"/>
        <charset val="238"/>
        <scheme val="minor"/>
      </rPr>
      <t>640/480cm - okno</t>
    </r>
    <r>
      <rPr>
        <sz val="11"/>
        <rFont val="Calibri"/>
        <family val="2"/>
        <charset val="238"/>
        <scheme val="minor"/>
      </rPr>
      <t xml:space="preserve"> - </t>
    </r>
    <r>
      <rPr>
        <i/>
        <sz val="11"/>
        <rFont val="Calibri"/>
        <family val="2"/>
        <charset val="238"/>
        <scheme val="minor"/>
      </rPr>
      <t>športna dvorana</t>
    </r>
  </si>
  <si>
    <t>O11</t>
  </si>
  <si>
    <t>O17p</t>
  </si>
  <si>
    <r>
      <rPr>
        <b/>
        <sz val="11"/>
        <rFont val="Calibri"/>
        <family val="2"/>
        <charset val="238"/>
        <scheme val="minor"/>
      </rPr>
      <t>167,5/80cm - okno</t>
    </r>
    <r>
      <rPr>
        <sz val="11"/>
        <rFont val="Calibri"/>
        <family val="2"/>
        <charset val="238"/>
        <scheme val="minor"/>
      </rPr>
      <t xml:space="preserve"> - </t>
    </r>
    <r>
      <rPr>
        <i/>
        <sz val="11"/>
        <rFont val="Calibri"/>
        <family val="2"/>
        <charset val="238"/>
        <scheme val="minor"/>
      </rPr>
      <t>str. klimatov</t>
    </r>
  </si>
  <si>
    <t>O18</t>
  </si>
  <si>
    <t>O14</t>
  </si>
  <si>
    <r>
      <rPr>
        <b/>
        <sz val="11"/>
        <rFont val="Calibri"/>
        <family val="2"/>
        <charset val="238"/>
        <scheme val="minor"/>
      </rPr>
      <t>167,5/160cm - okno</t>
    </r>
    <r>
      <rPr>
        <sz val="11"/>
        <rFont val="Calibri"/>
        <family val="2"/>
        <charset val="238"/>
        <scheme val="minor"/>
      </rPr>
      <t xml:space="preserve"> - </t>
    </r>
    <r>
      <rPr>
        <i/>
        <sz val="11"/>
        <rFont val="Calibri"/>
        <family val="2"/>
        <charset val="238"/>
        <scheme val="minor"/>
      </rPr>
      <t>str. klimatov, šp. dvorana, str. klim. 2</t>
    </r>
  </si>
  <si>
    <r>
      <rPr>
        <b/>
        <sz val="11"/>
        <rFont val="Calibri"/>
        <family val="2"/>
        <charset val="238"/>
        <scheme val="minor"/>
      </rPr>
      <t>300/265cm - okno</t>
    </r>
    <r>
      <rPr>
        <sz val="11"/>
        <rFont val="Calibri"/>
        <family val="2"/>
        <charset val="238"/>
        <scheme val="minor"/>
      </rPr>
      <t xml:space="preserve"> - </t>
    </r>
    <r>
      <rPr>
        <i/>
        <sz val="11"/>
        <rFont val="Calibri"/>
        <family val="2"/>
        <charset val="238"/>
        <scheme val="minor"/>
      </rPr>
      <t>tehnična učilnica, ravnatelj, zbornica</t>
    </r>
    <r>
      <rPr>
        <sz val="11"/>
        <rFont val="Calibri"/>
        <family val="2"/>
        <charset val="238"/>
        <scheme val="minor"/>
      </rPr>
      <t>,</t>
    </r>
    <r>
      <rPr>
        <i/>
        <sz val="11"/>
        <rFont val="Calibri"/>
        <family val="2"/>
        <charset val="238"/>
        <scheme val="minor"/>
      </rPr>
      <t xml:space="preserve"> kabinet, vel.učilnica</t>
    </r>
  </si>
  <si>
    <r>
      <rPr>
        <b/>
        <sz val="11"/>
        <rFont val="Calibri"/>
        <family val="2"/>
        <charset val="238"/>
        <scheme val="minor"/>
      </rPr>
      <t>400/265cm - okno</t>
    </r>
    <r>
      <rPr>
        <sz val="11"/>
        <rFont val="Calibri"/>
        <family val="2"/>
        <charset val="238"/>
        <scheme val="minor"/>
      </rPr>
      <t xml:space="preserve"> - </t>
    </r>
    <r>
      <rPr>
        <i/>
        <sz val="11"/>
        <rFont val="Calibri"/>
        <family val="2"/>
        <charset val="238"/>
        <scheme val="minor"/>
      </rPr>
      <t>tehnična uč., predmetne uč., zbornica, vel.učilnica</t>
    </r>
  </si>
  <si>
    <r>
      <rPr>
        <b/>
        <sz val="11"/>
        <rFont val="Calibri"/>
        <family val="2"/>
        <charset val="238"/>
        <scheme val="minor"/>
      </rPr>
      <t>200/265cm - okno</t>
    </r>
    <r>
      <rPr>
        <sz val="11"/>
        <rFont val="Calibri"/>
        <family val="2"/>
        <charset val="238"/>
        <scheme val="minor"/>
      </rPr>
      <t xml:space="preserve"> - </t>
    </r>
    <r>
      <rPr>
        <i/>
        <sz val="11"/>
        <rFont val="Calibri"/>
        <family val="2"/>
        <charset val="238"/>
        <scheme val="minor"/>
      </rPr>
      <t>tehnična uč., predmetne uč., nadzorna soba, pomoč. ravnatelj., tajništvo, zbornica, k.arhiv, računovodstvo, kabinet, vel.učilnica</t>
    </r>
  </si>
  <si>
    <r>
      <rPr>
        <b/>
        <sz val="11"/>
        <rFont val="Calibri"/>
        <family val="2"/>
        <charset val="238"/>
        <scheme val="minor"/>
      </rPr>
      <t>300/355cm - okno</t>
    </r>
    <r>
      <rPr>
        <sz val="11"/>
        <rFont val="Calibri"/>
        <family val="2"/>
        <charset val="238"/>
        <scheme val="minor"/>
      </rPr>
      <t xml:space="preserve">, (varnostno steklo VSG na notranji in zunanji strani do višine min 90cm (4+4/16/4/16/4+4)) - </t>
    </r>
    <r>
      <rPr>
        <i/>
        <sz val="11"/>
        <rFont val="Calibri"/>
        <family val="2"/>
        <charset val="238"/>
        <scheme val="minor"/>
      </rPr>
      <t>večnamenski prostor</t>
    </r>
  </si>
  <si>
    <r>
      <rPr>
        <b/>
        <sz val="11"/>
        <rFont val="Calibri"/>
        <family val="2"/>
        <charset val="238"/>
        <scheme val="minor"/>
      </rPr>
      <t>480/250cm - okno požarno odporno EI 60</t>
    </r>
    <r>
      <rPr>
        <sz val="11"/>
        <rFont val="Calibri"/>
        <family val="2"/>
        <charset val="238"/>
        <scheme val="minor"/>
      </rPr>
      <t xml:space="preserve">, (laminirano požarno odporno steklo) - </t>
    </r>
    <r>
      <rPr>
        <i/>
        <sz val="11"/>
        <rFont val="Calibri"/>
        <family val="2"/>
        <charset val="238"/>
        <scheme val="minor"/>
      </rPr>
      <t>mala dvorana</t>
    </r>
  </si>
  <si>
    <r>
      <rPr>
        <b/>
        <sz val="11"/>
        <rFont val="Calibri"/>
        <family val="2"/>
        <charset val="238"/>
        <scheme val="minor"/>
      </rPr>
      <t>300/355cm - okno požarno odporno EI60</t>
    </r>
    <r>
      <rPr>
        <sz val="11"/>
        <rFont val="Calibri"/>
        <family val="2"/>
        <charset val="238"/>
        <scheme val="minor"/>
      </rPr>
      <t xml:space="preserve">, (laminirano požarno odporno in varnostno steklo na notranji in zunanji strani do višine min 90cm) - </t>
    </r>
    <r>
      <rPr>
        <i/>
        <sz val="11"/>
        <rFont val="Calibri"/>
        <family val="2"/>
        <charset val="238"/>
        <scheme val="minor"/>
      </rPr>
      <t>večnamenski prostor</t>
    </r>
  </si>
  <si>
    <r>
      <rPr>
        <b/>
        <sz val="11"/>
        <rFont val="Calibri"/>
        <family val="2"/>
        <charset val="238"/>
        <scheme val="minor"/>
      </rPr>
      <t>167,5/80cm - okno</t>
    </r>
    <r>
      <rPr>
        <sz val="11"/>
        <rFont val="Calibri"/>
        <family val="2"/>
        <charset val="238"/>
        <scheme val="minor"/>
      </rPr>
      <t xml:space="preserve">, (okno na zunanji strani opremljeno s protiisekticidno fiksno mrežo, zasteklitev z ornamentnim steklom v barvi in v vzorcu po izboru projektanta) - </t>
    </r>
    <r>
      <rPr>
        <i/>
        <sz val="11"/>
        <rFont val="Calibri"/>
        <family val="2"/>
        <charset val="238"/>
        <scheme val="minor"/>
      </rPr>
      <t>kuhinjski prostori</t>
    </r>
  </si>
  <si>
    <r>
      <rPr>
        <b/>
        <sz val="11"/>
        <rFont val="Calibri"/>
        <family val="2"/>
        <charset val="238"/>
        <scheme val="minor"/>
      </rPr>
      <t>167,5/80cm - okno požarno odporno EI 60</t>
    </r>
    <r>
      <rPr>
        <sz val="11"/>
        <rFont val="Calibri"/>
        <family val="2"/>
        <charset val="238"/>
        <scheme val="minor"/>
      </rPr>
      <t xml:space="preserve">, (laminirano požarno odporno steklo) - </t>
    </r>
    <r>
      <rPr>
        <i/>
        <sz val="11"/>
        <rFont val="Calibri"/>
        <family val="2"/>
        <charset val="238"/>
        <scheme val="minor"/>
      </rPr>
      <t>hodnik</t>
    </r>
  </si>
  <si>
    <t>O6</t>
  </si>
  <si>
    <r>
      <rPr>
        <b/>
        <sz val="11"/>
        <rFont val="Calibri"/>
        <family val="2"/>
        <charset val="238"/>
        <scheme val="minor"/>
      </rPr>
      <t>185/270cm - okno</t>
    </r>
    <r>
      <rPr>
        <sz val="11"/>
        <rFont val="Calibri"/>
        <family val="2"/>
        <charset val="238"/>
        <scheme val="minor"/>
      </rPr>
      <t xml:space="preserve"> - </t>
    </r>
    <r>
      <rPr>
        <i/>
        <sz val="11"/>
        <rFont val="Calibri"/>
        <family val="2"/>
        <charset val="238"/>
        <scheme val="minor"/>
      </rPr>
      <t>učilnica</t>
    </r>
  </si>
  <si>
    <t>Trakovi na vogalnih stikih z min 5cm preklopa. Zahtevano je zrakotesno tesnenje z notranjo polico. Pred montažo izvajalec izdela izdela predizmere. Montaža po potrjenih delavniških risbah oz načrtih ter pregledani in potrjeni testni montaži zaradi zahteve po zrakotesnosti.</t>
  </si>
  <si>
    <t>O25p</t>
  </si>
  <si>
    <r>
      <rPr>
        <b/>
        <sz val="11"/>
        <rFont val="Calibri"/>
        <family val="2"/>
        <charset val="238"/>
        <scheme val="minor"/>
      </rPr>
      <t>325/160cm - okno požarno odporno EI 60</t>
    </r>
    <r>
      <rPr>
        <sz val="11"/>
        <rFont val="Calibri"/>
        <family val="2"/>
        <charset val="238"/>
        <scheme val="minor"/>
      </rPr>
      <t xml:space="preserve">, (laminirano požarno odporno steklo) - </t>
    </r>
    <r>
      <rPr>
        <i/>
        <sz val="11"/>
        <rFont val="Calibri"/>
        <family val="2"/>
        <charset val="238"/>
        <scheme val="minor"/>
      </rPr>
      <t>športna dvorana/strojnica klim.</t>
    </r>
  </si>
  <si>
    <t>O24p</t>
  </si>
  <si>
    <r>
      <rPr>
        <b/>
        <sz val="11"/>
        <rFont val="Calibri"/>
        <family val="2"/>
        <charset val="238"/>
        <scheme val="minor"/>
      </rPr>
      <t>325/235cm - okno požarno odporno EI 60</t>
    </r>
    <r>
      <rPr>
        <sz val="11"/>
        <rFont val="Calibri"/>
        <family val="2"/>
        <charset val="238"/>
        <scheme val="minor"/>
      </rPr>
      <t xml:space="preserve">, (laminirano požarno odporno steklo) - </t>
    </r>
    <r>
      <rPr>
        <i/>
        <sz val="11"/>
        <rFont val="Calibri"/>
        <family val="2"/>
        <charset val="238"/>
        <scheme val="minor"/>
      </rPr>
      <t>športna dvorana/pro.vzdr.</t>
    </r>
  </si>
  <si>
    <t>O23</t>
  </si>
  <si>
    <r>
      <rPr>
        <b/>
        <sz val="11"/>
        <rFont val="Calibri"/>
        <family val="2"/>
        <charset val="238"/>
        <scheme val="minor"/>
      </rPr>
      <t>167,5/175cm - okno</t>
    </r>
    <r>
      <rPr>
        <sz val="11"/>
        <rFont val="Calibri"/>
        <family val="2"/>
        <charset val="238"/>
        <scheme val="minor"/>
      </rPr>
      <t xml:space="preserve"> - </t>
    </r>
    <r>
      <rPr>
        <i/>
        <sz val="11"/>
        <rFont val="Calibri"/>
        <family val="2"/>
        <charset val="238"/>
        <scheme val="minor"/>
      </rPr>
      <t>športna dvorana/nadzorna soba</t>
    </r>
  </si>
  <si>
    <t>O26</t>
  </si>
  <si>
    <r>
      <rPr>
        <b/>
        <sz val="11"/>
        <rFont val="Calibri"/>
        <family val="2"/>
        <charset val="238"/>
        <scheme val="minor"/>
      </rPr>
      <t>120/80cm - okno</t>
    </r>
    <r>
      <rPr>
        <sz val="11"/>
        <rFont val="Calibri"/>
        <family val="2"/>
        <charset val="238"/>
        <scheme val="minor"/>
      </rPr>
      <t xml:space="preserve">, (samo ena okenska polica) - </t>
    </r>
    <r>
      <rPr>
        <i/>
        <sz val="11"/>
        <rFont val="Calibri"/>
        <family val="2"/>
        <charset val="238"/>
        <scheme val="minor"/>
      </rPr>
      <t>dostava/spr.pisarna (kuhinjski prostori)</t>
    </r>
  </si>
  <si>
    <t>OKNA</t>
  </si>
  <si>
    <t>VHODNA VRATA</t>
  </si>
  <si>
    <r>
      <t>Vrata se montira po pogojih in zahtevah predpisane zrakotesnotsti; suha montaža v odprtino po sistemu RAL montaže, trinivojsko tesnenje:
 - notranja paroneprepustna ovira - notranja zrakotesna folija Sd=50m oz min 10x večja od Sd vrednosti na zunanji strani, zrakotesnost a≤0,1m</t>
    </r>
    <r>
      <rPr>
        <vertAlign val="superscript"/>
        <sz val="11"/>
        <rFont val="Calibri"/>
        <family val="2"/>
        <charset val="238"/>
        <scheme val="minor"/>
      </rPr>
      <t>3</t>
    </r>
    <r>
      <rPr>
        <sz val="11"/>
        <rFont val="Calibri"/>
        <family val="2"/>
        <charset val="238"/>
        <scheme val="minor"/>
      </rPr>
      <t xml:space="preserve"> / (mx hx (daPa))</t>
    </r>
    <r>
      <rPr>
        <vertAlign val="superscript"/>
        <sz val="11"/>
        <rFont val="Calibri"/>
        <family val="2"/>
        <charset val="238"/>
        <scheme val="minor"/>
      </rPr>
      <t>n</t>
    </r>
  </si>
  <si>
    <t>Vse okovje in kljuke izbrano na podlagi vzorcev po potrditvi projektanta ali naročnika. Komplet z vsemi potrebnimi dodatnimi deli in materiali.</t>
  </si>
  <si>
    <t>Na zasteklitvah brez parapeta se prilepi varnostne oznake iz samolepilnih delno prosojnih, satiniranih oznak iz PVC folije, debeline 0,8mm, črta širine 12,0 cm na višini 88,0 -100,0 cm in na višini 148,0 -160,0 cm; SIST ISO 21542.</t>
  </si>
  <si>
    <r>
      <rPr>
        <b/>
        <sz val="11"/>
        <rFont val="Calibri"/>
        <family val="2"/>
        <charset val="238"/>
        <scheme val="minor"/>
      </rPr>
      <t>300/355cm - okno z vgrajenimi evakuacijskimi vrati EK 1125</t>
    </r>
    <r>
      <rPr>
        <sz val="11"/>
        <rFont val="Calibri"/>
        <family val="2"/>
        <charset val="238"/>
        <scheme val="minor"/>
      </rPr>
      <t xml:space="preserve">, (varnostno steklo VSG na notranji in zunanji strani do višine min 90cm (4+4/16/4/16/4+4), vrata brez žaluzij, na notranji strani vratnega krila v smeri bega montiran vodoravni potisni drog za izhod v skladu z EN 1125 - evakuacijska vrata) - </t>
    </r>
    <r>
      <rPr>
        <i/>
        <sz val="11"/>
        <rFont val="Calibri"/>
        <family val="2"/>
        <charset val="238"/>
        <scheme val="minor"/>
      </rPr>
      <t>večnamenski prostor</t>
    </r>
  </si>
  <si>
    <t>VV1</t>
  </si>
  <si>
    <r>
      <rPr>
        <b/>
        <sz val="11"/>
        <rFont val="Calibri"/>
        <family val="2"/>
        <charset val="238"/>
        <scheme val="minor"/>
      </rPr>
      <t>150/230cm - evakuacijska vrata</t>
    </r>
    <r>
      <rPr>
        <sz val="11"/>
        <rFont val="Calibri"/>
        <family val="2"/>
        <charset val="238"/>
        <scheme val="minor"/>
      </rPr>
      <t xml:space="preserve">, (evakuacijska vrata EK 1125, varnostna zasteklitev VSG, na notranji strani preko celotne površine stekla vizirna nalepka za preprečitev pogleda v notranjost v barvi po izboru projektanta, na notranji strani vratnega krila v smeri bega montiran vodoravni potisni drog za izhod v skladu z EN 1125 - evakuacijska vrata) - </t>
    </r>
    <r>
      <rPr>
        <i/>
        <sz val="11"/>
        <rFont val="Calibri"/>
        <family val="2"/>
        <charset val="238"/>
        <scheme val="minor"/>
      </rPr>
      <t>pom.trans.pos.</t>
    </r>
  </si>
  <si>
    <t>VV2</t>
  </si>
  <si>
    <r>
      <rPr>
        <b/>
        <sz val="11"/>
        <rFont val="Calibri"/>
        <family val="2"/>
        <charset val="238"/>
        <scheme val="minor"/>
      </rPr>
      <t>140/230cm - evakuacijska vrata</t>
    </r>
    <r>
      <rPr>
        <sz val="11"/>
        <rFont val="Calibri"/>
        <family val="2"/>
        <charset val="238"/>
        <scheme val="minor"/>
      </rPr>
      <t xml:space="preserve">, (evakuacijska vrata EK 1125, varnostna zasteklitev VSG, na notranji strani preko celotne površine stekla vizirna nalepka za preprečitev pogleda v notranjost v barvi po izboru projektanta, na notranji strani vratnega krila v smeri bega montiran vodoravni potisni drog za izhod v skladu z EN 1125 - evakuacijska vrata) - </t>
    </r>
    <r>
      <rPr>
        <i/>
        <sz val="11"/>
        <rFont val="Calibri"/>
        <family val="2"/>
        <charset val="238"/>
        <scheme val="minor"/>
      </rPr>
      <t>dostop kuhinje</t>
    </r>
  </si>
  <si>
    <t>O21</t>
  </si>
  <si>
    <r>
      <rPr>
        <b/>
        <sz val="11"/>
        <rFont val="Calibri"/>
        <family val="2"/>
        <charset val="238"/>
        <scheme val="minor"/>
      </rPr>
      <t>167,5/300cm - evakuacijska vrata</t>
    </r>
    <r>
      <rPr>
        <sz val="11"/>
        <rFont val="Calibri"/>
        <family val="2"/>
        <charset val="238"/>
        <scheme val="minor"/>
      </rPr>
      <t xml:space="preserve">, (evakuacijska vrata EK 1125, varnostna zasteklitev P4A EN 356 na notranji in zunanji strani (5+4,5/16/4/16/4,5+5), na notranji strani preko celotne površine stekla vizirna nalepka za preprečitev pogleda v notranjost v barvi po izboru projektanta, na notranji strani vratnega krila v smeri bega montiran vodoravni potisni drog za izhod v skladu z EN 1125 - evakuacijska vrata, na zunanji strani brez kljuke) - </t>
    </r>
    <r>
      <rPr>
        <i/>
        <sz val="11"/>
        <rFont val="Calibri"/>
        <family val="2"/>
        <charset val="238"/>
        <scheme val="minor"/>
      </rPr>
      <t>športna dvorana</t>
    </r>
  </si>
  <si>
    <t>STEKLENE STENE Z VRATI</t>
  </si>
  <si>
    <t>Na zasteklitvah brez parapeta varnostne oznake iz samolepilnih delno prosojnih, satiniranih oznak iz PVC folije, debeline 0,8mm, črta širine 12,0 cm na višini 88,0 -100,0 cm in na višini 148,0 -160,0 cm; SIST ISO 21542.</t>
  </si>
  <si>
    <r>
      <t>Stena montirana po pogojih in zahtevah predpisane zrakotesnotsti; suha montaža v odprtino po sistemu RAL montaže, trinivojsko tesnenje:
 - notranja paroneprepustna ovira - notranja zrakotesna folija Sd=50m oz min 10x večja od Sd vrednosti na zunanji strani, zrakotesnost a≤0,1m</t>
    </r>
    <r>
      <rPr>
        <vertAlign val="superscript"/>
        <sz val="11"/>
        <rFont val="Calibri"/>
        <family val="2"/>
        <charset val="238"/>
        <scheme val="minor"/>
      </rPr>
      <t>3</t>
    </r>
    <r>
      <rPr>
        <sz val="11"/>
        <rFont val="Calibri"/>
        <family val="2"/>
        <charset val="238"/>
        <scheme val="minor"/>
      </rPr>
      <t xml:space="preserve"> / (mx hx (daPa))</t>
    </r>
    <r>
      <rPr>
        <vertAlign val="superscript"/>
        <sz val="11"/>
        <rFont val="Calibri"/>
        <family val="2"/>
        <charset val="238"/>
        <scheme val="minor"/>
      </rPr>
      <t>n</t>
    </r>
  </si>
  <si>
    <t>SS1</t>
  </si>
  <si>
    <r>
      <rPr>
        <b/>
        <sz val="11"/>
        <rFont val="Calibri"/>
        <family val="2"/>
        <charset val="238"/>
        <scheme val="minor"/>
      </rPr>
      <t>360/355cm - steklena stena z vgrajenimi dvokrilnimi evakuacijskimi vrati</t>
    </r>
    <r>
      <rPr>
        <sz val="11"/>
        <rFont val="Calibri"/>
        <family val="2"/>
        <charset val="238"/>
        <scheme val="minor"/>
      </rPr>
      <t xml:space="preserve">, (dvokrilna vrata širine 230cm, evakuacijska vrata EK 1125, varnostna zasteklitev VGS na notranji in zunanji strani, na notranji strani obeh vratnih kril v smeri bega montiran vodoravni potisni drog za izhod v skladu z EN 1125 - evakuacijska vrata) - </t>
    </r>
    <r>
      <rPr>
        <i/>
        <sz val="11"/>
        <rFont val="Calibri"/>
        <family val="2"/>
        <charset val="238"/>
        <scheme val="minor"/>
      </rPr>
      <t>vetrolov</t>
    </r>
  </si>
  <si>
    <t>SS2</t>
  </si>
  <si>
    <r>
      <rPr>
        <b/>
        <sz val="11"/>
        <rFont val="Calibri"/>
        <family val="2"/>
        <charset val="238"/>
        <scheme val="minor"/>
      </rPr>
      <t>360/300cm - steklena stena z vgrajenimi dvokrilnimi evakuacijskimi vrati</t>
    </r>
    <r>
      <rPr>
        <sz val="11"/>
        <rFont val="Calibri"/>
        <family val="2"/>
        <charset val="238"/>
        <scheme val="minor"/>
      </rPr>
      <t xml:space="preserve">, (dvokrilna vrata širine 230cm, evakuacijska vrata EK 1125, varnostna zasteklitev VGS na notranji in zunanji strani, na notranji strani obeh vratnih kril v smeri bega montiran vodoravni potisni drog za izhod v skladu z EN 1125 - evakuacijska vrata) - </t>
    </r>
    <r>
      <rPr>
        <i/>
        <sz val="11"/>
        <rFont val="Calibri"/>
        <family val="2"/>
        <charset val="238"/>
        <scheme val="minor"/>
      </rPr>
      <t>vetrolov</t>
    </r>
  </si>
  <si>
    <t>NOTRANJA VRATA</t>
  </si>
  <si>
    <t>SANITARNE PREDELNE STENE</t>
  </si>
  <si>
    <t>STREŠNE KUPULE IN SVETLOBNIKI</t>
  </si>
  <si>
    <t xml:space="preserve">zastekljeno z dvoslojnim energijsko varčnim varnim steklom (zunanje kaljeno steklo in notranje lepljeno steklo, U-vrednost : 0,99W/m2K (ref.velikost 120x12 cm, s podstavkom višine 30cm, velikost površine 3,40m2, v skladu z EN 1873.2005) ter zaščiteno s prozorno kupolo iz akrila. Okno ima električno odpiranje in zapiranje preko integriranega elektromotorja (kot npr. VELUX tip CSP ali enakovredno). </t>
  </si>
  <si>
    <t>Okno je vezano na požarno centralo drugega proizvajalca. Komplet z vsemi potrebnimi dodatnimi deli in materiali.</t>
  </si>
  <si>
    <r>
      <rPr>
        <b/>
        <sz val="11"/>
        <rFont val="Calibri"/>
        <family val="2"/>
        <charset val="238"/>
        <scheme val="minor"/>
      </rPr>
      <t>Nabava, dobava in montaža sistema za odvod dima</t>
    </r>
    <r>
      <rPr>
        <sz val="11"/>
        <rFont val="Calibri"/>
        <family val="2"/>
        <charset val="238"/>
        <scheme val="minor"/>
      </rPr>
      <t xml:space="preserve"> za ravno streho dozidanega objekta, sestavljenega iz okna s kupolo za ravno streho z vgrajenim požarnim motorjem. Okno s kupolo dim. 120/120cm,  izdelano iz belega plastičnega ohišja višine 15cm (polnjeno z visoko izolativno peno) in dodatnega belega plastičnega podstavka višine 15cm (polnjeno z visoko izolativno peno), </t>
    </r>
  </si>
  <si>
    <t xml:space="preserve">Montaža po izbranem sistemu RAL montaže,  tesnjenje mora biti trinivojsko, sestavljeno iz notranje paronepropustne ovire - notranja zrakotesna folija Sd=50m oz min 10x večja od Sd vrednosti na zunanji strani, zrakotesnost a ≤ 0,1m3 / (mx  hx (daPa)n, zunanje parodifuzne ovire - zunanja tesnilna in vodotesna folija Sd=1m oz 10x manjša od Sd vrednosti na notranji strani, vodotesnost 900Pa, ter sredinske toplotne in zvočne izolacije - enokomponentna mehkocelična montažna pena (enokomponentna PU pena). </t>
  </si>
  <si>
    <t>Trakovi z min 5cm preklopa na stikih. Zahtevano je zrakotesno tesnenje z notranjim stropom in vodotesno tesnenje z zgornjo linijo strešnih panelov. Pred montažo izvajalec izdela predizmere in lahko montira šele po potrjenih delavniških risbah oz. načrtih ter pregledani in potrjeni testni montaži zaradi zahteve po zrakotesnosti.</t>
  </si>
  <si>
    <r>
      <rPr>
        <b/>
        <sz val="11"/>
        <rFont val="Calibri"/>
        <family val="2"/>
        <charset val="238"/>
        <scheme val="minor"/>
      </rPr>
      <t>Nabava, dobava in montaža strešnega svetlobnika</t>
    </r>
    <r>
      <rPr>
        <sz val="11"/>
        <rFont val="Calibri"/>
        <family val="2"/>
        <charset val="238"/>
        <scheme val="minor"/>
      </rPr>
      <t xml:space="preserve"> za ravno streho dozidanega objekta kot npr. SOLATUBE 750 DS ali enakovredno, velikosti </t>
    </r>
    <r>
      <rPr>
        <sz val="11"/>
        <rFont val="Calibri"/>
        <family val="2"/>
        <charset val="238"/>
      </rPr>
      <t>ø</t>
    </r>
    <r>
      <rPr>
        <sz val="9.35"/>
        <rFont val="Calibri"/>
        <family val="2"/>
        <charset val="238"/>
      </rPr>
      <t>53cm</t>
    </r>
    <r>
      <rPr>
        <sz val="11"/>
        <rFont val="Calibri"/>
        <family val="2"/>
        <charset val="238"/>
        <scheme val="minor"/>
      </rPr>
      <t>. Svetlobnik za osvetljevanje z naravno zunanjo svetlobo. Svetlobnik sestavljen:
 - patentirana kupola za zajem dnevne svetlobe kot npr. Raybender 3000 ali enakovredno, preusmerja sončno svetlobo z nizkim vpadnim kotom za čim boljši zajem v jutranjih in večernih urah, odvrača premočno svetlobo in vročino,  zagotavlja konsistentno dnevno svetlobo čez ves dan, kupole blokirajo UVC, UVB in 98,5% UVA žarkov</t>
    </r>
  </si>
  <si>
    <t xml:space="preserve"> - odbojna plošča v kupoli kot npr. LightTracker ali enakovredno, preusmerja žarke, povečuje vhodno svetlobo, zagotavlja delovanje v vseh letnih časih
 - prenos svetlobe preko cevi, dolžine cca 140cm iz odbojnega materiala kot npr. Spectralight Infinity ali enakovredno - preko 99 odstotna zrcalna odbojnost  omogoča maksimalen preno sončne svetlobe, zagotavlja največjo možno čistost barv, prenaša svetlobo do razdalje 15m</t>
  </si>
  <si>
    <t xml:space="preserve"> - termoizolacijs plošča zagotavlja izjemno toplotno učinkovitost, diska za kontrolo klime v kombinaciji s polikarbonatnim obročem preprečujeta prevodni in konvekcijski prenos toplote, material kot npr. Spectralight Infinity ali enakovredno znotraj obroča povečuje prenos svetlobe</t>
  </si>
  <si>
    <t xml:space="preserve"> - razprševanje z optičnimi lečami z možnostjo uravnavanja svetlobe, ustvarja kontroliran vizualni učinek, poskrbi za vizualno ugodje, zagotavlja vrhunsko razprševanje, omogoča uravnavanje svetlobe z zatemnilnikom, dodatkom za nastavljanje nivoja svetlobe s prtitiskom na gumb.
Tehnologija kot npr. INFRAREDuction ali enakovredno vgrajena v cevi filtrira infrardeče valovne dolžine in povečuje pribitek sončne toplote.</t>
  </si>
  <si>
    <t>Podboj iz pocinkane pločevine, debeline 1,5mm oz 2,0mm predhodno prašno barvan v RAL barvi po izboru projektanta; pločevina elektrogrundirana z visokokakovostno temeljno barvo na bazi cinka pri temperaturi 180°C. Podboj z visokoelastičnim večkomornim tesnilom.</t>
  </si>
  <si>
    <r>
      <rPr>
        <b/>
        <sz val="11"/>
        <rFont val="Calibri"/>
        <family val="2"/>
        <charset val="238"/>
        <scheme val="minor"/>
      </rPr>
      <t xml:space="preserve">Nabava, dobava in montaža notranjih vrat </t>
    </r>
    <r>
      <rPr>
        <sz val="11"/>
        <rFont val="Calibri"/>
        <family val="2"/>
        <charset val="238"/>
        <scheme val="minor"/>
      </rPr>
      <t>v dozidanem objektu. Notranja suhomontažna vrata z jeklenim podbojem.</t>
    </r>
  </si>
  <si>
    <t>Vzorec in barva zaključne plasti po izboru projektanta.</t>
  </si>
  <si>
    <t>Zasteklitev z izolacijskim varnostnim steklom VSG, dvoslojni termopan Ug=1,1W/m2K.</t>
  </si>
  <si>
    <t>Na večjih zasteklitvah varnostne oznake iz samolepilnih delno prosojnih, satiniranih nalepk v barvi limete Oznake iz PVC folije, debeline 0,8mm, črta širine 12,0 cm na višini 88,0 -100,0 cm in na višini 148,0 -160,0 cm; SIST ISO 21542.</t>
  </si>
  <si>
    <t>V10p</t>
  </si>
  <si>
    <t>Vratno krilo obešeno na 3 tečajih iz nerjaveče kovine, opremljeno s cilindrično ključavnico iz nerjaveče kovine z inox rozeto, enotočkovno zaklepanje, sistemski ključ, kljuka iz brušene nerjaveče kovine Anti-germ obdelava, permanentna antibakterijska zaščita. Vratno krilo opremljeno s samozapiralom in talnim oz stenskim štoperjem.</t>
  </si>
  <si>
    <t>V5</t>
  </si>
  <si>
    <t>VE1</t>
  </si>
  <si>
    <r>
      <rPr>
        <b/>
        <sz val="11"/>
        <rFont val="Calibri"/>
        <family val="2"/>
        <charset val="238"/>
        <scheme val="minor"/>
      </rPr>
      <t>160/230cm - dvokrilna požarno odporna EI 30 vrata</t>
    </r>
    <r>
      <rPr>
        <sz val="11"/>
        <rFont val="Calibri"/>
        <family val="2"/>
        <charset val="238"/>
        <scheme val="minor"/>
      </rPr>
      <t xml:space="preserve"> - </t>
    </r>
    <r>
      <rPr>
        <i/>
        <sz val="11"/>
        <rFont val="Calibri"/>
        <family val="2"/>
        <charset val="238"/>
        <scheme val="minor"/>
      </rPr>
      <t>elektro omara</t>
    </r>
  </si>
  <si>
    <t>V4p</t>
  </si>
  <si>
    <t>V5r</t>
  </si>
  <si>
    <t>V5p</t>
  </si>
  <si>
    <t>V4r</t>
  </si>
  <si>
    <t>V3r</t>
  </si>
  <si>
    <t>V3d</t>
  </si>
  <si>
    <t>V5d</t>
  </si>
  <si>
    <t>V8</t>
  </si>
  <si>
    <r>
      <rPr>
        <b/>
        <sz val="11"/>
        <rFont val="Calibri"/>
        <family val="2"/>
        <charset val="238"/>
        <scheme val="minor"/>
      </rPr>
      <t>191/228,5cm - dvokrilna delno zastekljena evakuacijska vrata EK 1125</t>
    </r>
    <r>
      <rPr>
        <sz val="11"/>
        <rFont val="Calibri"/>
        <family val="2"/>
        <charset val="238"/>
        <scheme val="minor"/>
      </rPr>
      <t xml:space="preserve">, (varnostna zasteklitev VGS na notranji in zunanji strani, na obeh vratnih krilih v smeri izhoda montiran vodoravni potisni drog za izhod) - </t>
    </r>
    <r>
      <rPr>
        <i/>
        <sz val="11"/>
        <rFont val="Calibri"/>
        <family val="2"/>
        <charset val="238"/>
        <scheme val="minor"/>
      </rPr>
      <t>šp.dvorana</t>
    </r>
  </si>
  <si>
    <t>DVIŽNA VRATA</t>
  </si>
  <si>
    <t>O27p</t>
  </si>
  <si>
    <t>V11p</t>
  </si>
  <si>
    <r>
      <rPr>
        <b/>
        <sz val="11"/>
        <rFont val="Calibri"/>
        <family val="2"/>
        <charset val="238"/>
        <scheme val="minor"/>
      </rPr>
      <t>221/358,5cm - dvižna požarno odporna EI 30-C vrata</t>
    </r>
    <r>
      <rPr>
        <sz val="11"/>
        <rFont val="Calibri"/>
        <family val="2"/>
        <charset val="238"/>
        <scheme val="minor"/>
      </rPr>
      <t xml:space="preserve"> - </t>
    </r>
    <r>
      <rPr>
        <i/>
        <sz val="11"/>
        <rFont val="Calibri"/>
        <family val="2"/>
        <charset val="238"/>
        <scheme val="minor"/>
      </rPr>
      <t>shramba orodja</t>
    </r>
  </si>
  <si>
    <r>
      <rPr>
        <b/>
        <sz val="11"/>
        <rFont val="Calibri"/>
        <family val="2"/>
        <charset val="238"/>
        <scheme val="minor"/>
      </rPr>
      <t>360/200cm - dvižna požarno odporna EI 60 vrata</t>
    </r>
    <r>
      <rPr>
        <sz val="11"/>
        <rFont val="Calibri"/>
        <family val="2"/>
        <charset val="238"/>
        <scheme val="minor"/>
      </rPr>
      <t xml:space="preserve"> - </t>
    </r>
    <r>
      <rPr>
        <i/>
        <sz val="11"/>
        <rFont val="Calibri"/>
        <family val="2"/>
        <charset val="238"/>
        <scheme val="minor"/>
      </rPr>
      <t>jedilnica</t>
    </r>
  </si>
  <si>
    <r>
      <rPr>
        <b/>
        <sz val="11"/>
        <rFont val="Calibri"/>
        <family val="2"/>
        <charset val="238"/>
        <scheme val="minor"/>
      </rPr>
      <t>81/228,5cm - enokrilna požarno odporna EI 30-C vrata</t>
    </r>
    <r>
      <rPr>
        <sz val="11"/>
        <rFont val="Calibri"/>
        <family val="2"/>
        <charset val="238"/>
        <scheme val="minor"/>
      </rPr>
      <t xml:space="preserve">- </t>
    </r>
    <r>
      <rPr>
        <i/>
        <sz val="11"/>
        <rFont val="Calibri"/>
        <family val="2"/>
        <charset val="238"/>
        <scheme val="minor"/>
      </rPr>
      <t>več.prostor, str.dvigala</t>
    </r>
  </si>
  <si>
    <t>V9d</t>
  </si>
  <si>
    <r>
      <rPr>
        <b/>
        <sz val="11"/>
        <rFont val="Calibri"/>
        <family val="2"/>
        <charset val="238"/>
        <scheme val="minor"/>
      </rPr>
      <t>91/228,5cm - enokrilna drsna vrata</t>
    </r>
    <r>
      <rPr>
        <sz val="11"/>
        <rFont val="Calibri"/>
        <family val="2"/>
        <charset val="238"/>
        <scheme val="minor"/>
      </rPr>
      <t xml:space="preserve">, (vrata z drsnim odpiranjem ob steni, vodila in drsni mehanizem pritrjen na steno, dva nastavljiva zaustavljalca, element za mehko zapiranje in odpiranje, zaključni pokončnik, kljuka bunka) - </t>
    </r>
    <r>
      <rPr>
        <i/>
        <sz val="11"/>
        <rFont val="Calibri"/>
        <family val="2"/>
        <charset val="238"/>
        <scheme val="minor"/>
      </rPr>
      <t>san.M šp.dvorana, san.Ž šp.dvorana</t>
    </r>
    <r>
      <rPr>
        <sz val="11"/>
        <rFont val="Calibri"/>
        <family val="2"/>
        <charset val="238"/>
        <scheme val="minor"/>
      </rPr>
      <t>,</t>
    </r>
    <r>
      <rPr>
        <i/>
        <sz val="11"/>
        <rFont val="Calibri"/>
        <family val="2"/>
        <charset val="238"/>
        <scheme val="minor"/>
      </rPr>
      <t xml:space="preserve"> mala dvorana, wc in prha inv.</t>
    </r>
  </si>
  <si>
    <r>
      <rPr>
        <b/>
        <sz val="11"/>
        <rFont val="Calibri"/>
        <family val="2"/>
        <charset val="238"/>
        <scheme val="minor"/>
      </rPr>
      <t>71/228,5cm - enokrilna drsna vrata</t>
    </r>
    <r>
      <rPr>
        <sz val="11"/>
        <rFont val="Calibri"/>
        <family val="2"/>
        <charset val="238"/>
        <scheme val="minor"/>
      </rPr>
      <t xml:space="preserve">, (drsna vrata z vgradno kaseto; vgradna kaseta za mavčnokartonsko steno z ojačanimi prečniki in pokončniki, s talnim vodilom, stiropor nad gornjim vodilom, s snemljivim vodilom, dva nastavljiva zaustavljalca, element za mehko zapiranje in odpiranje, kovinski pokončnik podboja in kovinski zgornji prečnik, kljuka bunka) - </t>
    </r>
    <r>
      <rPr>
        <i/>
        <sz val="11"/>
        <rFont val="Calibri"/>
        <family val="2"/>
        <charset val="238"/>
        <scheme val="minor"/>
      </rPr>
      <t>prha zap.kuhinja, prhe šp.dvorana, umivalnica</t>
    </r>
  </si>
  <si>
    <r>
      <rPr>
        <b/>
        <sz val="11"/>
        <rFont val="Calibri"/>
        <family val="2"/>
        <charset val="238"/>
        <scheme val="minor"/>
      </rPr>
      <t>181/228,5cm - dvokrilna delno zastekljena vrata</t>
    </r>
    <r>
      <rPr>
        <sz val="11"/>
        <rFont val="Calibri"/>
        <family val="2"/>
        <charset val="238"/>
        <scheme val="minor"/>
      </rPr>
      <t xml:space="preserve">, (varnostna zasteklitev VGS na notranji in zunanji strani) - </t>
    </r>
    <r>
      <rPr>
        <i/>
        <sz val="11"/>
        <rFont val="Calibri"/>
        <family val="2"/>
        <charset val="238"/>
        <scheme val="minor"/>
      </rPr>
      <t>zbornica</t>
    </r>
  </si>
  <si>
    <r>
      <rPr>
        <b/>
        <sz val="11"/>
        <rFont val="Calibri"/>
        <family val="2"/>
        <charset val="238"/>
        <scheme val="minor"/>
      </rPr>
      <t>211/228,5cm - dvokrilna delno zastekljena požarno odporna EI 30-C in evakuacijska vrata EK 1125</t>
    </r>
    <r>
      <rPr>
        <sz val="11"/>
        <rFont val="Calibri"/>
        <family val="2"/>
        <charset val="238"/>
        <scheme val="minor"/>
      </rPr>
      <t xml:space="preserve">, (varnostna požarno odporna zasteklitev VGS na notranji in zunanji strani, na obeh vratnih krilih v smeri bega montiran vodoravni potisni drog za izhod) - </t>
    </r>
    <r>
      <rPr>
        <i/>
        <sz val="11"/>
        <rFont val="Calibri"/>
        <family val="2"/>
        <charset val="238"/>
        <scheme val="minor"/>
      </rPr>
      <t>hodnik na povezavi z obstoječim delom objekta, hall, hodnik</t>
    </r>
  </si>
  <si>
    <r>
      <rPr>
        <b/>
        <sz val="11"/>
        <rFont val="Calibri"/>
        <family val="2"/>
        <charset val="238"/>
        <scheme val="minor"/>
      </rPr>
      <t>81/228,5cm - enokrilna delno zastekljena vrata</t>
    </r>
    <r>
      <rPr>
        <sz val="11"/>
        <rFont val="Calibri"/>
        <family val="2"/>
        <charset val="238"/>
        <scheme val="minor"/>
      </rPr>
      <t xml:space="preserve">, (varnostna zasteklitev VGS na notranji in zunanji strani, v vratnem krilu vgrajena prezračevalna rešetka 425x125cm) - </t>
    </r>
    <r>
      <rPr>
        <i/>
        <sz val="11"/>
        <rFont val="Calibri"/>
        <family val="2"/>
        <charset val="238"/>
        <scheme val="minor"/>
      </rPr>
      <t>gard.zap.kuhinja, spre.pisarna</t>
    </r>
    <r>
      <rPr>
        <sz val="11"/>
        <rFont val="Calibri"/>
        <family val="2"/>
        <charset val="238"/>
        <scheme val="minor"/>
      </rPr>
      <t>,</t>
    </r>
    <r>
      <rPr>
        <i/>
        <sz val="11"/>
        <rFont val="Calibri"/>
        <family val="2"/>
        <charset val="238"/>
        <scheme val="minor"/>
      </rPr>
      <t xml:space="preserve"> san.zap.</t>
    </r>
  </si>
  <si>
    <r>
      <rPr>
        <b/>
        <sz val="11"/>
        <rFont val="Calibri"/>
        <family val="2"/>
        <charset val="238"/>
        <scheme val="minor"/>
      </rPr>
      <t>71/228,5cm - enokrilna vrata</t>
    </r>
    <r>
      <rPr>
        <sz val="11"/>
        <rFont val="Calibri"/>
        <family val="2"/>
        <charset val="238"/>
        <scheme val="minor"/>
      </rPr>
      <t xml:space="preserve">, (varnostna zasteklitev VGS na notranji in zunanji strani, v vratnem krilu vgrajena prezračevalna rešetka 425x125cm) - </t>
    </r>
    <r>
      <rPr>
        <i/>
        <sz val="11"/>
        <rFont val="Calibri"/>
        <family val="2"/>
        <charset val="238"/>
        <scheme val="minor"/>
      </rPr>
      <t>wc.zap.kuhinja, kopalnica šp.dvorana</t>
    </r>
    <r>
      <rPr>
        <sz val="11"/>
        <rFont val="Calibri"/>
        <family val="2"/>
        <charset val="238"/>
        <scheme val="minor"/>
      </rPr>
      <t>,</t>
    </r>
    <r>
      <rPr>
        <i/>
        <sz val="11"/>
        <rFont val="Calibri"/>
        <family val="2"/>
        <charset val="238"/>
        <scheme val="minor"/>
      </rPr>
      <t xml:space="preserve"> wc M, wc Ž</t>
    </r>
  </si>
  <si>
    <t>V4</t>
  </si>
  <si>
    <r>
      <rPr>
        <b/>
        <sz val="11"/>
        <rFont val="Calibri"/>
        <family val="2"/>
        <charset val="238"/>
        <scheme val="minor"/>
      </rPr>
      <t>81/228,5cm - enokrilna vrata</t>
    </r>
    <r>
      <rPr>
        <sz val="11"/>
        <rFont val="Calibri"/>
        <family val="2"/>
        <charset val="238"/>
        <scheme val="minor"/>
      </rPr>
      <t xml:space="preserve">- </t>
    </r>
    <r>
      <rPr>
        <i/>
        <sz val="11"/>
        <rFont val="Calibri"/>
        <family val="2"/>
        <charset val="238"/>
        <scheme val="minor"/>
      </rPr>
      <t>ravnatelj, tajništvo, pomočnik rav.</t>
    </r>
  </si>
  <si>
    <r>
      <rPr>
        <b/>
        <sz val="11"/>
        <rFont val="Calibri"/>
        <family val="2"/>
        <charset val="238"/>
        <scheme val="minor"/>
      </rPr>
      <t>91/228,5cm - enokrilna vrata</t>
    </r>
    <r>
      <rPr>
        <sz val="11"/>
        <rFont val="Calibri"/>
        <family val="2"/>
        <charset val="238"/>
        <scheme val="minor"/>
      </rPr>
      <t xml:space="preserve">, (v vratnem krilu vgrajena prezračevalna rešetka 425x125cm) - </t>
    </r>
    <r>
      <rPr>
        <i/>
        <sz val="11"/>
        <rFont val="Calibri"/>
        <family val="2"/>
        <charset val="238"/>
        <scheme val="minor"/>
      </rPr>
      <t>skladišče kuhinje, garderoba 1-3, wc inv.</t>
    </r>
    <r>
      <rPr>
        <sz val="11"/>
        <rFont val="Calibri"/>
        <family val="2"/>
        <charset val="238"/>
        <scheme val="minor"/>
      </rPr>
      <t>,</t>
    </r>
    <r>
      <rPr>
        <i/>
        <sz val="11"/>
        <rFont val="Calibri"/>
        <family val="2"/>
        <charset val="238"/>
        <scheme val="minor"/>
      </rPr>
      <t xml:space="preserve"> čistila, san M, san. Ž</t>
    </r>
  </si>
  <si>
    <t>V7p</t>
  </si>
  <si>
    <r>
      <rPr>
        <b/>
        <sz val="11"/>
        <rFont val="Calibri"/>
        <family val="2"/>
        <charset val="238"/>
        <scheme val="minor"/>
      </rPr>
      <t>91/228,5cm - enokrilna požarno odporna EI 30-C vrata</t>
    </r>
    <r>
      <rPr>
        <sz val="11"/>
        <rFont val="Calibri"/>
        <family val="2"/>
        <charset val="238"/>
        <scheme val="minor"/>
      </rPr>
      <t xml:space="preserve"> - </t>
    </r>
    <r>
      <rPr>
        <i/>
        <sz val="11"/>
        <rFont val="Calibri"/>
        <family val="2"/>
        <charset val="238"/>
        <scheme val="minor"/>
      </rPr>
      <t>dostava kuhinja, ele.prost.</t>
    </r>
    <r>
      <rPr>
        <sz val="11"/>
        <rFont val="Calibri"/>
        <family val="2"/>
        <charset val="238"/>
        <scheme val="minor"/>
      </rPr>
      <t>,</t>
    </r>
    <r>
      <rPr>
        <i/>
        <sz val="11"/>
        <rFont val="Calibri"/>
        <family val="2"/>
        <charset val="238"/>
        <scheme val="minor"/>
      </rPr>
      <t xml:space="preserve"> prost.vzdr. 1 in 2, teh.prostor, računovodstvo, kabinet, podstrešje</t>
    </r>
  </si>
  <si>
    <t>Na zunanji strani na vratnem krilu za odpiranje montiran vodoravni ročaj iz brušene nerjaveče RF kovine v dolžini cca 70,0 cm,
 - na notranji strani v smeri izhoda montiran vodoravni potisni drog,
 - cilindrična protivlomna ključavnica, 3 točkovno zaklepanje, sistemski ključ,</t>
  </si>
  <si>
    <t xml:space="preserve"> - vrata s samozapiralom kot npr. Geze TS 5000 ali enkakovredno z drsno letvijo kot npr. Geze ISM BG TS 5000 ali enakovredno, možnost pridržanja v odprtem položaju vdrsnem vodili ISM, drsna letev z drsnimi vodili kot npr. Geze ali enakovredno in talnim ali stenskim  "štoperjem",</t>
  </si>
  <si>
    <t xml:space="preserve"> - panik terminal kot npr. Geze TZ 300 SN UP ali enakovredno, podometna izvedba, sestavljen iz komponent: krmilne enote s tipko za izhod v sili, znakom izhod v sili, evakuacijska zapora kot npr. Geze FTV 320, 24 V DC ali enakovredno, visoka sila zadrževanja min 5kN, sigurno in trenutno odpustitev pod obremenitvijo min 3kN, vključen tudi okvirni del, stikalo s ključem kot npr. Geze SCT 221 ali enakovredno, cilinder za stikalo 40mm kot npr. Geze Euro ali enakovredno, električni prejemnik kot npr. serije A4300 ali enakovredno.</t>
  </si>
  <si>
    <t>O8</t>
  </si>
  <si>
    <t>O22.1</t>
  </si>
  <si>
    <r>
      <rPr>
        <b/>
        <sz val="11"/>
        <rFont val="Calibri"/>
        <family val="2"/>
        <charset val="238"/>
        <scheme val="minor"/>
      </rPr>
      <t>167,5/480cm - okno</t>
    </r>
    <r>
      <rPr>
        <sz val="11"/>
        <rFont val="Calibri"/>
        <family val="2"/>
        <charset val="238"/>
        <scheme val="minor"/>
      </rPr>
      <t xml:space="preserve"> (dovod zraka)- </t>
    </r>
    <r>
      <rPr>
        <i/>
        <sz val="11"/>
        <rFont val="Calibri"/>
        <family val="2"/>
        <charset val="238"/>
        <scheme val="minor"/>
      </rPr>
      <t>športna dvorana</t>
    </r>
  </si>
  <si>
    <t>Vrata opremljena s samozapiralom kot npr. Geze TS 5000 ali enkakovredno z drsno letvijo kot npr. Geze ISM BG TS 5000 ali enakovredno, možnost pridržanja v odprtem položaju vdrsnem vodili ISM, drsna letev z drsnimi vodili kot npr. Geze ali enakovredno in talnim ali stenskim  "štoperjem"</t>
  </si>
  <si>
    <r>
      <t xml:space="preserve">krmilne enote s tipko za izhod v sili, znakom izhod v sili, evakuacijska zapora kot npr. Geze FTV 320, 24 V DC ali enakovredno, visoka sila zadrževanja min 5kN, sigurno in trenutno odpustitev pod obremenitvijo min 3kN, vključen tudi okvirni del, stikalo s ključem kot npr. Geze SCT 221 ali enakovredno, cilinder za stikalo 40mm kot npr. Geze Euro ali enakovredno, električni prejemnik kot npr. serije A4300 ali enakovredno) - </t>
    </r>
    <r>
      <rPr>
        <i/>
        <sz val="11"/>
        <rFont val="Calibri"/>
        <family val="2"/>
        <charset val="238"/>
        <scheme val="minor"/>
      </rPr>
      <t>vetrolov</t>
    </r>
  </si>
  <si>
    <r>
      <rPr>
        <b/>
        <sz val="11"/>
        <rFont val="Calibri"/>
        <family val="2"/>
        <charset val="238"/>
        <scheme val="minor"/>
      </rPr>
      <t>191/228,5cm - dvokrilna delno zastekljena požarno odporna EI 30-C evakuacijska vrata EK 1125</t>
    </r>
    <r>
      <rPr>
        <sz val="11"/>
        <rFont val="Calibri"/>
        <family val="2"/>
        <charset val="238"/>
        <scheme val="minor"/>
      </rPr>
      <t xml:space="preserve">, (varnostna požarno odporna zasteklitev VGS na notranji in zunanji strani, na obeh vratnih krilih v smeri izhoda montiran vodoravni potisni drog za izhod, panik terminal kot npr Geze TZ 300 SN UP ali enakovredno, podometna izvedba, sestavljen iz komponent: </t>
    </r>
  </si>
  <si>
    <t>Na zunanji strani za odpiranje montiran vodoravni ročaj iz brušene nerjaveče RF kovine v dolžini cca 70,0 cm,
- na notranji strani v smeri izhoda montiran vodoravni potisni drog,
- cilindrična protivlomna ključavnica, 3 točkovno zaklepanje, sistemski ključ,</t>
  </si>
  <si>
    <t xml:space="preserve"> - vrata s s samozapiralom kot npr. Geze TS 5000L ali enkakovredno, drsna letev kot npr. Geze Geze ISM BG TS 5000 ali enakovredno, možnost pridržanja v odprtem položaju v drsnem vodilu kot npr. Geze sistem ISM ali enakovredno, panik terminal kot npr. Geze TZ 320 BSB ali enakovredno, </t>
  </si>
  <si>
    <t xml:space="preserve">podometna izvedba, sestavljen iz komponent: krmilna enota s tipko za izhod v sili, znak izhod v sili, evakuacijska zapora kot npr. Geze FTV 320, 24 V DC ali enakovredno, visoka sila zadrževanje min 5kN, sigurno in trenutno odpustitev pod preobremenitvijo min 3kN, vključen tudi okvirni del, </t>
  </si>
  <si>
    <t>stikalo s ključem kot npr. Geze SCT 221 ali enakovredno, cilinder 40mm za stikalo kot npr. Geze Euro po ali enakovredno, ele. set kot npr. Geze IQ lock ali enakovredno, konzola za montažo kot npr. Geze K600 tip G ali enakovredno, talni ali stenski  "štoper".</t>
  </si>
  <si>
    <t>Vrata opremljena s samozapiralom kot npr. Geze TS 5000L ali enkakovredno, možnost pridržanja v odprtem položaju vdrsnem vodili ISM, drsna letev kot npr. Geze E-ISM BG TS 5000 ali enakovredno in talnim ali stenskim  "štoperjem"</t>
  </si>
  <si>
    <t>V8d</t>
  </si>
  <si>
    <r>
      <rPr>
        <b/>
        <sz val="11"/>
        <rFont val="Calibri"/>
        <family val="2"/>
        <charset val="238"/>
        <scheme val="minor"/>
      </rPr>
      <t>191/228,5cm - dvokrilna drsna vrata</t>
    </r>
    <r>
      <rPr>
        <sz val="11"/>
        <rFont val="Calibri"/>
        <family val="2"/>
        <charset val="238"/>
        <scheme val="minor"/>
      </rPr>
      <t xml:space="preserve">, (vrata z drsnim odpiranjem ob steni, vodila in drsni mehanizem pritrjen na steno, dva nastavljiva zaustavljalca, element za mehko zapiranje in odpiranje, zaključni pokončnik, kljuka bunka) - </t>
    </r>
    <r>
      <rPr>
        <i/>
        <sz val="11"/>
        <rFont val="Calibri"/>
        <family val="2"/>
        <charset val="238"/>
        <scheme val="minor"/>
      </rPr>
      <t>shramba opreme</t>
    </r>
  </si>
  <si>
    <r>
      <rPr>
        <b/>
        <sz val="11"/>
        <rFont val="Calibri"/>
        <family val="2"/>
        <charset val="238"/>
        <scheme val="minor"/>
      </rPr>
      <t>Nabava, izdelava, dobava in montaža suhomontažnih pregradnih sten v sanitarijah in kopalnicah dozidanega objekta</t>
    </r>
    <r>
      <rPr>
        <sz val="11"/>
        <rFont val="Calibri"/>
        <family val="2"/>
        <charset val="238"/>
        <scheme val="minor"/>
      </rPr>
      <t xml:space="preserve">; predelne stene višine 2100 mm, za 150 mm dvignjenih od finalnega tlaka, z vgrajenimi vrati. </t>
    </r>
  </si>
  <si>
    <t>70/210cm</t>
  </si>
  <si>
    <t>V2</t>
  </si>
  <si>
    <t>Stene in vrata izdelani iz visokotlačnih laminatnih plošč, debeline 1 cm, barva po izboru projektanta (v 3 različnih barvah), opremljene z Rf standardnim okovjem, nogicami, zgornjim profilom in veznimi elementi.</t>
  </si>
  <si>
    <t>Vrata:
- 3 x Rf nasadilo
- kljuka "bunka" Rf, ključavnica Rf metuljček za WC s pokazateljem zasedenosti.
Komplet z vsemi potrebnimi dodatnimi deli in materiali.</t>
  </si>
  <si>
    <r>
      <rPr>
        <b/>
        <sz val="11"/>
        <rFont val="Calibri"/>
        <family val="2"/>
        <charset val="238"/>
        <scheme val="minor"/>
      </rPr>
      <t xml:space="preserve">Nabava, dobava, izdelava in montaža notranjega kovinskega zavitega stopnišča </t>
    </r>
    <r>
      <rPr>
        <sz val="11"/>
        <rFont val="Calibri"/>
        <family val="2"/>
        <charset val="238"/>
        <scheme val="minor"/>
      </rPr>
      <t>v dozidanem delu objekta; kovinsko zavito stopnišče, 12 višin 17,7cm in 11 globin 25,5cm s kovinsko ograjo z Alu držalom in lesenimi masivnimi nastopnimi ploskvami iz hrastovega lesa. Kovinski deli vključno z Alu držalom prašno barvani v barvi po izboru projektanta (temno siv odtenek), lesene nastopne ploskve lakirane z visikokvalitetnim pol mat lakom. Stopniščna konstrukcija pritrjena v AB plošči (dno in vrh stopnišča).</t>
    </r>
  </si>
  <si>
    <t>Izdelava in pritjevanje po detajlu in delavniškem načrtu izvajalca potrjeno s strani statika in arhitekta. Za vgrajeno ograjo je potrebno dostaviti ateste o kvaliteti in varnosti. Komplet z vsemi potrebnimi dodatnimi deli in materiali.</t>
  </si>
  <si>
    <r>
      <rPr>
        <b/>
        <sz val="11"/>
        <rFont val="Calibri"/>
        <family val="2"/>
        <charset val="238"/>
        <scheme val="minor"/>
      </rPr>
      <t xml:space="preserve">Nabava, dobava, izdelava in montaža zunanjega mostovža (premostitveni podest) </t>
    </r>
    <r>
      <rPr>
        <sz val="11"/>
        <rFont val="Calibri"/>
        <family val="2"/>
        <charset val="238"/>
        <scheme val="minor"/>
      </rPr>
      <t xml:space="preserve">za vhod v dozidan del objekta; kovinski podest z ograjo višine 100cm. Osnovna konstrukcija iz jeklenih profilov HEB 160, IPE 160 in C160, pohodna površina iz perforirane pločevinaste rešetke kot npr. Formstep N ali enakovredno, </t>
    </r>
  </si>
  <si>
    <t xml:space="preserve">ograja iz nosilh vertikalnih stebričkov iz jeklenih kvadratnih cevi 50/50/5mm na rastru cca 240cm, 2x horizontalne prečke iz jeklenega traka širine 50mm in debeline 4mm, inox ročaja ø50mm na inox distančnikih in "polnila" med hor. prečkami iz vertikalnih jeklenih palic ø18 na rastru cca 120mm. </t>
  </si>
  <si>
    <t>Ograja.</t>
  </si>
  <si>
    <t>HEB 160</t>
  </si>
  <si>
    <t>IPE 160</t>
  </si>
  <si>
    <t>C160</t>
  </si>
  <si>
    <t>Pohodna perforirana pločevinasta rešetka.</t>
  </si>
  <si>
    <r>
      <rPr>
        <b/>
        <sz val="11"/>
        <rFont val="Calibri"/>
        <family val="2"/>
        <charset val="238"/>
        <scheme val="minor"/>
      </rPr>
      <t>Nabava, dobava, izdelava in montaža steklenega nadstreška</t>
    </r>
    <r>
      <rPr>
        <sz val="11"/>
        <rFont val="Calibri"/>
        <family val="2"/>
        <charset val="238"/>
        <scheme val="minor"/>
      </rPr>
      <t xml:space="preserve"> na dozidanem delu objekta. Nadstrešek dimenzije 140x100cm iz kaljenega stekla 2x8mm z vmesno varnostno folijo PVB debeline 1,52mm. Steklo preko jeklenih RF vrmi (pletenicami) obešeno na nosilno fasadno konstrukcijo. Komplet z vsemi potrebnimi dodatnimi deli in materiali.</t>
    </r>
  </si>
  <si>
    <r>
      <rPr>
        <b/>
        <sz val="11"/>
        <rFont val="Calibri"/>
        <family val="2"/>
        <charset val="238"/>
        <scheme val="minor"/>
      </rPr>
      <t>Nabava, dobava, izdelava in montaža stopniščnega držala stopnišča</t>
    </r>
    <r>
      <rPr>
        <sz val="11"/>
        <rFont val="Calibri"/>
        <family val="2"/>
        <charset val="238"/>
        <scheme val="minor"/>
      </rPr>
      <t xml:space="preserve"> v dozidanem objektu iz inox cevi </t>
    </r>
    <r>
      <rPr>
        <sz val="11"/>
        <rFont val="Calibri"/>
        <family val="2"/>
        <charset val="238"/>
      </rPr>
      <t>ø</t>
    </r>
    <r>
      <rPr>
        <sz val="11"/>
        <rFont val="Calibri"/>
        <family val="2"/>
        <charset val="238"/>
        <scheme val="minor"/>
      </rPr>
      <t>50mm na nosilni zid. Na steno pritrjeno preko inox stenskih nosilcev, sidran v nosilno konstrukcijo z vijaki z vgreznjeno glavo M8 z uporabo dvokomponentne smole za sidranje vijakov. Držalo na višini 110cm. Stopniščni ročaj z nosilci iz inox-a kvalitete AISI 304. Komplet z vsemi potrebnimi dodatnimi deli in materiali.</t>
    </r>
  </si>
  <si>
    <t>PROFILI</t>
  </si>
  <si>
    <r>
      <rPr>
        <b/>
        <sz val="11"/>
        <rFont val="Calibri"/>
        <family val="2"/>
        <charset val="238"/>
        <scheme val="minor"/>
      </rPr>
      <t>Nabava, dobava in montaža Alu talnega "L" zaključnega stopniščnega profila</t>
    </r>
    <r>
      <rPr>
        <sz val="11"/>
        <rFont val="Calibri"/>
        <family val="2"/>
        <charset val="238"/>
        <scheme val="minor"/>
      </rPr>
      <t xml:space="preserve"> - Alu zaključni profil, višine 2-22,5mm, montiran z vijačenjem z inox sidernimi vijaki z vgreznjenimi glavami ali lepljen pod finalni tlak. Komplet z vsemi potrebnimi dodatnimi deli in materiali.</t>
    </r>
  </si>
  <si>
    <r>
      <rPr>
        <b/>
        <sz val="11"/>
        <rFont val="Calibri"/>
        <family val="2"/>
        <charset val="238"/>
        <scheme val="minor"/>
      </rPr>
      <t>Nabava, dobava in montaža Alu talnega "T" pokrivnega zaključnega profila na stiku finalnih tlakov</t>
    </r>
    <r>
      <rPr>
        <sz val="11"/>
        <rFont val="Calibri"/>
        <family val="2"/>
        <charset val="238"/>
        <scheme val="minor"/>
      </rPr>
      <t xml:space="preserve"> v dozidanem delu objekta - Alu prehodni profil, montiran z vijačenjem z inox sidernimi vijaki z vgreznjenimi glavami. Komplet z vsemi ptorebnimi dodatnimi deli in materiali.</t>
    </r>
  </si>
  <si>
    <r>
      <rPr>
        <b/>
        <sz val="11"/>
        <rFont val="Calibri"/>
        <family val="2"/>
        <charset val="238"/>
        <scheme val="minor"/>
      </rPr>
      <t>Nabava, dobava in montaža Alu talnega "L" zaključnega profila finalnih tlakov</t>
    </r>
    <r>
      <rPr>
        <sz val="11"/>
        <rFont val="Calibri"/>
        <family val="2"/>
        <charset val="238"/>
        <scheme val="minor"/>
      </rPr>
      <t xml:space="preserve"> v dozidanem delu objekta - Alu zaključni profil, višine 2-22,5mm, montiran z vijačenjem z inox sidernimi vijaki z vgreznjenimi glavami ali lepljen pod finalni tlak. Komplet z vsemi potrebnimi dodatnimi deli in materiali.</t>
    </r>
  </si>
  <si>
    <r>
      <rPr>
        <b/>
        <sz val="11"/>
        <rFont val="Calibri"/>
        <family val="2"/>
        <charset val="238"/>
        <scheme val="minor"/>
      </rPr>
      <t>Nabava, dobava in montaža Alu talnega "L" zaključnega profila finalnih tlakov</t>
    </r>
    <r>
      <rPr>
        <sz val="11"/>
        <rFont val="Calibri"/>
        <family val="2"/>
        <charset val="238"/>
        <scheme val="minor"/>
      </rPr>
      <t xml:space="preserve"> v obstoječem delu objekta, kjer se izvaja rekonstrukcija - Alu zaključni profil, višine 2-22,5mm, montiran z vijačenjem z inox sidernimi vijaki z vgreznjenimi glavami ali lepljen pod finalni tlak. Komplet z vsemi potrebnimi dodatnimi deli in materiali.</t>
    </r>
  </si>
  <si>
    <t>dolžine 9,50m</t>
  </si>
  <si>
    <r>
      <rPr>
        <b/>
        <sz val="11"/>
        <rFont val="Calibri"/>
        <family val="2"/>
        <charset val="238"/>
        <scheme val="minor"/>
      </rPr>
      <t>Nabava, dobava in montaža zunanje kovinske lestve za dostop na streho</t>
    </r>
    <r>
      <rPr>
        <sz val="11"/>
        <rFont val="Calibri"/>
        <family val="2"/>
        <charset val="238"/>
        <scheme val="minor"/>
      </rPr>
      <t xml:space="preserve"> dozidanega objekta. Lestev z zaščitnim varnostnim „obročem“, od višine 2m naprej. Lestev pritrjena na nosilno konstrukcijo objekta.</t>
    </r>
  </si>
  <si>
    <t>Na spodnjem nivoju zaščitnega obroča vgrajena „vrata“ (rešetka) opremljena s cilindrično ključavnico za preprečevanje dostopa nepooblaščenim osebam. Lestev predhodno prašno barvana v barvi po izvoru projektanta (v odtenku fasadne barve). Komplet z vsemi potrebnimi dodatnimi deli in materiali.</t>
  </si>
  <si>
    <t>PREZRAČEVALNE REŠETKE</t>
  </si>
  <si>
    <r>
      <t xml:space="preserve">Nabava, dobava in montaža Alu prezračevalne fasadne rešetke </t>
    </r>
    <r>
      <rPr>
        <sz val="11"/>
        <rFont val="Calibri"/>
        <family val="2"/>
        <charset val="238"/>
        <scheme val="minor"/>
      </rPr>
      <t>v dozidanem delu objekta, barvana v RAL lestvici po izboru projektanta.</t>
    </r>
  </si>
  <si>
    <t>Prezračevalna rešetka z vodoravnimi fiksnimi lamelami in prezračevalnim kanalom. Skrita pritrditev. Komplet z vsemi potrebnimi dodatnimi deli in materiali.</t>
  </si>
  <si>
    <t>115x55cm</t>
  </si>
  <si>
    <t>115x95cm</t>
  </si>
  <si>
    <t>130x165cm</t>
  </si>
  <si>
    <t>60x145cm</t>
  </si>
  <si>
    <t>130x145cm</t>
  </si>
  <si>
    <t>55x145cm</t>
  </si>
  <si>
    <r>
      <rPr>
        <b/>
        <sz val="11"/>
        <rFont val="Calibri"/>
        <family val="2"/>
        <charset val="238"/>
        <scheme val="minor"/>
      </rPr>
      <t>Nabava, dobava in montaža vertikalnih zaščit vogalov</t>
    </r>
    <r>
      <rPr>
        <sz val="11"/>
        <rFont val="Calibri"/>
        <family val="2"/>
        <charset val="238"/>
        <scheme val="minor"/>
      </rPr>
      <t>, zaradi zaščite zidov v obstoječem delu objekta, kjer se izvaja rekonstrukcija; izdelano iz Alu kotnikov, na primer 50/50/2 mm do višine 200cm, z zaobljenimi robovi, lepljeni na zidni vogal. Pred izdelavo in montažo se je potrebno posvetovati o načinu izvedeb in izbiri materiala glede na stensko finalno oblogo. Komplet z vsemi potrebnimi dodatnimi deli in materiali.</t>
    </r>
  </si>
  <si>
    <r>
      <rPr>
        <b/>
        <sz val="11"/>
        <rFont val="Calibri"/>
        <family val="2"/>
        <charset val="238"/>
        <scheme val="minor"/>
      </rPr>
      <t>Nabava, dobava in montaža vertikalnih zaščit vogalov</t>
    </r>
    <r>
      <rPr>
        <sz val="11"/>
        <rFont val="Calibri"/>
        <family val="2"/>
        <charset val="238"/>
        <scheme val="minor"/>
      </rPr>
      <t>, zaradi zaščite zidov v dozidanem delu objekta; izdelano iz Alu kotnikov, na primer 50/50/2 mm do višine 200cm, z zaobljenimi robovi, lepljeni na zidni vogal. Pred izdelavo in montažo se je potrebno posvetovati o načinu izvedeb in izbiri materiala glede na stensko finalno oblogo. Komplet z vsemi potrebnimi dodatnimi deli in materiali.</t>
    </r>
  </si>
  <si>
    <r>
      <rPr>
        <b/>
        <sz val="11"/>
        <rFont val="Calibri"/>
        <family val="2"/>
        <charset val="238"/>
        <scheme val="minor"/>
      </rPr>
      <t>Izdelava, dobava in montaža raznih drobnih ključavničarskih izdelkov in galanterije</t>
    </r>
    <r>
      <rPr>
        <sz val="11"/>
        <rFont val="Calibri"/>
        <family val="2"/>
        <charset val="238"/>
        <scheme val="minor"/>
      </rPr>
      <t xml:space="preserve">, ki ni posebej opisan v tem popisu ali PZI načrtih: posebej naročena sidra s strani projektanta, konzole za zastave, podstavki za reklame, manjši dekorativni elementi n podobno; obdelano po detajlu proizvajalca ali projektanta. Obračun po dejanski teži. </t>
    </r>
  </si>
  <si>
    <t>DROBNI KLJUČAVNIČARSKI IZDELKI</t>
  </si>
  <si>
    <t>PREDELNE STENE</t>
  </si>
  <si>
    <r>
      <t>2x vlagoodporna mavčnokartonska plošča debeline 1,25cm, profil 7,5cm z vmesno zvočno izolacijo iz kamene volne in 2x vlagoodporna mavčnokartonska plošča debeline 1,25cm, skupne</t>
    </r>
    <r>
      <rPr>
        <b/>
        <sz val="11"/>
        <rFont val="Calibri"/>
        <family val="2"/>
        <charset val="238"/>
        <scheme val="minor"/>
      </rPr>
      <t xml:space="preserve"> debeline 12,5cm</t>
    </r>
    <r>
      <rPr>
        <sz val="11"/>
        <rFont val="Calibri"/>
        <family val="2"/>
        <charset val="238"/>
        <scheme val="minor"/>
      </rPr>
      <t>.</t>
    </r>
  </si>
  <si>
    <t>Toplotna izolacija v ploščah iz kamene volne  kot npr. Knauf Insulation NaturBoard ali enakovredno. Izolacija toplotne prevodnosti 0,035W/mK, negorljiva požarnega razreda A1 SIST EN 13501.</t>
  </si>
  <si>
    <r>
      <t xml:space="preserve">2x mavčnokartonska plošča debeline 1,25cm, 2x profil z vmesno zvočno izolacijo iz kamene volne debeline 20cm in 2x mavčnokartonska plošča debeline 1,25cm, skupne </t>
    </r>
    <r>
      <rPr>
        <b/>
        <sz val="11"/>
        <rFont val="Calibri"/>
        <family val="2"/>
        <charset val="238"/>
        <scheme val="minor"/>
      </rPr>
      <t>debeline 25cm.</t>
    </r>
  </si>
  <si>
    <t>NOTRANJA SENČILA</t>
  </si>
  <si>
    <r>
      <rPr>
        <b/>
        <sz val="11"/>
        <rFont val="Calibri"/>
        <family val="2"/>
        <charset val="238"/>
        <scheme val="minor"/>
      </rPr>
      <t>Nabava, dobava in izdelava vlagoodporne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</si>
  <si>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rPr>
        <b/>
        <sz val="11"/>
        <rFont val="Calibri"/>
        <family val="2"/>
        <charset val="238"/>
        <scheme val="minor"/>
      </rPr>
      <t>Nabava, dobava in izdelava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</si>
  <si>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rPr>
        <b/>
        <sz val="11"/>
        <rFont val="Calibri"/>
        <family val="2"/>
        <charset val="238"/>
        <scheme val="minor"/>
      </rPr>
      <t>Nabava, dobava in izdelava delno vlagoodporne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</si>
  <si>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t>2x vlagoodporna mavčnokartonska plošča debeline 1,25cm, profil 7,5cm z vmesno zvočno izolacijo iz kamene volne in 2x mavčnokartonska plošča debeline 1,25cm, skupne</t>
    </r>
    <r>
      <rPr>
        <b/>
        <sz val="11"/>
        <rFont val="Calibri"/>
        <family val="2"/>
        <charset val="238"/>
        <scheme val="minor"/>
      </rPr>
      <t xml:space="preserve"> debeline 12,5cm</t>
    </r>
    <r>
      <rPr>
        <sz val="11"/>
        <rFont val="Calibri"/>
        <family val="2"/>
        <charset val="238"/>
        <scheme val="minor"/>
      </rPr>
      <t>.</t>
    </r>
  </si>
  <si>
    <r>
      <t xml:space="preserve">2x vlagoodporna mavčnokartonska plošča debeline 1,25cm, profil 10cm z vmesno zvočno izolacijo iz kamene volne in 2x mavčnokartonska plošča debeline 1,25cm, skupne </t>
    </r>
    <r>
      <rPr>
        <b/>
        <sz val="11"/>
        <rFont val="Calibri"/>
        <family val="2"/>
        <charset val="238"/>
        <scheme val="minor"/>
      </rPr>
      <t>debeline 15cm</t>
    </r>
    <r>
      <rPr>
        <sz val="11"/>
        <rFont val="Calibri"/>
        <family val="2"/>
        <charset val="238"/>
        <scheme val="minor"/>
      </rPr>
      <t>.</t>
    </r>
  </si>
  <si>
    <r>
      <t xml:space="preserve">2x mavčnokartonska plošča debeline 1,25cm, profil 10cm z vmesno zvočno izolacijo iz kamene volne in 2x mavčnokartonska plošča debeline 1,25cm, skupne </t>
    </r>
    <r>
      <rPr>
        <b/>
        <sz val="11"/>
        <rFont val="Calibri"/>
        <family val="2"/>
        <charset val="238"/>
        <scheme val="minor"/>
      </rPr>
      <t>debeline 15cm</t>
    </r>
    <r>
      <rPr>
        <sz val="11"/>
        <rFont val="Calibri"/>
        <family val="2"/>
        <charset val="238"/>
        <scheme val="minor"/>
      </rPr>
      <t>.</t>
    </r>
  </si>
  <si>
    <r>
      <t>2x mavčnokartonska plošča debeline 1,25cm, profil 7,5cm z vmesno zvočno izolacijo iz kamene volne in 2x mavčnokartonska plošča debeline 1,25cm, skupne</t>
    </r>
    <r>
      <rPr>
        <b/>
        <sz val="11"/>
        <rFont val="Calibri"/>
        <family val="2"/>
        <charset val="238"/>
        <scheme val="minor"/>
      </rPr>
      <t xml:space="preserve"> debeline 12,5cm</t>
    </r>
    <r>
      <rPr>
        <sz val="11"/>
        <rFont val="Calibri"/>
        <family val="2"/>
        <charset val="238"/>
        <scheme val="minor"/>
      </rPr>
      <t>.</t>
    </r>
  </si>
  <si>
    <r>
      <rPr>
        <b/>
        <sz val="11"/>
        <rFont val="Calibri"/>
        <family val="2"/>
        <charset val="238"/>
        <scheme val="minor"/>
      </rPr>
      <t>Nabava, dobava in izdelava požarno 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</si>
  <si>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rPr>
        <b/>
        <sz val="11"/>
        <rFont val="Calibri"/>
        <family val="2"/>
        <charset val="238"/>
        <scheme val="minor"/>
      </rPr>
      <t>Nabava, dobava in izdelava vlagoodporne mavčnokartonske predelne stene</t>
    </r>
    <r>
      <rPr>
        <sz val="11"/>
        <rFont val="Calibri"/>
        <family val="2"/>
        <charset val="238"/>
        <scheme val="minor"/>
      </rPr>
      <t xml:space="preserve">, višine do 7,00m; predelna stena z dvojno podkonstrukcijo z vmesnimi povezavami med podkonstrukcijo iz vlagoodpornih mavčnokartonskih plošč, vmesnimi ojačitvami za montažo notranje opreme in obojestransko dvoslojna mavčnokartonska obloga, v sestavi: </t>
    </r>
  </si>
  <si>
    <r>
      <rPr>
        <b/>
        <sz val="11"/>
        <rFont val="Calibri"/>
        <family val="2"/>
        <charset val="238"/>
        <scheme val="minor"/>
      </rPr>
      <t>Nabava, dobava in izdelava mavčnokartonske predelne stene</t>
    </r>
    <r>
      <rPr>
        <sz val="11"/>
        <rFont val="Calibri"/>
        <family val="2"/>
        <charset val="238"/>
        <scheme val="minor"/>
      </rPr>
      <t xml:space="preserve">, višine do 6,00m; predelna stena z enojno podkonstrukcijo z vmesnimi ojačitvami za montažo notranje opreme in obojestransko dvoslojna mavčnokartonska obloga, v sestavi: </t>
    </r>
  </si>
  <si>
    <t>SPLOŠNA DOLOČILA
Pri izvajanju rušitvenih del je potrebno dosledno upoštevati vse pogoje iz načrta rušitev. Med rušenjem je potrebno obvezno preprečiti prašenje in ostale oblike onesnaževanja okolja.
V ceni vseh postavk je potrebno zajeti vsa pomožna dela, vsa zavarovanja rušitev, ves osnovni in pomožni material ter vse prenose in prevoze na stalno deponijo. Vse rušitve je potrebno izvajati po rušitvenem projektu.</t>
  </si>
  <si>
    <t>SPLOŠNA DOLOČILA
Zemeljska dela se morajo izvajati po določilih veljavnih tehničnih predpisih in normativih. Odvoz odvečnega materiala na ustrezno deponijo, pridobivanje in vodenje evidenčnih listov z izdelavo poročila o deponiranju.
Planum temeljnih tal je treba po izkopu grobo splanirati tako, da je v danih terenskih razmerah zagotovljeno čim boljše odvodnjavanje in da so upoštevane zahteve projekta (višina, nagibi, tolerance).</t>
  </si>
  <si>
    <r>
      <rPr>
        <b/>
        <sz val="11"/>
        <rFont val="Calibri"/>
        <family val="2"/>
        <charset val="238"/>
        <scheme val="minor"/>
      </rPr>
      <t>Nabava, dobava in montaža sekcijskih požarno odpornih dvižnih vrat</t>
    </r>
    <r>
      <rPr>
        <sz val="11"/>
        <rFont val="Calibri"/>
        <family val="2"/>
        <charset val="238"/>
        <scheme val="minor"/>
      </rPr>
      <t xml:space="preserve">. Vrata na elektro pogon, vezana na požarno centralo, upravljanje na tipko, opremljena s senzorjem gibanja. Vratno krilo sestavljeno iz cca 60cm visokih elementov, debeline 62mm, pločevina polno lepljena na polnilo. Vsak element posebej voden v vležajenem elementu. </t>
    </r>
  </si>
  <si>
    <t xml:space="preserve">Vodilni profil hladno oblikovan C profil, preko konzol montiran na nosilni zid. Okvir obojestranski, pocinkan, s tesnilom. Ob strani vratnega krila nameščena zaščita za prste. Pogon izveden preko zobniškega prenosa, vmesna prirobnica z regulacijo moči za kontrolo hitrosti zapiranja ter električna zavora z zaviralno ročico. Motorni pogon 400/220 V, zaščita IP 44, odpiralna in zapiralna hitrost 0,11m/s. </t>
  </si>
  <si>
    <t>Krmiljenje: dovoljen je elektromagnet, ki v povezavi z baterijo (akumulatorjem) in požarno centralo tudi ob izpadu napajanja iz omrežja drži vrata v odprtem položaju. Komande: zaprto - odprto. Ročni dvig s pomočjo verižnega gonilnika in torzijskih vzmeti. Dimotesnost po DIN 18095. Vrata v RAl barvi po izboru projektanta. Vrata kot npr. Piroterm tip TItan ali enakovredno. Komplet z vsemi potrebnimi dodatnimi deli in materiali.</t>
  </si>
  <si>
    <r>
      <rPr>
        <b/>
        <sz val="11"/>
        <rFont val="Calibri"/>
        <family val="2"/>
        <charset val="238"/>
        <scheme val="minor"/>
      </rPr>
      <t>Nabava, dobava in montaža požarno odpornih stopničastih dvižnih vrat</t>
    </r>
    <r>
      <rPr>
        <sz val="11"/>
        <rFont val="Calibri"/>
        <family val="2"/>
        <charset val="238"/>
        <scheme val="minor"/>
      </rPr>
      <t xml:space="preserve"> kot npr. Piroterm Matadoor ali enakovredno. Vrata na elektro pogon, vezana na požarno centralo, upravljanje na tipko, opremljena s senzorjem gibanja. Vratno krilo sestavljeno iz elementov različnih višin glede na višino vrat. </t>
    </r>
  </si>
  <si>
    <t xml:space="preserve">Vsi elementi so s posebnim povezovalnim sistemom spojeni v stopničasta vrata. Debelina posameznega elementa 14mm, celotna debelina je odvisna od števila elementov. Zunanji sloj vrat pločevina debeline 0,75mm, pocinkana in barvama v RALl barvi po izboru projektanta. Pločevina polno lepljena na polnilo. Nosilec elementov jermenski pas. </t>
  </si>
  <si>
    <t>Pogon vrat izveden z zobniškim gonilom, vmesna prirobnica z regulacijo moči za kontrolo hitrosti zapiranja skupaj z električno zavoro ter dodatno zaviralno ročico. Motor 400/220V, zaščita IP 44, odpiralna in zapiralna hitrost 0,11m/s.</t>
  </si>
  <si>
    <t>Krmiljenje: dovoljen je elektromagnet, ki v povezavi z baterijo (akkumulatorjem) tudi po izpadu napajanja iz omrežja drži določen čas vrata v odprtem položaju. Komande odprto - zaprto. Komplet z vsemi potrebnimi dodatnimi deli in materiali.</t>
  </si>
  <si>
    <t>KONSTRUKCIJE IN OGRAJE</t>
  </si>
  <si>
    <t>Ograjni elementi iz inox-a kvalitete AISI 304. Za vgrajeno ograjo je potrebno dostaviti ateste o kvaliteti in varnosti. Obračun po horizontalni projekciji dolžine. Komplet z vsemi potrebnimi dodatnimi deli in materiali.</t>
  </si>
  <si>
    <r>
      <rPr>
        <b/>
        <sz val="11"/>
        <rFont val="Calibri"/>
        <family val="2"/>
        <charset val="238"/>
        <scheme val="minor"/>
      </rPr>
      <t>Nabava, dobava, izdelava in montaža notranje ograje</t>
    </r>
    <r>
      <rPr>
        <sz val="11"/>
        <rFont val="Calibri"/>
        <family val="2"/>
        <charset val="238"/>
        <scheme val="minor"/>
      </rPr>
      <t xml:space="preserve"> na balkonu - prehod na tribuno. Ograja iz posameznih elementov „U“ oblike iz inox cevi ø70/4,5mm. Elementi dolžine 140cm in 150cm, višine 110cm v razmaku 9cm. Ograja pritrjena v nosilno betonsko konstrukcijo preko pritrdilnih ploščic ø150/5mm + 4xM8 vijaki z vtopljeno glavo z uporabo dvokomponentne smole za sidranje vijakov. </t>
    </r>
  </si>
  <si>
    <t>ograja</t>
  </si>
  <si>
    <t>vrata</t>
  </si>
  <si>
    <t xml:space="preserve">Ograjna vrata 120/110cm obešena na dveh tečajih po višini, opremljena z inox kljuko "bunko" in cilindrično ključavnico (sistemski ključ). </t>
  </si>
  <si>
    <r>
      <t>Nabava, dobava, izdelava in montaža steklene ograje z vgrajenimi vrati na tribuni v športni dvorani.</t>
    </r>
    <r>
      <rPr>
        <sz val="11"/>
        <rFont val="Calibri"/>
        <family val="2"/>
        <charset val="238"/>
        <scheme val="minor"/>
      </rPr>
      <t xml:space="preserve"> Nosilna konstrukcija ograje iz inox stebričkov ø70/7,01mm, na rastru 90cm, polnilo med nosilnimi stebrički iz lepljenega, kaljenega stekla, 2 x 10mm z vmesno varnostno folijo debeline 1,14mm. Steklo pritrjeno z inox dvojnimi ploščicami (2x po vertikali) 40/60/2mm z vmesnim gumenim tesnilom, vijačeno z 2x inox imbus vijaki M6.</t>
    </r>
  </si>
  <si>
    <t xml:space="preserve">Ograjni ročaj iz inox cevi ø50/2mm, preko nosilca ročaja ø10mm, višine 5cm pritrjena na vertikalne nosilne stebričke ograje. Vertikalna višina ročaja od finalnega poda 110cm. Ograja pritrjena v nosilno betonsko konstrukcijo preko pritrdilnih ploščic ø250/5mm + 4xM12 vijaki z vtopljeno glavo na medosni razdalji 150mm z uporabo dvokomponentne smole za sidranje vijakov. </t>
  </si>
  <si>
    <r>
      <t xml:space="preserve">2x vlagoodporna mavčnokartonska plošča debeline 1,25cm, 2x profil z vmesno zvočno izolacijo iz kamene volne debeline 20cm in 4x vlagoodporna mavčnokartonska plošča debeline 1,25cm, skupne </t>
    </r>
    <r>
      <rPr>
        <b/>
        <sz val="11"/>
        <rFont val="Calibri"/>
        <family val="2"/>
        <charset val="238"/>
        <scheme val="minor"/>
      </rPr>
      <t>debeline 27,5cm.</t>
    </r>
  </si>
  <si>
    <r>
      <rPr>
        <b/>
        <sz val="11"/>
        <rFont val="Calibri"/>
        <family val="2"/>
        <charset val="238"/>
        <scheme val="minor"/>
      </rPr>
      <t>Nabava, dobava in izdelava vlagoodporne mavčnokartonske predelne stene</t>
    </r>
    <r>
      <rPr>
        <sz val="11"/>
        <rFont val="Calibri"/>
        <family val="2"/>
        <charset val="238"/>
        <scheme val="minor"/>
      </rPr>
      <t xml:space="preserve">, višine do 6,00m; predelna stena z enojno podkonstrukcijo z vmesnimi ojačitvami za montažo notranje opreme in obojestransko dvoslojna mavčnokartonska obloga, v sestavi: </t>
    </r>
  </si>
  <si>
    <r>
      <t xml:space="preserve">2x vlagoodporna mavčnokartonska plošča debeline 1,25cm, 2x profil z vmesno zvočno izolacijo iz kamene volne debeline 20cm in 2x vlagoodporna mavčnokartonska plošča debeline 1,25cm, skupne </t>
    </r>
    <r>
      <rPr>
        <b/>
        <sz val="11"/>
        <rFont val="Calibri"/>
        <family val="2"/>
        <charset val="238"/>
        <scheme val="minor"/>
      </rPr>
      <t>debeline 25cm.</t>
    </r>
  </si>
  <si>
    <r>
      <rPr>
        <b/>
        <sz val="11"/>
        <rFont val="Calibri"/>
        <family val="2"/>
        <charset val="238"/>
        <scheme val="minor"/>
      </rPr>
      <t>Nabava, dobava in izdelava delno vlagoodporne mavčnokartonske predelne stene</t>
    </r>
    <r>
      <rPr>
        <sz val="11"/>
        <rFont val="Calibri"/>
        <family val="2"/>
        <charset val="238"/>
        <scheme val="minor"/>
      </rPr>
      <t xml:space="preserve">, višine do 6,00m; predelna stena z enojno podkonstrukcijo z vmesnimi ojačitvami za montažo notranje opreme in obojestransko dvoslojna mavčnokartonska obloga, v sestavi: </t>
    </r>
  </si>
  <si>
    <r>
      <t xml:space="preserve">2x vlagoodporna mavčnokartonska plošča debeline 1,25cm, 2x profil z vmesno zvočno izolacijo iz kamene volne debeline 20cm in 2x mavčnokartonska plošča debeline 1,25cm, skupne </t>
    </r>
    <r>
      <rPr>
        <b/>
        <sz val="11"/>
        <rFont val="Calibri"/>
        <family val="2"/>
        <charset val="238"/>
        <scheme val="minor"/>
      </rPr>
      <t>debeline 25cm.</t>
    </r>
  </si>
  <si>
    <r>
      <rPr>
        <b/>
        <sz val="11"/>
        <rFont val="Calibri"/>
        <family val="2"/>
        <charset val="238"/>
        <scheme val="minor"/>
      </rPr>
      <t>Nabava, dobava in izdelava delno vlagoodporne požarno 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</si>
  <si>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t>2x vlagoodporna mavčnokartonska plošča debeline 1,25cm, profil 7,5cm z vmesno zvočno izolacijo iz kamene volne in 2x požarno odporna mavčnokartonska plošča debeline 1,25cm (EI 30), skupne</t>
    </r>
    <r>
      <rPr>
        <b/>
        <sz val="11"/>
        <rFont val="Calibri"/>
        <family val="2"/>
        <charset val="238"/>
        <scheme val="minor"/>
      </rPr>
      <t xml:space="preserve"> debeline 12,5cm</t>
    </r>
    <r>
      <rPr>
        <sz val="11"/>
        <rFont val="Calibri"/>
        <family val="2"/>
        <charset val="238"/>
        <scheme val="minor"/>
      </rPr>
      <t>.</t>
    </r>
  </si>
  <si>
    <r>
      <t>2x požarno odporna mavčnokartonska plošča debeline 1,25cm (EI 30), profil 7,5cm z vmesno zvočno izolacijo iz kamene volne in 2x mavčnokartonska plošča debeline 1,25cm, skupne</t>
    </r>
    <r>
      <rPr>
        <b/>
        <sz val="11"/>
        <rFont val="Calibri"/>
        <family val="2"/>
        <charset val="238"/>
        <scheme val="minor"/>
      </rPr>
      <t xml:space="preserve"> debeline 12,5cm</t>
    </r>
    <r>
      <rPr>
        <sz val="11"/>
        <rFont val="Calibri"/>
        <family val="2"/>
        <charset val="238"/>
        <scheme val="minor"/>
      </rPr>
      <t>.</t>
    </r>
  </si>
  <si>
    <r>
      <rPr>
        <b/>
        <sz val="11"/>
        <rFont val="Calibri"/>
        <family val="2"/>
        <charset val="238"/>
        <scheme val="minor"/>
      </rPr>
      <t>Nabava, dobava in izdelava delno vlagoodporne in požarno 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</si>
  <si>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t xml:space="preserve">2x vlagoodporna mavčnokartonska plošča debeline 1,25cm, profil 10cm z vmesno zvočno izolacijo iz kamene volne in 2x požarno odporne mavčnokartonska plošča debeline 1,25cm (EI 30), skupne </t>
    </r>
    <r>
      <rPr>
        <b/>
        <sz val="11"/>
        <rFont val="Calibri"/>
        <family val="2"/>
        <charset val="238"/>
        <scheme val="minor"/>
      </rPr>
      <t>debeline 15cm</t>
    </r>
    <r>
      <rPr>
        <sz val="11"/>
        <rFont val="Calibri"/>
        <family val="2"/>
        <charset val="238"/>
        <scheme val="minor"/>
      </rPr>
      <t>.</t>
    </r>
  </si>
  <si>
    <r>
      <t xml:space="preserve">2x požarno odporna mavčnokartonska plošča debeline 1,25cm (EI 30), profil 10cm z vmesno zvočno izolacijo iz kamene volne in 2x impregnirana ognjevarna mavčnokartonska plošča debeline 1,25cm, skupne </t>
    </r>
    <r>
      <rPr>
        <b/>
        <sz val="11"/>
        <rFont val="Calibri"/>
        <family val="2"/>
        <charset val="238"/>
        <scheme val="minor"/>
      </rPr>
      <t>debeline 15cm</t>
    </r>
    <r>
      <rPr>
        <sz val="11"/>
        <rFont val="Calibri"/>
        <family val="2"/>
        <charset val="238"/>
        <scheme val="minor"/>
      </rPr>
      <t>.</t>
    </r>
  </si>
  <si>
    <r>
      <rPr>
        <b/>
        <sz val="11"/>
        <rFont val="Calibri"/>
        <family val="2"/>
        <charset val="238"/>
        <scheme val="minor"/>
      </rPr>
      <t>Nabava, dobava in izdelava požarno odporne mavčnokartonske predelne stene</t>
    </r>
    <r>
      <rPr>
        <sz val="11"/>
        <rFont val="Calibri"/>
        <family val="2"/>
        <charset val="238"/>
        <scheme val="minor"/>
      </rPr>
      <t xml:space="preserve">, višine do 6,00m; predelna stena z enojno podkonstrukcijo z vmesnimi ojačitvami za montažo notranje opreme in obojestransko dvoslojna mavčnokartonska obloga, v sestavi: </t>
    </r>
  </si>
  <si>
    <r>
      <t xml:space="preserve">2x požarno odporna mavčnokartonska plošča debeline 1,25cm (EI 30), 2x profil z vmesno zvočno izolacijo iz kamene volne debeline 20cm in 2x mavčnokartonska plošča debeline 1,25cm, skupne </t>
    </r>
    <r>
      <rPr>
        <b/>
        <sz val="11"/>
        <rFont val="Calibri"/>
        <family val="2"/>
        <charset val="238"/>
        <scheme val="minor"/>
      </rPr>
      <t>debeline 25cm.</t>
    </r>
  </si>
  <si>
    <t>INŠTALACIJSKE STENE</t>
  </si>
  <si>
    <t>SPUŠČENI STROPOVI</t>
  </si>
  <si>
    <r>
      <rPr>
        <b/>
        <sz val="11"/>
        <rFont val="Calibri"/>
        <family val="2"/>
        <charset val="238"/>
        <scheme val="minor"/>
      </rPr>
      <t>Nabava, dobava in izdelava stene inštalacijskega jaška - prostonapeta konstrukcija</t>
    </r>
    <r>
      <rPr>
        <sz val="11"/>
        <rFont val="Calibri"/>
        <family val="2"/>
        <charset val="238"/>
        <scheme val="minor"/>
      </rPr>
      <t xml:space="preserve">, višine do 5,00m v sestavi: </t>
    </r>
  </si>
  <si>
    <t>Izolacija v ploščah iz kamene volne  kot npr. Knauf Insulation NaturBoard ali enakovredno. Izolacija toplotne prevodnosti 0,035W/mK, negorljiva požarnega razreda A1 SIST EN 13501.</t>
  </si>
  <si>
    <r>
      <rPr>
        <b/>
        <sz val="11"/>
        <rFont val="Calibri"/>
        <family val="2"/>
        <charset val="238"/>
        <scheme val="minor"/>
      </rPr>
      <t>Nabava, dobava in izdelava stene inštalacijskega jaška</t>
    </r>
    <r>
      <rPr>
        <sz val="11"/>
        <rFont val="Calibri"/>
        <family val="2"/>
        <charset val="238"/>
        <scheme val="minor"/>
      </rPr>
      <t xml:space="preserve">, višine do 5,00m v sestavi: </t>
    </r>
  </si>
  <si>
    <r>
      <t xml:space="preserve">enojna podkonstrukcija iz CW profilov, zvočna izolacija med profili, debeline 4cm in 2x vlagoodporna mavčnokartonska plošča debeline 1,25cm, skupne </t>
    </r>
    <r>
      <rPr>
        <b/>
        <sz val="11"/>
        <rFont val="Calibri"/>
        <family val="2"/>
        <charset val="238"/>
        <scheme val="minor"/>
      </rPr>
      <t>debeline 7,5cm.</t>
    </r>
  </si>
  <si>
    <r>
      <t xml:space="preserve">enojna podkonstrukcija iz CW profilov, zvočna izolacija med profili, debeline 4cm in 2x požarno odporna mavčnokartonska plošča debeline 1,25cm, skupne </t>
    </r>
    <r>
      <rPr>
        <b/>
        <sz val="11"/>
        <rFont val="Calibri"/>
        <family val="2"/>
        <charset val="238"/>
        <scheme val="minor"/>
      </rPr>
      <t>debeline 7,5cm.</t>
    </r>
  </si>
  <si>
    <r>
      <t xml:space="preserve">enojna podkonstrukcija iz CW profilov, zvočna izolacija med profili, debeline 4cm in 2x vlagoodporna mavčnokartonska plošča debeline 1,25cm, skupne </t>
    </r>
    <r>
      <rPr>
        <b/>
        <sz val="11"/>
        <rFont val="Calibri"/>
        <family val="2"/>
        <charset val="238"/>
        <scheme val="minor"/>
      </rPr>
      <t>debeline 12,5cm.</t>
    </r>
  </si>
  <si>
    <r>
      <t xml:space="preserve">enojna podkonstrukcija iz CW profilov, zvočna izolacija med profili, debeline 4cm in 2x požarno odporna mavčnokartonska plošča debeline 1,25cm, skupne </t>
    </r>
    <r>
      <rPr>
        <b/>
        <sz val="11"/>
        <rFont val="Calibri"/>
        <family val="2"/>
        <charset val="238"/>
        <scheme val="minor"/>
      </rPr>
      <t>debeline 12,5cm.</t>
    </r>
  </si>
  <si>
    <r>
      <t xml:space="preserve">enojna podkonstrukcija iz CW profilov, zvočna izolacija med profili, debeline 4cm in 2x mavčnokartonska plošča debeline 1,25cm, skupne </t>
    </r>
    <r>
      <rPr>
        <b/>
        <sz val="11"/>
        <rFont val="Calibri"/>
        <family val="2"/>
        <charset val="238"/>
        <scheme val="minor"/>
      </rPr>
      <t>debeline 7,5cm.</t>
    </r>
  </si>
  <si>
    <r>
      <t xml:space="preserve">enojna podkonstrukcija iz CW profilov, zvočna izolacija med profili, debeline 4cm in 2x mavčnokartonska plošča debeline 1,25cm, skupne </t>
    </r>
    <r>
      <rPr>
        <b/>
        <sz val="11"/>
        <rFont val="Calibri"/>
        <family val="2"/>
        <charset val="238"/>
        <scheme val="minor"/>
      </rPr>
      <t>debeline 12,5cm.</t>
    </r>
  </si>
  <si>
    <t>~ Kovinski spuščeni strop na dvonivojski kovinski podkonstrukciji iz glavnih profilov kot npr. U BPM 300100 ali enakovredno, ter prečnih profilov kot npr. DP12 BPM 311022 ali enakovredno, obešenih na nosilni strop s togimi obešali za spuščanje do 0,6m.</t>
  </si>
  <si>
    <t xml:space="preserve">V konstrukcijo vpete snemljive kovinske plošče kot npr. Armstrong Orcal QClip-In F Plain ali enakovredno, dimenzije 600x600mm, bele barve RAL9010 z nevidnim zaskočnim profilom. Ob steni zaključni profil kot npr. BPM 215013 ali enakovredno z vzmetnimi zagozdami kot npr. BPM311081 ali enakovredno. </t>
  </si>
  <si>
    <t>Stropne plošče demontažne za lažje redno čiščenje. Sistemska garancija plošč in podkonstrukcije 30 let za napake, ki bi nastave kot posledica napak v proizvodnem procesu proizvajalca. Spuščeni strop kot npr. Armstrong Clip In Plain ali enakovredno.</t>
  </si>
  <si>
    <t xml:space="preserve">~ Spuščena stropna obloga iz vlago odpornih mavčnokartonskih plošč z vodoravno spodnjo ploskvijo brez fug s pokrito podkonstrukcijo, sestavljeno iz profilov iz pocinkane jeklene pločevine, z obešali, pritrjeno na nosilni strop. Spodnja vidna ploskev iz masivnih mavčnih plošč. Debelina obloge: 12,5 mm (kot npr. sistem Knauf stropni sistem D 112 ali enakovredno). </t>
  </si>
  <si>
    <t>Mavčnokartonske plošče zaključene z bandažiranjem ter kitanjem stikov v kvaliteti K2 in brušenjem, izvedena priprava za slikanje. Vključno z izvedbo vseh zaključkov, reg, kitanj, pripravo za vgradnjo svetil in ostalih instalacijskih elementov v stropu.</t>
  </si>
  <si>
    <t>Perforacija z zamaknjeno okroglo perforacijo. Hrbtna stran je kaširana s standardno tkanino črne barve. Plošče z obliko robov FF za neviden stik med ploščami, komplet s fugiranjem.</t>
  </si>
  <si>
    <t>Spuščeni strop na podkonstrukciji iz pocinkanih profilov iz jeklene pločevine DIN 18182-1, kot osnovni in nosilni profili, obešanje z direktnim obešalom.</t>
  </si>
  <si>
    <t>~ Akustični strop iz akustičnih mavčnih plošč  s perforacijo z učinkom čiščenjem zraka po DIN EN 14190 z odpornostjo proti udarcem z žogo po DIN 18032-3. Plošče različnih dimenzij (200/65cm, 215/125cm, 225/65cm, 245,105cm), debeline 12,5mm. Perforacija neprekinjena - brez vidnih fug kot npr Knauf Cleaneo akustic 8-12-50 R ali enakovredno.</t>
  </si>
  <si>
    <t>V ceni potrebno upoštevati ojačitve v podkonstrukciji za potrebe montaže inštalacij. Spodnja površina obeh tipov stropov mora biti poravnana. Komplet z vsemi potrebnimi dodatnimi deli in materiali.</t>
  </si>
  <si>
    <t>~ Kaskada, globine 20cm z zaključnim vogalnim profilom.</t>
  </si>
  <si>
    <t xml:space="preserve">~ Spuščena stropna obloga iz mavčnokartonskih plošč z vodoravno spodnjo ploskvijo brez fug s pokrito podkonstrukcijo, sestavljeno iz profilov iz pocinkane jeklene pločevine, z obešali, pritrjeno na nosilni strop. Spodnja vidna ploskev iz masivnih mavčnih plošč. Debelina obloge: 12,5 mm (kot npr. sistem Knauf stropni sistem D 112 ali enakovredno). </t>
  </si>
  <si>
    <t>~ Akustični spuščeni strop kot npr. Armstrong ali enakovredno iz plošč ra zličnih dimenzij (60/60cm, 30/120cm in 60/120cm), sestavljen iz enonivojske kovinske konstrukcije iz glavnih ter prečnih nosilcev širine 15 mm – kot. npr. Prelude TL ali enakovredno barve GW, obešenih v primarni strop z obešali za spuščanje.</t>
  </si>
  <si>
    <t>~ Prehodni profil iz ekstrudiranega aluminja s senčno režo (microlook robni detail) med rasterskim stropom in mavčnokartonskim stropom kot npr. Axiom BTP 3208 G ali enakovredno v beli barvi. Profil izveden po detajlu. Profil višine 50mm in celotne širine 40mm. Pritrjevanje profila z obešali na strop preko obešalne sponke ravna/ukrivljena. Profili se povezujejo s tipsko ploščico kot npr. BPA338 G/BPA340G ali enakovredno.</t>
  </si>
  <si>
    <t>~ Kaskada, globine 120cm z zaključnim vogalnim profilom.</t>
  </si>
  <si>
    <r>
      <rPr>
        <b/>
        <sz val="11"/>
        <rFont val="Calibri"/>
        <family val="2"/>
        <charset val="238"/>
        <scheme val="minor"/>
      </rPr>
      <t>Nabava, dobava in montaža akustičnega rasterskega spuščenega stropa z obrobo iz   mavčnokartonskih plošč v ravnini z vmesnim prehodnim profilom delno z vmesno kaskado</t>
    </r>
    <r>
      <rPr>
        <sz val="11"/>
        <rFont val="Calibri"/>
        <family val="2"/>
        <charset val="238"/>
        <scheme val="minor"/>
      </rPr>
      <t xml:space="preserve"> (garderoba učiteljev, prostor vzdrž.,...) v dozidanem delu objekta. Strop montiran na višini 300cm, 330 in 355cm, spuščen na globini 25-125cm.</t>
    </r>
  </si>
  <si>
    <r>
      <rPr>
        <b/>
        <sz val="11"/>
        <rFont val="Calibri"/>
        <family val="2"/>
        <charset val="238"/>
        <scheme val="minor"/>
      </rPr>
      <t>Nabava, dobava in montaža akustičnega rasterskega spuščenega stropa z obrobo iz   mavčnokartonskih plošč v ravnini z vmesnim prehodnim profilom</t>
    </r>
    <r>
      <rPr>
        <sz val="11"/>
        <rFont val="Calibri"/>
        <family val="2"/>
        <charset val="238"/>
        <scheme val="minor"/>
      </rPr>
      <t xml:space="preserve"> (garderoba učiteljev, prostor vzdrž.,...) v dozidanem delu objekta. Strop montiran na višini 280cm, 300cm, 355cm, 375cm in 430cm, spuščen na globini 25-125cm.</t>
    </r>
  </si>
  <si>
    <r>
      <rPr>
        <b/>
        <sz val="11"/>
        <rFont val="Calibri"/>
        <family val="2"/>
        <charset val="238"/>
        <scheme val="minor"/>
      </rPr>
      <t>Nabava, dobava in montaža kovinskega rasterskega spuščenega stropa z obrobo iz vlago odpornih mavčnokartonskih plošč v ravnini</t>
    </r>
    <r>
      <rPr>
        <sz val="11"/>
        <rFont val="Calibri"/>
        <family val="2"/>
        <charset val="238"/>
        <scheme val="minor"/>
      </rPr>
      <t xml:space="preserve"> (kuhnijski prostori v dozidanem delu objekta) v dozidanem delu objekta. Strop montiran na višini 300cm in 330cm, spuščen na globini 50cm.</t>
    </r>
  </si>
  <si>
    <r>
      <rPr>
        <b/>
        <sz val="11"/>
        <rFont val="Calibri"/>
        <family val="2"/>
        <charset val="238"/>
        <scheme val="minor"/>
      </rPr>
      <t xml:space="preserve">Nabava, dobava in izdelava mavčnokartonskega spuščenega stropa; akustični strop z obrobo iz mavčnokartonskih plošč v ravnini </t>
    </r>
    <r>
      <rPr>
        <sz val="11"/>
        <rFont val="Calibri"/>
        <family val="2"/>
        <charset val="238"/>
        <scheme val="minor"/>
      </rPr>
      <t>(hodniki) v dozidanem delu objekta. Strop montiran na višini 300cm in 330cm, spuščen na globini 50-80cm.</t>
    </r>
  </si>
  <si>
    <r>
      <rPr>
        <b/>
        <sz val="11"/>
        <rFont val="Calibri"/>
        <family val="2"/>
        <charset val="238"/>
        <scheme val="minor"/>
      </rPr>
      <t xml:space="preserve">Nabava, dobava in izdelava mavčnokartonskega spuščenega stropa; akustični strop z obrobo iz mavčnokartonskih plošč v ravnini, delno z vmesno kaskado </t>
    </r>
    <r>
      <rPr>
        <sz val="11"/>
        <rFont val="Calibri"/>
        <family val="2"/>
        <charset val="238"/>
        <scheme val="minor"/>
      </rPr>
      <t>(hodniki) v dozidanem delu objekta. Strop montiran na višini 330cm in 390cm, spuščen na globini 50-120cm.</t>
    </r>
  </si>
  <si>
    <t>V konstrukciji vložene snemljive mineralne plošče kot npr. Ultima+ Microlook ali enakovredno, bele barve GW, snežno bela in zelo čvrsta površina s poglobljenim robom (Microlook). Odboj svetlobe plošč v skladu EN ISO 7724-2/3 (kot opisanov EN 13964) naj bo vsaj 87%.</t>
  </si>
  <si>
    <t>Koeficient absorbcije zvoka po EN ISO 354/11654 1: 0,70. Plošče naj imajo vsaj 47% delež reciklatov po EN ISO 14021:2004 (C2C certifikat), razred gorljivosti A2,s1,d0(EN 13501-1). Sistem stropnih plošč in podkonstrukcije s 30 letno sistemsko garancijo proti povesu, kar bi bila lahko posledica napak v materialu ali proizvodnemu procesu. Kot npr.: Armstrong Ultima+ s pripadojočo podkonstrukcijo Prelude 15 TL ali enakovredno. Način polaganja po navodilih projektanta.</t>
  </si>
  <si>
    <r>
      <rPr>
        <b/>
        <sz val="11"/>
        <rFont val="Calibri"/>
        <family val="2"/>
        <charset val="238"/>
        <scheme val="minor"/>
      </rPr>
      <t xml:space="preserve">Nabava, dobava in izdelava mavčnokartonskega spuščenega stropa; spuščeni strop iz mavčnokartonskih plošč v ravnini </t>
    </r>
    <r>
      <rPr>
        <sz val="11"/>
        <rFont val="Calibri"/>
        <family val="2"/>
        <charset val="238"/>
        <scheme val="minor"/>
      </rPr>
      <t>(shramba, strojnica, ele. prostor) v dozidanem delu objekta. Strop montiran na višini 300cm in 330cm, spuščen na globini 50cm.</t>
    </r>
  </si>
  <si>
    <t xml:space="preserve">Spuščeni strop na enonivojski kovinski konstrukciji iz glavnih ter prečnih nosilcev širine 15 mm kot npr. Prelude 15 TL GW ali enakovredno, obešenih v nosilni strop z obešali za spuščanje do 60cm. </t>
  </si>
  <si>
    <t xml:space="preserve">Stropna obloga iz mavčnokartonskih plošč z vodoravno spodnjo ploskvijo brez fug s pokrito podkonstrukcijo, sestavljeno iz profilov iz pocinkane jeklene pločevine, z obešali, pritrjeno na nosilni strop. Spodnja vidna ploskev iz masivnih mavčnih plošč. Debelina obloge: 12,5 mm (kot npr. sistem Knauf stropni sistem D 112 ali enakovredno). </t>
  </si>
  <si>
    <t>V ceni potrebno upoštevati ojačitve v podkonstrukciji za potrebe montaže inštalacij. Komplet z vsemi potrebnimi dodatnimi deli in materiali.</t>
  </si>
  <si>
    <t xml:space="preserve">Stropna obloga iz vlagoodpornih mavčnokartonskih plošč z vodoravno spodnjo ploskvijo brez fug s pokrito podkonstrukcijo, sestavljeno iz profilov iz pocinkane jeklene pločevine, z obešali, pritrjeno na nosilni strop. Spodnja vidna ploskev iz masivnih mavčnih plošč. Debelina obloge: 12,5 mm (kot npr. sistem Knauf stropni sistem D 112 ali enakovredno). </t>
  </si>
  <si>
    <r>
      <rPr>
        <b/>
        <sz val="11"/>
        <rFont val="Calibri"/>
        <family val="2"/>
        <charset val="238"/>
        <scheme val="minor"/>
      </rPr>
      <t xml:space="preserve">Nabava, dobava in izdelava mavčnokartonskega spuščenega stropa; spuščeni strop iz vlagoodpornih mavčnokartonskih plošč v ravnini </t>
    </r>
    <r>
      <rPr>
        <sz val="11"/>
        <rFont val="Calibri"/>
        <family val="2"/>
        <charset val="238"/>
        <scheme val="minor"/>
      </rPr>
      <t>(čistila, sanitarije, kopalnice, prhe, garderobe,...) v dozidanem delu objekta. Strop montiran na višini 300cm, spuščen na globini 50-350cm.</t>
    </r>
  </si>
  <si>
    <t>V ceni potrebno upoštevati izdelavo "zaokrožnice" na lomih oz stikih vertikale in horizontale s hitrosušečo in vodotesno sanacijsko malto na mineralni osnovi kot npr. Weber TEC 933 ali enakovredno. Komplet z vsemi potrebnimi dodatnimi deli in materiali.</t>
  </si>
  <si>
    <t>hladni bitumenski premaz in 2x hidroizolacijski bitumenski trak (V4 ali enakovredno), debeline 3,6mm. Hidroizolacijski trak varjen po celotni površini z 10cm preklopom.</t>
  </si>
  <si>
    <t>~ Certificirana meritev vlage v estrihu s karbidno metodo - 10 merilnih mest.</t>
  </si>
  <si>
    <t>~ Izvedba parne zapore do vlage 4% - dvojni nanos.</t>
  </si>
  <si>
    <r>
      <rPr>
        <b/>
        <sz val="11"/>
        <rFont val="Calibri"/>
        <family val="2"/>
        <charset val="238"/>
        <scheme val="minor"/>
      </rPr>
      <t>Nabava, dobava in priprava podlage za polaganje finalnega tlaka</t>
    </r>
    <r>
      <rPr>
        <sz val="11"/>
        <rFont val="Calibri"/>
        <family val="2"/>
        <charset val="238"/>
        <scheme val="minor"/>
      </rPr>
      <t>.</t>
    </r>
  </si>
  <si>
    <t>~ Izrez in tesnjenje diletacijskih reg po sistemu SikaFlex s penastimi polietilenskimi vložki, temeljnim premazom kot npr. Sika primer 3-N ter Sikaflex PRO-3 trajno elastično tesnilno maso ali enakovredno.</t>
  </si>
  <si>
    <t>~ Mehanska priprava betonske podlage s peskanjem, rezkanjem ali brušenjem do odprte strukture betonske plošče. Obdelava poškodb v podlagi, kot so vdrtine od udarcev, poroznost in vrzeli z epoksidno malto kot npr. Sikafloor 150 ali enakovredno in dodatkom kremenčevega peska. Izvedba sidrnih kanalov na vseh prekinitvah tlaka. Pred izvedbo naslednje faze odstranimo vse prašne delce in slabo sprijeti material z vseh površin z industrijskim sesalnikom.</t>
  </si>
  <si>
    <t>~ Nanos disperzijskega predpremaza kot npr. Schonox SHP ali enakovredno, izravnava podlage s cement polimerno izravnalno maso kot npr. Schonox ZM ali enakovredno (zahteva DIN EN 13813 C30/F6; tlačna trdnost min. 30N/mm2, upogibna trdnost min. 6N/mm2) povprečne debeline 6,0mm (zahteve: ravnost podlage po EN 18202 tabela 3, vlažnost estriha max. 2,0% po CM metodi, če je talno gretje vlažnost estriha max. 1,8%, temperatura podlage 15-20°C, temperatura zraka 18-25°C, relativna zračna vlaga pod 70%).</t>
  </si>
  <si>
    <t>Predhodno brušenje in sesanje položene izravnalne mase, montaža PVC talne obloge z lepljenjem na podlago po celotni površini s kvalitetnim vodno disperzijskim lepilom kot npr. Schonox Emiclassic ali enakovredno, dobava varilne vrvice in vroče varjenje spojev za doseganje vodne neprepustnosti.</t>
  </si>
  <si>
    <t>dimenzijska stabilnost EN 434 ≤ 0.40%, preostalo odtisovanje EN 433 ≤ 0.01mm, termična prevodnost EN 15 524 0,25W/(m.K), barvna obstojnost ≥ 6, zdrsnost na mokro nogo C, zdrsnost na mokro talno oblogo R11, primeren za talno gretje, odpornost na kemikalije dobra, permanentna antibakteriološka in antifungicidna obdelava Evercare, 100% recycable.</t>
  </si>
  <si>
    <r>
      <rPr>
        <b/>
        <sz val="11"/>
        <rFont val="Calibri"/>
        <family val="2"/>
        <charset val="238"/>
        <scheme val="minor"/>
      </rPr>
      <t>Nabava, dobava in polaganje visokokvalitetne protidrsne PVC homogene talne obloge</t>
    </r>
    <r>
      <rPr>
        <sz val="11"/>
        <rFont val="Calibri"/>
        <family val="2"/>
        <charset val="238"/>
        <scheme val="minor"/>
      </rPr>
      <t xml:space="preserve"> (gard.uč.šp., gard. 3, wc, gard. 2, wc, gard. 1, wc, gard. 4) v dozidanem delu objekta kot npr. Tarasafe Ultra H2O s čepki v roli ali enakovredno; skupna debelina EN 428 2.0mm, skupna teža EN 430 2400 gr/m2, klasifikacija EN 685 34-43, ognjevarnost EN 13 501-1 Cfl-s1, antistatičnost EN 1815 &lt; 2kV, odpornost površine EN 660.2 ≤ 4.0mm3 - razred P, </t>
    </r>
  </si>
  <si>
    <t>Predhodno brušenje in sesanje položene izravnalne mase, montaža naravne talne obloge z lepljenjem na podlago po celotni površini s kvalitetnim vodno disperzijskim lepilom kot npr. Schonox Emiclassic, dobava varilne vrvice in vroče varjenje spojev za doseganje vodne neprepustnosti.</t>
  </si>
  <si>
    <t>skupna debelina (minimalno) EN 428 2,5 mm, skupna teža EN 430 3600 gr/m2, klasifikacija EN 16776 A 34-43, ognjevarnost EN 14041 Cfl-s1, razred T, zvočna izolativnost EN ISO 10140 4 dB, primerna za zelo prehodna območja, odlična UV stabilnost, nevtralni vonj, mehanska odpornost. Zagotavljati mora ekološke standarde dokazljive s certificiranji; Blue Angel, Cradle to cradle, Green guard, A+</t>
  </si>
  <si>
    <t>skupna debelina (minimalno) EN 428 2,5 mm, skupna teža EN 430 3600 gr/m2, klasifikacija EN 16776 A 34-43, ognjevarnost EN 14041 Cfl-s1, razred T, zvočna izolativnost EN ISO 10140 4 dB, primerna za zelo prehodna območja, odlična UV stabilnost, nevtralni vonj, mehanska odpornost. Zagotavljati mora ekološke standarde dokazljive s certificiranji; Blue Angel, Cradle to cradle, Green guard, A+.</t>
  </si>
  <si>
    <r>
      <rPr>
        <b/>
        <sz val="11"/>
        <rFont val="Calibri"/>
        <family val="2"/>
        <charset val="238"/>
        <scheme val="minor"/>
      </rPr>
      <t>Nabava, dobava in polaganje visoko kvalitetne organske talne obloge</t>
    </r>
    <r>
      <rPr>
        <sz val="11"/>
        <rFont val="Calibri"/>
        <family val="2"/>
        <charset val="238"/>
        <scheme val="minor"/>
      </rPr>
      <t xml:space="preserve"> (večnam. prost., hodniki, tribuna, učilnice, zbornica, računovodstvo, tajništvo, pomoč. ravn. kabineti, arhivi, nadzorna soba) v dozidanem delu objekta. Talne obloge proizvedene na osnovi zelo zmogljivega kompozitnega bio-poliuretana ecuran, ki je zmes rastlinskih olj (repično/ricinusovo) in naravnih mineralov (kreda) brez vsebnosti nitrazaminov, vinilkloridov, plastifikatorjev, termo plastičnih kloridov, kot npr. Wineo 1500 FCS ali enakovredno; </t>
    </r>
  </si>
  <si>
    <r>
      <rPr>
        <b/>
        <sz val="11"/>
        <rFont val="Calibri"/>
        <family val="2"/>
        <charset val="238"/>
        <scheme val="minor"/>
      </rPr>
      <t>Nabava, dobava in polaganje visoko kvalitetne organske talne obloge</t>
    </r>
    <r>
      <rPr>
        <sz val="11"/>
        <rFont val="Calibri"/>
        <family val="2"/>
        <charset val="238"/>
        <scheme val="minor"/>
      </rPr>
      <t xml:space="preserve"> (učilnice, hodniki) v obstoječem delu objekta kjer se izvaja rekonstrukcija. Talne obloge proizvedene na osnovi zelo zmogljivega kompozitnega bio-poliuretana ecuran, ki je zmes rastlinskih olj (repično/ricinusovo) in naravnih mineralov (kreda) brez vsebnosti nitrazaminov, vinilkloridov, plastifikatorjev, termo plastičnih kloridov, kot npr. Wineo 1500 FCS ali enakovredno; </t>
    </r>
  </si>
  <si>
    <t>SPLOŠNA DOLOČILA
Pri izvajanju tlakarskih del je upoštevati vsa pripravljalna dela, pomožna dela zaključna dela. Pri posameznih postavkah del iz tega poglavja mora ponudnik v cenah za enoto mere obvezno zajeti, upoštevati in vkalkulirati še:</t>
  </si>
  <si>
    <t>Pred polaganjem talne obloge je potrebno predhodno pregledati delovno površino in izvesti potrebna preddela; površine očistiti od emulzij, premazov opažev in mastnih deležev, pregledati niveleto tlaka in pomeriti stopnjo vlage. Pred polaganjem je preveriti stanje talne hidroizolacije, pri polaganju pa dela izvajati tako, da se le-ta ne poškoduje. Vse našteto mora biti zajeto v E.M. posamezne postavke.
Pred polaganjem izvajalec skupaj z nadzorom pregleda površine oblaganja določi lokacije, način in smer oblaganja tlaka in polaganja talnih oblog.</t>
  </si>
  <si>
    <t>TLAKARSKA DELA</t>
  </si>
  <si>
    <t>Tlak v sestavi:
 - Oprijemni sloj: Trikomponentni hibridni tlak Sikafloor 260 PurCem v okvirni porabi 1 kg/m2.
 - Obrabna plast: Trikomponentni hibridni tlak Sikafloor 260 PurCem v okvirni porabi 1,8 kg/m2 za 1 mm debeline.
- Protidrsni sloj: posipno sredstvo (perlice) za doseganje željene protidrsnosti, granulacija 0.50.</t>
  </si>
  <si>
    <t>Nabava, dobava materiala in izvedba obstenskih zaokrožnic s hibridno malto kot npr. Sikafloor 29 PurCem ali enakovredno ter preplastitev s kot npr. Sikafloor 310 PurCem ali enakovredno v enakem barvnem tonu kot tlak.</t>
  </si>
  <si>
    <t>Tlak v sestavi:
 - Oprijemni sloj: Trikomponentni hibridni tlak kot npr. Sikafloor 260 PurCem ali enakovredno v okvirni porabi 1 kg/m2.
 - Obrabna plast: Trikomponentni hibridni tlak kot npr. Sikafloor 260 PurCem ali enakovredno v okvirni porabi 1,8 kg/m2 za 1 mm debeline.</t>
  </si>
  <si>
    <t>Tlak v barvi po izboru projektanta.</t>
  </si>
  <si>
    <t>Tlak v 3 različnih barvnih odtenkih po izboru projektanta, položen v raznih vzorcih in z izrezi raznih likov.</t>
  </si>
  <si>
    <r>
      <rPr>
        <b/>
        <sz val="11"/>
        <rFont val="Calibri"/>
        <family val="2"/>
        <charset val="238"/>
        <scheme val="minor"/>
      </rPr>
      <t>Nabava, dobava in izvedba samorazlivnega visoko mehansko in kemično odporenega hibridnega tlaka</t>
    </r>
    <r>
      <rPr>
        <sz val="11"/>
        <rFont val="Calibri"/>
        <family val="2"/>
        <charset val="238"/>
        <scheme val="minor"/>
      </rPr>
      <t xml:space="preserve"> (strojnica klimata 1 in 2) v dozidanem delu objekta. Samorazlivni tlak okvirne debeline 2- 3mm po sistemu kot npr. Sikafloor PurCem HS-26 Gloss ali enakovrdno. Tlak mora zagotavljati 80 trdote po Shore D po ASTM D 2240, odpornost na obrabo AR0.5 po EN 13892-4, odpornost na udarce Razred II (&gt; 10 N/m2) po ISO 6272, odziv na ogenj Bfl-s1 po EN 13501-1 ter razred II prepustnosti na vodno paro po EN 1504-2.</t>
    </r>
  </si>
  <si>
    <r>
      <rPr>
        <b/>
        <sz val="11"/>
        <rFont val="Calibri"/>
        <family val="2"/>
        <charset val="238"/>
        <scheme val="minor"/>
      </rPr>
      <t>Nabava, dobava in izvedba samorazlivnega visoko mehansko in kemično odporenega hibridnega tlaka</t>
    </r>
    <r>
      <rPr>
        <sz val="11"/>
        <rFont val="Calibri"/>
        <family val="2"/>
        <charset val="238"/>
        <scheme val="minor"/>
      </rPr>
      <t xml:space="preserve"> (teh.prostor, pr.vzdrž. 1 in 2) v dozidanem delu objekta. Samorazlivni tlak</t>
    </r>
    <r>
      <rPr>
        <b/>
        <sz val="11"/>
        <rFont val="Calibri"/>
        <family val="2"/>
        <charset val="238"/>
        <scheme val="minor"/>
      </rPr>
      <t xml:space="preserve"> </t>
    </r>
    <r>
      <rPr>
        <sz val="11"/>
        <rFont val="Calibri"/>
        <family val="2"/>
        <charset val="238"/>
        <scheme val="minor"/>
      </rPr>
      <t>okvirne debeline 2- 3 mm po sistemu kot npr. Sikafloor PurCem HS-26 Gloss ali enakovredno. Tlak mora zagotavljati 80 trdote po Shore D po ASTM D 2240, odpornost na obrabo AR0.5 po EN 13892-4, odpornost na udarce Razred II (&gt; 10 N/m2) po ISO 6272, odziv na ogenj Bfl-s1 po EN 13501-1 ter razred II prepustnosti na vodno paro po EN 1504-2.</t>
    </r>
  </si>
  <si>
    <t>SKUPAJ TLAKARSKA DELA:</t>
  </si>
  <si>
    <r>
      <t>Nabava, dobava, izdelava in montaža steklene ograje na podestu.</t>
    </r>
    <r>
      <rPr>
        <sz val="11"/>
        <rFont val="Calibri"/>
        <family val="2"/>
        <charset val="238"/>
        <scheme val="minor"/>
      </rPr>
      <t xml:space="preserve"> Nosilna konstrukcija ograje iz inox stebričkov ø70/7,01mm, na rastru 90cm, polnilo med nosilnimi stebrički iz lepljenega, kaljenega stekla, 2 x 10mm z vmesno varnostno folijo debeline 1,14mm. Steklo pritrjeno z inox dvojnimi ploščicami (2x po vertikali) 40/60/2mm z vmesnim gumenim tesnilom, vijačeno z 2x inox imbus vijaki M6.</t>
    </r>
  </si>
  <si>
    <t>STENSKE OBLOGE</t>
  </si>
  <si>
    <t>Obloga montirana na tipsko omega pocinkano podkonstrukcijo s sponkami za pritrjevanje. Med nosilne profile vgrajena 30mm kamene volne, kot npr. Knauf Insulation NaturBoard VENTI ali enakovredno. Vključno z izvedbo vseh zaključkov, pripravo za vgradnjo opreme in ostalih instalacijskih elementov.
Vključno z izvedbo vseh predpisanih zaključkov in ustrezno pred pripravo podkonstrukcije za vgradnjo opreme in ostalih instalacijskih elementov. Komplet z vsemi potrebnimi dodatnimi deli in materiali.</t>
  </si>
  <si>
    <r>
      <rPr>
        <b/>
        <sz val="11"/>
        <rFont val="Calibri"/>
        <family val="2"/>
        <charset val="238"/>
        <scheme val="minor"/>
      </rPr>
      <t>Nabava, dobava in montaža instalacijske ravnine z oblogo iz mavčnovlaknenih plošč</t>
    </r>
    <r>
      <rPr>
        <sz val="11"/>
        <rFont val="Calibri"/>
        <family val="2"/>
        <charset val="238"/>
        <scheme val="minor"/>
      </rPr>
      <t xml:space="preserve"> (konstrukcija pripravljena za montažo mehke obloge) v dozidanem delu objekta (vadbeni prostor, mala dvorana):
- instalacijska ravnina: les 60/50mm, 
- vmes kamena volna λD 0,038 W/mK (SIST EN 12667) kot npr. Kanuf Insulation NaturBoard FIT-G ali enakovredno, deb. 50mm,
- mavčno - vlaknena plošča deb. 15mm, npr. Fermacell ali enakovredno. Vključno z izvedbo vseh predpisanih zaključkov in ustrezno pred pripravo podkonstrukcije za vgradnjo opreme in ostalih instalacijskih elementov. Komplet z vsemi potrebnimi dodatnimi deli in materiali.</t>
    </r>
  </si>
  <si>
    <r>
      <rPr>
        <b/>
        <sz val="11"/>
        <rFont val="Calibri"/>
        <family val="2"/>
        <charset val="238"/>
        <scheme val="minor"/>
      </rPr>
      <t xml:space="preserve">Nabava, dobava in izvedba tlaka iz granitogres ploščic </t>
    </r>
    <r>
      <rPr>
        <sz val="11"/>
        <rFont val="Calibri"/>
        <family val="2"/>
        <charset val="238"/>
        <scheme val="minor"/>
      </rPr>
      <t>v prostorih dozidanega objekta (hall, strojnica, ele. prostor, shramba, vetrolov, čistila, sprejwmna pisarna, godniki). Izvedba tlaka iz granitogres ploščic lepljenih s cementnim lepilom na estrih.</t>
    </r>
  </si>
  <si>
    <t xml:space="preserve">V ceni zajeti tudi nizkostensko oblogo iz granitogres ploščic višine 10cm, stenski inox profil (zaokrožnico) med talno keramiko in nizkostensko oblogo ter zaključni inox stenski profil nizkostenske obloge. Delovni stiki in način polaganja se predvidijo po načrtu polaganja. </t>
  </si>
  <si>
    <t>Stenska obroba.</t>
  </si>
  <si>
    <t>Vsa dela in preddela vključno z izravnavo tal, fugiranjem in silikoniziranjem zadnje vogalne fuge s silikonsko fugirno maso v barvi fugirne mase in z vsem potrebnim materialom.
- dimenzije npr. 30 x 30 cm 
- deb. 9 mm
- drsnost R 10.
Ploščice v dveh različnih barvah, srednjega cenovnega razreda. Barva in način polaganja po izboru projektanta.</t>
  </si>
  <si>
    <r>
      <rPr>
        <b/>
        <sz val="11"/>
        <rFont val="Calibri"/>
        <family val="2"/>
        <charset val="238"/>
        <scheme val="minor"/>
      </rPr>
      <t xml:space="preserve">Nabava, dobava in izvedba tlaka iz granitogres ploščic </t>
    </r>
    <r>
      <rPr>
        <sz val="11"/>
        <rFont val="Calibri"/>
        <family val="2"/>
        <charset val="238"/>
        <scheme val="minor"/>
      </rPr>
      <t>v kuhinjskih prostorih dozidanega objekta (prostori kuhinje). Izvedba tlaka iz granitogres ploščic lepljenih s cementnim lepilom na estrih.</t>
    </r>
  </si>
  <si>
    <t>Vsa dela in preddela vključno z izravnavo tal, fugiranjem in silikoniziranjem zadnje vogalne fuge s silikonsko fugirno maso v barvi fugirne mase in z vsem potrebnim materialom.
- dimenzije npr. 30 x 30 cm 
- deb. 9 mm
- drsnost R 11.
Ploščice v dveh različnih barvah, srednjega cenovnega razreda. Barva in način polaganja po izboru projektanta.</t>
  </si>
  <si>
    <t xml:space="preserve">V ceni zajeti tudi stenski inox profil (zaokrožnico) med talno keramiko in stensko keramiko. Delovni stiki in način polaganja se predvidijo po načrtu polaganja. </t>
  </si>
  <si>
    <t>Zaokrožnica.</t>
  </si>
  <si>
    <t>V ceni zajeti inox stopniščni profil z gumo in zaključni inox stenski profil nizkostenske obloge.</t>
  </si>
  <si>
    <t>Delovni stiki in način polaganja se predvidijo po načrtu polaganja. Vsa dela in preddela vključno z izravnavo tal, fugiranjem in z vsem potrebnim materialom.
- deb. 9 mm
- drsnost R 10
- višina stopnic 172mm, globina 341mm.
Ploščice v dveh različnih barvah, srednjega cenovnega razreda. Barva in način polaganja po izboru projektanta.</t>
  </si>
  <si>
    <t>Stopniščni profil.</t>
  </si>
  <si>
    <r>
      <rPr>
        <b/>
        <sz val="11"/>
        <rFont val="Calibri"/>
        <family val="2"/>
        <charset val="238"/>
        <scheme val="minor"/>
      </rPr>
      <t xml:space="preserve">Nabava, dobava in izvedba obloge stopnic iz nepoliranih granitogres ploščic </t>
    </r>
    <r>
      <rPr>
        <sz val="11"/>
        <rFont val="Calibri"/>
        <family val="2"/>
        <charset val="238"/>
        <scheme val="minor"/>
      </rPr>
      <t xml:space="preserve">v dozidanem objektu (stopnišče). Izvedba obloge nastopnih in čelnih ploskev iz nepoliranih granitogres tipskih stopniščnih elementov. V ceni zajeti tudi nizkostensko oblogo iz granitogres ploščic v diagonali višine 5-28cm oz 10cm. </t>
    </r>
  </si>
  <si>
    <t>Vsa dela in preddela vključno z izravnavo tal, fugiranjem in silikoniziranjem zadnje vogalne fuge s silikonsko fugirno maso v barvi fugirne mase. Keramika v dveh različnih barvah, srednjega cenovnega razreda. Barva in način polaganja po izboru projektanta.</t>
  </si>
  <si>
    <t>TALNA KERAMIKA</t>
  </si>
  <si>
    <t>STENSKA KERAMIKA</t>
  </si>
  <si>
    <r>
      <rPr>
        <b/>
        <sz val="11"/>
        <rFont val="Calibri"/>
        <family val="2"/>
        <charset val="238"/>
        <scheme val="minor"/>
      </rPr>
      <t xml:space="preserve">Nabava, dobava in izvedba tlaka iz sanitarnih keramičnih ploščic </t>
    </r>
    <r>
      <rPr>
        <sz val="11"/>
        <rFont val="Calibri"/>
        <family val="2"/>
        <charset val="238"/>
        <scheme val="minor"/>
      </rPr>
      <t>v dozidanem objektu (sanitarni prostori), srednji cenovni razred, dimenzije npr. 30/30cm, protizdrsnost R10.
Izvedba tlaka iz keramičnih ploščic lepljenih s cementnim lepilom na estrih. V ceni zajeti tudi zaokrožnice med tlakom in stenami izdelane iz tipskih keramičnih zaokrožnic.</t>
    </r>
  </si>
  <si>
    <t>Stenski profili.</t>
  </si>
  <si>
    <t>Vsa dela in preddela vključno z izravnavo, fugiranjem in silikoniziranjem vogalnih fug s silikonsko fugirno maso v barvi fugirne mase in z vsem potrebnim materialom.</t>
  </si>
  <si>
    <t>Stenska keramika zaključena z inox stenskim profilom (na vrhu in na vogalih) in inox stenskim profilom - zaokrožnico v kotih.</t>
  </si>
  <si>
    <t>Keramika v dveh različnih barvah in z vzorcem, srednjega cenovnega razreda. Barva in način polaganja po izboru projektanta.</t>
  </si>
  <si>
    <r>
      <rPr>
        <b/>
        <sz val="11"/>
        <rFont val="Calibri"/>
        <family val="2"/>
        <charset val="238"/>
        <scheme val="minor"/>
      </rPr>
      <t>Nabava, dobava in izvedba obloge sten iz sanitarnih stenskih keramičnih ploščic</t>
    </r>
    <r>
      <rPr>
        <sz val="11"/>
        <rFont val="Calibri"/>
        <family val="2"/>
        <charset val="238"/>
        <scheme val="minor"/>
      </rPr>
      <t xml:space="preserve"> v dozidanem delu objekta (sanitarni prostori). Keramika dimenzije npr. 60/20cm.
Izvedba obloge iz keramičnih ploščic lepljenih s cementnim lepilom na podlago do višine 340cm (do stropa). </t>
    </r>
  </si>
  <si>
    <r>
      <rPr>
        <b/>
        <sz val="11"/>
        <rFont val="Calibri"/>
        <family val="2"/>
        <charset val="238"/>
        <scheme val="minor"/>
      </rPr>
      <t>Nabava, dobava in izvedba obloge sten iz stenskih keramičnih ploščic</t>
    </r>
    <r>
      <rPr>
        <sz val="11"/>
        <rFont val="Calibri"/>
        <family val="2"/>
        <charset val="238"/>
        <scheme val="minor"/>
      </rPr>
      <t xml:space="preserve"> v dozidanem delu objekta (kuhinjski prostori). Keramika dimenzije npr. 60/20cm.
Izvedba obloge iz keramičnih ploščic lepljenih s cementnim lepilom na podlago do višine 330cm (do stropa). </t>
    </r>
  </si>
  <si>
    <t>Keramika v dveh različnih barvah srednjega cenovnega razreda. Barva in način polaganja po izboru projektanta.</t>
  </si>
  <si>
    <r>
      <rPr>
        <b/>
        <sz val="11"/>
        <rFont val="Calibri"/>
        <family val="2"/>
        <charset val="238"/>
        <scheme val="minor"/>
      </rPr>
      <t>Nabava, dobava in izvedba obloge sten iz sanitarnih stenskih keramičnih ploščic</t>
    </r>
    <r>
      <rPr>
        <sz val="11"/>
        <rFont val="Calibri"/>
        <family val="2"/>
        <charset val="238"/>
        <scheme val="minor"/>
      </rPr>
      <t xml:space="preserve"> v dozidanem delu objekta (učilnice in jedilnica - ob umivalnikih). Keramika dimenzije npr. 60/20cm.
Izvedba obloge iz keramičnih ploščic lepljenih s cementnim lepilom na podlago do višine 290cm.</t>
    </r>
  </si>
  <si>
    <t>Stenska keramika zaključena z inox stenskim profilom na vogalih in inox stenskim profilom - zaokrožnico v kotih.</t>
  </si>
  <si>
    <t>~ lepilo; oplemeniteno mineralno lepilo v visoko močjo sprijemanja</t>
  </si>
  <si>
    <t>~ toplotna izolacija; plošče iz kamene volne (kot npr. Knauf Insulation FKD-S Thermal ali enakovredno), debeline 26cm (toplotno izolacijske plošče v dveh slojih; toplotna prevodnost 0,035 W/mK (SIST EN 12667), odziv na ogenj razred A1 (SIST EN 13501-1)</t>
  </si>
  <si>
    <t>~ malta; visoko oplemenitena malta, elastična in s polimernimi vezivi oplemenitena mineralna malta, paropropustna, odporna na zunanje vplive</t>
  </si>
  <si>
    <t>~ armirna mrežica iz plastificirani, alkalno obstojnih steklenih niti</t>
  </si>
  <si>
    <t>~ PVC vogalniki z mrežico za utrjevanje vogalov in zidnih odprtin</t>
  </si>
  <si>
    <t>~ zaključni profili z mrežico za izdelavo odkapnih robov</t>
  </si>
  <si>
    <t>~ okenski profil s 3D tesnilnim trakom; za izdelavo stikov med okni in vrat s fasado</t>
  </si>
  <si>
    <t>~ prednamaz za impregnacijo armirnega sloja za boljšo sprijemanje z zaključnim slojem</t>
  </si>
  <si>
    <r>
      <rPr>
        <b/>
        <sz val="11"/>
        <rFont val="Calibri"/>
        <family val="2"/>
        <charset val="238"/>
        <scheme val="minor"/>
      </rPr>
      <t>Nabava, dobava in izdelava klasične kontaktne fasade</t>
    </r>
    <r>
      <rPr>
        <sz val="11"/>
        <rFont val="Calibri"/>
        <family val="2"/>
        <charset val="238"/>
        <scheme val="minor"/>
      </rPr>
      <t xml:space="preserve"> z zaključnim tankoslojnim ometom v sestavi:</t>
    </r>
  </si>
  <si>
    <r>
      <rPr>
        <b/>
        <sz val="11"/>
        <rFont val="Calibri"/>
        <family val="2"/>
        <charset val="238"/>
      </rPr>
      <t>Širok strojni izkop</t>
    </r>
    <r>
      <rPr>
        <sz val="11"/>
        <rFont val="Calibri"/>
        <family val="2"/>
        <charset val="238"/>
        <scheme val="minor"/>
      </rPr>
      <t xml:space="preserve"> v zemljini III./IV.ktg., globine do 200cm. Delni izkop ob obstoječem podpornem zidu in obstoječem objekt - potreben pazljiv izkop s potrebnim podpiranjem. Nakladanje zemljine na kamion in odvoz na deponijo po izboru izvajalca del, vključno s stroški prevoza in plačilom takse deponije.</t>
    </r>
  </si>
  <si>
    <r>
      <rPr>
        <b/>
        <sz val="11"/>
        <rFont val="Calibri"/>
        <family val="2"/>
        <charset val="238"/>
      </rPr>
      <t>Strojni izkop za jašek dvigala in stopnišče ter izkop ob obstoječem zaklonišču zaradi sanacije</t>
    </r>
    <r>
      <rPr>
        <sz val="11"/>
        <rFont val="Calibri"/>
        <family val="2"/>
        <charset val="238"/>
      </rPr>
      <t xml:space="preserve"> (pazljiv odkop)</t>
    </r>
    <r>
      <rPr>
        <sz val="11"/>
        <rFont val="Calibri"/>
        <family val="2"/>
        <charset val="238"/>
        <scheme val="minor"/>
      </rPr>
      <t xml:space="preserve"> v zemljini III./IV. ktg., globine cca 170cm. Nakladanje zemljine na kamion in odvoz na deponijo po izboru izvajalca del, vključno s stroški prevoza in plačilom takse deponije.</t>
    </r>
  </si>
  <si>
    <r>
      <rPr>
        <b/>
        <sz val="11"/>
        <rFont val="Calibri"/>
        <family val="2"/>
        <charset val="238"/>
      </rPr>
      <t>Planiranje dna izkopa za jašek dvigala in stopnišče</t>
    </r>
    <r>
      <rPr>
        <sz val="11"/>
        <rFont val="Calibri"/>
        <family val="2"/>
        <charset val="238"/>
      </rPr>
      <t>; strojno in ročno planiranje dna izkopa v zemljini III./IV. ktg. s točnostjo +/-3,00cm z izmetom ali dosipom ter premetom odvečnega materiala.</t>
    </r>
  </si>
  <si>
    <r>
      <rPr>
        <b/>
        <sz val="11"/>
        <rFont val="Calibri"/>
        <family val="2"/>
        <charset val="238"/>
      </rPr>
      <t>Planiranje dna širokega izkopa</t>
    </r>
    <r>
      <rPr>
        <sz val="11"/>
        <rFont val="Calibri"/>
        <family val="2"/>
        <charset val="238"/>
        <scheme val="minor"/>
      </rPr>
      <t>; strojno in ročno planiranje dna izkopa v zemljini III./IV. ktg. s točnostjo +/-3,00cm z izmetom ali dosipom ter premetom odvečnega materiala.</t>
    </r>
  </si>
  <si>
    <r>
      <rPr>
        <b/>
        <sz val="11"/>
        <rFont val="Calibri"/>
        <family val="2"/>
        <charset val="238"/>
      </rPr>
      <t>Strojni izkop za točkovne in pasovne temelje</t>
    </r>
    <r>
      <rPr>
        <sz val="11"/>
        <rFont val="Calibri"/>
        <family val="2"/>
        <charset val="238"/>
        <scheme val="minor"/>
      </rPr>
      <t>; izkop v zemljini III./IV.ktg., globine cca 75cm. Delni izkop ob obstoječem podpornem zidu - potreben pazljiv izkop s potrebnim podpiranjem. Nakladanje zemljine na kamion in odvoz na deponijo po izboru izvajalca del, vključno s stroški prevoza in plačilom takse deponije.</t>
    </r>
  </si>
  <si>
    <r>
      <rPr>
        <b/>
        <sz val="11"/>
        <rFont val="Calibri"/>
        <family val="2"/>
        <charset val="238"/>
      </rPr>
      <t>Planiranje dna izkopa za točkovne in pasovne temelje</t>
    </r>
    <r>
      <rPr>
        <sz val="11"/>
        <rFont val="Calibri"/>
        <family val="2"/>
        <charset val="238"/>
        <scheme val="minor"/>
      </rPr>
      <t xml:space="preserve"> dozidanega objekta; strojno in ročno planiranje dna izkopa v zemljini III./IV.ktg. S točnostjo +/-3,00cm z izmetom ali dosipom ter premetom odvečnega materiala.</t>
    </r>
  </si>
  <si>
    <r>
      <t xml:space="preserve">Nabava, dobava in </t>
    </r>
    <r>
      <rPr>
        <b/>
        <sz val="11"/>
        <rFont val="Calibri"/>
        <family val="2"/>
        <charset val="238"/>
      </rPr>
      <t>polaganje geotekstila</t>
    </r>
    <r>
      <rPr>
        <sz val="11"/>
        <rFont val="Calibri"/>
        <family val="2"/>
        <charset val="238"/>
        <scheme val="minor"/>
      </rPr>
      <t xml:space="preserve"> za preprečevanje zamuljenja - polipropilenski filca; gosto dvojno poliamidno tkanje - UV stabilizirana geotekstilna koprena, površinska masa [EN ISO 9864] 300 g/m2, nazivna debelina 1,9 mm ([EN ISO 9863-1] 2 kPa), vodoprop. skozi ravnino [EN ISO 11058] (Δh = 50 mm) 90 l/m2s, </t>
    </r>
  </si>
  <si>
    <t>premeti, razstiranjem in utrjevanjem po plasteh: stopnja utrjevanja oz. zahtevana vrednost statičnega deformacijskega modula znaša Ev2 = 80 MPa ter zgoščenost nasipa ≥ 98,00 % po Proctorju.  V ceno upoštevati meritve in izdelavo poročila. Komplet z vsemi potrebnimi dodatnimi deli in materiali.</t>
  </si>
  <si>
    <r>
      <rPr>
        <b/>
        <sz val="11"/>
        <rFont val="Calibri"/>
        <family val="2"/>
        <charset val="238"/>
      </rPr>
      <t>Nabava, dobava in vgrajevanje nosilnega nasutja med temelji</t>
    </r>
    <r>
      <rPr>
        <sz val="11"/>
        <rFont val="Calibri"/>
        <family val="2"/>
        <charset val="238"/>
      </rPr>
      <t xml:space="preserve"> (dozidan objekt) v debelini do 120,00cm; izdelano iz komprimiranega gramoznega tampona granulacije 0-63 mm s potrebnim planiranjem tamponskega planuma (niveliranje s kriterijem 5,00cm/4,00m),</t>
    </r>
  </si>
  <si>
    <r>
      <rPr>
        <b/>
        <sz val="11"/>
        <rFont val="Calibri"/>
        <family val="2"/>
        <charset val="238"/>
      </rPr>
      <t>Nabava, dobava in vgrajevanje nosilnega nasutja med temelji</t>
    </r>
    <r>
      <rPr>
        <sz val="11"/>
        <rFont val="Calibri"/>
        <family val="2"/>
        <charset val="238"/>
      </rPr>
      <t xml:space="preserve"> (dozidan objekt) v debelini do 40,00cm; izdelano iz komprimiranega gramoznega tampona granulacije 0-32 mm s potrebnim planiranjem tamponskega planuma (niveliranje s kriterijem 1,00cm/4,00m),</t>
    </r>
  </si>
  <si>
    <t xml:space="preserve">V ponudbenih cenah za celoten obseg del po tem razpisu je upoštevati in vključiti v cene po enoti mere: </t>
  </si>
  <si>
    <t>V kolikor je že katerakoli od spodaj navedenih del navedena tudi v popisih, veljajo splošne zahteve za izdelavo ponudbe navedane spodaj.</t>
  </si>
  <si>
    <t>SPLOŠNO</t>
  </si>
  <si>
    <t>Morebitne razlike ali odstopanja med arhitekturnimi, detajlnimi in preglednimi načrti je potrebno pregledati in uskladiti s projektantom.</t>
  </si>
  <si>
    <t xml:space="preserve">Izvajalec mora skladno z zakonom o graditvi objektov  ter zakonom o gradbenih proizvodih vgrajevati ustrezne gradbene proizvode. </t>
  </si>
  <si>
    <t>Izvajalec mora vsa dela izvajati v skladu s predloženo projektno dokumentacijo, v skladu z načrtom organizacije gradbišča in Varnostnim načrtom ter pravili stroke in v skladu z vsemi veljavnimi predpisi in veljavno zakonodajo!</t>
  </si>
  <si>
    <t>Notranjo kontrolo (tekoče preiskave) in zunanjo kontrolo (testne preiskave).</t>
  </si>
  <si>
    <t>Vsa potrebna geodetska dela, ki niso zajeta v popisih del.</t>
  </si>
  <si>
    <t>Pri zagotavljanju in kontroli kvalitete materialov in vgrajevanja je potrebno smiselno upoštevati posebne tehnične pogoje za izvajanje razpisanih del.</t>
  </si>
  <si>
    <t>Čiščenje terena pred gradnjo (v času gradnje in po gradnji). Stroške zaključnih del na gradbišču z odvozom odvečnega materiala in stroške vzpostavitve prvotnega stanja, kjer bo to potrebno.</t>
  </si>
  <si>
    <t>Stroške rednega obveščanja javnosti o morebitnih motnjah ter posledic nastalih zaradi motenj v času gradnje.</t>
  </si>
  <si>
    <t>Sanacija oz. povrnitev v prvotno stanje vseh dostopnih poti, ki jih bo izvajalec uporabljal za vso gradbiščno logistiko.</t>
  </si>
  <si>
    <t>V ceni vseh rušitvenih del morajo biti upoštevani vsi stroški nakladanja, odvoza in predelave gradbenih odpadkov skladno z veljavno zakonodajo na področju ravnanja z gradbenimi odpadki vključno z vsemi dajatvami za predelavo in odlaganje.</t>
  </si>
  <si>
    <t>Pred dokončanjem del mora izvajalec predati naročniku "Poročilo o nastalih odpadkih in o ravnanju z njimi", za vse gradbene odpadke mora izvajalec v roku enega tedna po odvozu gradnbenih odpadkov predati potrjene evidenčne liste pošiljke odpadkov z dokazilom, da so evidentirani v aplikaciji ARSO - IS ODPADKI.</t>
  </si>
  <si>
    <t>Vse potrebne začasne prehode, zavarovanje gradbene jame, črpanje vode iz gradbene jame, strošek pazljivega izkopa ob obstoječi podzemni komunalni infrastrukturi, ki se ohranja in rušenje podzemne komunalne infrastrukture ob izvajanju izkopov, kjer je to predvideno.</t>
  </si>
  <si>
    <t>Obračun izkopov se izvede v raščenem stanju, nasipna dela se obračunajo po prostornini v vgrajenem stanju, upoštevati veljavne tehnične predpise in normative, predpise iz varstva pri delu ter projektno dokumentacijo.</t>
  </si>
  <si>
    <t>Vsa zemeljska dela se izvaja pod nadzorom geomehanika.</t>
  </si>
  <si>
    <t>Geomehanski pregled, meritve nosilnosti podlage (temeljnih tal), meritve posameznih slojev nasipov, izdelava poročil, nadzor geomehanika z vpisom v gradbeni dnevnik in izdelavo končnega poročila, geodetska spremljava v skladu z navodili geomehanika.</t>
  </si>
  <si>
    <t>V enotnih cenah morajo biti zajeti tudi vse začasne prestavitve vseh obstoječih komunalnih vodov, ki se bodo prestavljali v času gradnje.</t>
  </si>
  <si>
    <t>Gradbena zakoličba, zakoličba ključnih točk, zakoličba vseh obstoječih komunalnih vodov in določitev mikrolokacije le teh, njihova označba, morebitna obnovitev in zavarovanje.</t>
  </si>
  <si>
    <t>V ceni zatravitve je potrebno upoštevati tudi vzdrževanje, zalivanje in košnjo trave do primopredaje objekta naročniku.</t>
  </si>
  <si>
    <t>V enotnih cenah morajo biti upoštevani tudi vsi pomični delovni odri, ki jih izvajalec potrebuje za izvedbo del.</t>
  </si>
  <si>
    <t>Posnetek stanja na stavbah - objektih ob gradbišču in spremljanje stanja na objektih ob morebitnih obstoječih poškodbah ali ob morebitnem pojavu poškodb na teh objektih.</t>
  </si>
  <si>
    <t>Fotografiranje cestnih, krajinskih, stavbnih in drugih detajlov, pomembnih za ugotavljanje stanja pred gradnjo, med gradnjo in po sami gradnji. Foto elaborat se dela v najmanj dveh izvodih. En izvod prejme naročnik oziroma njegov nadzornik. V primeru, da foto dokumentacija ne bo izdelana stroške uveljavljanja odškodnine nosi izvajalec del, ki je dolžan zagotoviti podroben pregled trase objekta. Razpoke na objektih, poškodbe in druge neobičajne podrobnosti morajo biti fotografirane s priloženim metrom, da je mogoče naknadno ugotoviti morebitno spremenjeno stanje na materialu, objektu ali napravi.</t>
  </si>
  <si>
    <t>Popravilo oz plačilo škode na objektih ob gradbišču, ki jo povzroči izvajalec.</t>
  </si>
  <si>
    <t>Ponovna vzpostavitev odstranjenih mejnikov, ki jih je izvajalec odstranil za potrebe gradnje tekom izvajanja del.</t>
  </si>
  <si>
    <t xml:space="preserve">Stroške vode, elektrike, plina, ogrevanja skupaj z začasnimi priklopi za cel čas gradnje do primopredaje objekta naročniku ter vse stroške morebitnega izsuševanja objekta za zagotovitev vgradnje materialov, ki zahtevajo predpisane pogoje proizvajalca za vgradnjo. </t>
  </si>
  <si>
    <t xml:space="preserve">Ponudnik si mora objekt pred oddajo ponudbe ogledati. Ponudnik s svojim podpisom pri oddaji ponudbe potrjuje seznanjenost s projektom in lokacijo objekta, z vsemi tehničnimi zahtevami ter dostopi do objekta za izvedbo del. </t>
  </si>
  <si>
    <t>Pred pričetkom gradbenih del je potrebno zaradi morebitnih presežnih mejnih vrednosti hrupa pri najbližjih objektih, pridobiti dovoljenje za začasno prekoračevanje hrupa.</t>
  </si>
  <si>
    <t>Vsi stroški razpiranja gradbene jame, ki zagotavlja varno delo, kot tudi dodatek za otežkočen izkop.</t>
  </si>
  <si>
    <t xml:space="preserve">V kolikor v popisu del ni zajetih odgovarjajočih postavk, je v vseh betonskih elementih v cenah po enoti mere zajeti tudi izvedba odprtin in utorov v stropnih in stenskih ploščah za stebre ograj,  sider dvigal, prehodov inštalacij in podobnih, ki so bili poznani pred izvedbo dela. Otežkočanje dela ob polaganju vodnikov in cevi  v opaž s strani drugih izvajalcev ne bo stroškovno nadomeščeno, v kolikor se ostali Izvajalci prilagodijo predvidenemu normalnemu poteku dela. </t>
  </si>
  <si>
    <t xml:space="preserve">V sledečem popisu morajo biti v vseh postavkah v cenah za enoto mere vkalkulirane in upoštevane sledeče pripombe:
- Vsi potrebni varnostni ukrepi in zaščite v smislu Zakona o varnosti in zdravja pri delu ter Pravilnika o listinah za  sredstva pri delu, ki veljajo pri izvajanju navedenih del.
- Vsi notranji in zunanji vertikalni in horizontalni transporti do začasnih in stalnih deponij ter vsa pripravljalna, pomožna in zaključna dela pri posameznih postavkah (tudi, če to ni posebej navedeno v posameznih postavkah). </t>
  </si>
  <si>
    <t>Ponudnik ponudi vgrajene materiale ob spoštovanju in upoštevanju določb ter zahtev Uredbe o zelenem javnem naročanju (Uradni list RS št. 51/2017 in 64/19), na mestih, kjer to zahtevano v popisu del in dokumentacijo v zvezi z oddajo javnega naročila.</t>
  </si>
  <si>
    <t>V ponudbeni ceni mora izvajalec zajeti stroške izdelave tehnoekonomskega elaborata, projekta betona in vseh ostalih potrebnih elaboratov.</t>
  </si>
  <si>
    <t>Vgrajeni material mora ustrezati veljavnim normativom in  predpisanim standardom, ter ustrezati kvaliteti določeni z veljavno zakonodajo ter projektom. Ponudnik to dokaže s predložitvijo ustreznih izjav o ustreznosti, garancijskih listov in CE certifikatov pred vgrajevanjem. Pridobitev teh listin mora biti vkalkulirana v cenah po enoti.</t>
  </si>
  <si>
    <t>Za vse vgrajene naprave mora biti zagotovljen pooblaščeni servis z odzivnim časom 24 ur.</t>
  </si>
  <si>
    <t>Vsi stroški, povezani s sušenjem betonskih estrihov, ki ga bo potrebno izvesti pred polaganjem zaključnih tlakov. Upoštevati najem naprav za sušenje ter vse stroške, povezane z uporabo teh naprav.</t>
  </si>
  <si>
    <t>Izvedel vse potrebne priklope in pridobil vsa potrebna soglasja za priklope v imenu naročnika (po pooblastilu).</t>
  </si>
  <si>
    <t>Šolanje in izobraževanje uporabnikov za vso vgrajeno opremo, pri kateri je to potrebno (ogrevanje, hlajenje, alarmi, …)</t>
  </si>
  <si>
    <t>Tehnični nadzor upravljavcev komunalnih vodov.</t>
  </si>
  <si>
    <t>V popisu morajo biti v vseh cenah za enoto mere vkalkulirana popolnoma vsa pripravljalna, pomožna in zaključna dela, ki pripadajo k posamezni postavki in so potrebna za nemoteno izvajanje del! Ponudnik mora v posameznih cenah za enoto mere upoštevati vse potrebne vertikalne in horizontalne transporte ter upoštevati velikost in konfiguracijo gradbene parcele.
Posamezni materiali, ki so v popisu navedeni z imenom ali tipom  - navedba je zgolj informativne narave in se lahko ponudi material oz. oprema, ki je enakovredna (68. člen ZJN-3).</t>
  </si>
  <si>
    <t>Materiali, ki so opremljeni s citatom: "kot na primer ali enakovredno" ali "kot npr. ali/oz., in enakovredno" za ponudnika niso obvezni! Ponudnik lahko ponuja druge artikle, material in opremo, vendar samo pod pogojem, da izpolnjuje navedene kriterije, parametre in lastnosti, ki se v posamezni postavki ali splošni opombi od določenega artikla, opreme ali materiala zahtevajo! Vse vgrajene materiale in opremo, ki kakor koli odstopajo od popisa; ter vse delavniške načrte mora predhodno (pred izvedbo ali vgrajevanjem) obvezno pismeno potrditi odgovorni projektant oziroma odgovorni vodja projekta!</t>
  </si>
  <si>
    <t>Cena na enoto za več in manj dela se ne spreminja.</t>
  </si>
  <si>
    <t>Ponudnik mora pred vgradnjo posameznih proizvodov inženirju in naročniku predhodno predložiti ustrezno dokumentacijo, ki dokazuje skladnost proizvodov z veljavno zakonodajo (tudi Uredbo o zelenem javnem naročanju kjer to zahtevano) in ponujenimi proizvodi na podlagi podane ponudbe (izjave o lastnostih, tehnične spacifikacije, certifikate, …). Vgradnja proizvodov je dovoljena šele po potrditvi dokumentacije s strani inženirja.</t>
  </si>
  <si>
    <t xml:space="preserve">Dodatek na otežkočeno delo zaradi podtalnice ali površinske vode s stroški prečrpavanja vode iz izkopa, izdelavo dodatnih nasipov ali jarkov za preusmeritev dotekajoče ali izčrpane vode (izviri, melioracijski kanali, mulde, prepusti ali naravni odvodniki površinske vode ali podtalnice). </t>
  </si>
  <si>
    <t>Uporaba vseh za izvajanje del potrebnih orodij, materialov, priprav in naprav, vključno z dvigali, pomožnimi konstrukcijami, odri, dvižnimi ploščadi in podobno.</t>
  </si>
  <si>
    <t>Vsa potrebna druga pomožna sredstva na objektu kot so lestve, manjši odri…</t>
  </si>
  <si>
    <t>Vsa potrebna merjenja.</t>
  </si>
  <si>
    <t>Ves potrebni glavni, pomožni, pritrdilni, tesnilni in vezni material.</t>
  </si>
  <si>
    <t>Terminsko usklajevanje del z ostalimi izvajalci na objektu.</t>
  </si>
  <si>
    <t>V ceni je zajeto tudi: droben potrošen material, sponke, spojni material, preizkus tesnosti, spiranje in dezinfekcija.</t>
  </si>
  <si>
    <t>Finalno čiščenje prostorov celotnega objekta po končanih delih: vsi notranji in zunanji tlaki, stavbno pohištvo, steklo,  police, zunanje in notranje ograje s polnili, stenske in talne finalne obloge, sanitarni bloki, naprave, fiksna oprema in napeljave...</t>
  </si>
  <si>
    <t>Pregled kanalizacijskih cevi s kamero po predhodno izvedenem čiščenju, komplet z predajo DVD posnetka pregleda, slik kanalizacije in poročilom.</t>
  </si>
  <si>
    <t>Zavarovanje in podpiranje obstoječih konstrukcij, da ne pride do poškodb,</t>
  </si>
  <si>
    <t>Cena na enoto mora zajemati priklope ter ustrezno skladiščenje, zavarovanje/ vzdrževanje opreme na lokaciji, ki jo bo ponudnik zagotovil sam.</t>
  </si>
  <si>
    <t>Povračilo morebitne škode povzročene ostalim izvajalcem in naročniku ter uporabniku objekta.</t>
  </si>
  <si>
    <t>ORGANIZACIJA GRADBIŠČA</t>
  </si>
  <si>
    <t>Načrt organizacije gradbišča, izdelanega v skladu z varnostnim načrtom, ureditev gradbišča v skladu z načrtom organizacije gradbišča in v skladu z varnostnim načrtom ter izdelava, dobava in postavitev table za označitev gradbišča (navedeni vsi udeleženci pri graditvi objekta, imena, priimki, nazivi in funkcija odgovornih oseb in podatki o objektu).</t>
  </si>
  <si>
    <t>Oprema gradbišča.</t>
  </si>
  <si>
    <t>Stroške vseh potrebnih ukrepov, ki so predpisana in določena z veljavnimi predpisi o varstvu pri delu in varstvom pred požarom, ki jih mora izvajalec obvezno upoštevati.</t>
  </si>
  <si>
    <t>Priprava gradbišča in ureditev gradbiščnih prostorov (najem gradbiščnih kontejnerjev, nabava elementov za ureditev gradbišča, posatavitev in odstranitev po končani gradnji):</t>
  </si>
  <si>
    <t>~ Ograditev območja gradbišča s primerno gradbiščno ograjo</t>
  </si>
  <si>
    <t>~ Priprava terena za deponije, izdelava trasportnih poti,… Parkirišča za gradbeno mehanizacijo in osebna vozila</t>
  </si>
  <si>
    <t>~ Ureditev deponij gradbenega materiala</t>
  </si>
  <si>
    <t>~ Ureditev, prestavitev in vzdrževanje pisarn, garderob, sanitarnih prostorov; gradbiščna pisarna za sestanke, nadzorno službo in hrambo gradbiščne tehnične dokumentacije (za celotno obdobje gradnje): dvojni kontejner, opremeljen tudi za potrebe in operativne sestanke.</t>
  </si>
  <si>
    <t>Cestne zapore in ustrezna signalizacija za celoten čas gradnje, stroški obvozov, obvestilnih tabel, obvestil v medijih in obveščanje prebivalcev v obliki pisnih obvestil. Izdelava začasnih delnih zapor cest s stroški za postavitev dnevne in nočne signalizacije za celoten rok trajanja investicijsko-vzdrževalnih del.</t>
  </si>
  <si>
    <t>Zavarovanje gradbišča za celoten čas gradnje.</t>
  </si>
  <si>
    <t>MERITVE</t>
  </si>
  <si>
    <t>Vse potrebne meritve, certifikate, izkaze, poročila, testiranja in spuščanja v pogon, preglede in ostalo kar je potrebno za tovrsten objekt v skladu s predpisi vključno z vsemi pripravljalnimi deli za posamezno meritev oz. pregled... Velja za vsa dela na objektu (gradbena, obrtniška, elektro, strojna,…), razen energetske izkaznice.</t>
  </si>
  <si>
    <t>ZAHTEVE ZRAKOTESNOST</t>
  </si>
  <si>
    <t xml:space="preserve">PROTOKOL IZVEDBE ZRAKOTESNEGA SLOJA STAVBE IN STAVBNEGA OVOJA: Proizvajalec oz. dobavitelj materialov zrakotesnega ovoja izvajalcu del posreduje navodila za izvedbo (npr. detajle, sheme/risbe polaganja, pritrjevanja, izvedbo zaključnega sloja) z opisi v slovenskem jeziku ter definira nabor ustreznih pritrdilnih in ostalih sredstev, npr. trakovi, lepila, vijaki, mrežice itd. </t>
  </si>
  <si>
    <t>Navodila za izvedbo (tudi sheme polaganja, pritrjevanja, spajanja, izvedbo zaključkov, prebojev itd.) so sestavni del tehnične dokumentacije na gradbišču:
Proizvajalec oz. dobavitelj pripravi pisno navodilo v slovenskem jeziku za pripravo pogojev za pravilno izvedbo, kar zajema tudi pripravo in prevzem podlage in detajlne rešitve izvedbe, npr. vogali, odprtine, preboji, zaključki itd.</t>
  </si>
  <si>
    <t>Izvajalec del skupaj z dobavitelji v pisni obliki pripravi celovit protokol izvedbe, ki vključuje osnovne opise posameznih delovnih korakov. Obvezna priloga protokola so zgoraj omenjena navodila (opisi in skice) proizvajalcev oz. dobaviteljev sistemov.
Protokol vključuje opis delovne opreme in sestave izvajalskih ekip ter način lastnega preverjanja in zagotavljanja kakovosti.</t>
  </si>
  <si>
    <t>Postopke izvedbe in materiale za zagotovitev ustrezne izvedbe zrakotesnega ovoja je treba projektno načrtovati in ne prepustiti odločitvam delavcev na licu mesta med gradnjo.
Protokol potrdijo predstavnik investitorja, projektni vodja oz. nadzor in kontrolor sistema zrakotesnosti (na primer: GI ZRMK).</t>
  </si>
  <si>
    <t>Stroške vseh predpisanih kontrol materialov, meritev, atestov in garancij za materiale vgrajene v objekt, stroške nostrifikacije in meritev pooblaščenih institucij, potrebnih za uspešno primopredajo del, pri čemer morajo biti dokumenti obvezno prevedeni v slovenščino in nostrificirani od pooblaščene institucije v RS.</t>
  </si>
  <si>
    <t>ZAHTEVE GLEDE SOFINANCIRANJA EKOSKLADA:</t>
  </si>
  <si>
    <t>Sodelovanje z izvajalcem storitev za potrebe pridobivanja nepovratne finančne spodbude s strani Ekosklada in upošteval vse njegova navodila in nasvete tekom gradnje;</t>
  </si>
  <si>
    <t>Izbrani izvajalec mora upoštevati in dosledno spoštovati tudi naslednje zahteve naročnika:</t>
  </si>
  <si>
    <t>v okviru izvedbe predmeta javnega naročila morajo izvajalci v celoti upoštevati vse zahteve EKO SKLADA, kot izhajajo iz javnega poziva za sofinanciranje gradnje skoraj nič-energijskih stavb (sNES) splošnega družbenega pomena 72SUB-sNESLS19 ter Odločbe o dodelitvi pravice do nepovratne finančne spodbude. Nespoštovanje zahtev EKO SKLADA predstavlja nespoštovanje pogodbenih določil in podlaga za unovčitev pogodbene kazni oziroma zavarovanja za dobro izvedbo pogodbenih obveznosti,</t>
  </si>
  <si>
    <t>Ponudnik ali izvajalec je dolžan pred pričetkom del opozoriti na morebitno tehnično pomanjkljivost izvedenih detajlov, risb, opisov ali popisov del. Predloge potrdita odgovorni projektant in investitor.</t>
  </si>
  <si>
    <t>Izvajalec mora za vse vgrajene toplotno izolacijske materiale, za zunanje stavbno pohištvo, za naprave za prezračevanje in ostale komponente predložiti ustrezne certifikate iz katerih bo razvidno izpolnjevanje zahtev po energijski učinkovitosti ter izkazovanje energijskih lastnosti novogradnje v fazi PID in elaboratih za sofinancerja sNES.</t>
  </si>
  <si>
    <t>Izvajalec mora s fotografijami dokumentirati potek gradnje in gradbene detajle, prav tako vgradnjo komponent stavbnega ovoja in naprav, skladno z zahtevami sofinancerja sNES.</t>
  </si>
  <si>
    <t>Kjer so možne alternativne rešitve v izbiri toplotno izolacijskih materialov ali ostalih komponent stavbe, ki vplivajo na njeno energijsko učinkovitost in ostale ključne okoljske lastnosti sNES, je pred izvedbo obvezno potrebno predložiti dokumentacijo z lastnostmi za alternativne rešitve, ki jih potrdita odgovorni projektant in investitor.</t>
  </si>
  <si>
    <t>V kolikor vmesna in končna kontrola stopnje zrakotesnosti (Blower door test v skladu s SIST EN ISO 9972:2015) ne bosta uspešna, izvajalec sam na lastne stroške odpravil pomanjkljivosti in ponovno izvedel test zrakotesnosti, kot je to zahtevano s strani Ekosklada;</t>
  </si>
  <si>
    <t>PROJEKTNA IN TEHNIČNA DOKUMENTACIJA</t>
  </si>
  <si>
    <t>V ceni je zajeta tudi vsa potrebna dokumentacija (geodetski posnetek/načrt, DZO, PID, POV, ...), ki je potrebna za tehnični pregled, pridobitev uporabnega dovoljenja in vris v kataster GJI (PVE) – Projekt za vpis v uradne evidence in elaborat za pridobitev hišne številke vključno z odpravo vseh pomanjkljivosti ugotovljenih na tehničnem pregledu za izdajo uporabnega dovoljenja.</t>
  </si>
  <si>
    <t>Odpadni in izkopani material se deponira na deponije, katere morajo imeti upravna dovoljenja za deponiranje posameznih vrst materiala. Ponudnik izbere lokacije posameznih deponij v skladu s tem popisom in v cenah za E.M. upošteva vse stroške deponiranja in transporta. Prikazane količine v tem popisu so v raščenem ali vgrajenem stanju. Posametni koeficienti razrahljivosti morajo biti upoštevani že v ceni za enoto mere in se posebej ne obračunavajo v količinah. Pri  cenah za enoto je upoštevati specifičnost lokacije (delno utesnjenost) glede na manipulacijo, dovoz določenega materiala in premik strojev, mehanizacije ali delovnih naprav.</t>
  </si>
  <si>
    <t>Tehnični nadzor s strani Elektro distributerja.</t>
  </si>
  <si>
    <t>V času izdelave objekta morajo biti vsi vgrajeni materiali kot tudi začasno deponiran material na delovišču in skladiščih zaščiteni pred fizičnimi poškodbami, dežjem, mrazom in hudim vetrom ter ostalimi škodljivimi vremenskimi pogoji.
- Pri izvajanju objekta je obvezno upoštevati požarni elaborat ali načrt za predmetni objekt ter vse ostale pogoje posameznih soglasodajalcev, izdelovalcev posameznih načrtov in gradbenega dovoljenja. Pred pričetkom del mora izvajalec dodatno natančno pregledati obstoječe stanje po izvedeni prvi fazi na gradbeni parceli in se seznaniti z že izvedenimi zakoličbami komunalnih primarnih in sekundarnih vodov, pregledati DGD/PZI načrt gradbenih konstrukcij, načrt arhitekture, električnih inštalacij, naprav in opreme in načrt strojnih inštalacij, naprav in opreme, vse elaborate in poročila ter morebitne ugotovljene pripombe posredovati investitorju.</t>
  </si>
  <si>
    <t xml:space="preserve">Pri izvajanju GOI del je potrebno obvezno upoštevati vse detajle in navodila PZI projekta, opise posameznih materialov, naprav in opreme ter barvno karto objekta. Vse navedeno je vgrajevati po navodilih izbranega proizvajalca in po predhodni potrditvi projektanta. Vse materiale, obloge, stavbno pohištvo, naprave, opremo in druge artikle pred vgraditvijo obvezno pismeno potrdi odgovorni projektant na podlagi predhodno izdelanih ali dostavljenih vzorcev.
- V enotni ceni je potrebno upoštevati vsa potrebna čiščenja med posameznimi fazami gradnje, zaščite, varovanja, pomožna in spremljevalna dela.
- V enotni ceni je potrebno upoštevati izredni transport, vključno z vsemi zavarovanji.
- Pri izdelavi vseh faz in delov gradnje obvezno veljajo vsa splošna navodila, opombe in zahteve, ki so opisana na začetku tega popisa GOI del. Poleg njih morajo biti v vseh postavkah vkalkulirane in upoštevane sledeče pripombe in vsa pomožna in spremljevalna dela: Postavitev, premeščanje, odstranitev in čiščenje vseh odrov, ki so potrebni za nemoteno in varno izvajanje del. </t>
  </si>
  <si>
    <t xml:space="preserve">Pri  cenah za enoto mere je potrebno upoštevati specifičnost lokacije (delno utesnjenost) glede na skladiščenje materiala – delno sprotni dovoz le tega ter varovanje materiala vse do zaključka funkcionalne celote objekta, v kolikor ni s pogodbo o izvajanju del drugače določeno; V kolikor v posamezni poziciji / postavki ni navedeno drugače, veljajo kot kriteriji enakovrednosti, kot za primer navedenim izvedbam vse tehnične specifikacije za posamezne elemente ali pa za sistem, ki je opisan  - naveden v tehničnih podlogah proizvajalca, katerega sistem je naveden kot primer načina izvedbe in doseganja kvalitete; Posamezne prekinitve del, ki so potrebna za druga vezana dela, je vkalkulirati v ceno za enoto mere; </t>
  </si>
  <si>
    <t>Pred pričetkom del je izvajalec / ponudnik dolžan preveriti vse količine in dejanske mere na objektu. Z izvajalcem gradbenih in obrtniških del se je potrebno pravočasno dogovoriti in uskladiti  vgradnjo raznih podlog, ki služijo za kasnejšo montažo elementov; Vsa zarisovanja, čiščenja, zakoličbe, transportni in manipulativni stroški, pomožna spremljevalna in zaključna dela, kot tudi vrtanja in štemanja za kompletno strojno inštalacijo.</t>
  </si>
  <si>
    <r>
      <t>Izdelava elaborata preprečevanja in zmanjševanja emisije delcev</t>
    </r>
    <r>
      <rPr>
        <sz val="11"/>
        <rFont val="Calibri"/>
        <family val="2"/>
        <charset val="238"/>
        <scheme val="minor"/>
      </rPr>
      <t xml:space="preserve"> iz gradbišča v skladu z Uredbo o preprečevanju in zmanjševanju emisije delcev iz gradbišča.</t>
    </r>
  </si>
  <si>
    <t>RUŠITEV ZAČASNE KUHINJE</t>
  </si>
  <si>
    <r>
      <rPr>
        <b/>
        <sz val="11"/>
        <rFont val="Calibri"/>
        <family val="2"/>
        <charset val="238"/>
        <scheme val="minor"/>
      </rPr>
      <t>Demontaža obstoječe kuhinjske opreme</t>
    </r>
    <r>
      <rPr>
        <sz val="11"/>
        <rFont val="Calibri"/>
        <family val="2"/>
        <charset val="238"/>
        <scheme val="minor"/>
      </rPr>
      <t>, komplet z vsemi priključki, iznos iz objekta, nakladanje na kamion in odvoz na deponijo po izboru izvajalca del. Komplet z vsemi potrebnimi dodatnimi deli in materiali.</t>
    </r>
  </si>
  <si>
    <r>
      <rPr>
        <b/>
        <sz val="11"/>
        <rFont val="Calibri"/>
        <family val="2"/>
        <charset val="238"/>
        <scheme val="minor"/>
      </rPr>
      <t xml:space="preserve">Rušitev stavbnega pohištva v delu začasne šolske kuhinje, komplet z eventuelnimi senčili in okenskimi policami pri oknih in podboji oz okvirji pri vratih. </t>
    </r>
    <r>
      <rPr>
        <sz val="11"/>
        <rFont val="Calibri"/>
        <family val="2"/>
        <charset val="238"/>
        <scheme val="minor"/>
      </rPr>
      <t>Iznos materiala iz objekta, nakladanje na kamion in odvoz na deponijo po izboru izvajalca del, komplet s stroški transporta in plačilom takse deponije. Komplet z vsemi potrebnimi dodatnimi deli in materiali.</t>
    </r>
  </si>
  <si>
    <t>vhodna vrata 100/270cm</t>
  </si>
  <si>
    <r>
      <rPr>
        <b/>
        <sz val="11"/>
        <rFont val="Calibri"/>
        <family val="2"/>
        <charset val="238"/>
        <scheme val="minor"/>
      </rPr>
      <t>Rušitev pozidave obstoječe okenske odprtine v obstoječi obodni steni</t>
    </r>
    <r>
      <rPr>
        <sz val="11"/>
        <rFont val="Calibri"/>
        <family val="2"/>
        <charset val="238"/>
        <scheme val="minor"/>
      </rPr>
      <t xml:space="preserve"> debeline cca 50,00cm - preboji za nove odprtine; predhodno strojno zarerovanje linije rušitve; strojno zarezovanje v projektno globino do 50,00cm, zaradi izdelave ravnih delovnih stikov in zaradi preprečitve širjenja vibracij in nastanka razpok po obstoječih konstrukcijah. </t>
    </r>
  </si>
  <si>
    <r>
      <rPr>
        <b/>
        <sz val="11"/>
        <rFont val="Calibri"/>
        <family val="2"/>
        <charset val="238"/>
        <scheme val="minor"/>
      </rPr>
      <t>Rušitev mavčnokartonske predelne stene, višine do 3,80m</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</si>
  <si>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mavčnokartonske predelne stene, višine do 3,00m</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</si>
  <si>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obloge obstoječega okna z vlagoodporno mavčnokartonsko ploščo</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</si>
  <si>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predelnih sten iz samonosilnih izolacijskih plošč</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</si>
  <si>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stenske obloge iz samonosilnih izolacijskih plošč ob delovnih pultih in pomivalnih kotirih</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</si>
  <si>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oz odstranitev zunanje kovinske dostopne klančine s podestom in ograjo</t>
    </r>
    <r>
      <rPr>
        <sz val="11"/>
        <rFont val="Calibri"/>
        <family val="2"/>
        <charset val="238"/>
        <scheme val="minor"/>
      </rPr>
      <t>; iznos materiala oz razrez in iznos, nakladanje na kamion in odvoz na deponijo po izboru izvajalca del, vključno s stoški prevoza plačilom taks. Komplet z vsemi potrebnimi dodatnimi deli in materiali.</t>
    </r>
  </si>
  <si>
    <t>V ceno upoštevati meritve in izdelavo poročila. Komplet z vsemi potrebnimi dodatnimi deli in materiali.</t>
  </si>
  <si>
    <r>
      <t xml:space="preserve">Nabava, dobava in vgrajevanjeza zasipanje ob temeljih </t>
    </r>
    <r>
      <rPr>
        <sz val="11"/>
        <rFont val="Calibri"/>
        <family val="2"/>
        <charset val="238"/>
      </rPr>
      <t xml:space="preserve">(dozidan objekt) v debelini do 240,00cm; izdelano iz čistega dolomitnega tolčenca granulacije 0-32 mm s potrebnim planiranjem, premeti, razstiranjem in utrjevanjem po plasteh: stopnja utrjevanja oz. zahtevana vrednost statičnega deformacijskega modula znaša Ev2 = 80 MPa ter zgoščenost nasipa ≥ 98,00 % po Proctorju. </t>
    </r>
  </si>
  <si>
    <t>~ Zvočno izolativen element za priključek stopnic na podest z ravnim stikom kot npr. Schöck Tronsole tip T ali enakovredno. Element dolžine 2,60m.</t>
  </si>
  <si>
    <t>~ Zvočno izolativen element za priključek stopnic na podest z ravnim stikom kot npr. Schöck Tronsole tip T ali enakovredno. Element dolžine 2,10m.</t>
  </si>
  <si>
    <t>ø150, dolžine 70cm</t>
  </si>
  <si>
    <t>ø125, dolžine 85cm</t>
  </si>
  <si>
    <t>ø125, dolžine 155cm</t>
  </si>
  <si>
    <t>ø125, dolžine 80cm</t>
  </si>
  <si>
    <t>ø150, dolžine 85cm</t>
  </si>
  <si>
    <t>ø125, dolžine 65cm</t>
  </si>
  <si>
    <t>ø150, dolžine 65cm</t>
  </si>
  <si>
    <t>ø250, dolžine 25cm</t>
  </si>
  <si>
    <t>ø125, dolžine 35cm</t>
  </si>
  <si>
    <t>ø125, dolžine 50cm</t>
  </si>
  <si>
    <t>ø150, dolžine 60cm</t>
  </si>
  <si>
    <t>ø150, dolžine 75cm</t>
  </si>
  <si>
    <t>ø125, dolžine 110cm</t>
  </si>
  <si>
    <t>ø150, dolžine 25cm</t>
  </si>
  <si>
    <t>ø250, dolžine 60cm</t>
  </si>
  <si>
    <t>ø150, dolžine 55cm</t>
  </si>
  <si>
    <t>ø250, dolžine 80cm</t>
  </si>
  <si>
    <t>ø150, dolžine 80cm</t>
  </si>
  <si>
    <t>ø250, dolžine 120cm</t>
  </si>
  <si>
    <t>ø250, dolžine 45cm</t>
  </si>
  <si>
    <t>ø250, dolžine 30cm</t>
  </si>
  <si>
    <t>ø250, dolžine 40cm</t>
  </si>
  <si>
    <t>ø200, dolžine 25cm</t>
  </si>
  <si>
    <t>ø350, dolžine 60cm</t>
  </si>
  <si>
    <t>ø400, dolžine 45cm</t>
  </si>
  <si>
    <t>50/35cm, dolžine 25cm</t>
  </si>
  <si>
    <t>45/15cm, dolžine 25cm</t>
  </si>
  <si>
    <t>25/18cm, dolžine 25cm</t>
  </si>
  <si>
    <t>35/35cm, dolžine 25cm</t>
  </si>
  <si>
    <t>30/15cm, dolžine 25cm</t>
  </si>
  <si>
    <t>55/20cm, dolžine 25cm</t>
  </si>
  <si>
    <t>70/45cm, dolžine 25cm</t>
  </si>
  <si>
    <t>110/90cm, dolžine 25cm</t>
  </si>
  <si>
    <t>35/255/20cm</t>
  </si>
  <si>
    <t>60/18cm, dolžine 25cm</t>
  </si>
  <si>
    <t>60/35cm, dolžine 25cm</t>
  </si>
  <si>
    <t>ø125, dolžine 25cm</t>
  </si>
  <si>
    <t>30/10cm, dolžine 25cm</t>
  </si>
  <si>
    <t>30/25cm, dolžine 25cm</t>
  </si>
  <si>
    <t>25/10cm, dolžine 25cm</t>
  </si>
  <si>
    <t>50/20cm, dolžine 25cm</t>
  </si>
  <si>
    <t>12/5,5cm, dolžine 25cm</t>
  </si>
  <si>
    <t>30/20cm, dolžine 25cm</t>
  </si>
  <si>
    <t>ø400, dolžine 25cm</t>
  </si>
  <si>
    <t>15/380/25cm</t>
  </si>
  <si>
    <t>ø160, dolžine 25cm</t>
  </si>
  <si>
    <t>ø125, dolžine 15cm</t>
  </si>
  <si>
    <t>60/100cm, dolžine 25cm</t>
  </si>
  <si>
    <t>30/18cm, dolžine 25cm</t>
  </si>
  <si>
    <t>50/25cm, dolžine 25cm</t>
  </si>
  <si>
    <t>50/18cm, dolžine 25cm</t>
  </si>
  <si>
    <t>35/16cm, dolžine 25cm</t>
  </si>
  <si>
    <t>20/18cm, dolžine 25cm</t>
  </si>
  <si>
    <t>170/90/15cm</t>
  </si>
  <si>
    <t>ø315, dolžine 25cm</t>
  </si>
  <si>
    <t>20/15cm, dolžine 25cm</t>
  </si>
  <si>
    <t>55/45cm, dolžine 25cm</t>
  </si>
  <si>
    <t>60/20cm, dolžine 25cm</t>
  </si>
  <si>
    <t>34/8cm, dolžine 25cm</t>
  </si>
  <si>
    <t>50/15cm, dolžine 25cm</t>
  </si>
  <si>
    <t>40/15cm, dolžine 25cm</t>
  </si>
  <si>
    <t>c</t>
  </si>
  <si>
    <t>65/45cm, dolžine 25cm</t>
  </si>
  <si>
    <t>90/90/15cm</t>
  </si>
  <si>
    <t>40/18cm, dolžine 25cm</t>
  </si>
  <si>
    <t>90/18cm, dolžine 25cm</t>
  </si>
  <si>
    <t>75/30cm, dolžine 25cm</t>
  </si>
  <si>
    <t>35/18cm, dolžine 25cm</t>
  </si>
  <si>
    <t>70/30cm, dolžine 25cm</t>
  </si>
  <si>
    <t>65/35cm, dolžine 25cm</t>
  </si>
  <si>
    <t>60/50cm, dolžine 25cm</t>
  </si>
  <si>
    <t>35/160/20cm</t>
  </si>
  <si>
    <t>35/25cm, dolžine 25cm</t>
  </si>
  <si>
    <t>44/10cm, dolžine 25cm</t>
  </si>
  <si>
    <t>35/380/20cm</t>
  </si>
  <si>
    <t>55/25cm, dolžine 25cm</t>
  </si>
  <si>
    <t>35/20cm, dolžine 25cm</t>
  </si>
  <si>
    <t>65/16cm, dolžine 25cm</t>
  </si>
  <si>
    <t>55/15cm, dolžine 25cm</t>
  </si>
  <si>
    <t>60/40cm, dolžine 25cm</t>
  </si>
  <si>
    <t>60/25cm, dolžine 25cm</t>
  </si>
  <si>
    <t>25/20cm, dolžine 25cm</t>
  </si>
  <si>
    <t>55/30cm, dolžine 25cm</t>
  </si>
  <si>
    <t>100/90/15cm</t>
  </si>
  <si>
    <t>30/70cm, dolžine 25cm</t>
  </si>
  <si>
    <t>22/10cm, dolžine 25cm</t>
  </si>
  <si>
    <t>65/15cm, dolžine 25cm</t>
  </si>
  <si>
    <t>17/8cm, dolžine 25cm</t>
  </si>
  <si>
    <t>105/30cm, dolžine 25cm</t>
  </si>
  <si>
    <t>205/105cm, dolžine 25cm</t>
  </si>
  <si>
    <t>70/105cm, dolžine 25cm</t>
  </si>
  <si>
    <t>115/95cm, dolžine 25cm</t>
  </si>
  <si>
    <t>115/55cm, dolžine 25cm</t>
  </si>
  <si>
    <t>130/165cm, dolžine 25cm</t>
  </si>
  <si>
    <t>40/25cm, dolžine 25cm</t>
  </si>
  <si>
    <t>330/165cm, dolžine 25cm</t>
  </si>
  <si>
    <t>100/45cm, dolžine 25cm</t>
  </si>
  <si>
    <t>85/55cm, dolžine 25cm</t>
  </si>
  <si>
    <t>45/25cm, dolžine 25cm</t>
  </si>
  <si>
    <t>125/75cm, dolžine 25cm</t>
  </si>
  <si>
    <t>105/75cm, dolžine 25cm</t>
  </si>
  <si>
    <t>85/80cm, dolžine 25cm</t>
  </si>
  <si>
    <t>125/45cm, dolžine 25cm</t>
  </si>
  <si>
    <t>65/50cm, dolžine 25cm</t>
  </si>
  <si>
    <t>75/100cm, dolžine 25cm</t>
  </si>
  <si>
    <t>55/145cm, dolžine 25cm</t>
  </si>
  <si>
    <t>130/145cm, dolžine 25cm</t>
  </si>
  <si>
    <t>60/145cm, dolžine 25cm</t>
  </si>
  <si>
    <r>
      <rPr>
        <b/>
        <sz val="11"/>
        <rFont val="Calibri"/>
        <family val="2"/>
        <charset val="238"/>
        <scheme val="minor"/>
      </rPr>
      <t>Nabava, dobava, montaža in demontaža opaža odprtin v AB konstrukcijah</t>
    </r>
    <r>
      <rPr>
        <sz val="11"/>
        <rFont val="Calibri"/>
        <family val="2"/>
        <charset val="238"/>
        <scheme val="minor"/>
      </rPr>
      <t xml:space="preserve"> za podometni razvod posameznih inštalacij v dozidanem objektu. Opaž za odprtine vgrajen v opažu AB konstrukcij (Dimenzije odprtin v so podane kot notranja mera opaža). Komplet z vsemi potrebnimi dodatnimi deli in materiali.</t>
    </r>
  </si>
  <si>
    <r>
      <rPr>
        <b/>
        <sz val="11"/>
        <rFont val="Calibri"/>
        <family val="2"/>
        <charset val="238"/>
        <scheme val="minor"/>
      </rPr>
      <t xml:space="preserve">Kombinirani plitvi strojni izkop kanalov </t>
    </r>
    <r>
      <rPr>
        <sz val="11"/>
        <rFont val="Calibri"/>
        <family val="2"/>
        <charset val="238"/>
        <scheme val="minor"/>
      </rPr>
      <t xml:space="preserve">(95,00% strojno in 5,00% ročno) </t>
    </r>
    <r>
      <rPr>
        <b/>
        <sz val="11"/>
        <rFont val="Calibri"/>
        <family val="2"/>
        <charset val="238"/>
        <scheme val="minor"/>
      </rPr>
      <t xml:space="preserve">za kanalizacijo </t>
    </r>
    <r>
      <rPr>
        <sz val="11"/>
        <rFont val="Calibri"/>
        <family val="2"/>
        <charset val="238"/>
        <scheme val="minor"/>
      </rPr>
      <t xml:space="preserve">v terenu III.ktg., kanal širine do 1,00m in globine do 2,00m z odmetom na rob izkopa ali iznos iz objekta in nakladanje na kamion, upoštevan izkop za vse cevi, jaške in priključke. </t>
    </r>
  </si>
  <si>
    <r>
      <rPr>
        <b/>
        <sz val="11"/>
        <rFont val="Calibri"/>
        <family val="2"/>
        <charset val="238"/>
        <scheme val="minor"/>
      </rPr>
      <t>Kombinirani globoki strojni izkop kanalov</t>
    </r>
    <r>
      <rPr>
        <sz val="11"/>
        <rFont val="Calibri"/>
        <family val="2"/>
        <charset val="238"/>
        <scheme val="minor"/>
      </rPr>
      <t xml:space="preserve"> (95,00% strojno in 5,00% ročno) </t>
    </r>
    <r>
      <rPr>
        <b/>
        <sz val="11"/>
        <rFont val="Calibri"/>
        <family val="2"/>
        <charset val="238"/>
        <scheme val="minor"/>
      </rPr>
      <t>za kanalizacijo</t>
    </r>
    <r>
      <rPr>
        <sz val="11"/>
        <rFont val="Calibri"/>
        <family val="2"/>
        <charset val="238"/>
        <scheme val="minor"/>
      </rPr>
      <t xml:space="preserve"> v terenu III.ktg., kanal širine do 2,00m in globine od 2,00m do 4,00m z odmetom na rob izkopa ali iznos iz objekta in nakladanje na kamion, upoštevan izkop za vse cevi, jaške in priključke. Opomba: obračun do globine 1,00m - vertikalno, nad 1,00m v naklonu max 3:4, odvisno od sestave zemljine. Komplet z vsemi potrebnimi dodatnimi deli in materiali.</t>
    </r>
  </si>
  <si>
    <r>
      <rPr>
        <b/>
        <sz val="11"/>
        <rFont val="Calibri"/>
        <family val="2"/>
        <charset val="238"/>
        <scheme val="minor"/>
      </rPr>
      <t>Nabava, dobava in vgradnja talnih rešetk</t>
    </r>
    <r>
      <rPr>
        <sz val="11"/>
        <rFont val="Calibri"/>
        <family val="2"/>
        <charset val="238"/>
        <scheme val="minor"/>
      </rPr>
      <t xml:space="preserve"> v kuhinjskih prostorih dozidanega dela objekta; inox talna rešetka Aisi 304</t>
    </r>
  </si>
  <si>
    <r>
      <rPr>
        <b/>
        <sz val="11"/>
        <rFont val="Calibri"/>
        <family val="2"/>
        <charset val="238"/>
        <scheme val="minor"/>
      </rPr>
      <t>Nabava, dobava in montaža talnih točkovnih sifonov</t>
    </r>
    <r>
      <rPr>
        <sz val="11"/>
        <rFont val="Calibri"/>
        <family val="2"/>
        <charset val="238"/>
        <scheme val="minor"/>
      </rPr>
      <t>; zunanji sifon v predpražnih koritih - inox požiralnik s prirobnico, skupaj s pripadajočim nastavkom za vertikalni iztok, prirobnico, tesnilnimi membranami, sofonom, rešetko iz nerjavečega jekla in komplet priključkom na odvodno cev z vsemi tesnili in vodotesnim spajanjem ter ustreznimi podlogami. Talni požiralnik DN 70, višina vode v sifonu 52mm, rešetka 150/150mm, višinsko nastavljiv 120/150cm, pretok 1,2l/s. Priključek na vertikalni ali horizontalni odtok. Sifon kot npr. Aco ali podobno. Komplet z vsemi potrebnimi dodatnimi deli in materiali.</t>
    </r>
  </si>
  <si>
    <r>
      <rPr>
        <b/>
        <sz val="11"/>
        <rFont val="Calibri"/>
        <family val="2"/>
        <charset val="238"/>
        <scheme val="minor"/>
      </rPr>
      <t>Nabava, dobava in izdelava "hišnega" revizijskega betonskega kanalizacijskega jaška</t>
    </r>
    <r>
      <rPr>
        <sz val="11"/>
        <rFont val="Calibri"/>
        <family val="2"/>
        <charset val="238"/>
        <scheme val="minor"/>
      </rPr>
      <t xml:space="preserve"> v dozidanem objektu izdelanega iz armiranega betona C 25/30;XC2; debelina sten, dna in plošče 15 cm, skupaj s pripadajočimi opaži, </t>
    </r>
  </si>
  <si>
    <t>RJF (14) ø100x100cm; deklarirane obtežbe C250</t>
  </si>
  <si>
    <t>RJF (28) ø100x120cm; deklarirane obtežbe C250</t>
  </si>
  <si>
    <t>RJF kaskadni (16) ø120x200cm; deklarirane obtežbe C250</t>
  </si>
  <si>
    <t>LTŽ pokrov deklariran po EN124, nosilnost C250 KN. Pokrov s tesnenjem in dvojnim zaklepom. Komplet z vsemi potrebnimi dodatnimi deli in materiali.</t>
  </si>
  <si>
    <t>peskolov ø50x100cm; deklarirane obtežbe B125</t>
  </si>
  <si>
    <t>peskolov ø50x100cm; deklarirane obtežbe C250</t>
  </si>
  <si>
    <t>RJM (3) ø60x60cm; deklarirane obtežbe C250</t>
  </si>
  <si>
    <t>RJM (6, 7, 8) ø60x70cm; deklarirane obtežbe C250</t>
  </si>
  <si>
    <t>RJM (1) ø60x80cm; deklarirane obtežbe C250</t>
  </si>
  <si>
    <t>RJM (4) ø80x80cm; deklarirane obtežbe C250</t>
  </si>
  <si>
    <t>RJM (5, 9) ø80x100cm; deklarirane obtežbe C250</t>
  </si>
  <si>
    <t>RJM kaskadni (2) ø100x250cm; deklarirane obtežbe C250</t>
  </si>
  <si>
    <t>pokrov dimenzije 40/40cm, nosilnosti B125KN - peskolov</t>
  </si>
  <si>
    <t>pokrov dimenzije 40/40cm, nosilnosti C250KN - peskolov</t>
  </si>
  <si>
    <r>
      <t xml:space="preserve">pokrov dimenzije </t>
    </r>
    <r>
      <rPr>
        <sz val="11"/>
        <rFont val="Calibri"/>
        <family val="2"/>
        <charset val="238"/>
      </rPr>
      <t>ø6</t>
    </r>
    <r>
      <rPr>
        <sz val="11"/>
        <rFont val="Calibri"/>
        <family val="2"/>
        <charset val="238"/>
        <scheme val="minor"/>
      </rPr>
      <t>0cm, nosilnosti C250KN - RJM 1, 2, 3, 4, 5, 6, 7, 8, 9</t>
    </r>
  </si>
  <si>
    <r>
      <rPr>
        <b/>
        <sz val="11"/>
        <rFont val="Calibri"/>
        <family val="2"/>
        <charset val="238"/>
        <scheme val="minor"/>
      </rPr>
      <t>Nabava, dobava in montaža notranjih senčil za popolno zatemnitev</t>
    </r>
    <r>
      <rPr>
        <sz val="11"/>
        <rFont val="Calibri"/>
        <family val="2"/>
        <charset val="238"/>
        <scheme val="minor"/>
      </rPr>
      <t>; tekstilno senčilo kot npr. Screen ali enakovredno. Senčilo z Alu konstrukcijo in vpeto tkanino - Alu konstrukcija navojna cev, ohišje, vertikalna vodila z gumerano oblogo. Montirano v okensko špaleto.</t>
    </r>
  </si>
  <si>
    <r>
      <rPr>
        <b/>
        <sz val="11"/>
        <rFont val="Calibri"/>
        <family val="2"/>
        <charset val="238"/>
        <scheme val="minor"/>
      </rPr>
      <t>Nabava, dobava in montaža notranjih senčil za popolno zatemnitev</t>
    </r>
    <r>
      <rPr>
        <sz val="11"/>
        <rFont val="Calibri"/>
        <family val="2"/>
        <charset val="238"/>
        <scheme val="minor"/>
      </rPr>
      <t>; tekstilno senčilo kot npr. Screen ali enakovredno. Senčilo z Alu konstrukcijo in vpeto tkanino - Alu konstrukcija navojna cev, ohišje, vertikalna vodila z gumerano oblogo. Montirano na okenski oz vratni okvir oz krilo.</t>
    </r>
  </si>
  <si>
    <t>Senčilo na elektro pogon - motorno upravljanje s stikalom. Tkanina za popolno zatemnitev prostora v barvi po izboru projektanta. Komplet z vsemi potrebnimi dodatnimi deli in materiali.</t>
  </si>
  <si>
    <t>Senčilo na ročni pogon - vrvica oz komandna palica. Tkanina za popolno zatemnitev prostora v barvi po izboru projektanta. Komplet z vsemi potrebnimi dodatnimi deli in materiali.</t>
  </si>
  <si>
    <t>82,5/280cm</t>
  </si>
  <si>
    <t>115/280cm</t>
  </si>
  <si>
    <t>65,5/280cm</t>
  </si>
  <si>
    <t>200/265cm</t>
  </si>
  <si>
    <t>300/265cm</t>
  </si>
  <si>
    <t>400/265cm</t>
  </si>
  <si>
    <t>300/355cm</t>
  </si>
  <si>
    <t>183/355cm</t>
  </si>
  <si>
    <t>115/355cm</t>
  </si>
  <si>
    <t>156/160cm</t>
  </si>
  <si>
    <t>480/250cm</t>
  </si>
  <si>
    <t>640/480cm</t>
  </si>
  <si>
    <t>167,5/160cm</t>
  </si>
  <si>
    <t>167,5/300cm</t>
  </si>
  <si>
    <t>167,5/122cm</t>
  </si>
  <si>
    <t>167,5/239cm</t>
  </si>
  <si>
    <t>167,5/480cm</t>
  </si>
  <si>
    <t>9 EG prah 27A</t>
  </si>
  <si>
    <t>12 EG prah 43A</t>
  </si>
  <si>
    <t>5 EG CO2 55B</t>
  </si>
  <si>
    <t>a</t>
  </si>
  <si>
    <t>b</t>
  </si>
  <si>
    <t>d</t>
  </si>
  <si>
    <t>e</t>
  </si>
  <si>
    <t>f</t>
  </si>
  <si>
    <t>g</t>
  </si>
  <si>
    <t>h</t>
  </si>
  <si>
    <t>t</t>
  </si>
  <si>
    <t>1.4.</t>
  </si>
  <si>
    <t>1.5.</t>
  </si>
  <si>
    <t>i</t>
  </si>
  <si>
    <t>1.6.</t>
  </si>
  <si>
    <t>1.7.</t>
  </si>
  <si>
    <t>2.1.</t>
  </si>
  <si>
    <t>2.2.</t>
  </si>
  <si>
    <t>2.3.</t>
  </si>
  <si>
    <t>2.4.</t>
  </si>
  <si>
    <t>2.5.</t>
  </si>
  <si>
    <t>2.6.</t>
  </si>
  <si>
    <t>2.7.</t>
  </si>
  <si>
    <t>2.8.</t>
  </si>
  <si>
    <t>2.9.</t>
  </si>
  <si>
    <t>2.10.</t>
  </si>
  <si>
    <t>2.11.</t>
  </si>
  <si>
    <t>2.12.</t>
  </si>
  <si>
    <t>2.13.</t>
  </si>
  <si>
    <t>2.14.</t>
  </si>
  <si>
    <t>j</t>
  </si>
  <si>
    <t>k</t>
  </si>
  <si>
    <t>l</t>
  </si>
  <si>
    <t>2.15.</t>
  </si>
  <si>
    <t>2.16.</t>
  </si>
  <si>
    <t>2.17.</t>
  </si>
  <si>
    <t>2.18.</t>
  </si>
  <si>
    <t>2.19.</t>
  </si>
  <si>
    <t>2.20.</t>
  </si>
  <si>
    <t>2.21.</t>
  </si>
  <si>
    <t>3.1.</t>
  </si>
  <si>
    <t>3.2.</t>
  </si>
  <si>
    <t>Vertikalni nosilni stebrički preko pritrdilnih ploščic pritrjeni v nosilno konstrukcijo. Nosilna konstrukcija postavljena na AB podporni zid in AB točkovni temelj, konstrukcija med seboj varjena in vijačena, zaščitena z dvoplastno antikorozijsko zaščito in finalno prašno barvana, 2 x finalna zaščita, UV odporna, dvokomponentna barva, usklajena z predhodnimi premazi. Komplet z vsemi potrebnimi dodatnimi deli in materiali.</t>
  </si>
  <si>
    <t>3.3.</t>
  </si>
  <si>
    <t>3.4.</t>
  </si>
  <si>
    <t>3.9.</t>
  </si>
  <si>
    <t>3.10.</t>
  </si>
  <si>
    <t>3.11.</t>
  </si>
  <si>
    <t>3.13.</t>
  </si>
  <si>
    <t>3.14.</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</si>
  <si>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</si>
  <si>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</si>
  <si>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</si>
  <si>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</si>
  <si>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</si>
  <si>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</si>
  <si>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</si>
  <si>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</si>
  <si>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</si>
  <si>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</si>
  <si>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</si>
  <si>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</si>
  <si>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</si>
  <si>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</si>
  <si>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</si>
  <si>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</si>
  <si>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</si>
  <si>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</si>
  <si>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</si>
  <si>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</si>
  <si>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</si>
  <si>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</si>
  <si>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</si>
  <si>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</si>
  <si>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</si>
  <si>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</si>
  <si>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</si>
  <si>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</si>
  <si>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</si>
  <si>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</si>
  <si>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5.1.</t>
  </si>
  <si>
    <t>5.2.</t>
  </si>
  <si>
    <t>5.3.</t>
  </si>
  <si>
    <t>5.4.</t>
  </si>
  <si>
    <t>5.5.</t>
  </si>
  <si>
    <t>5.6.</t>
  </si>
  <si>
    <t>5.7.</t>
  </si>
  <si>
    <t>5.8.</t>
  </si>
  <si>
    <t>5.9.</t>
  </si>
  <si>
    <t>5.10.</t>
  </si>
  <si>
    <t>6.1.</t>
  </si>
  <si>
    <t>6.2.</t>
  </si>
  <si>
    <t>6.3.</t>
  </si>
  <si>
    <t>6.4.</t>
  </si>
  <si>
    <t>6.5.</t>
  </si>
  <si>
    <t>6.6.</t>
  </si>
  <si>
    <t>6.7.</t>
  </si>
  <si>
    <t>6.8.</t>
  </si>
  <si>
    <t>6.9.</t>
  </si>
  <si>
    <t>6.10.</t>
  </si>
  <si>
    <t>7.1.</t>
  </si>
  <si>
    <t>7.2.</t>
  </si>
  <si>
    <t>7.3.</t>
  </si>
  <si>
    <t>8.</t>
  </si>
  <si>
    <t>8.1.</t>
  </si>
  <si>
    <t>8.2.</t>
  </si>
  <si>
    <t>9.</t>
  </si>
  <si>
    <t>9.1.</t>
  </si>
  <si>
    <t>9.2.</t>
  </si>
  <si>
    <t>10.</t>
  </si>
  <si>
    <t>10.1.</t>
  </si>
  <si>
    <t>11.</t>
  </si>
  <si>
    <t>11.1.</t>
  </si>
  <si>
    <t>11.2.</t>
  </si>
  <si>
    <t>11.3.</t>
  </si>
  <si>
    <t>11.4.</t>
  </si>
  <si>
    <t>1.8.</t>
  </si>
  <si>
    <t>1.9.</t>
  </si>
  <si>
    <t>1.10.</t>
  </si>
  <si>
    <t>1.11.</t>
  </si>
  <si>
    <t>1.12.</t>
  </si>
  <si>
    <t>1.13.</t>
  </si>
  <si>
    <t>1.14.</t>
  </si>
  <si>
    <t>1.15.</t>
  </si>
  <si>
    <t>1.16.</t>
  </si>
  <si>
    <t>2.22.</t>
  </si>
  <si>
    <t>2.23.</t>
  </si>
  <si>
    <t>2.24.</t>
  </si>
  <si>
    <t>2.25.</t>
  </si>
  <si>
    <t>2.26.</t>
  </si>
  <si>
    <t>2.27.</t>
  </si>
  <si>
    <t>2.28.</t>
  </si>
  <si>
    <t>m</t>
  </si>
  <si>
    <t>n</t>
  </si>
  <si>
    <t>o</t>
  </si>
  <si>
    <t>p</t>
  </si>
  <si>
    <t>r</t>
  </si>
  <si>
    <t>s</t>
  </si>
  <si>
    <t>š</t>
  </si>
  <si>
    <t>u</t>
  </si>
  <si>
    <t>v</t>
  </si>
  <si>
    <t>z</t>
  </si>
  <si>
    <t>ž</t>
  </si>
  <si>
    <t>x</t>
  </si>
  <si>
    <t>y</t>
  </si>
  <si>
    <t>w</t>
  </si>
  <si>
    <t>č</t>
  </si>
  <si>
    <t>2.29.</t>
  </si>
  <si>
    <t>2.30.</t>
  </si>
  <si>
    <t>2.31.</t>
  </si>
  <si>
    <t>2.32.</t>
  </si>
  <si>
    <t>2.33.</t>
  </si>
  <si>
    <t>2.34.</t>
  </si>
  <si>
    <t>2.35.</t>
  </si>
  <si>
    <t>2.36.</t>
  </si>
  <si>
    <t>2.37.</t>
  </si>
  <si>
    <t>2.38.</t>
  </si>
  <si>
    <t>2.39.</t>
  </si>
  <si>
    <t>2.40.</t>
  </si>
  <si>
    <t>2.41.</t>
  </si>
  <si>
    <t>2.42.</t>
  </si>
  <si>
    <t>2.43.</t>
  </si>
  <si>
    <t>2.44.</t>
  </si>
  <si>
    <t>2.45.</t>
  </si>
  <si>
    <t>2.46.</t>
  </si>
  <si>
    <t>2.47.</t>
  </si>
  <si>
    <t>Armaturne mreže S 500-B Q</t>
  </si>
  <si>
    <r>
      <rPr>
        <b/>
        <sz val="11"/>
        <rFont val="Calibri"/>
        <family val="2"/>
        <charset val="238"/>
        <scheme val="minor"/>
      </rPr>
      <t>Nabava, dobava, rezanje, krivljenje, vezanje in polaganje armature</t>
    </r>
    <r>
      <rPr>
        <sz val="11"/>
        <rFont val="Calibri"/>
        <family val="2"/>
        <charset val="238"/>
        <scheme val="minor"/>
      </rPr>
      <t xml:space="preserve"> po armaturnem načrtu. (ocena)</t>
    </r>
  </si>
  <si>
    <t xml:space="preserve">Armaturne palice S 500-B </t>
  </si>
  <si>
    <t>5.11.</t>
  </si>
  <si>
    <t>5.12.</t>
  </si>
  <si>
    <t>5.13.</t>
  </si>
  <si>
    <t>5.14.</t>
  </si>
  <si>
    <t>5.15.</t>
  </si>
  <si>
    <t>5.16.</t>
  </si>
  <si>
    <t>5.17.</t>
  </si>
  <si>
    <t>5.18.</t>
  </si>
  <si>
    <t>a.1</t>
  </si>
  <si>
    <t>b.1</t>
  </si>
  <si>
    <t>c.1</t>
  </si>
  <si>
    <t>č.1</t>
  </si>
  <si>
    <t>d.1</t>
  </si>
  <si>
    <t>e.1</t>
  </si>
  <si>
    <t>f.1</t>
  </si>
  <si>
    <t>g.1</t>
  </si>
  <si>
    <t>h.1</t>
  </si>
  <si>
    <t>i.1</t>
  </si>
  <si>
    <t>j.1</t>
  </si>
  <si>
    <t>j.2</t>
  </si>
  <si>
    <t>l.1</t>
  </si>
  <si>
    <t>k.1</t>
  </si>
  <si>
    <t>k.2</t>
  </si>
  <si>
    <t>m.1</t>
  </si>
  <si>
    <t>n.1</t>
  </si>
  <si>
    <t>o.1</t>
  </si>
  <si>
    <t>p.1</t>
  </si>
  <si>
    <t>r.1</t>
  </si>
  <si>
    <t>s.1</t>
  </si>
  <si>
    <t>š.1</t>
  </si>
  <si>
    <t>t.1</t>
  </si>
  <si>
    <t>u.1</t>
  </si>
  <si>
    <t>v.1</t>
  </si>
  <si>
    <t>z.1</t>
  </si>
  <si>
    <t>ž.1</t>
  </si>
  <si>
    <t>x.1</t>
  </si>
  <si>
    <t>y.1</t>
  </si>
  <si>
    <t>w.1</t>
  </si>
  <si>
    <t>a.2</t>
  </si>
  <si>
    <t>b.2</t>
  </si>
  <si>
    <t>c.2</t>
  </si>
  <si>
    <t>č.2</t>
  </si>
  <si>
    <t>d.2</t>
  </si>
  <si>
    <t>e.2</t>
  </si>
  <si>
    <t>f.2</t>
  </si>
  <si>
    <t>g.2</t>
  </si>
  <si>
    <t>h.2</t>
  </si>
  <si>
    <t>i.2</t>
  </si>
  <si>
    <t>l.2</t>
  </si>
  <si>
    <t>m.2</t>
  </si>
  <si>
    <t>n.2</t>
  </si>
  <si>
    <t>o.2</t>
  </si>
  <si>
    <t>5.19.</t>
  </si>
  <si>
    <t>5.20.</t>
  </si>
  <si>
    <t>6.11.</t>
  </si>
  <si>
    <t>6.12.</t>
  </si>
  <si>
    <t>6.13.</t>
  </si>
  <si>
    <t>(ZP 15;  REI 180; dim: 62,5/15/20 cm; λ=0,111 W/mK), zidanih s pripadajočo lepilno malto z vsemi pomožnimi deli, odri, rezanjem in transporti ter napravo lepilne mase. Pozidava do višine 3,55m. Komplet z vsemi potrebnimi dodatnimi deli in materiali.</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</si>
  <si>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</si>
  <si>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</si>
  <si>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</si>
  <si>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</si>
  <si>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</si>
  <si>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</si>
  <si>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</si>
  <si>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</si>
  <si>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</si>
  <si>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</si>
  <si>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</si>
  <si>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</si>
  <si>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</si>
  <si>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</si>
  <si>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</si>
  <si>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</si>
  <si>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</si>
  <si>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</si>
  <si>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</si>
  <si>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</si>
  <si>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</si>
  <si>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</si>
  <si>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</si>
  <si>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</si>
  <si>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</si>
  <si>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</si>
  <si>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</si>
  <si>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</si>
  <si>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</si>
  <si>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</si>
  <si>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</si>
  <si>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</si>
  <si>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</si>
  <si>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</si>
  <si>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</si>
  <si>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</si>
  <si>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</si>
  <si>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</si>
  <si>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</si>
  <si>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</si>
  <si>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</si>
  <si>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</si>
  <si>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</si>
  <si>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</si>
  <si>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</si>
  <si>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</si>
  <si>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</si>
  <si>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</si>
  <si>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</si>
  <si>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</si>
  <si>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</si>
  <si>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</si>
  <si>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</si>
  <si>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</si>
  <si>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</si>
  <si>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</si>
  <si>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</si>
  <si>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</si>
  <si>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</si>
  <si>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</si>
  <si>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</si>
  <si>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</si>
  <si>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C.</t>
  </si>
  <si>
    <t>ZUNANJA UREDITEV</t>
  </si>
  <si>
    <t>REKAPITULACIJA ZUNANJA UREDITEV</t>
  </si>
  <si>
    <t>Zagotoviti je potrebno vse potrebne ukrepe za varno delo na gradbišču, primerne delovne pogoje, sanitarne in garderobne prostore ter zagotoviti vso varnostno opremo ter naprave.</t>
  </si>
  <si>
    <r>
      <rPr>
        <b/>
        <sz val="11"/>
        <rFont val="Calibri"/>
        <family val="2"/>
        <charset val="238"/>
        <scheme val="minor"/>
      </rPr>
      <t>Gradbena zakoličba</t>
    </r>
    <r>
      <rPr>
        <sz val="11"/>
        <rFont val="Calibri"/>
        <family val="2"/>
        <charset val="238"/>
        <scheme val="minor"/>
      </rPr>
      <t>; obnovitev zakoličenih osi za izkop (obračun po oseh projekta v skladu z geodetsko zakoličbo ter v skladu z zapisnikom o zakoličbi in zakoličbenim načrtom - projektom). Obnovitev in zavarovanje zakoličbene trase s količki, linijsko desko, železnimi klini in označeno z barvo.</t>
    </r>
  </si>
  <si>
    <r>
      <rPr>
        <b/>
        <sz val="11"/>
        <rFont val="Calibri"/>
        <family val="2"/>
        <charset val="238"/>
        <scheme val="minor"/>
      </rPr>
      <t>Demontaža obstoječe zapornice in prestavitev na novo lokacijo</t>
    </r>
    <r>
      <rPr>
        <sz val="11"/>
        <rFont val="Calibri"/>
        <family val="2"/>
        <charset val="238"/>
        <scheme val="minor"/>
      </rPr>
      <t xml:space="preserve"> komplet z odklopom, izkopom in ponovnim priklopom. Komplet z vsemi potrebnimi dodatnimi deli in materiali.</t>
    </r>
  </si>
  <si>
    <r>
      <rPr>
        <b/>
        <sz val="11"/>
        <rFont val="Calibri"/>
        <family val="2"/>
        <charset val="238"/>
        <scheme val="minor"/>
      </rPr>
      <t>Strojni odriv humusa</t>
    </r>
    <r>
      <rPr>
        <sz val="11"/>
        <rFont val="Calibri"/>
        <family val="2"/>
        <charset val="238"/>
        <scheme val="minor"/>
      </rPr>
      <t>; površinski strojni odriv zemljine II.ktg. (plodna zemlja) v debelini cca 20,00cm. Nakladanje zemljine na kamion in odvoz na začasno deponijo po izboru izvajalca - zemljina zunanjo ureditev. Komplet z vsemi potrebnimi dodatnimi deli in materiali.</t>
    </r>
  </si>
  <si>
    <r>
      <rPr>
        <b/>
        <sz val="11"/>
        <rFont val="Calibri"/>
        <family val="2"/>
        <charset val="238"/>
        <scheme val="minor"/>
      </rPr>
      <t xml:space="preserve">Gradbena postavitev profilov (dvojni gradbeni profili) in prenos višin </t>
    </r>
    <r>
      <rPr>
        <sz val="11"/>
        <rFont val="Calibri"/>
        <family val="2"/>
        <charset val="238"/>
        <scheme val="minor"/>
      </rPr>
      <t>"objektov" na profile v skladu z geodetsko in gradbeno zakoličbo ter zavarovanje profilov na ustrezni razdalji, dvojni profil, dodatno fiksirani z betonom zaradi preprečitve pomika.</t>
    </r>
  </si>
  <si>
    <r>
      <t xml:space="preserve">Gradbena postavitev profilov (enojni gradbeni profili) in prenos višin </t>
    </r>
    <r>
      <rPr>
        <sz val="11"/>
        <rFont val="Calibri"/>
        <family val="2"/>
        <charset val="238"/>
        <scheme val="minor"/>
      </rPr>
      <t>"objektov" na profile v skladu z geodetsko in gradbeno zakoličbo ter zavarovanje profilov na ustrezni razdalji, dvojni profil, dodatno fiksirani z betonom zaradi preprečitve pomika.</t>
    </r>
  </si>
  <si>
    <r>
      <rPr>
        <b/>
        <sz val="11"/>
        <rFont val="Calibri"/>
        <family val="2"/>
        <charset val="238"/>
        <scheme val="minor"/>
      </rPr>
      <t>Nabava, dobava in vgrajevanje podložnega betona C 12/15 za AB pasovne temelje opornega zidu</t>
    </r>
    <r>
      <rPr>
        <sz val="11"/>
        <rFont val="Calibri"/>
        <family val="2"/>
        <charset val="238"/>
        <scheme val="minor"/>
      </rPr>
      <t>; podložni beton debeline prereza 0,08-0,10m</t>
    </r>
    <r>
      <rPr>
        <sz val="11"/>
        <rFont val="Calibri"/>
        <family val="2"/>
        <charset val="238"/>
      </rPr>
      <t>³/m². Podložni beton gladko zariban - enostavne betonske konstrukcije. Komplet z vsemi potrebnimi dodatnimi deli in materiali.</t>
    </r>
  </si>
  <si>
    <r>
      <rPr>
        <b/>
        <sz val="11"/>
        <rFont val="Calibri"/>
        <family val="2"/>
        <charset val="238"/>
        <scheme val="minor"/>
      </rPr>
      <t>Nabava, dobava in vgrajevanje armiranega betona kvalitete C25/30 za temeljno ploščo vodnega zbiralnika</t>
    </r>
    <r>
      <rPr>
        <sz val="11"/>
        <rFont val="Calibri"/>
        <family val="2"/>
        <charset val="238"/>
        <scheme val="minor"/>
      </rPr>
      <t>; temeljna plošča debeline prereza 0,30m³/m², (C 25/30; XC2), gladko zaribana, toleranca: nivelirana na točnost ± 0,5 cm/4,0 m. Komplet z vsemi potrebnimi dodatnimi deli in materiali.</t>
    </r>
  </si>
  <si>
    <r>
      <rPr>
        <b/>
        <sz val="11"/>
        <rFont val="Calibri"/>
        <family val="2"/>
        <charset val="238"/>
        <scheme val="minor"/>
      </rPr>
      <t>Nabava, dobava in vgrajevanje armiranega betona kvalitete C25/30 za pasovne temelje opornih zidov</t>
    </r>
    <r>
      <rPr>
        <sz val="11"/>
        <rFont val="Calibri"/>
        <family val="2"/>
        <charset val="238"/>
        <scheme val="minor"/>
      </rPr>
      <t>; pasovni temelji debeline prereza do 0,53m³/m', (C 25/30; XC2), gladko zaribani, toleranca: nivelirana na točnost ± 0,5 cm/4,0 m. Komplet z vsemi potrebnimi dodatnimi deli in materiali.</t>
    </r>
  </si>
  <si>
    <t>TEMELJI IN TEMELJNE PLOŠČE</t>
  </si>
  <si>
    <r>
      <rPr>
        <b/>
        <sz val="11"/>
        <rFont val="Calibri"/>
        <family val="2"/>
        <charset val="238"/>
        <scheme val="minor"/>
      </rPr>
      <t>Nabava, dobava in vgrajevanje armiranega betona kvalitete C25/30 za AB stene vodnega zbiralnika</t>
    </r>
    <r>
      <rPr>
        <sz val="11"/>
        <rFont val="Calibri"/>
        <family val="2"/>
        <charset val="238"/>
        <scheme val="minor"/>
      </rPr>
      <t>. Stene debeline prereza do 0,30m³/m², (C 25/30; XC2), gladko zaribana, toleranca: nivelirana na točnost ± 0,5cm/4,0m. V ceni potrebno upoštevati obdelavo stikov s tesnilnimi trakovi. Komplet z vsemi potrebnimi dodatnimi deli in materiali.</t>
    </r>
  </si>
  <si>
    <r>
      <t>Nabava, dobava in vgrajevanje armiranega betona kvalitete C25/30 za AB oporne zidove.</t>
    </r>
    <r>
      <rPr>
        <sz val="11"/>
        <rFont val="Calibri"/>
        <family val="2"/>
        <charset val="238"/>
        <scheme val="minor"/>
      </rPr>
      <t xml:space="preserve"> Stene debeline prereza do 0,30m³/m², (C 25/30; XC2), gladko zaribana, toleranca: nivelirana na točnost ± 0,5cm/4,0m. Komplet z vsemi potrebnimi dodatnimi deli in materiali.</t>
    </r>
  </si>
  <si>
    <r>
      <rPr>
        <b/>
        <sz val="11"/>
        <rFont val="Calibri"/>
        <family val="2"/>
        <charset val="238"/>
        <scheme val="minor"/>
      </rPr>
      <t>Nabava, dobava in vgrajevanje armiranega betona kvalitete C25/30 za AB ploščo vodnega zbiralnika</t>
    </r>
    <r>
      <rPr>
        <sz val="11"/>
        <rFont val="Calibri"/>
        <family val="2"/>
        <charset val="238"/>
        <scheme val="minor"/>
      </rPr>
      <t>; plošča debeline prereza 0,30m³/m², (C 25/30; XC2), gladko zaribana, toleranca: nivelirana na točnost ± 0,5cm/4,0m. V ceni potrebno upoštevati obdelavo stikov s tesnilnimi trakovi. Komplet z vsemi potrebnimi dodatnimi deli in materiali.</t>
    </r>
  </si>
  <si>
    <t>AB PLOŠČE</t>
  </si>
  <si>
    <r>
      <rPr>
        <b/>
        <sz val="11"/>
        <rFont val="Calibri"/>
        <family val="2"/>
        <charset val="238"/>
        <scheme val="minor"/>
      </rPr>
      <t xml:space="preserve">Nabava, dobava, montaža in demontaža opaža čela za temeljno ploščo vodnega zbiralnika </t>
    </r>
    <r>
      <rPr>
        <sz val="11"/>
        <rFont val="Calibri"/>
        <family val="2"/>
        <charset val="238"/>
        <scheme val="minor"/>
      </rPr>
      <t>; temeljna plošča debeline 0,30m, komplet s podpiranjem in opiranjem. Komplet z vsemi potrebnimi dodatnimi deli in materiali.</t>
    </r>
  </si>
  <si>
    <r>
      <rPr>
        <b/>
        <sz val="11"/>
        <rFont val="Calibri"/>
        <family val="2"/>
        <charset val="238"/>
        <scheme val="minor"/>
      </rPr>
      <t>Nabava, dobava, montaža in demontaža opaža za pasovne temelje opornih zidov</t>
    </r>
    <r>
      <rPr>
        <sz val="11"/>
        <rFont val="Calibri"/>
        <family val="2"/>
        <charset val="238"/>
        <scheme val="minor"/>
      </rPr>
      <t>, komplet z opiranjem in podpiranjem; pasovni temelji višine 50cm. Komplet z vsemi potrebnimi dodatnimi deli in materiali.</t>
    </r>
  </si>
  <si>
    <r>
      <rPr>
        <b/>
        <sz val="11"/>
        <rFont val="Calibri"/>
        <family val="2"/>
        <charset val="238"/>
        <scheme val="minor"/>
      </rPr>
      <t>Nabava, dobava, montaža in demontaža opaža za AB stene vodnega zbiralnika</t>
    </r>
    <r>
      <rPr>
        <sz val="11"/>
        <rFont val="Calibri"/>
        <family val="2"/>
        <charset val="238"/>
        <scheme val="minor"/>
      </rPr>
      <t>, komplet s podpiranjem in opiranjem. Stene višine do 3,00m. Komplet z vsemi potrebnimi dodatnimi deli in materiali.</t>
    </r>
  </si>
  <si>
    <r>
      <rPr>
        <b/>
        <sz val="11"/>
        <rFont val="Calibri"/>
        <family val="2"/>
        <charset val="238"/>
        <scheme val="minor"/>
      </rPr>
      <t>Nabava, dobava, montaža in demontaža opaža za AB oporne zidove,</t>
    </r>
    <r>
      <rPr>
        <sz val="11"/>
        <rFont val="Calibri"/>
        <family val="2"/>
        <charset val="238"/>
        <scheme val="minor"/>
      </rPr>
      <t xml:space="preserve"> komplet s podpiranjem in opiranjem. Zidovi višine do 3,00m. Komplet z vsemi potrebnimi dodatnimi deli in materiali.</t>
    </r>
  </si>
  <si>
    <t>Opaž čela AB plošče, višine 0,30m.</t>
  </si>
  <si>
    <r>
      <rPr>
        <b/>
        <sz val="11"/>
        <rFont val="Calibri"/>
        <family val="2"/>
        <charset val="238"/>
        <scheme val="minor"/>
      </rPr>
      <t>Nabava, dobava, montaža in demontaža opaža za AB plošče vodnega zbiralnika</t>
    </r>
    <r>
      <rPr>
        <sz val="11"/>
        <rFont val="Calibri"/>
        <family val="2"/>
        <charset val="238"/>
        <scheme val="minor"/>
      </rPr>
      <t>, komplet s podpiranjem in opiranjem do višine 3,00m. Komplet z vsemi potrebnimi dodatnimi deli in materiali.</t>
    </r>
  </si>
  <si>
    <r>
      <rPr>
        <b/>
        <sz val="11"/>
        <rFont val="Calibri"/>
        <family val="2"/>
        <charset val="238"/>
        <scheme val="minor"/>
      </rPr>
      <t>Nabava, dobava, montaža in demontaža opaža odprtin v AB konstrukcijah</t>
    </r>
    <r>
      <rPr>
        <sz val="11"/>
        <rFont val="Calibri"/>
        <family val="2"/>
        <charset val="238"/>
        <scheme val="minor"/>
      </rPr>
      <t xml:space="preserve"> za podometni razvod posameznih inštalacij v dozidanem objektu. Opaž za odprtine vgrajen v opažu AB konstrukcij (dimenzije odprtin v so podane kot notranja mera opaža). Komplet z vsemi potrebnimi dodatnimi deli in materiali.</t>
    </r>
  </si>
  <si>
    <t>ø200, dolžine 30cm</t>
  </si>
  <si>
    <t>30/30cm, dolžine 30cm</t>
  </si>
  <si>
    <r>
      <rPr>
        <b/>
        <sz val="11"/>
        <rFont val="Calibri"/>
        <family val="2"/>
        <charset val="238"/>
        <scheme val="minor"/>
      </rPr>
      <t>Nabava, dobava in polaganje PVC trdih tunelskih drenažnih cevi</t>
    </r>
    <r>
      <rPr>
        <sz val="11"/>
        <rFont val="Calibri"/>
        <family val="2"/>
        <charset val="238"/>
        <scheme val="minor"/>
      </rPr>
      <t xml:space="preserve"> ob opornih zidovih. Drenažne cevi premera DN 160mm poljubnega proizvajalca,  izdelane v skladu s standardom SIST DIN 4262-1, kot npr. Raudril ali enakovredno. Polaganje cevi na ustrezno utrjeno peščeno podlago ali podložni beton C 16/20, debeline prereza 0,08-0,12m³/m² v projektiranih padcih ter s filtrskim zasipom in obsipom do višine 25 cm nad temenom cevi skupaj s polaganjem zaščitnega ovojnega filca.</t>
    </r>
  </si>
  <si>
    <r>
      <rPr>
        <b/>
        <sz val="11"/>
        <rFont val="Calibri"/>
        <family val="2"/>
        <charset val="238"/>
        <scheme val="minor"/>
      </rPr>
      <t>Nabava, dobava in polaganje horizontalnih kanalizacijskih cevi</t>
    </r>
    <r>
      <rPr>
        <sz val="11"/>
        <rFont val="Calibri"/>
        <family val="2"/>
        <charset val="238"/>
        <scheme val="minor"/>
      </rPr>
      <t xml:space="preserve"> - UK - PVC SN-4 in UK - PVC SN-8, po standardu EN-1401-1 (poljubnega proizvajalca) z vsemi vtičnimi objemkami, U-tesnili, koleni in </t>
    </r>
  </si>
  <si>
    <t>Cev DN200 - Ø300mm, poraba betona 0,21m³/m': (SN-8)</t>
  </si>
  <si>
    <r>
      <rPr>
        <b/>
        <sz val="11"/>
        <rFont val="Calibri"/>
        <family val="2"/>
        <charset val="238"/>
        <scheme val="minor"/>
      </rPr>
      <t xml:space="preserve">Nabava, dobava in polaganja opozorilnega PVC traku </t>
    </r>
    <r>
      <rPr>
        <sz val="11"/>
        <rFont val="Calibri"/>
        <family val="2"/>
        <charset val="238"/>
        <scheme val="minor"/>
      </rPr>
      <t>z napisom "kanalizacija", trak položen po detajlu projekta, predvidoma v območju minimalno 30cm (plitvo vkopana kanalizacija)  in 50cm (globoko vkopana kanalizacija) nad temenom varnostnega zasipa. Komplet z vsemi ptorebnimi dodatnimi deli in materiali.</t>
    </r>
  </si>
  <si>
    <r>
      <rPr>
        <b/>
        <sz val="11"/>
        <rFont val="Calibri"/>
        <family val="2"/>
        <charset val="238"/>
        <scheme val="minor"/>
      </rPr>
      <t>Nabava, dobava in vgradnja PE revizijskega jaška meteorne kanalizacije</t>
    </r>
    <r>
      <rPr>
        <sz val="11"/>
        <rFont val="Calibri"/>
        <family val="2"/>
        <charset val="238"/>
        <scheme val="minor"/>
      </rPr>
      <t>; kanalizacijski jašek iz ojačanega polietilena, skupaj z vsemi pripadajočimi pomožnimi deli, vodotesno obdelavo vtokov in iztokov ter pripravo podlage povoznega venca. Jašek z obdelano muldo. Komplet z vsemi potrebnimi dodatnimi deli in materiali.</t>
    </r>
  </si>
  <si>
    <t>RJM (1) ø60x80cm; deklarirane obtežbe D400</t>
  </si>
  <si>
    <t>RJM (2) ø80x80cm; deklarirane obtežbe D400</t>
  </si>
  <si>
    <r>
      <rPr>
        <b/>
        <sz val="11"/>
        <rFont val="Calibri"/>
        <family val="2"/>
        <charset val="238"/>
        <scheme val="minor"/>
      </rPr>
      <t>Nabava, dobava in vgradnja LTŽ kanalskega pokrova zunanjega jaška meteorne kanalizacije.</t>
    </r>
    <r>
      <rPr>
        <sz val="11"/>
        <rFont val="Calibri"/>
        <family val="2"/>
        <charset val="238"/>
        <scheme val="minor"/>
      </rPr>
      <t xml:space="preserve"> Pokrov z okvirjem iz lite nudularne duktilne litine, vključno z AB razbremenilnim obročem in vencem, protihrupnim vložkom, okrogle oblike, dodatnim zaščitnim premazom pri rjavenju in z napisom "KANALIZACIJA".</t>
    </r>
  </si>
  <si>
    <r>
      <t xml:space="preserve">pokrov dimenzije </t>
    </r>
    <r>
      <rPr>
        <sz val="11"/>
        <rFont val="Calibri"/>
        <family val="2"/>
        <charset val="238"/>
      </rPr>
      <t>ø6</t>
    </r>
    <r>
      <rPr>
        <sz val="11"/>
        <rFont val="Calibri"/>
        <family val="2"/>
        <charset val="238"/>
        <scheme val="minor"/>
      </rPr>
      <t>0cm, nosilnosti D400KN - RJM 1, 2</t>
    </r>
  </si>
  <si>
    <r>
      <rPr>
        <b/>
        <sz val="11"/>
        <rFont val="Calibri"/>
        <family val="2"/>
        <charset val="238"/>
        <scheme val="minor"/>
      </rPr>
      <t>Nabava, dobava in montaža cestnega požiralnika</t>
    </r>
    <r>
      <rPr>
        <sz val="11"/>
        <rFont val="Calibri"/>
        <family val="2"/>
        <charset val="238"/>
        <scheme val="minor"/>
      </rPr>
      <t xml:space="preserve">, na parkirnih površinah </t>
    </r>
    <r>
      <rPr>
        <sz val="11"/>
        <rFont val="Calibri"/>
        <family val="2"/>
        <charset val="238"/>
      </rPr>
      <t>ø50cm, globine 100cm z LTŽ rešetko dimenzijo 40/40cm z AB vencem, nosilnosti D400.</t>
    </r>
    <r>
      <rPr>
        <sz val="11"/>
        <rFont val="Calibri"/>
        <family val="2"/>
        <charset val="238"/>
        <scheme val="minor"/>
      </rPr>
      <t xml:space="preserve"> Komplet z vsemi potrebnimi dodatnimi deli in materiali.</t>
    </r>
  </si>
  <si>
    <r>
      <rPr>
        <b/>
        <sz val="11"/>
        <rFont val="Calibri"/>
        <family val="2"/>
        <charset val="238"/>
        <scheme val="minor"/>
      </rPr>
      <t>Nabava, dobava in montaža lovilca olj;</t>
    </r>
    <r>
      <rPr>
        <sz val="11"/>
        <rFont val="Calibri"/>
        <family val="2"/>
        <charset val="238"/>
        <scheme val="minor"/>
      </rPr>
      <t xml:space="preserve"> lovilec olj kot npr. AQUAoil NS 20 ali enakovredno s pretokom 20l/s z LTŽ pokrovom </t>
    </r>
    <r>
      <rPr>
        <sz val="11"/>
        <rFont val="Calibri"/>
        <family val="2"/>
        <charset val="238"/>
      </rPr>
      <t>ø60, D400. Komplet z izvedbo priključkov. Oljni lovilec je primeren za obdelavo odpadne vode z izločanjem lahkih tekočin. Velikost, vgradnja, obratovanje in vzrževanje v skladu s standardom SIST EN 858-1, SIST EN 858-2 in pravilnikom o Uredbi o emisiji snovi in toplote pri odvajanju odpadnih voda iz virov onesnaženja (Ur.l. RS 47/05). Komplet z vsemi potrebnimi dodatnimi deli in materiali.</t>
    </r>
  </si>
  <si>
    <t>ASFALTERSKA DELA IN TLAKOVANJE</t>
  </si>
  <si>
    <t>Betonski robnik dvoslojni, zmrzlinsko obstojni in visoke trdnosti. Komplet z vsemi potrebnimi dodatnimi deli in materiali.</t>
  </si>
  <si>
    <r>
      <rPr>
        <b/>
        <sz val="11"/>
        <rFont val="Calibri"/>
        <family val="2"/>
        <charset val="238"/>
        <scheme val="minor"/>
      </rPr>
      <t>Nabava, dobava in ravno polaganje betonskih grednih robnikov</t>
    </r>
    <r>
      <rPr>
        <sz val="11"/>
        <rFont val="Calibri"/>
        <family val="2"/>
        <charset val="238"/>
        <scheme val="minor"/>
      </rPr>
      <t xml:space="preserve"> velikosti do  5/20/100, skupaj s potrebnim rezanjem, betonsko podlogo iz betona C16/20, delnim obbetoniranjem, fugiranjem s polimerno cementno maso, izkopom, zasipom, planiranjem in razplaniranjem viška izkopa v neposredni okolici.  </t>
    </r>
  </si>
  <si>
    <t>Betonski robnik dvoslojni, zmrzlinsko obstojni in visoke trdnosti izdelani skladno s standardom SIST EN 1340. Komplet z vsemi potrebnimi dodatnimi deli in materiali.</t>
  </si>
  <si>
    <r>
      <rPr>
        <b/>
        <sz val="11"/>
        <rFont val="Calibri"/>
        <family val="2"/>
        <charset val="238"/>
        <scheme val="minor"/>
      </rPr>
      <t xml:space="preserve">Nabava, dobava in ravno polaganje betonskih cestnih robnikov </t>
    </r>
    <r>
      <rPr>
        <sz val="11"/>
        <rFont val="Calibri"/>
        <family val="2"/>
        <charset val="238"/>
        <scheme val="minor"/>
      </rPr>
      <t xml:space="preserve">velikosti do  12/25/100, skupaj s potrebnim rezanjem, betonsko podlogo iz betona C20/25, delnim obbetoniranjem, fugiranjem s polimerno cementno maso, izkopom zasipom, planiranjem in razplaniranjem viška izkopa v neposredni okolici. </t>
    </r>
  </si>
  <si>
    <r>
      <rPr>
        <b/>
        <sz val="11"/>
        <rFont val="Calibri"/>
        <family val="2"/>
        <charset val="238"/>
        <scheme val="minor"/>
      </rPr>
      <t xml:space="preserve">Nabava, dobava in ločno polaganje betonskih cestnih robnikov </t>
    </r>
    <r>
      <rPr>
        <sz val="11"/>
        <rFont val="Calibri"/>
        <family val="2"/>
        <charset val="238"/>
        <scheme val="minor"/>
      </rPr>
      <t xml:space="preserve">velikosti do  12/25/33, skupaj s betonsko podlogo iz betona C20/25, delnim obbetoniranjem, fugiranjem s polimerno cementno maso, izkopom zasipom, planiranjem in razplaniranjem viška izkopa v neposredni okolici. </t>
    </r>
  </si>
  <si>
    <t>~ nosilna spodnja plast bitumeniziranega asfaltdrobirja AC 22 base B 50/40 A4 v debelini 6cm</t>
  </si>
  <si>
    <t>~ obrabne in zaporne plasti bituminizirane zmesi AC 8 surf B70/100 A4 v debelini 4,00cm.</t>
  </si>
  <si>
    <t xml:space="preserve">Polaganje v projektiranih padcih, z vsemi pobrizgi s pripadajočimi emulzijami.  Polaganje se izvaja strojno v delno kombinirani izvedbi. </t>
  </si>
  <si>
    <r>
      <rPr>
        <b/>
        <sz val="11"/>
        <rFont val="Calibri"/>
        <family val="2"/>
        <charset val="238"/>
        <scheme val="minor"/>
      </rPr>
      <t xml:space="preserve">Nabava, izdelava, dobava in strojno polaganje asfalta za vozne površine </t>
    </r>
    <r>
      <rPr>
        <sz val="11"/>
        <rFont val="Calibri"/>
        <family val="2"/>
        <charset val="238"/>
        <scheme val="minor"/>
      </rPr>
      <t xml:space="preserve">debeline 10,00 cm v sestavi: </t>
    </r>
  </si>
  <si>
    <r>
      <rPr>
        <b/>
        <sz val="11"/>
        <rFont val="Calibri"/>
        <family val="2"/>
        <charset val="238"/>
        <scheme val="minor"/>
      </rPr>
      <t xml:space="preserve">Nabava, izdelava, dobava in strojno polaganje drenažnega asfalta za igralne površine </t>
    </r>
    <r>
      <rPr>
        <sz val="11"/>
        <rFont val="Calibri"/>
        <family val="2"/>
        <charset val="238"/>
        <scheme val="minor"/>
      </rPr>
      <t xml:space="preserve">debeline 8,00 cm v sestavi: </t>
    </r>
  </si>
  <si>
    <t>V ceni potrebno upoštevati obdelavo stika z obstoječim asfaltom (zarezovanje ravne linije obstoječega asfalta in 2x hladni premaz stika med starim in novim s polimerno emulzijo). Komplet z vsemi potrebnimi dodatnimi deli in materiali.</t>
  </si>
  <si>
    <t>~ drenažni asfalt PA 11 PmB 45/80-65, A4 v debelini 5cm.</t>
  </si>
  <si>
    <t>~ drenažni asfalt PA 8 PmB 45/80-65, A4 v debelini 3cm</t>
  </si>
  <si>
    <r>
      <rPr>
        <b/>
        <sz val="11"/>
        <rFont val="Calibri"/>
        <family val="2"/>
        <charset val="238"/>
        <scheme val="minor"/>
      </rPr>
      <t xml:space="preserve">Nabava, dobava in ponovna montaža odstranjenega prometnega znaka. </t>
    </r>
    <r>
      <rPr>
        <sz val="11"/>
        <rFont val="Calibri"/>
        <family val="2"/>
        <charset val="238"/>
        <scheme val="minor"/>
      </rPr>
      <t>Komplet z vsemi potrebnimi dodatnimi deli in materiali.</t>
    </r>
  </si>
  <si>
    <t>ASFALTERSKA DELA IN TLAKOVANJE SKUPAJ:</t>
  </si>
  <si>
    <t>OPREMA</t>
  </si>
  <si>
    <t>OGRAJA</t>
  </si>
  <si>
    <r>
      <rPr>
        <b/>
        <sz val="11"/>
        <rFont val="Calibri"/>
        <family val="2"/>
        <charset val="238"/>
        <scheme val="minor"/>
      </rPr>
      <t>Nabava, dobava in zarisovanje črt igrišča</t>
    </r>
    <r>
      <rPr>
        <sz val="11"/>
        <rFont val="Calibri"/>
        <family val="2"/>
        <charset val="238"/>
        <scheme val="minor"/>
      </rPr>
      <t xml:space="preserve"> na asfaltni površini. Črte v 2 različnih barvah. Komplet z vsemi potrebnimi dodatnimi deli in materiali.</t>
    </r>
  </si>
  <si>
    <r>
      <rPr>
        <b/>
        <sz val="11"/>
        <rFont val="Calibri"/>
        <family val="2"/>
        <charset val="238"/>
        <scheme val="minor"/>
      </rPr>
      <t>Nabava, dobava in montaža lovilne mreže in panelne ograje ob igrišču.</t>
    </r>
    <r>
      <rPr>
        <sz val="11"/>
        <rFont val="Calibri"/>
        <family val="2"/>
        <charset val="238"/>
        <scheme val="minor"/>
      </rPr>
      <t xml:space="preserve"> Lovilna mreža in ograja, višine 600cm, do višine 400cm panelna ograja, nad panelno ograjo v višini 200cm lovilna mreža. Ograja in mreža montirana na jeklenih vočecinkanih in protikorozijsko zaščitenih stebrih, 3x prašno barvani v svetlo sivi barvi po RAL lestvici kot obstoječa ograja. </t>
    </r>
  </si>
  <si>
    <r>
      <rPr>
        <b/>
        <sz val="11"/>
        <rFont val="Calibri"/>
        <family val="2"/>
        <charset val="238"/>
        <scheme val="minor"/>
      </rPr>
      <t>Nabava, dobava in montaža panelne ograje ob igrišču.</t>
    </r>
    <r>
      <rPr>
        <sz val="11"/>
        <rFont val="Calibri"/>
        <family val="2"/>
        <charset val="238"/>
        <scheme val="minor"/>
      </rPr>
      <t xml:space="preserve"> Panelna ograja višine 400cm. Ograja montirana na jeklenih vočecinkanih in protikorozijsko zaščitenih stebrih, 3x prašno barvani v svetlo sivi barvi po RAL lestvici kot obstoječa ograja. </t>
    </r>
  </si>
  <si>
    <t>Stebri dimenzije ø80mm, zabetonirani v točkovne AB temelje. Ograja vroče cinkana in barvana. Ograja kot npr. Palisada ali enakovredno. Komplet z vsemi potrebnimi dodatnimi deli in materiali.</t>
  </si>
  <si>
    <t>Stebri dimenzije ø80mm, zabetonirani v točkovne AB temelje oz pritrjeni na AB oporni zid. Lovilna mreža - polietilenska pletiva, lovilna mreža s kakovostno UV/IV odpornostjo preko pritrdil in jeklene pletenice obešena na stebre. Ograja vroče cinkana in barvana. Lovilna ograja kot npr. Palisada ali enakovredno. Komplet z vsemi potrebnimi dodatnimi deli in materiali.</t>
  </si>
  <si>
    <t>OGRAJA SKUPAJ:</t>
  </si>
  <si>
    <t>OPREMA SKUPAJ:</t>
  </si>
  <si>
    <r>
      <rPr>
        <b/>
        <sz val="11"/>
        <rFont val="Calibri"/>
        <family val="2"/>
        <charset val="238"/>
        <scheme val="minor"/>
      </rPr>
      <t>Nabava, dobava in montaža koša za odpadke</t>
    </r>
    <r>
      <rPr>
        <sz val="11"/>
        <rFont val="Calibri"/>
        <family val="2"/>
        <charset val="238"/>
        <scheme val="minor"/>
      </rPr>
      <t xml:space="preserve">, dimenzije 40/57/103,5cm (š/d/v), volumna 120l; koš za odpadke izdelan iz nerjaveče pločevine, debeline 2mm z gladko brušeno površino. </t>
    </r>
  </si>
  <si>
    <t>Vreče za odpadke se namestijo na žični nosilec v notranjosti koša. Vrata koša in pepelnik imata vgrajeno ključavnico. Koš je možno preko dna privijačiti v podlago. Komplet z vsemi potrebnimi dodatnimi deli in materiali.</t>
  </si>
  <si>
    <r>
      <rPr>
        <b/>
        <sz val="11"/>
        <rFont val="Calibri"/>
        <family val="2"/>
        <charset val="238"/>
        <scheme val="minor"/>
      </rPr>
      <t xml:space="preserve">Montaža obstoječe demontirane zunanje opreme </t>
    </r>
    <r>
      <rPr>
        <sz val="11"/>
        <rFont val="Calibri"/>
        <family val="2"/>
        <charset val="238"/>
        <scheme val="minor"/>
      </rPr>
      <t>(klopi,…). Komplet z vsemi potrebnimi dodatnimi deli in materiali.</t>
    </r>
  </si>
  <si>
    <t>~ Toplotna izolacija iz mineralne volne, iz trdih plošč iz kamene volne v debelini 5cm, toplotne prevodnosti ʎD=0,036W/mK po SIST EN 12667, odziv na ogenj razreda A1 po SIST EN 13501-1, kot npr. Knauf Insulation SmartRoof Thermal ali enakovredno.</t>
  </si>
  <si>
    <t>~ Toplotna izolacija iz mineralne volne, iz trdih plošč iz kamene volne v debelini 5cm, toplotne prevodnosti ʎD=0,036W/mK po SIST EN 12667, odziv na ogenj razreda A1 po SIST EN 13501-1, kot npr. Knauf Insulation SmartRoof Thermal ali enakovredno. Zgornji zaključek (stik s fasado) v naklonu pripravljen za montažo odkapne pločevine.</t>
  </si>
  <si>
    <t>• nizkoprofilirana perforirana pločevina - belo barvana (RAL 9010) v industrijskem izgledu v akustični izvedbi za absorbcijo zvoka - pritrditev stropa v nosilni profil panela
• PE zaščita proti prahu kamene volne
• mineralna volna - akustična in požarnoodporne plošče, cca 905k/m³
• parna zapora iz PAE folije, Sd min ≥100
• toplotna izolacija iz negorljive mineralne volne A1 cca 30kg/m³
• nosilna konstrukcija iz jeklenih pocinkanih profilov, debeline 1-2mm s polnimi lesenimi letvami, lepljeno iz žebljano</t>
  </si>
  <si>
    <t>~ Toplotna izolacija iz mineralne volne, iz trdih plošč iz kamene volne v debelini 25cm, toplotne prevodnosti ʎD=0,036W/mK po SIST EN 12667, odziv na ogenj razreda A1 po SIST EN 13501-1, kot npr. Knauf Insulation SmartRoof Thermal ali enakovredno z vmesno leseno podkonstrukcijo. Zgornji zaključek (stik s fasado) v naklonu pripravljen za montažo odkapne pločevine.</t>
  </si>
  <si>
    <t>~ Toplotna izolacija iz mineralne volne v dveh slojih z zamaknjenimi stiki: 1. sloj toplotne izolacije iz trdih podložnih plošč iz kamene volne v debelini 30cm (3x10cm), toplotne prevodnosti ʎD=0,036W/mK po SIST EN 12667, odziv na ogenj razreda A1 po SIST EN 13501-1, kot npr. Knauf Insulation SmartRoof Thermal ali enakovredno.</t>
  </si>
  <si>
    <t>~ Toplotna izolacija iz mineralne volne, iz trdih plošč iz kamene volne v 2 plasteh z vmesno leseno konstrukcijo v skupni debelini 25cm, toplotne prevodnosti ʎD=0,036W/mK po SIST EN 12667, odziv na ogenj razreda A1 po SIST EN 13501-1, kot npr. Knauf Insulation SmartRoof Thermal ali enakovredno. Zgornji zaključek (stik s fasado) v naklonu pripravljen za montažo odkapne pločevine.</t>
  </si>
  <si>
    <r>
      <rPr>
        <b/>
        <sz val="11"/>
        <rFont val="Calibri"/>
        <family val="2"/>
        <charset val="238"/>
        <scheme val="minor"/>
      </rPr>
      <t>Nabava, dobava in predelava dela obstoječe strešne kritine - stik z novo strešno kritino</t>
    </r>
    <r>
      <rPr>
        <sz val="11"/>
        <rFont val="Calibri"/>
        <family val="2"/>
        <charset val="238"/>
        <scheme val="minor"/>
      </rPr>
      <t>; zaključek na nov "mejni zid" višine 40cm. Delna demontaža obstoječe strešne kritine in obdela zaključka v sestavi:
~ Toplotna izolacija iz mineralne volne, iz trdih plošč iz kamene volne v debelini 5cm, toplotne prevodnosti ʎD=0,036W/mK po SIST EN 12667, odziv na ogenj razreda A1 po SIST EN 13501-1, kot npr. Knauf Insulation SmartRoof Thermal ali enakovredno v vmesno leseno podkonstrukcijo na "mejni" opečni zid.</t>
    </r>
  </si>
  <si>
    <r>
      <rPr>
        <b/>
        <sz val="11"/>
        <rFont val="Calibri"/>
        <family val="2"/>
        <charset val="238"/>
        <scheme val="minor"/>
      </rPr>
      <t>Nabava, dobava in montaža PVC okna z zunanjo ALU masko v dozidanem delu objekta.</t>
    </r>
    <r>
      <rPr>
        <sz val="11"/>
        <rFont val="Calibri"/>
        <family val="2"/>
        <charset val="238"/>
        <scheme val="minor"/>
      </rPr>
      <t xml:space="preserve"> PVC okno iz šest-komornega PVC profila Uf=1,0W/m2K, troslojna zasteklitev 4-14-4-14-4 TGI Ug=0,6W/m2K, toplotna prehodnost celotnega okna Uw=0,8W/m2K. Okno v barvi po izboru projektanta. Okvir s tremi naokoli tekočimi tesnili EPDM, vgradna globina profila 80mm, možnost vgradnje stekla do 51mm.</t>
    </r>
  </si>
  <si>
    <t>Okno opremljeno z notranjo PVC okensko polico. Polica širine 28cm in dolžine kot okno. Zunanja okenska polica Alu - ekstrudirani aluminij AIMgSi 0,5 P22, zgornja površina lakirana v barvi po izboru projektanta. Polica širine 33cm, debeline 2,5mm, zaslonka 25mm.</t>
  </si>
  <si>
    <r>
      <rPr>
        <b/>
        <sz val="11"/>
        <rFont val="Calibri"/>
        <family val="2"/>
        <charset val="238"/>
        <scheme val="minor"/>
      </rPr>
      <t>Nabava, dobava in montaža požarnoodpornega ALU okna v dozidanem delu objekta.</t>
    </r>
    <r>
      <rPr>
        <sz val="11"/>
        <rFont val="Calibri"/>
        <family val="2"/>
        <charset val="238"/>
        <scheme val="minor"/>
      </rPr>
      <t xml:space="preserve"> Alu okno iz več-komornega ALU profila Uf=1,0W/m2K, troslojna zasteklitev 4-14-4-14-4 TGI Ug=0,6W/m2K, toplotna prehodnost celotnega okna Uw=0,83W/m2K. Okno v barvi po izboru projektanta. Okvir s tremi naokoli tekočimi tesnili EPDM, vgradna globina profila 80mm, možnost vgradnje stekla do 51mm.</t>
    </r>
  </si>
  <si>
    <r>
      <rPr>
        <b/>
        <sz val="11"/>
        <rFont val="Calibri"/>
        <family val="2"/>
        <charset val="238"/>
        <scheme val="minor"/>
      </rPr>
      <t>167,5/300cm - okno</t>
    </r>
    <r>
      <rPr>
        <sz val="11"/>
        <rFont val="Calibri"/>
        <family val="2"/>
        <charset val="238"/>
        <scheme val="minor"/>
      </rPr>
      <t xml:space="preserve">, (varnostno steklo VSG na zunanji strani, na notranji strani preko celotne površine stekla vizirna nalepka za preprečitev pogleda v notranjost v barvi po izboru projektanta) - </t>
    </r>
    <r>
      <rPr>
        <i/>
        <sz val="11"/>
        <rFont val="Calibri"/>
        <family val="2"/>
        <charset val="238"/>
        <scheme val="minor"/>
      </rPr>
      <t>športna dvorana</t>
    </r>
  </si>
  <si>
    <r>
      <rPr>
        <b/>
        <sz val="11"/>
        <rFont val="Calibri"/>
        <family val="2"/>
        <charset val="238"/>
        <scheme val="minor"/>
      </rPr>
      <t>240/255cm - okno</t>
    </r>
    <r>
      <rPr>
        <sz val="11"/>
        <rFont val="Calibri"/>
        <family val="2"/>
        <charset val="238"/>
        <scheme val="minor"/>
      </rPr>
      <t xml:space="preserve">, (balkonska dvokrilna vrata z odpiranjem navzven, opremljena s kljuko in cilindrično ključavnico - tritočkovno zaklepanje, na notranji strani preko celotne površine stekla vizirna nalepka za preprečitev pogleda v notranjost v barvi po izboru projektanta, okno brez žaluzij) - </t>
    </r>
    <r>
      <rPr>
        <i/>
        <sz val="11"/>
        <rFont val="Calibri"/>
        <family val="2"/>
        <charset val="238"/>
        <scheme val="minor"/>
      </rPr>
      <t>str. klimatov</t>
    </r>
  </si>
  <si>
    <r>
      <rPr>
        <b/>
        <sz val="11"/>
        <rFont val="Calibri"/>
        <family val="2"/>
        <charset val="238"/>
        <scheme val="minor"/>
      </rPr>
      <t>240/325cm - okno</t>
    </r>
    <r>
      <rPr>
        <sz val="11"/>
        <rFont val="Calibri"/>
        <family val="2"/>
        <charset val="238"/>
        <scheme val="minor"/>
      </rPr>
      <t xml:space="preserve">, (balkonska dvokrilna vrata z odpiranjem navzven, opremljena s kljuko in cilindrično ključavnico - tritočkovno zaklepanje, na notranji strani preko celotne površine stekla vizirna nalepka za preprečitev pogleda v notranjost v barvi po izboru projektanta, okno brez žaluzij) - </t>
    </r>
    <r>
      <rPr>
        <i/>
        <sz val="11"/>
        <rFont val="Calibri"/>
        <family val="2"/>
        <charset val="238"/>
        <scheme val="minor"/>
      </rPr>
      <t>pr. vzdrževalcev, str.klim. 2</t>
    </r>
  </si>
  <si>
    <r>
      <rPr>
        <b/>
        <sz val="11"/>
        <rFont val="Calibri"/>
        <family val="2"/>
        <charset val="238"/>
        <scheme val="minor"/>
      </rPr>
      <t>Nabava, dobava in montaža PVC okna z zunanjo ALU masko v obstoječem delu objekta kjer se izvaja rekonstrukcija.</t>
    </r>
    <r>
      <rPr>
        <sz val="11"/>
        <rFont val="Calibri"/>
        <family val="2"/>
        <charset val="238"/>
        <scheme val="minor"/>
      </rPr>
      <t xml:space="preserve"> PVC okno iz šest-komornega PVC profila Uf=1,0W/m2K, troslojna zasteklitev 4-14-4-14-4 TGI Ug=0,6W/m2K, toplotna prehodnost celotnega okna Uw=0,8W/m2K. Okno v barvi po izboru projektanta. Okvir s tremi naokoli tekočimi tesnili EPDM, vgradna globina profila 80mm, možnost vgradnje stekla do 51mm.</t>
    </r>
  </si>
  <si>
    <r>
      <rPr>
        <b/>
        <sz val="11"/>
        <rFont val="Calibri"/>
        <family val="2"/>
        <charset val="238"/>
        <scheme val="minor"/>
      </rPr>
      <t>Nabava, dobava in montaža notranjega PVC okna v dozidanem delu objekta.</t>
    </r>
    <r>
      <rPr>
        <sz val="11"/>
        <rFont val="Calibri"/>
        <family val="2"/>
        <charset val="238"/>
        <scheme val="minor"/>
      </rPr>
      <t xml:space="preserve"> PVC okno iz šest-komornega PVC profila Uf=1,0W/m2K, troslojna zasteklitev 4-14-4-14-4 TGI Ug=0,6W/m2K, toplotna prehodnost celotnega okna Uw=0,8W/m2K. Okno v barvi po izboru projektanta. Okvir s tremi naokoli tekočimi tesnili EPDM, vgradna globina profila 80mm, možnost vgradnje stekla do 51mm.</t>
    </r>
  </si>
  <si>
    <t>Okno opremljeno z dvema notranjima PVC okenskima policama. Polica širine 28cm in dolžine kot okno.</t>
  </si>
  <si>
    <t>Pred montažo izvajalec izdela izdela predizmere. Montaža po potrjenih delavniških risbah oz načrtih.</t>
  </si>
  <si>
    <t>Pri vratih na balkone in pri požarnih izhodih je potrebno uporabiti talni profil, pri katerem višina praga ne bo višja kot 20mm.
Vso okovje in kljuke izbrano na podlagi vzorcev po potrditvi projektanta ali naročnika. Komplet z vsemi potrebnimi dodatnimi deli in materiali.</t>
  </si>
  <si>
    <r>
      <rPr>
        <b/>
        <sz val="11"/>
        <rFont val="Calibri"/>
        <family val="2"/>
        <charset val="238"/>
        <scheme val="minor"/>
      </rPr>
      <t>Nabava, dobava in montaža notranjega ALU požarnoodpornega okna v dozidanem delu objekta.</t>
    </r>
    <r>
      <rPr>
        <sz val="11"/>
        <rFont val="Calibri"/>
        <family val="2"/>
        <charset val="238"/>
        <scheme val="minor"/>
      </rPr>
      <t xml:space="preserve"> ALU okno iz šest-komornega ALU profila Uf=1,0W/m2K, troslojna zasteklitev 4-14-4-14-4 TGI Ug=0,6W/m2K, toplotna prehodnost celotnega okna Uw=0,8W/m2K. Okno v barvi po izboru projektanta. Okvir s tremi naokoli tekočimi tesnili EPDM, vgradna globina profila 80mm, možnost vgradnje stekla do 51mm.</t>
    </r>
  </si>
  <si>
    <r>
      <rPr>
        <b/>
        <sz val="11"/>
        <rFont val="Calibri"/>
        <family val="2"/>
        <charset val="238"/>
        <scheme val="minor"/>
      </rPr>
      <t>Nabava, dobava in montaža PVC vhodnih vrat</t>
    </r>
    <r>
      <rPr>
        <sz val="11"/>
        <rFont val="Calibri"/>
        <family val="2"/>
        <charset val="238"/>
        <scheme val="minor"/>
      </rPr>
      <t xml:space="preserve"> v dozidanem delu objekta. Vrata iz PVC šest-komorni profil z zunanjo ALU masko. PVC profil ojačan s pocinkanim jedrom - pocinkano pločevino, Ud=07,76W/m2K, troslojna zasteklitev Ug=0,5W/m2K. Pohodni prag s termočlenom, eloksiran aluminij, 3 delna nastavljiva nasadila, polnila debeline 40mm, tri tesnila.</t>
    </r>
  </si>
  <si>
    <t>Vrata v barvi po izboru projektanta.</t>
  </si>
  <si>
    <t>Na zasteklitvah do tal se prilepi varnostne oznake iz samolepilnih delno prosojnih, satiniranih oznak iz PVC folije, debeline 0,8mm, črta širine 12,0 cm na višini 88,0 -100,0 cm in na višini 148,0 -160,0 cm; SIST ISO 21542.</t>
  </si>
  <si>
    <r>
      <rPr>
        <b/>
        <sz val="11"/>
        <rFont val="Calibri"/>
        <family val="2"/>
        <charset val="238"/>
        <scheme val="minor"/>
      </rPr>
      <t>167,5/390cm - evakuacijska vrata</t>
    </r>
    <r>
      <rPr>
        <sz val="11"/>
        <rFont val="Calibri"/>
        <family val="2"/>
        <charset val="238"/>
        <scheme val="minor"/>
      </rPr>
      <t xml:space="preserve">, (evakuacijska vrata EK 1125, varnostna zasteklitev VSG, na notranji strani preko celotne površine stekla vizirna nalepka za preprečitev pogleda v notranjost v barvi po izboru projektanta, na notranji strani vratnega krila v smeri bega montiran vodoravni potisni drog za izhod v skladu z EN 1125 - evakuacijska vrata) - </t>
    </r>
    <r>
      <rPr>
        <i/>
        <sz val="11"/>
        <rFont val="Calibri"/>
        <family val="2"/>
        <charset val="238"/>
        <scheme val="minor"/>
      </rPr>
      <t>vhod na tribuno</t>
    </r>
  </si>
  <si>
    <r>
      <rPr>
        <b/>
        <sz val="11"/>
        <rFont val="Calibri"/>
        <family val="2"/>
        <charset val="238"/>
        <scheme val="minor"/>
      </rPr>
      <t>240/355cm - evakuacijska vrata</t>
    </r>
    <r>
      <rPr>
        <sz val="11"/>
        <rFont val="Calibri"/>
        <family val="2"/>
        <charset val="238"/>
        <scheme val="minor"/>
      </rPr>
      <t xml:space="preserve">, (dvokrilna vrata, varnostno steklo VSG na notranji in zunanji strani, na notranji strani preko celotne površine stekla vizirna nalepka za preprečitev pogleda v notranjost v barvi po izboru projektanta) - </t>
    </r>
    <r>
      <rPr>
        <i/>
        <sz val="11"/>
        <rFont val="Calibri"/>
        <family val="2"/>
        <charset val="238"/>
        <scheme val="minor"/>
      </rPr>
      <t>shramba orodja</t>
    </r>
  </si>
  <si>
    <t>Stena in vrata delno zastekljena s troslojnim izolacijskim varnostnim steklom VSG.</t>
  </si>
  <si>
    <r>
      <rPr>
        <b/>
        <sz val="11"/>
        <rFont val="Calibri"/>
        <family val="2"/>
        <charset val="238"/>
        <scheme val="minor"/>
      </rPr>
      <t xml:space="preserve">Nabava, dobava in montaža PVC steklenih sten z vrati </t>
    </r>
    <r>
      <rPr>
        <sz val="11"/>
        <rFont val="Calibri"/>
        <family val="2"/>
        <charset val="238"/>
        <scheme val="minor"/>
      </rPr>
      <t>iz v dozidanem objektu. Steklena stena z vrati iz PVC šest-komornega profila z zunanjo ALU masko. PVC profil ojačan s pocinkanim jedrom - pocinkano pločevino, Ud=07,76W/m2K, troslojna zasteklitev Ug=0,5W/m2K. Pohodni prag s termočlenom, eloksiran aluminij, 3 delna nastavljiva nasadila, polnila debeline 40mm, tri tesnila.</t>
    </r>
  </si>
  <si>
    <r>
      <rPr>
        <b/>
        <sz val="11"/>
        <rFont val="Calibri"/>
        <family val="2"/>
        <charset val="238"/>
        <scheme val="minor"/>
      </rPr>
      <t xml:space="preserve">Nabava, dobava in montaža PVC steklenih sten z vrati </t>
    </r>
    <r>
      <rPr>
        <sz val="11"/>
        <rFont val="Calibri"/>
        <family val="2"/>
        <charset val="238"/>
        <scheme val="minor"/>
      </rPr>
      <t>iz v dozidanem objektu. Steklena stena z vrati iz PVC šest-komornega profila. PVC profil ojačan s pocinkanim jedrom - pocinkano pločevino, Ud=07,76W/m2K, troslojna zasteklitev Ug=0,5W/m2K. Pohodni prag s termočlenom, eloksiran aluminij, 3 delna nastavljiva nasadila, polnila debeline 40mm, tri tesnila.</t>
    </r>
  </si>
  <si>
    <r>
      <rPr>
        <b/>
        <sz val="11"/>
        <rFont val="Calibri"/>
        <family val="2"/>
        <charset val="238"/>
        <scheme val="minor"/>
      </rPr>
      <t xml:space="preserve">Nabava, dobava in montaža akustične obloge in instalacijske ravnine </t>
    </r>
    <r>
      <rPr>
        <sz val="11"/>
        <rFont val="Calibri"/>
        <family val="2"/>
        <charset val="238"/>
        <scheme val="minor"/>
      </rPr>
      <t>z oblogo iz mavčnovlaknenih plošč v dozidanem delu objekta (vadbeni prostor, mala dvorana):
- instalacijska ravnina: les 60/50mm, 
- vmes mineralna volna λD 0,038 W/mK (SIST EN 12667) kot npr. Kanuf Insulation NaturBoard FIT-G ali enakovredno, deb. 50mm,
- mavčno - vlaknena plošča deb. 15mm, npr. Fermacell ali enakovredno,</t>
    </r>
  </si>
  <si>
    <t xml:space="preserve"> - akustična obloga iz akustičnih plošč iz lesne volne kot npr. Heradesign ali enakovredno. Akustične plošče iz negorljive lesne volne s klasifikacijo odziva A2. Plošče montirane v rastru po izboru projektanta in v barvi po izboru projektanta.</t>
  </si>
  <si>
    <t>Granitogres nabavne vrednosti do 20€/m2. Komplet z vsemi potrebnimi dodatnimi deli in materiali.</t>
  </si>
  <si>
    <t>Keramika nabavne vrednosti do 20€/m2. Komplet z vsemi potrebnimi dodatnimi deli in materiali.</t>
  </si>
  <si>
    <r>
      <rPr>
        <b/>
        <sz val="11"/>
        <rFont val="Calibri"/>
        <family val="2"/>
        <charset val="238"/>
        <scheme val="minor"/>
      </rPr>
      <t xml:space="preserve">Nabava, dobava in izvedba PVC športnega poda </t>
    </r>
    <r>
      <rPr>
        <sz val="11"/>
        <rFont val="Calibri"/>
        <family val="2"/>
        <charset val="238"/>
        <scheme val="minor"/>
      </rPr>
      <t xml:space="preserve">(vadbeni prostor, mala dvorana): visokokvalitetna PVC heterogena športna talna obloga kot npr. Taraflex Sport M EVOLUTION ali enakovredno; obdelava površine kot npr. Triple Action Protecsol ali enakovredno (optimalno razmerje blokada-zdrs noge, površina, ki ne ožge kože pri podrsu, minimalni stroški vzdrževanja v eksploataciji), </t>
    </r>
  </si>
  <si>
    <t xml:space="preserve">D-Max sistem površinskih slojev (zagotovitev max. elastičnosti in odpornosti površine, hkrati zagotavljanje velike odpornosti proti vtisovanju in ustrezne absorbcije udarcev), dvojno penasto hrbtišče  CXP HD (trajno zagotavljanje comforta in varnosti), površina permanentno </t>
  </si>
  <si>
    <t>antibakteriološko in antifungicidno obdelana - Sanosol, skupna debelina EN 428 7.5mm, skupna teža EN 430 4.7kg/m2, dolžina rol poljubna, širina rol EN 426 1.5m, absorbcija udarcev EN 14808 25% (DIN18032 35%), vertikalna deformacija EN 14809 3.5mm, koeficient drsnosti  EN 13036-4 80 - 110, odboj žoge ≥ 90%, abrazija EN ISO 5470-1 ≤ 350, odbojna odpornost ≥ 8, odpornost na vtisovanje EN 1516 ≤ 0,5, udarni zvok 18dB, ognjevarnost EN 13501-1 Cfl – s1.</t>
  </si>
  <si>
    <t>~ zaključni omet; disperzni dekorativni omet v več različnih barvnih odtenkih in v dveh različnih strukturah (tehnika zaribavanja in tehnika s česanjem ali brazdanjem); omet za največje temperaturne obremenitve v barvi po izboru projektanta.</t>
  </si>
  <si>
    <r>
      <t>Nabava, dobava in vgradnja nabrekajočega profila za zatesnitev stikov med AB konstrukcijami.</t>
    </r>
    <r>
      <rPr>
        <sz val="11"/>
        <rFont val="Calibri"/>
        <family val="2"/>
        <charset val="238"/>
        <scheme val="minor"/>
      </rPr>
      <t xml:space="preserve"> Zatesnitev delovnih stikov z nabrekajočim profilom (kot npr. Sika Swell ali enakovredno). Komplet z vsemi potrebnimi dodatnimi deli in materiali.</t>
    </r>
  </si>
  <si>
    <r>
      <rPr>
        <b/>
        <sz val="11"/>
        <rFont val="Calibri"/>
        <family val="2"/>
        <charset val="238"/>
        <scheme val="minor"/>
      </rPr>
      <t>480/160cm - ODT okno</t>
    </r>
    <r>
      <rPr>
        <sz val="11"/>
        <rFont val="Calibri"/>
        <family val="2"/>
        <charset val="238"/>
        <scheme val="minor"/>
      </rPr>
      <t xml:space="preserve"> (brez žaluzij, zatemnjena stekla) - </t>
    </r>
    <r>
      <rPr>
        <i/>
        <sz val="11"/>
        <rFont val="Calibri"/>
        <family val="2"/>
        <charset val="238"/>
        <scheme val="minor"/>
      </rPr>
      <t>športna dvorana</t>
    </r>
  </si>
  <si>
    <t>Brušenje in sesanje položene izravnalne mase, montaža PVC talne obloge z lepljenjem na podlago po celotni površini s kvalitetnim vodno disperzijskim lepilom kot npr. Schonox Emiclassic ali enakovredno, dobava varilne vrvice in vroče varjenje spojev za doseganje vodne neprepustnosti.</t>
  </si>
  <si>
    <t>Zarisovanje tankoslojne označbe s polno rumeno črto, širine 10cm, z enokomponentno rumeno barvo, skupaj s posipom 0,25kg/m² (drobci/kroglicami stekla). Debelina plsti suhe snovi 250ɲm.</t>
  </si>
  <si>
    <t>~ Parkirišča - črte bele barve.</t>
  </si>
  <si>
    <t>Zarisovanje tankoslojne označbe s polno belo črto, širine 10cm, z enokomponentno belo barvo, skupaj s posipom 0,25kg/m² (drobci/kroglicami stekla). Debelina plsti suhe snovi 250ɲm.</t>
  </si>
  <si>
    <r>
      <rPr>
        <b/>
        <sz val="11"/>
        <rFont val="Calibri"/>
        <family val="2"/>
        <charset val="238"/>
        <scheme val="minor"/>
      </rPr>
      <t>Nabava, dobava in zarisovanje talnih (horizontalnih) označb na povoznih površinah</t>
    </r>
    <r>
      <rPr>
        <sz val="11"/>
        <rFont val="Calibri"/>
        <family val="2"/>
        <charset val="238"/>
        <scheme val="minor"/>
      </rPr>
      <t>. Zarisovanje po načrtu.</t>
    </r>
  </si>
  <si>
    <t>~ Parkirišča za invalide - črte rumene barve.</t>
  </si>
  <si>
    <t>Vgrajevanje kamnitega materiala - tampona 0-32mm pod povozne površine v debelini do 20cm. Kompletno z planiranjem in utrditvijo Mv2 min 100-110Mpa.</t>
  </si>
  <si>
    <t>Posipanje tamponske površine z mletim peskom 5cm, s planiranjem in utrjevanjem finalne podlage pred asfaltiranjem.</t>
  </si>
  <si>
    <t>Komplet z vsemi potrebnimi dodatnimi deli in elementi.</t>
  </si>
  <si>
    <r>
      <rPr>
        <b/>
        <sz val="11"/>
        <rFont val="Calibri"/>
        <family val="2"/>
        <charset val="238"/>
        <scheme val="minor"/>
      </rPr>
      <t>Nabava, dobava in izdelava nosilne podlage povoznih površin</t>
    </r>
    <r>
      <rPr>
        <sz val="11"/>
        <rFont val="Calibri"/>
        <family val="2"/>
        <charset val="238"/>
        <scheme val="minor"/>
      </rPr>
      <t>.</t>
    </r>
  </si>
  <si>
    <r>
      <rPr>
        <b/>
        <sz val="11"/>
        <rFont val="Calibri"/>
        <family val="2"/>
        <charset val="238"/>
        <scheme val="minor"/>
      </rPr>
      <t>Nabava, dobava in vgrajevanje tamponskega nasutja (izravnava terena)</t>
    </r>
    <r>
      <rPr>
        <sz val="11"/>
        <rFont val="Calibri"/>
        <family val="2"/>
        <charset val="238"/>
      </rPr>
      <t>, dolomitni tolčenec granulacije 0-63mm, debeline do 180cm; vgrajevanje v plasteh po 20-30cm s potrebnim planiranjem in utrjevanjem s teško gradbeno mehanizacijo (uvaljanjem) 100MPa. Komplet z vsemi potrebnimi dodatnimi deli in materiali.</t>
    </r>
  </si>
  <si>
    <r>
      <rPr>
        <b/>
        <sz val="11"/>
        <rFont val="Calibri"/>
        <family val="2"/>
        <charset val="238"/>
        <scheme val="minor"/>
      </rPr>
      <t>Strojni odriv humusa</t>
    </r>
    <r>
      <rPr>
        <sz val="11"/>
        <rFont val="Calibri"/>
        <family val="2"/>
        <charset val="238"/>
        <scheme val="minor"/>
      </rPr>
      <t>; površinski strojni odriv zemljine II.ktg. (plodna zemlja) v debelini cca 20,00cm. Nakladanje zemljine na kamion in odvoz na začasno deponijo po izboru izvajalca - zemljina zunanjo za ureditev. Komplet z vsemi potrebnimi dodatnimi deli in materiali.</t>
    </r>
  </si>
  <si>
    <r>
      <rPr>
        <b/>
        <sz val="11"/>
        <rFont val="Calibri"/>
        <family val="2"/>
        <charset val="238"/>
        <scheme val="minor"/>
      </rPr>
      <t>Rekultiviranje plodne zemlje z izkopom</t>
    </r>
    <r>
      <rPr>
        <sz val="11"/>
        <rFont val="Calibri"/>
        <family val="2"/>
        <charset val="238"/>
        <scheme val="minor"/>
      </rPr>
      <t>; zemljina pridobljena pri izkopu; odstranjevanje korenin in drugih primesi s strojnim sejanjem skozi mrežo, dovoz do mesta vgrajevanja, strojno razstiranje, moduliranje površin, fino ročno planiranje v projektiranih padcih in utrjevanje po končanih delih z lahkim ročnim ali strojnim valjarjem. Komplet z vsemi potrebnimi dodatnimi deli in materiali.</t>
    </r>
  </si>
  <si>
    <r>
      <rPr>
        <b/>
        <sz val="11"/>
        <rFont val="Calibri"/>
        <family val="2"/>
        <charset val="238"/>
        <scheme val="minor"/>
      </rPr>
      <t>Finalna ureditev zelenic</t>
    </r>
    <r>
      <rPr>
        <sz val="11"/>
        <rFont val="Calibri"/>
        <family val="2"/>
        <charset val="238"/>
        <scheme val="minor"/>
      </rPr>
      <t>; brazdalje uvaljane plodne zemlje, sejanje travne mešanice skupaj z mešanico umetnega gnojila, panetriranje mešanice v globino do 3cm z grabljanjem, uvaljanje ter zalivanje, negovanje, košnja in vzdrževanje do prevzema objekta. Komplet z vsemi potrebnimi dodatnimi deli in materiali.</t>
    </r>
  </si>
  <si>
    <t>Nabava, dobava in vgrajevanje drenažnega tampona (drobljenec 4-32mm) v debelini 30cm s potrebnim planiranjem, premeti, rastiranjm in utrjevanjem do zbitosti 80MPa. Vgrajevanje in utrjevanje v plasteh po cca 15cm. Drenažni tampon za podlago asfalta za športno podlago. Komplet z vsemi potrebnimi dodatnimi deli in elementi.</t>
  </si>
  <si>
    <t>V skladu z DIN 18 915 je potrebno pripraviti vegetacijski nosilni sloj. Obvezna dobava sadik s koreninsko grudo, sadike 2-4 presajene (odvisno od drevesne vrste).</t>
  </si>
  <si>
    <t>V ceni upoštevati 0,5m³ humozne zemlje na sadiko.</t>
  </si>
  <si>
    <t>Parocija / Perzijska bukev (Parrotia persica); obseg debla 16-18cm.</t>
  </si>
  <si>
    <r>
      <rPr>
        <b/>
        <sz val="11"/>
        <rFont val="Calibri"/>
        <family val="2"/>
        <charset val="238"/>
      </rPr>
      <t xml:space="preserve">Nabava, dobava in saditev nealergenih drevesnih sadik </t>
    </r>
    <r>
      <rPr>
        <sz val="11"/>
        <rFont val="Calibri"/>
        <family val="2"/>
        <charset val="238"/>
      </rPr>
      <t>komplet z izkopom sadilne jame dimenzije 80x80x80cm, sajenje, zasipavanje s humozno zemljo, dodatek gnojila subtrata 0,25m³/sadiko, 3 leseni  koli za oporo, privezovanje ter zalivanje in vzdrževanje do prevzema objekta.</t>
    </r>
  </si>
  <si>
    <t>Javor (Acer); obseg debla 16-18cm.</t>
  </si>
  <si>
    <t>Komplet z vsemi potrebmnimi dodatnimi deli in materiali.</t>
  </si>
  <si>
    <t>a.</t>
  </si>
  <si>
    <t>b.</t>
  </si>
  <si>
    <r>
      <rPr>
        <b/>
        <sz val="11"/>
        <rFont val="Calibri"/>
        <family val="2"/>
        <charset val="238"/>
        <scheme val="minor"/>
      </rPr>
      <t>Priprava gradbišča in ureditev gradbiščnih prostorov</t>
    </r>
    <r>
      <rPr>
        <sz val="11"/>
        <rFont val="Calibri"/>
        <family val="2"/>
        <charset val="238"/>
        <scheme val="minor"/>
      </rPr>
      <t xml:space="preserve"> (najem gradbiščnih kontejnerjev, nabava elementov za ureditev gradbišča, posatavitev in odstranitev po končani gradnji):</t>
    </r>
  </si>
  <si>
    <r>
      <rPr>
        <b/>
        <sz val="11"/>
        <rFont val="Calibri"/>
        <family val="2"/>
        <charset val="238"/>
        <scheme val="minor"/>
      </rPr>
      <t>Čiščenje gradbene parcele</t>
    </r>
    <r>
      <rPr>
        <sz val="11"/>
        <rFont val="Calibri"/>
        <family val="2"/>
        <charset val="238"/>
        <scheme val="minor"/>
      </rPr>
      <t>; posek dreves, komplet z odstranitvijo korenin, razrez in nakladanje na kamion ter odvoz na deponijo po izboru izvajalca del, vključno s stroški prevoza in plačilom takse deponije. Opomba: število dreves za posek določi in pred pričetkom del fizično označi pristojna služba skladno z ustreznim soglasjem. Izvajalec je dolžan sprejeti vse ukrepe, da se posamezna drevesa lahko ohranijo.</t>
    </r>
  </si>
  <si>
    <r>
      <rPr>
        <b/>
        <sz val="11"/>
        <rFont val="Calibri"/>
        <family val="2"/>
        <charset val="238"/>
        <scheme val="minor"/>
      </rPr>
      <t>Nabava / najem delovnega odra</t>
    </r>
    <r>
      <rPr>
        <sz val="11"/>
        <rFont val="Calibri"/>
        <family val="2"/>
        <charset val="238"/>
        <scheme val="minor"/>
      </rPr>
      <t xml:space="preserve">; delovni oder izdelan v skladu z zahtevami standarda SIST HD 1004. Navodila za montažo in uporabo odrov morajo biti izdelana po zahtevah standarda SIST EN 1298 in morajo biti na razpolago na gradbišču ves čas uporabe odrov. </t>
    </r>
  </si>
  <si>
    <r>
      <rPr>
        <b/>
        <sz val="11"/>
        <rFont val="Calibri"/>
        <family val="2"/>
        <charset val="238"/>
        <scheme val="minor"/>
      </rPr>
      <t>Nabava / najem premične dvižne ploščadi</t>
    </r>
    <r>
      <rPr>
        <sz val="11"/>
        <rFont val="Calibri"/>
        <family val="2"/>
        <charset val="238"/>
        <scheme val="minor"/>
      </rPr>
      <t>; premična dvižna ploščad za pomoč pri izvedbi obrtniških in inštalacijskih del na večjih višinah; tlorisne dimenzije 2,5/4,00m, h=4,00-6,00m, upošteva se mehanska pomična ploščad, doba uporabe po potrebi.</t>
    </r>
  </si>
  <si>
    <r>
      <rPr>
        <b/>
        <sz val="11"/>
        <rFont val="Calibri"/>
        <family val="2"/>
        <charset val="238"/>
        <scheme val="minor"/>
      </rPr>
      <t>Nabava / najem lestve</t>
    </r>
    <r>
      <rPr>
        <sz val="11"/>
        <rFont val="Calibri"/>
        <family val="2"/>
        <charset val="238"/>
        <scheme val="minor"/>
      </rPr>
      <t>; opomba: Na gradbišču se smejo uporabljati atestirane tipske lestve, ki so izdelane po veljavnih predpisih in opremljene z izjavo o skladnosti.</t>
    </r>
  </si>
  <si>
    <r>
      <rPr>
        <b/>
        <sz val="11"/>
        <rFont val="Calibri"/>
        <family val="2"/>
        <charset val="238"/>
        <scheme val="minor"/>
      </rPr>
      <t>Rušitev obstoječega "objekta" za plinsko cisterno</t>
    </r>
    <r>
      <rPr>
        <sz val="11"/>
        <rFont val="Calibri"/>
        <family val="2"/>
        <charset val="238"/>
        <scheme val="minor"/>
      </rPr>
      <t xml:space="preserve"> - nadstrešnica, tlorisne dimenzije 4,50x3,00m, višine cca 3,50m, na AB temeljni plošči, jeklena konstrukcija z jekleno mrežno ograjo, lesene strešne letve in kritina iz valovite azbestne kritine. Pazljiva odstranitev azbestne kritine - ravnanje po navodilih in skladno z zakonodajo za nevarne odpadke. </t>
    </r>
  </si>
  <si>
    <r>
      <rPr>
        <b/>
        <sz val="11"/>
        <rFont val="Calibri"/>
        <family val="2"/>
        <charset val="238"/>
        <scheme val="minor"/>
      </rPr>
      <t>Rušitev obstoječega AB delno vkopanega objekta</t>
    </r>
    <r>
      <rPr>
        <sz val="11"/>
        <rFont val="Calibri"/>
        <family val="2"/>
        <charset val="238"/>
        <scheme val="minor"/>
      </rPr>
      <t>, tlorisne dimenzije 3,30x2,90m, višine cca 3,00m. Objekt z vgrajenimi jeklenimi vhodnimi enokrilnimi vrati, dimenzije cca 90/210cm in jeklenimi prezračevalnimi rešetkami, dimenzije cca 70/50cm (5 kom). Nosilne obodne stene AB, delno vkopane, delno zaključene s fasadnim ometom in leseno fasadno oblogo.</t>
    </r>
  </si>
  <si>
    <r>
      <rPr>
        <b/>
        <sz val="11"/>
        <rFont val="Calibri"/>
        <family val="2"/>
        <charset val="238"/>
        <scheme val="minor"/>
      </rPr>
      <t xml:space="preserve">Rušitev oz demontaža obstoječe azbestne strešne kritine na delu objekta predvidenem za rušenje in rekonstrukcijo. </t>
    </r>
    <r>
      <rPr>
        <sz val="11"/>
        <rFont val="Calibri"/>
        <family val="2"/>
        <charset val="238"/>
        <scheme val="minor"/>
      </rPr>
      <t xml:space="preserve">Pazljiva odstranitev azbestne kritine - ravnanje po navodilih in skladno z zakonodajo za nevarne odpadke. </t>
    </r>
  </si>
  <si>
    <r>
      <rPr>
        <b/>
        <sz val="11"/>
        <rFont val="Calibri"/>
        <family val="2"/>
        <charset val="238"/>
        <scheme val="minor"/>
      </rPr>
      <t>Rušenje dela obstoječega finalnega tlaka v delu obstoječega objekta predvidenem za rekonstrukcijo</t>
    </r>
    <r>
      <rPr>
        <sz val="11"/>
        <rFont val="Calibri"/>
        <family val="2"/>
        <charset val="238"/>
        <scheme val="minor"/>
      </rPr>
      <t>. Iznos materiala iz objekta, nakladanje na kamion in odvoz na deponijo po izboru izvajalca del, komplet s stroški transporta in plačilom takse deponije. Komplet z vsemi potrebnimi dodatnimi deli in materiali.</t>
    </r>
  </si>
  <si>
    <r>
      <rPr>
        <b/>
        <sz val="11"/>
        <rFont val="Calibri"/>
        <family val="2"/>
        <charset val="238"/>
        <scheme val="minor"/>
      </rPr>
      <t>Odstranjevanje dela obstoječe kontaktne fasade</t>
    </r>
    <r>
      <rPr>
        <sz val="11"/>
        <rFont val="Calibri"/>
        <family val="2"/>
        <charset val="238"/>
        <scheme val="minor"/>
      </rPr>
      <t xml:space="preserve"> v delu kjer se doziduje k obstoječem objektu; predhodno zarezovanje linije odstranitve fasade. Obstoječa fasada debeline cca 15cm. Del fasade zaključena z leseno fasadno oblogo. Iznos materiala iz objekta, nakladanje na kamion in odvoz na deponijo po izboru izvajalca del, komplet s stroški transporta in plačilom takse deponije. Komplet z vsemi potrebnimi dodatnimi deli in materiali.</t>
    </r>
  </si>
  <si>
    <r>
      <rPr>
        <b/>
        <sz val="11"/>
        <rFont val="Calibri"/>
        <family val="2"/>
        <charset val="238"/>
        <scheme val="minor"/>
      </rPr>
      <t>Nabava, dobava in vgrajevanje podložnega betona C 12/15 za AB točkovne in pasovne temelje</t>
    </r>
    <r>
      <rPr>
        <sz val="11"/>
        <rFont val="Calibri"/>
        <family val="2"/>
        <charset val="238"/>
        <scheme val="minor"/>
      </rPr>
      <t>; podložni beton debeline prereza 0,08-0,10m</t>
    </r>
    <r>
      <rPr>
        <sz val="11"/>
        <rFont val="Calibri"/>
        <family val="2"/>
        <charset val="238"/>
      </rPr>
      <t>³/m² - delovna površina za opaže in kot podlaga hidroizolaciji. Podložni beton gladko zariban - enostavne betonske konstrukcije. Komplet z vsemi potrebnimi dodatnimi deli in materiali.</t>
    </r>
  </si>
  <si>
    <r>
      <rPr>
        <b/>
        <sz val="11"/>
        <rFont val="Calibri"/>
        <family val="2"/>
        <charset val="238"/>
        <scheme val="minor"/>
      </rPr>
      <t>Nabava, dobava in vgrajevanje podložnega betona C 12/15 za AB točkovni temelj dostopnega "mostovža"</t>
    </r>
    <r>
      <rPr>
        <sz val="11"/>
        <rFont val="Calibri"/>
        <family val="2"/>
        <charset val="238"/>
        <scheme val="minor"/>
      </rPr>
      <t>; podložni beton debeline prereza 0,08-0,10m</t>
    </r>
    <r>
      <rPr>
        <sz val="11"/>
        <rFont val="Calibri"/>
        <family val="2"/>
        <charset val="238"/>
      </rPr>
      <t>³/m² - delovna površina za opaže. Podložni beton gladko zariban - enostavne betonske konstrukcije. Komplet z vsemi potrebnimi dodatnimi deli in materiali.</t>
    </r>
  </si>
  <si>
    <r>
      <rPr>
        <b/>
        <sz val="11"/>
        <rFont val="Calibri"/>
        <family val="2"/>
        <charset val="238"/>
        <scheme val="minor"/>
      </rPr>
      <t>Nabava, dobava in vgrajevanje armiranega betona kvalitete C25/30 za temeljno ploščo jaška dvigala</t>
    </r>
    <r>
      <rPr>
        <sz val="11"/>
        <rFont val="Calibri"/>
        <family val="2"/>
        <charset val="238"/>
        <scheme val="minor"/>
      </rPr>
      <t>; temeljna plošča debeline prereza 0,30m³/m², (C 25/30; XC2), gladko zaribana, toleranca: nivelirana na točnost ± 0,5 cm/4,0 m. Komplet z vsemi potrebnimi dodatnimi deli in materiali.</t>
    </r>
  </si>
  <si>
    <r>
      <rPr>
        <b/>
        <sz val="11"/>
        <rFont val="Calibri"/>
        <family val="2"/>
        <charset val="238"/>
        <scheme val="minor"/>
      </rPr>
      <t>Nabava, dobava in vgrajevanje armiranega betona kvalitete C25/30 za točkovne temelje dozidanega dela objekta</t>
    </r>
    <r>
      <rPr>
        <sz val="11"/>
        <rFont val="Calibri"/>
        <family val="2"/>
        <charset val="238"/>
        <scheme val="minor"/>
      </rPr>
      <t>; točovni temelji debeline prereza do 1,00m³/m', (C 25/30; XC2), gladko zaribani, toleranca: nivelirana na točnost ± 0,5 cm/4,0 m. Komplet z vsemi potrebnimi dodatnimi deli in materiali.</t>
    </r>
  </si>
  <si>
    <r>
      <rPr>
        <b/>
        <sz val="11"/>
        <rFont val="Calibri"/>
        <family val="2"/>
        <charset val="238"/>
        <scheme val="minor"/>
      </rPr>
      <t>Nabava, dobava in vgrajevanje armiranega betona kvalitete C25/30 za pasovne temelje in temeljne grede dozidanega dela objekta</t>
    </r>
    <r>
      <rPr>
        <sz val="11"/>
        <rFont val="Calibri"/>
        <family val="2"/>
        <charset val="238"/>
        <scheme val="minor"/>
      </rPr>
      <t>; pasovni temelji debeline prereza do 0,80m³/m', (C 25/30; XC2), gladko zaribani, toleranca: nivelirana na točnost ± 0,5 cm/4,0 m. Na stuku temeljev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</si>
  <si>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temeljni zid dozidanega dela objekta</t>
    </r>
    <r>
      <rPr>
        <sz val="11"/>
        <rFont val="Calibri"/>
        <family val="2"/>
        <charset val="238"/>
        <scheme val="minor"/>
      </rPr>
      <t>; temeljni zid debeline prereza do 0,25m³/m</t>
    </r>
    <r>
      <rPr>
        <sz val="11"/>
        <rFont val="Calibri"/>
        <family val="2"/>
        <charset val="238"/>
      </rPr>
      <t>²</t>
    </r>
    <r>
      <rPr>
        <sz val="11"/>
        <rFont val="Calibri"/>
        <family val="2"/>
        <charset val="238"/>
        <scheme val="minor"/>
      </rPr>
      <t>, (C 25/30; XC2), gladko zaribani, toleranca: nivelirana na točnost ± 0,5 cm/4,0 m. Na stiku z obstoječo konstrukcijo potrebno upoštevati sidranje armature v obstoječo konstrukcijo po načrtu gradbenih konstrukcij. Komplet z vsemi potrebnimi dodatnimi deli in materiali.</t>
    </r>
  </si>
  <si>
    <t>(ZP 12,5;  REI 180; dim: 62,5/12,5/20 cm; λ=0,111 W/mK), zidanih s pripadajočo lepilno malto z vsemi pomožnimi deli, odri, rezanjem in transporti ter napravo lepilne mase. Pozidava do višine 3,55m. Komplet z vsemi potrebnimi dodatnimi deli in materiali.</t>
  </si>
  <si>
    <t>(ZP 10;  REI 180; dim: 62,5/10/20 cm; λ=0,111 W/mK), zidanih s pripadajočo lepilno malto z vsemi pomožnimi deli, odri, rezanjem in transporti ter napravo lepilne mase. Pozidava do višine 3,55m. Komplet z vsemi potrebnimi dodatnimi deli in materiali.</t>
  </si>
  <si>
    <r>
      <t>Cev DN200 - Ø200mm, poraba betona 0,11m</t>
    </r>
    <r>
      <rPr>
        <sz val="11"/>
        <rFont val="Calibri"/>
        <family val="2"/>
        <charset val="238"/>
      </rPr>
      <t>³</t>
    </r>
    <r>
      <rPr>
        <sz val="11"/>
        <rFont val="Calibri"/>
        <family val="2"/>
        <charset val="238"/>
        <scheme val="minor"/>
      </rPr>
      <t>/m': (SN-8)</t>
    </r>
  </si>
  <si>
    <r>
      <t>Cev DN250 - Ø250mm, poraba betona 0,11m</t>
    </r>
    <r>
      <rPr>
        <sz val="11"/>
        <rFont val="Calibri"/>
        <family val="2"/>
        <charset val="238"/>
      </rPr>
      <t>³</t>
    </r>
    <r>
      <rPr>
        <sz val="11"/>
        <rFont val="Calibri"/>
        <family val="2"/>
        <charset val="238"/>
        <scheme val="minor"/>
      </rPr>
      <t>/m': (SN-8)</t>
    </r>
  </si>
  <si>
    <r>
      <t>Cev DN200 - Ø200mm, poraba betona 0,15m</t>
    </r>
    <r>
      <rPr>
        <sz val="11"/>
        <rFont val="Calibri"/>
        <family val="2"/>
        <charset val="238"/>
      </rPr>
      <t>³</t>
    </r>
    <r>
      <rPr>
        <sz val="11"/>
        <rFont val="Calibri"/>
        <family val="2"/>
        <charset val="238"/>
        <scheme val="minor"/>
      </rPr>
      <t>/m': (SN-8)</t>
    </r>
  </si>
  <si>
    <r>
      <t xml:space="preserve">kotni profil in 2x masivna mavčnokartonska plošča debeline 2,5cm, skupne </t>
    </r>
    <r>
      <rPr>
        <b/>
        <sz val="11"/>
        <rFont val="Calibri"/>
        <family val="2"/>
        <charset val="238"/>
        <scheme val="minor"/>
      </rPr>
      <t>debeline 5cm.</t>
    </r>
  </si>
  <si>
    <r>
      <rPr>
        <b/>
        <sz val="11"/>
        <rFont val="Calibri"/>
        <family val="2"/>
        <charset val="238"/>
        <scheme val="minor"/>
      </rPr>
      <t>Nabava, dobava, dvakratno kitanje, brušenje in dvakratno slikanje sten in stropov s kakovostno disperzijsko barvo</t>
    </r>
    <r>
      <rPr>
        <sz val="11"/>
        <rFont val="Calibri"/>
        <family val="2"/>
        <charset val="238"/>
        <scheme val="minor"/>
      </rPr>
      <t xml:space="preserve"> v več barvnih odtenkih za bolj obremenjene notranje površine, dobro pokrivno, z vsemi preddeli, transporti in potrebnim materialom. Barva po izboru projektanta. Kvaliteta obdelave Q3.</t>
    </r>
  </si>
  <si>
    <r>
      <rPr>
        <b/>
        <sz val="11"/>
        <rFont val="Calibri"/>
        <family val="2"/>
        <charset val="238"/>
        <scheme val="minor"/>
      </rPr>
      <t>Nabava, dobava in slikanje sten z notranjo visoko kakovostno pralno zidno barvo</t>
    </r>
    <r>
      <rPr>
        <sz val="11"/>
        <rFont val="Calibri"/>
        <family val="2"/>
        <charset val="238"/>
        <scheme val="minor"/>
      </rPr>
      <t xml:space="preserve"> (Latex) v dozidanem objektu, do višine 1,80m; barva za zelo obremenjene notranje stenske površine v več barvnih tonih, pralno po EN 1300, dobro pokrivno z vsemi preddeli, transporti in potrebnim materialom. Barva po izboru projektanta. Komplet z vsemi potrebnimi dodatnimi deli in materiali.</t>
    </r>
  </si>
  <si>
    <r>
      <t>Odstranjevanje obstoječe zunanje opreme in igral</t>
    </r>
    <r>
      <rPr>
        <sz val="11"/>
        <rFont val="Calibri"/>
        <family val="2"/>
        <charset val="238"/>
        <scheme val="minor"/>
      </rPr>
      <t>; obstoječa zunanja oprema (5x klopi, 2x mize, 3x smetnjaki, 3x betonska cvetlična korita, 2x prometni znaki,...). Iznos materiala, nakladanje na kamion in odvoz na deponijo po izboru izvajalca del oz naročnika, komplet s stroški prevoza in plačilom takse deponije. Obračun po dejansko izvedenih količinah. Komplet z vsemi potrebnimi dodatnimi deli in materiali.</t>
    </r>
  </si>
  <si>
    <r>
      <rPr>
        <b/>
        <sz val="11"/>
        <rFont val="Calibri"/>
        <family val="2"/>
        <charset val="238"/>
        <scheme val="minor"/>
      </rPr>
      <t>Odstranjevanje obstoječe zunanje športne opreme</t>
    </r>
    <r>
      <rPr>
        <sz val="11"/>
        <rFont val="Calibri"/>
        <family val="2"/>
        <charset val="238"/>
        <scheme val="minor"/>
      </rPr>
      <t>; obstoječa zunanja športna oprema (4x koši, 2x goli,...). Demontaža in iznos materiala, nakladanje na kamion in odvoz na deponijo po izboru izvajalca del oz naročnika, komplet s stroški prevoza in plačilom takse deponije. Obračun po dejansko izvedenih količinah. Komplet z vsemi potrebnimi dodatnimi deli in materiali.</t>
    </r>
  </si>
  <si>
    <r>
      <t>Rušitev oz demontaža obstoječega strelovoda na delu objekta predvidenem za rušitev</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Obračun po dejansko izvedenih količinah. Komplet z vsemi potrebnimi dodatnimi deli in materiali.</t>
    </r>
  </si>
  <si>
    <r>
      <rPr>
        <b/>
        <sz val="11"/>
        <rFont val="Calibri"/>
        <family val="2"/>
        <charset val="238"/>
        <scheme val="minor"/>
      </rPr>
      <t>Demontaža obstoječe šolske opreme in pohištva</t>
    </r>
    <r>
      <rPr>
        <sz val="11"/>
        <rFont val="Calibri"/>
        <family val="2"/>
        <charset val="238"/>
        <scheme val="minor"/>
      </rPr>
      <t xml:space="preserve"> (12x omare 90/60/200cm, 24x mize 130/65/76cm, 4x table 240/120cm, 50x stoli, 4x police 90/30cm, 20x garderobne omare 60/50/190cm, 3x panoji 120/90cm, kuhinjska oprema: lesena omara 81/40/89cm, inox polica 235/32cm, inox polica 235/45cm, lesena omara 73/40/89cm, lesena polica 90/35cm, inox pult 70/70/86cm, inox omara 80/35/66cm, inox pult 160/70/86cm, </t>
    </r>
  </si>
  <si>
    <t xml:space="preserve">inox razdelilni pult 130/70/86cm, inox pult s predali 130/70/86cm, 2 umivalnika v leseni omari 144/60/89cm, lesena omara/podstavek za smeti 114/40/40cm, konvektomat 96/80/182cm, inox napa 145/125cm, inox pult 57/70/87cm, inox miza s predali 130/70/87cm, 2x štedilnik 73/82/87cm, ponev 56/60/86cm, 2x kotel 80/90/87cm, inox pult 63/102,87cm, inox napa 330/240cm, </t>
  </si>
  <si>
    <t xml:space="preserve">ponev 80/90/87cm, štedilnik 37/82/87cm, predalnik 130/70/86cm, inox regal 190/33/60cm, inox polica 25/70cm, hladilnik 72/80/205cm, lesena polica 40/180cm, inox pult 95/70/86cm, lesena polica 40/315cm, lesena polica 40/70cm, lupilec 40/80cm, inox pult s koriti 190/70/87cm, lesena polica 40/320cm, 2x lesena polica 30/180cm, lesena polica 40/160cm, zamrzovalnik 76/72/190cm, hladilnik 85/85/205cm, 2x hladilnik 72/80/205cm, zamrzovalna skrinja 116/63/90cm, </t>
  </si>
  <si>
    <t>2x regal 135/58/190cm, regal 89/43/190cm, regal 186/58/190cm, 2x inox pult 130/70/86cm, inox pult 70/70/86cm, inox odcejalnik 80/70/87cm, pomivalni stroj 108/72/160cm, inox odcejalnik 70/70/87cm, inox napa 260/245cm, inox korita 130/70/86cm, inox polica 40/70cm, inox pult 130/70/86cm, inox polica 90/45cm ... skupaj z eventuelnimi pritrdilnimi konzolami) v delu objekta predvidenem za rušitev in rekonstrukcijo.</t>
  </si>
  <si>
    <t>Iznos materiala iz objekta, nakladanje na kamion in odvoz na deponijo po izboru izvajalca del, komplet s stroški transporta in plačilom takse deponije. Obračun po dejansko izvedenih količinah. Komplet z vsemi potrebnimi dodatnimi deli in materiali.</t>
  </si>
  <si>
    <r>
      <t>Demontaža obstoječe notranje športne opreme (8x koši, 2x goli, 7x klopi, 6x plezala, 2x vešala,.... skupaj s pritrdilnimi konzolami) v delu objekta predvidenem za rušitev in rekonstrukcijo</t>
    </r>
    <r>
      <rPr>
        <sz val="11"/>
        <rFont val="Calibri"/>
        <family val="2"/>
        <charset val="238"/>
        <scheme val="minor"/>
      </rPr>
      <t>. Iznos materiala iz objekta, nakladanje na kamion in odvoz na deponijo po izboru izvajalca del, komplet s stroški transporta in plačilom takse deponije. Komplet z vsemi potrebnimi dodatnimi deli in materiali.</t>
    </r>
  </si>
  <si>
    <r>
      <rPr>
        <b/>
        <sz val="11"/>
        <rFont val="Calibri"/>
        <family val="2"/>
        <charset val="238"/>
        <scheme val="minor"/>
      </rPr>
      <t>Nabava, dobava in obdelava fug in stikov</t>
    </r>
    <r>
      <rPr>
        <sz val="11"/>
        <rFont val="Calibri"/>
        <family val="2"/>
        <charset val="238"/>
        <scheme val="minor"/>
      </rPr>
      <t>; kitanje posameznih fug med različnimi gradbenimi materiali z belim akrilnim kitom; obelava po navodilih proizvajalca. Obračun po dejansko izvedenih delih. Komplet z vsemi potrebnimi dodatnimi deli in materiali.</t>
    </r>
  </si>
  <si>
    <t>~ dim. 200/150mm</t>
  </si>
  <si>
    <t>~ dim 200/180mm</t>
  </si>
  <si>
    <t>~ dim. 250/200mm</t>
  </si>
  <si>
    <t>~ dim. 220/110mm</t>
  </si>
  <si>
    <t>~ dim. 300/150mm</t>
  </si>
  <si>
    <t>~ dim. 300/180mm</t>
  </si>
  <si>
    <t>~ dim. 350/200mm</t>
  </si>
  <si>
    <t>~ dim. 350/250mm</t>
  </si>
  <si>
    <t>~ dim. 400/180mm</t>
  </si>
  <si>
    <t>~ dim. 450/250mm</t>
  </si>
  <si>
    <t>~ dim. 500/150mm</t>
  </si>
  <si>
    <t>~ dim. 500/180mm</t>
  </si>
  <si>
    <t>~ dim. 500/250mm</t>
  </si>
  <si>
    <t>~ dim. 500/350mm</t>
  </si>
  <si>
    <t>~ dim. 500/500mm</t>
  </si>
  <si>
    <t>~ dim. 500/1600mm</t>
  </si>
  <si>
    <t>~ dim. 550/150mm</t>
  </si>
  <si>
    <t>~ dim. 550/450mm</t>
  </si>
  <si>
    <t>~ dim. 550/1550mm</t>
  </si>
  <si>
    <t>~ dim. 550/1650mm</t>
  </si>
  <si>
    <t>~ dim. 600/200mm</t>
  </si>
  <si>
    <t>~ dim. 600/350mm</t>
  </si>
  <si>
    <t>~ dim. 600/400mm</t>
  </si>
  <si>
    <t>~ dim. 600/500mm</t>
  </si>
  <si>
    <t>~ dim. 650/150mm</t>
  </si>
  <si>
    <t>~dim. 650/350mm</t>
  </si>
  <si>
    <t>~ dim. 650/450mm</t>
  </si>
  <si>
    <t>~ dim. 700/450mm</t>
  </si>
  <si>
    <t>~ dim. 850/800mm</t>
  </si>
  <si>
    <t>~ dim. 1000/450mm</t>
  </si>
  <si>
    <t>~ dim. 1050/750mm</t>
  </si>
  <si>
    <t>~ dim. 1250/750mm</t>
  </si>
  <si>
    <t>~ dim. 3300/1650mm</t>
  </si>
  <si>
    <r>
      <t xml:space="preserve">~ </t>
    </r>
    <r>
      <rPr>
        <sz val="11"/>
        <rFont val="Calibri"/>
        <family val="2"/>
        <charset val="238"/>
      </rPr>
      <t>ø125mm</t>
    </r>
  </si>
  <si>
    <r>
      <t xml:space="preserve">~ </t>
    </r>
    <r>
      <rPr>
        <sz val="11"/>
        <rFont val="Calibri"/>
        <family val="2"/>
        <charset val="238"/>
      </rPr>
      <t>ø160mm</t>
    </r>
  </si>
  <si>
    <r>
      <t xml:space="preserve">~ </t>
    </r>
    <r>
      <rPr>
        <sz val="11"/>
        <rFont val="Calibri"/>
        <family val="2"/>
        <charset val="238"/>
      </rPr>
      <t>ø200mm</t>
    </r>
  </si>
  <si>
    <r>
      <t xml:space="preserve">~ </t>
    </r>
    <r>
      <rPr>
        <sz val="11"/>
        <rFont val="Calibri"/>
        <family val="2"/>
        <charset val="238"/>
      </rPr>
      <t>ø250mm</t>
    </r>
  </si>
  <si>
    <r>
      <t xml:space="preserve">~ </t>
    </r>
    <r>
      <rPr>
        <sz val="11"/>
        <rFont val="Calibri"/>
        <family val="2"/>
        <charset val="238"/>
      </rPr>
      <t>ø400mm</t>
    </r>
  </si>
  <si>
    <t>c.</t>
  </si>
  <si>
    <t>d.</t>
  </si>
  <si>
    <t>e.</t>
  </si>
  <si>
    <t>f.</t>
  </si>
  <si>
    <t>g.</t>
  </si>
  <si>
    <t>h.</t>
  </si>
  <si>
    <t>i.</t>
  </si>
  <si>
    <t>j.</t>
  </si>
  <si>
    <t>k.</t>
  </si>
  <si>
    <t>l.</t>
  </si>
  <si>
    <t>m.</t>
  </si>
  <si>
    <t>n.</t>
  </si>
  <si>
    <t>o.</t>
  </si>
  <si>
    <t>p.</t>
  </si>
  <si>
    <t>r.</t>
  </si>
  <si>
    <t>s.</t>
  </si>
  <si>
    <t>š.</t>
  </si>
  <si>
    <t>t.</t>
  </si>
  <si>
    <t>u.</t>
  </si>
  <si>
    <t>v.</t>
  </si>
  <si>
    <t>z.</t>
  </si>
  <si>
    <t>ž.</t>
  </si>
  <si>
    <t>č.</t>
  </si>
  <si>
    <t>a.1.</t>
  </si>
  <si>
    <t>b.1.</t>
  </si>
  <si>
    <t>c.1.</t>
  </si>
  <si>
    <t>č.1.</t>
  </si>
  <si>
    <t>d.1.</t>
  </si>
  <si>
    <t>e.1.</t>
  </si>
  <si>
    <t>f.1.</t>
  </si>
  <si>
    <t>g.1.</t>
  </si>
  <si>
    <t>h.1.</t>
  </si>
  <si>
    <t>j.1.</t>
  </si>
  <si>
    <t>k.1.</t>
  </si>
  <si>
    <t>l.1.</t>
  </si>
  <si>
    <r>
      <rPr>
        <b/>
        <sz val="11"/>
        <rFont val="Calibri"/>
        <family val="2"/>
        <charset val="238"/>
        <scheme val="minor"/>
      </rPr>
      <t>91/228,5cm - enokrilna vrata</t>
    </r>
    <r>
      <rPr>
        <sz val="11"/>
        <rFont val="Calibri"/>
        <family val="2"/>
        <charset val="238"/>
        <scheme val="minor"/>
      </rPr>
      <t xml:space="preserve"> - </t>
    </r>
    <r>
      <rPr>
        <i/>
        <sz val="11"/>
        <rFont val="Calibri"/>
        <family val="2"/>
        <charset val="238"/>
        <scheme val="minor"/>
      </rPr>
      <t>učilnica, šp.dvorana, gard.uč.šp., kabinet, mala dvorana, gard. 4</t>
    </r>
    <r>
      <rPr>
        <sz val="11"/>
        <rFont val="Calibri"/>
        <family val="2"/>
        <charset val="238"/>
        <scheme val="minor"/>
      </rPr>
      <t>,</t>
    </r>
    <r>
      <rPr>
        <i/>
        <sz val="11"/>
        <rFont val="Calibri"/>
        <family val="2"/>
        <charset val="238"/>
        <scheme val="minor"/>
      </rPr>
      <t xml:space="preserve"> pred.učilnice, nadzorna soba, arhiv, kabinet, čistila, krat.arhiv</t>
    </r>
  </si>
  <si>
    <t>V5u</t>
  </si>
  <si>
    <r>
      <rPr>
        <b/>
        <sz val="11"/>
        <rFont val="Calibri"/>
        <family val="2"/>
        <charset val="238"/>
        <scheme val="minor"/>
      </rPr>
      <t>91/228,5cm - enokrilna delno zastekljena vrata</t>
    </r>
    <r>
      <rPr>
        <sz val="11"/>
        <rFont val="Calibri"/>
        <family val="2"/>
        <charset val="238"/>
        <scheme val="minor"/>
      </rPr>
      <t xml:space="preserve">, (varnostna zasteklitev VGS na notranji in zunanji strani) - </t>
    </r>
    <r>
      <rPr>
        <i/>
        <sz val="11"/>
        <rFont val="Calibri"/>
        <family val="2"/>
        <charset val="238"/>
        <scheme val="minor"/>
      </rPr>
      <t>učilnice</t>
    </r>
  </si>
  <si>
    <t>V5du</t>
  </si>
  <si>
    <r>
      <rPr>
        <b/>
        <sz val="11"/>
        <rFont val="Calibri"/>
        <family val="2"/>
        <charset val="238"/>
        <scheme val="minor"/>
      </rPr>
      <t>91/228,5cm - enokrilna delno zastekljena drsna vrata</t>
    </r>
    <r>
      <rPr>
        <sz val="11"/>
        <rFont val="Calibri"/>
        <family val="2"/>
        <charset val="238"/>
        <scheme val="minor"/>
      </rPr>
      <t xml:space="preserve">, (vrata z drsnim odpiranjem ob steni, vodila in drsni mehanizem pritrjen na steno, dva nastavljiva zaustavljalca, element za mehko zapiranje in odpiranje, zaključni pokončnik, kljuka bunka, varnostna zasteklitev VGS na notranji in zunanji strani) - </t>
    </r>
    <r>
      <rPr>
        <i/>
        <sz val="11"/>
        <rFont val="Calibri"/>
        <family val="2"/>
        <charset val="238"/>
        <scheme val="minor"/>
      </rPr>
      <t>san.M šp.dvorana, san.Ž šp.dvorana</t>
    </r>
    <r>
      <rPr>
        <sz val="11"/>
        <rFont val="Calibri"/>
        <family val="2"/>
        <charset val="238"/>
        <scheme val="minor"/>
      </rPr>
      <t>,</t>
    </r>
    <r>
      <rPr>
        <i/>
        <sz val="11"/>
        <rFont val="Calibri"/>
        <family val="2"/>
        <charset val="238"/>
        <scheme val="minor"/>
      </rPr>
      <t xml:space="preserve"> mala dvorana, wc in prha inv.</t>
    </r>
  </si>
  <si>
    <t>V6pu</t>
  </si>
  <si>
    <r>
      <rPr>
        <b/>
        <sz val="11"/>
        <rFont val="Calibri"/>
        <family val="2"/>
        <charset val="238"/>
        <scheme val="minor"/>
      </rPr>
      <t>121/228,5cm - dvokrilna delno zastekljena požarno odporna EI 30-C vrata</t>
    </r>
    <r>
      <rPr>
        <sz val="11"/>
        <rFont val="Calibri"/>
        <family val="2"/>
        <charset val="238"/>
        <scheme val="minor"/>
      </rPr>
      <t xml:space="preserve">, (varnostna požarno odporna zasteklitev VGS na notranji in zunanji strani) - </t>
    </r>
    <r>
      <rPr>
        <i/>
        <sz val="11"/>
        <rFont val="Calibri"/>
        <family val="2"/>
        <charset val="238"/>
        <scheme val="minor"/>
      </rPr>
      <t>hodnik zaposleni</t>
    </r>
  </si>
  <si>
    <t>V6.1p</t>
  </si>
  <si>
    <t>V7u</t>
  </si>
  <si>
    <r>
      <rPr>
        <b/>
        <sz val="11"/>
        <rFont val="Calibri"/>
        <family val="2"/>
        <charset val="238"/>
        <scheme val="minor"/>
      </rPr>
      <t>181/228,5cm - požarno odporna EI 30-C vrata</t>
    </r>
    <r>
      <rPr>
        <sz val="11"/>
        <rFont val="Calibri"/>
        <family val="2"/>
        <charset val="238"/>
        <scheme val="minor"/>
      </rPr>
      <t xml:space="preserve">, (na obeh vratnih krilih v smeri izhoda montiran vodoravni potisni drog za izhod) - </t>
    </r>
    <r>
      <rPr>
        <i/>
        <sz val="11"/>
        <rFont val="Calibri"/>
        <family val="2"/>
        <charset val="238"/>
        <scheme val="minor"/>
      </rPr>
      <t>stroj.klimat 1</t>
    </r>
  </si>
  <si>
    <r>
      <rPr>
        <b/>
        <sz val="11"/>
        <rFont val="Calibri"/>
        <family val="2"/>
        <charset val="238"/>
        <scheme val="minor"/>
      </rPr>
      <t>181/228,5cm - dvokrilna požarno odporna EI 30-C evakuacijska vrata EK 179</t>
    </r>
    <r>
      <rPr>
        <sz val="11"/>
        <rFont val="Calibri"/>
        <family val="2"/>
        <charset val="238"/>
        <scheme val="minor"/>
      </rPr>
      <t xml:space="preserve">, (na obeh vratnih krilih v smeri izhoda montiran vodoravni potisni drog za izhod) - </t>
    </r>
    <r>
      <rPr>
        <i/>
        <sz val="11"/>
        <rFont val="Calibri"/>
        <family val="2"/>
        <charset val="238"/>
        <scheme val="minor"/>
      </rPr>
      <t>podest</t>
    </r>
  </si>
  <si>
    <r>
      <rPr>
        <b/>
        <sz val="11"/>
        <rFont val="Calibri"/>
        <family val="2"/>
        <charset val="238"/>
        <scheme val="minor"/>
      </rPr>
      <t>121/228,5cm - dvokrilna požarno odporna EI 30-C vrata</t>
    </r>
    <r>
      <rPr>
        <sz val="11"/>
        <rFont val="Calibri"/>
        <family val="2"/>
        <charset val="238"/>
        <scheme val="minor"/>
      </rPr>
      <t xml:space="preserve"> - </t>
    </r>
    <r>
      <rPr>
        <i/>
        <sz val="11"/>
        <rFont val="Calibri"/>
        <family val="2"/>
        <charset val="238"/>
        <scheme val="minor"/>
      </rPr>
      <t>podstrešje</t>
    </r>
  </si>
  <si>
    <t>V8p</t>
  </si>
  <si>
    <r>
      <rPr>
        <b/>
        <sz val="11"/>
        <rFont val="Calibri"/>
        <family val="2"/>
        <charset val="238"/>
        <scheme val="minor"/>
      </rPr>
      <t>191/228,5cm - dvokrilna delno zastekljena drsna vrata</t>
    </r>
    <r>
      <rPr>
        <sz val="11"/>
        <rFont val="Calibri"/>
        <family val="2"/>
        <charset val="238"/>
        <scheme val="minor"/>
      </rPr>
      <t xml:space="preserve">, (vrata z drsnim odpiranjem ob steni, vodila in drsni mehanizem pritrjen na steno, dva nastavljiva zaustavljalca, element za mehko zapiranje in odpiranje, zaključni pokončnik, kljuka bunka, varnostna požarno odporna zasteklitev VGS na notranji in zunanji strani) - </t>
    </r>
    <r>
      <rPr>
        <i/>
        <sz val="11"/>
        <rFont val="Calibri"/>
        <family val="2"/>
        <charset val="238"/>
        <scheme val="minor"/>
      </rPr>
      <t>stroj.del teh.uč.</t>
    </r>
  </si>
  <si>
    <t>D.</t>
  </si>
  <si>
    <t>ELEKTRIČNE INŠTALACIJE</t>
  </si>
  <si>
    <t>REKAPITULACIJA ELEKTRIČNIH INŠTALACIJ</t>
  </si>
  <si>
    <t xml:space="preserve"> </t>
  </si>
  <si>
    <t>Dobavo materiala, ustrezno zaščitenega proti poškodbam, z vsemi transportnimi in manipulativnimi stroški, stroški zavarovanj, skladiščenja med transportom ali pred montažo. Pred montažo se vsak kos posebej pregleda in ugotovi ustreznost glede na zahteve. Vsaka naprava mora biti opremljena z navodili za obratovanje v slovenskem jeziku.</t>
  </si>
  <si>
    <t>Pripravo dokumentacije skladno s »Pravilnikom o gradbenih proizvodih«, ki jo izvajalec pred montažo preda nadzornemu organu (atesti, izjave o skladnosti, CE certifikati, tehnična soglasja…)</t>
  </si>
  <si>
    <t>Montažo materiala, izvedeno s strani strokovno usposobljene osebe, po potrebi osebe, ki je pooblaščena za montažo. Vsa oprema mora biti montirana skladno z navodili proizvajalca. V sklopu montaže je potrebno upoštevati ves drobni montažni in tesnilni material, pripravljalna in zaključna dela, izdelavo morebiti potrebnih prebojev in dolbenj.</t>
  </si>
  <si>
    <t>Zaščito vgrajenega materiala na objektu proti poškodbam nastalim zaradi izvajanja gradbenih ali ostalih del po vgradnji materiala.</t>
  </si>
  <si>
    <t>Pripravo dokumentacije o ustrezni montaži elementov ali naprav z zapisniki o kontroli električnih in cevnih povezav posamezne naprave ali zagonu naprav s strani za to pooblaščene organizacije ali proizvajalca, če je to potrebno.</t>
  </si>
  <si>
    <t>Zagon in kontrola posameznega sistema v celoti ter izdelava zapisnika o funkcionalnosti sistema.</t>
  </si>
  <si>
    <t>Vris sprememb, nastalih med gradnjo v PZI načrt ter predaja teh izdelovalcu PID načrta.</t>
  </si>
  <si>
    <t>V ponudbi je potrebno zajeti dobavo, montažo in priklop izbrane opreme!</t>
  </si>
  <si>
    <t>V popisu so podani tipi elektro opreme različnih proizvajalcev. Vgradi se lahko podana oprema proizvajalcev, oziroma se lahko izbere ustrezno enakovredno elektro opremo, ki ima ustrezne ateste, katere opredeljuje slovenska zakonodaja in kvalitetno ustrezajo tehničnemu opisu</t>
  </si>
  <si>
    <t>Izdelava dokazila o zanesljivosti objekta skladno z veljavnim pravilnikom.</t>
  </si>
  <si>
    <t xml:space="preserve">Priprava podrobnih navodil za obratovanje in vzdrževanje elementov in sistemov v objektu. Uvajanje upravljavca sistemov investitorja, poučevanja, šolanja ter pomoč v prvem letu obratovanja. </t>
  </si>
  <si>
    <t>Dolbenje zidu in pomožna gradbena dela niso v popisu!</t>
  </si>
  <si>
    <t>Cene so projektantske informativne!</t>
  </si>
  <si>
    <t>Cene ne vključujejo DDV!</t>
  </si>
  <si>
    <t>RAZSVETLJAVA</t>
  </si>
  <si>
    <t>SPLOŠNA RAZSVETLJAVA</t>
  </si>
  <si>
    <t xml:space="preserve">Posamezna postavka zajema dobavo, montažo in priklop svetilke. </t>
  </si>
  <si>
    <t>Generalno: svetila morajo imeti jamstvo min. 5 let,  življenjska doba min.50.000h L80 B10 pri 35°C, CRI min 80, McAdams max 3, izjava o ustreznosti evropskim predpisom in standardom, dobavljivost delov 10 let . Kjer je drugače, je opisano pri svetilki.</t>
  </si>
  <si>
    <t xml:space="preserve">1 -Nadometna industrijska svetilka, LED PCB max 28W, min 2500 Lm, 4000°K, optika polprosojna PC, ohišje PC,  IP45, cca 1200 x 100x85 mm.
</t>
  </si>
  <si>
    <t>Kot npr.: Intra 5700
2950 lm 27 W 830 FO L1277mm IP66 ali tehnično in oblikovno enakovredno</t>
  </si>
  <si>
    <t>2 - nadometna okrogla svetilka, LED PCB, max 14 W , min 1550 Lm, min. 115 Lm/W, 4000°K, ohišje polikabonat, optika PC polopal, bela, IP65, cca d 290 x 100 mm</t>
  </si>
  <si>
    <t>Kot npr.: Intra Etea D
1550 lm 13 W 840 FO IP43 white ali tehnično in oblikovno enakovredno</t>
  </si>
  <si>
    <t>3 -vgradna svetilka, LED PCB, max 34 W, min 3200Lm, 4000°K, optika dark aluminijska parabolična optika, 99,99°posrebrena polmat, UGR max 18, Dali, min. 102 Lm/W,   pravokotna, ohIšje pločevina, bela, cca 1200 x 200 x 100 mm.</t>
  </si>
  <si>
    <t>Kot npr.: Intra Demi RV
HMP 3600 lm 31 W 840 DALI 197x1197mm IP20 white  ali tehnično in oblikovno enakovredno</t>
  </si>
  <si>
    <t>3-R  -vgradna svetilka, LED PCB, max 34 W, min 3200Lm, 4000°K, optika dark aluminijska parabolična optika, 99,99°posrebrena polmat, UGR max 18, min. 102 Lm/W,   pravokotna, ohIšje pločevina, Dali, vgrajeno krmiljenje 2 x Dali, programabilno in s tipskimi nastavitvami, IR in senzor svetlobe Dali, bela, cca 1200 x 200 x 100 mm.</t>
  </si>
  <si>
    <t>Kot npr.: Intra Demi RV
HMP 3600 lm 31 W 840 DALI 197x1197mm IP20 white-IQ-LG  ali tehnično in oblikovno enakovredno</t>
  </si>
  <si>
    <t>4 - nadgradna svetilka, LED PCB, max 55W, min3300 Lm, 4000°K, optika aluminijska asimetrična parabolična optika za table, 99,99°posrebrena polmat, pravokotna, ohšje pločevina, bela, cca 1200 x 200 x 55 mm.</t>
  </si>
  <si>
    <t>Kot npr.: Intra Miva C 150 AS
S 3300 lm 52 W 840 DALI L1287mm white  ali tehnično in oblikovno enakovredno</t>
  </si>
  <si>
    <t>5 - vgradna svetilka, LED PCB, max 31W, min 3550Lm, 4000°K, optika prizmatika PMMA,, UGR max 18, min. 120 Lm/W, Dali,  pravokotna, ohšje pločevina, stranice nagnjene in zaobljene, bela, cca 1200 x 200 x 100 mm.</t>
  </si>
  <si>
    <t>Kot npr.: Intra 106 MC
PR 2350 lm 18 W 830 FO 295x1195mm IP43 white ali tehnično in oblikovno enakovredno</t>
  </si>
  <si>
    <t>6 - Nadometna svetilka, LED PCB, max 32W, min 3550 Lm,4000°K, ohišje pločevina, optika prizmatika PMMA, IP43, cca 1200 x 200 x 85 mm</t>
  </si>
  <si>
    <t>Kot npr.: 216
PR 3600 lm 30 W 840 FO 200x1200mm IP43 white ali tehnično in oblikovno enakovredno</t>
  </si>
  <si>
    <t>7 - vgradna okrogla svetilka, LED PCB max 42W, min4150 Lm, 3000°K, optika softlight mikroprizmatika PMMA, Dali, ohišje pločevina, barva bela, IP43, d 600 x 120 mm.</t>
  </si>
  <si>
    <t>Kot npr.: Lona RV 600
h120 DPR 4200 lm 41 W 830 DALI IP43 white  ali tehnično in oblikovno enakovredno</t>
  </si>
  <si>
    <t>DALI krmilnik za dozo 60mm; kot npr. Osram MCU Dali</t>
  </si>
  <si>
    <t>8 - Vgradna okrogla svetilka, LED COB, 6 - 20 W, 1050 - 2350 Lm, 3000°K, optika delno poglobljena mikroprizmatika, barva bela, d 240 x 90 mm,  moč se določa z izbiro napajalnika-nastavitvijo na njem:</t>
  </si>
  <si>
    <t>Kot. npr.: Nitor RV Flat
DPR 1050-2350 lm 9-25 W 350-900 mA 28 V 830 IP44 ali tehnično in oblikovno enakovredno</t>
  </si>
  <si>
    <t>Nastavljiv LED driver 20 W 250-700mA nastavitev na 700 mA kot npr.:  Driver U20 20W 250-700mA2-54V FO-nastavitev na 700 mA</t>
  </si>
  <si>
    <t>9 - nadometna linijska svetilka, LED PCB max 30W, min 3050 Lm, 3000°K, ohišje aluminij profil, optika polopalna 270° PMMA, bela, IP40, cca 1685 x 36 x 76 mm, bela</t>
  </si>
  <si>
    <t>Kot. npr.: Intra Minus C 2550 lm 24 W 830 L1405mm FO IP40 white ali tehnično in oblikovno enakovredno</t>
  </si>
  <si>
    <t>10 - nadometna linijska svetilka, LED PCB max 18W, min 1500 Lm, 3000°K, ohišje aluminij profil, optika polopalna 270°PMMA, bela, IP40, cca 850 x 36 x 76 mm, bela</t>
  </si>
  <si>
    <t>Kot npr.: Intra Minus C
1550 lm 15 W 830 L845mm FO IP40 white  ali tehnično in oblikovno enakovredno</t>
  </si>
  <si>
    <t>11 - vgradna svetilka, LED PCB, max 31W, min 39000Lm, 4000°K, optika prizmatika PMMA,, UGR max 18, min. 125 Lm/W, pravokotna, ohšje pločevina, stranice nagnjene in zaobljene, bela, cca 600 X 600 x 100 mm.</t>
  </si>
  <si>
    <t>Kot npr.: Intra 106 MC
PR 4000 lm 30 W 840 FO 595x595mm IP43 white ali tehnično in oblikovno enakovredno</t>
  </si>
  <si>
    <t>12 -Vgradna okrogla svetilka, LED COB, 6 - 20 W, 1050 - 2350 Lm, 3000°K, optika delno poglobljena mikroprizmatika, barva bela, d 240 x 90 mm,  moč se določa z izbiro napajalnika-nastavitvijo an njem:</t>
  </si>
  <si>
    <t>Kot npr.: Nitor RV Flat
DPR 1050-2350 lm 9-25 W 350-900 mA 28 V 830 IP44 white/whiteali tehnično in oblikovno enakovredno</t>
  </si>
  <si>
    <t xml:space="preserve">LED Driver 20W 2-54V 250-700mA, kot npr. : Driver U20 20W 250-700mA2-54V FO-nastavitev na 500 mA; nastavitev na 500 mA </t>
  </si>
  <si>
    <t>13 - vgradna svetilka, LED PCB, max 34 W, min 3200Lm, 4000°K, optika dark aluminijska parabolična optika, 99,99°posrebrena polmat, UGR max 18, min. 102 Lm/W,   pravokotna, ohIšje pločevina, bela, cca 1200 x 200 x 100 mm.</t>
  </si>
  <si>
    <t>kot. npr.: Intra Demi RV
HMP 3600 lm 31 W 840 FO 297x1197mm IP20 white ali tehnično in oblikovno enakovredno</t>
  </si>
  <si>
    <t>14 - nadometna svetilka, LED PCB, max 25W , min 2350 Lm, 3000°K,  ohišje aluminij profil, optika polopalna PC, IP54, Črna, cca 1,4 m x 88 x 76 mm-vgradi se v strop spodaj izravnano s stropom</t>
  </si>
  <si>
    <t>kot npr.: Gyon S
SOP 2500 lm 24 W 830 L1421 mm FO IP54 black ali tehnično in oblikovno enakovredno</t>
  </si>
  <si>
    <t>15 - vgradna svetilka, LED PCB, max 31W, min 3550Lm, 4000°K, optika prizmatika PMMA,, UGR max 18, min. 120 Lm/W, Dali,  pravokotna, ohšje pločevina, stranice nagnjene in zaobljene, bela, cca 1200 x 200 x 100 mm.</t>
  </si>
  <si>
    <t>kot npr: Intra 106 MC
PR 4000 lm 30 W 840 FO 295x1195mm IP43 white ali tehnično in oblikovno enakovredno</t>
  </si>
  <si>
    <t>16 - vgradna svetilka, LED PCB, max 25W, min 2480Lm, 3000°K, optika mikroprizmatika soft DPR PMMA,, UGR max 18, min. 100 Lm/W,   pravokotna, ohšje pločevina, stranice, bela, cca 1200 x 200 x 100 mm.</t>
  </si>
  <si>
    <t>Kot npr.: Intra Demi RV
DPR 2500 lm 24 W 830 FO 297x1197mm IP43 white ali tehnično in oblikovno enakovredno</t>
  </si>
  <si>
    <t>17 - Nadometna industrijska svetilka, LED PCB max 50W, min 5800 Lm, 4000°K, optika polprosojna PC, ohišje PC,  IP45, cca 1500 x 100x85 mm.</t>
  </si>
  <si>
    <t>Kot npr.: Intra 5700
5900 lm 47 W 840 FO L1573mm IP66  ali tehnično in oblikovno enakovredno</t>
  </si>
  <si>
    <t>Mehanska zaščita svetilk stenske montaže pred udarci žog. Izbrano zaščito je pred namestitvijo potrebno uskladiti z investitorjem in arhitektom.</t>
  </si>
  <si>
    <t>18 -Nadometni reflektor, 6 enote LED  COB tehnologija v poglobljeni reflektorski sijajni proti stranskem bleščanju, max 140W, min 17000 Lm, 4000°K, ohišje Al , optika simetrična 60 °, siva barva, kaljeno steklo, cca 600 X 500 X 90 mm, IP66, Dali</t>
  </si>
  <si>
    <t>Kot npr.: NEXT FAEL 6 6 LED 800mA-Dali  ali tehnično in oblikovno enakovredno</t>
  </si>
  <si>
    <t>19 -Nadometni reflektor, 8 enot LED  COB tehnologija v poglobljeni reflektorski sijajni optiki proti stranskem bleščanju, max 180W, min 25.500 Lm, 4000°K, min. 130 Lm/W, ohišje Al , optika asimetrična 50 °naklon 50°, siva barva, kaljeno steklo, cca 600 X 500 X 90 mm, IP66, Dali</t>
  </si>
  <si>
    <t>Kot npr.:  NEXT FAEL 8 8 LED 800mA A1-Dali i  ali tehnično in oblikovno enakovredno</t>
  </si>
  <si>
    <t>20 -Nadometni reflektor, 1 enota LED  COB tehnologija v poglobljeni reflektorski sijajni proti stranskem bleščanju, max 50W, min 8200 Lm, 4000°K, ohišje Al , optika simetrična 60 °, siva barva, kaljeno steklo, cca 223 X 277 X64 mm, IP66, Dali</t>
  </si>
  <si>
    <t>Kot npr.: NEXT FAEL 1 1 LED 800mA-Dali  ali tehnično in oblikovno enakovredno</t>
  </si>
  <si>
    <t>21 -Nadometni reflektor, 4 enote LED  COB tehnologija v poglobljeni reflektorski sijajni proti stranskem bleščanju, max 150W, min 33000 Lm, 4000°K, ohišje Al , optika simetrična 60 °, siva barva, kaljeno steklo, cca 478 X 381 X100 mm, IP66, Dali</t>
  </si>
  <si>
    <t>Kot npr.: NEXT FAEL 4 4 LED 800mA-Dali  ali tehnično in oblikovno enakovredno</t>
  </si>
  <si>
    <r>
      <rPr>
        <b/>
        <sz val="11"/>
        <rFont val="Calibri"/>
        <family val="2"/>
        <charset val="238"/>
      </rPr>
      <t>REGULACIJA</t>
    </r>
    <r>
      <rPr>
        <sz val="11"/>
        <rFont val="Calibri"/>
        <family val="2"/>
        <charset val="238"/>
      </rPr>
      <t xml:space="preserve">
Krmiljenje razsvetljave -na  dveh mestih možen vklop s predprogramiranimi osvetlitva z možnostjo ročnega dimanja(npr. v omarici in pri mestu v dvorani-npr. blizu mesta mize s sodniki. Osnovna osvetlitev stenskih svetilk se prižiga ločeno pri vsakem vhodu stikalo.</t>
    </r>
  </si>
  <si>
    <t>Cu 402 HELVAR-napajalnik Dali(v omarici)  ali tehnično in oblikovno enakovredno</t>
  </si>
  <si>
    <t>Programabilna enota Dali, 4 programi, dimanje
135W Modular Panels Helvar</t>
  </si>
  <si>
    <t>Enota Helvar za do 4 tipke Dali 444</t>
  </si>
  <si>
    <t>iDim Remote 304  ali tehnično in oblikovno enakovredno</t>
  </si>
  <si>
    <t>Programiranje in zagon Dali sistema, preizkus delovanja, sodelovanje z investitorjem in izvajalcem v fazi izvedbe projekta, programiranje zagon strežnika in učenje uporabnika.</t>
  </si>
  <si>
    <t>SENZORJI</t>
  </si>
  <si>
    <t>Stropni podometni IR senzor za vgradnjo v knauf stropove, 360 stopinj pokrivanja z nastavitvijo časa in svetlosti za vklapljanje razsvetjave 230V, 10A, min IP 20 doseg vsaj 8m, kot npr Steinel ali enakovredno (hodniki, stopnišča).</t>
  </si>
  <si>
    <t>Stropni podometni IR senzor za vgradnjo v knauf stropove, 360 stopinj pokrivanja z nastavitvijo časa in svetlosti za vklapljanje razsvetjave 230V, 10A, IP 54 doseg min 6m, kot npr Steinel ali enakovredno (garderobe, sanitarije).</t>
  </si>
  <si>
    <t xml:space="preserve">Zunanji stropni nadometni/vgradnii IR senzor 360 stopinj pokrivanja z nastavitvijo časa in svetlosti za vklapljanje razsvetjave 230V, 10A, IP 56, doseg min 10m, kot npr Steinel ali enakovredno. </t>
  </si>
  <si>
    <t xml:space="preserve">Zunanji nadometni stenski IR senzor 150 stopinj pokrivanja z nastavitvijo časa in svetlosti za vklapljanje razsvetjave 230V, 10A, IP 56, doseg min 10m, kot npr Steinel ali enakovredno. </t>
  </si>
  <si>
    <t>Pocinkani kandelaber višine 10m nad terenom, kpl. z ustreznim temeljem, vgradnjo temelja in postavitvijo kandelabra (temelj pred izvedbo določi statik glede na podlago kjer bo kandelaber postavljen)</t>
  </si>
  <si>
    <t>VARNOSTNA RAZSVETLJAVA</t>
  </si>
  <si>
    <t>Z1 - Intra Awex AXP 1W Premium 1h SA Autotest WH - "Open area" optika - Vgradna svetilka v pripravnem stiku.
AXPO/1W/B/1/SA/AT/WH ali tehnično in oblikovno enakovredno</t>
  </si>
  <si>
    <t>Z2 - Intra Awex -AXP 1W Premium 1h SA Autotest WH - "Corridor" optika - Vgradna svetilka v pripravnem stiku.
AXPC/1W/B/1/SA/AT/WH ali tehnično in oblikovno enakovredno</t>
  </si>
  <si>
    <t>Z3 - Intra Awex -AXN 1W Premium 1h SA Autotest WH - "Open area" optika - Nadgradna svetilka v pripravnem stiku.
AXNO/1W/B/1/SA/AT/WH ali tehnično in oblikovno enakovredno</t>
  </si>
  <si>
    <t>Z4 - Intra Awex -EXIT M 1W Premium 1h SA Autotest WH - Nadgradna svetilka v pripravnem stiku.
ETE/1W/B/1/SA/AT/WH ali tehnično in oblikovno enakovredno</t>
  </si>
  <si>
    <t>1904 - stropni nosilec "Exit M"</t>
  </si>
  <si>
    <t>Z5 - Intra Awex -LOVATO II 1W Premium 1h SA Autotest WH - "Corridor" optika - Nadgradna svetilka v pripravnem stiku.
LV2C/1W/B/1/SA/AT/WH ali tehnično in oblikovno enakovredno</t>
  </si>
  <si>
    <t>Z5A - Intra Awex -EXIT M 3W Premium 1h SA Autotest WH - Nadgradna svetilka v pripravnem stiku.
ETE/3W/B/1/SA/AT/WH ali tehnično in oblikovno enakovredno</t>
  </si>
  <si>
    <t>Z6 - Intra Awex -INFINITY II AC 1W Premium 1h SA Autotest WH - Signalizacija - Vgradna svetilka v trajnem stiku.
IF2ACS/1W/B/1/SA/AT/WH ali tehnično in oblikovno enakovredno</t>
  </si>
  <si>
    <t xml:space="preserve">Accessories Infinity IF2/REC
</t>
  </si>
  <si>
    <t>Pictogram PB 26
PB26 "Puščica navzdol"</t>
  </si>
  <si>
    <t>Pictogram PB 24
PB24 "Puščica levo"</t>
  </si>
  <si>
    <t>Pictogram PB 25
PB25 "Puščica desno"</t>
  </si>
  <si>
    <t>Z7 - Intra Awex -INFINITY II B 1W Premium 1h SA Autotest WH - Signalizacija - Stenska svetilka v trajnem stiku.
IF2BWS/1W/B/1/SA/AT/WH ali tehnično in oblikovno enakovredno</t>
  </si>
  <si>
    <t>Z8 - Intra Awex -INFINITY II B 2W Premium 1h SA Autotest WH - Signalizacija - Stenska svetilka v trajnem stiku.
IF2BWS/2W/B/1/SA/AT/WH ali tehnično in oblikovno enakovredno</t>
  </si>
  <si>
    <t>-Mehanska zaščita za montažo na steno za svetilke v telovadnici. Izbiro zaščite je pred namestitvijo potrebno uskladiti z arhitektom in investitorjem!</t>
  </si>
  <si>
    <t>Z9 - Intra Awex -INFINITY II 3W Premium 1h SA Autotest WH - Signalizacija + direktna osvetlitev tal - Stenska svetilka v trajnem stiku.
IF2BWD/3W/B/1/SA/AT/WH ali tehnično in oblikovno enakovredno</t>
  </si>
  <si>
    <t>Pictogram PB 61
PB61 "Hidrant"</t>
  </si>
  <si>
    <t>Z10 - Intra Awex OUTDOOR LED 3x1 IP65, optika usmerjena nazdol, 1h, Ni-Cd, ohišje kovinsko, IK10, cca 220x220x80mm, IP65- Stenska svetilka v pripravnem stiku.
Intra AWEX 3x1W/SA/AT/WH ali tehnično in oblikovno enakovredno</t>
  </si>
  <si>
    <t>Pregled zasilne razsvetljave s strani pooblaščene institucije in izdaja potrdila o brezhibnem delovanju varnostne razsvetljave</t>
  </si>
  <si>
    <t>Drobni nespecificirani material, transportni in manipulativni stroški,</t>
  </si>
  <si>
    <t>RAZSVETLJAVA SKUPAJ:</t>
  </si>
  <si>
    <t>MONTAŽNI MATERIAL</t>
  </si>
  <si>
    <t>Podometno mudularna navadno stikalo, 10-16 A, komplet z  instalacijsko podometno dozo,nosilcem, okrasnim okvirjem, kot: Vimar plana, bele barve oz. po zahtevah arhitekta , komplet</t>
  </si>
  <si>
    <t>Podometno mudularno menjalno stikalo, 10-16 A, komplet z  instalacijsko podometno dozo,nosilcem, okrasnim okvirjem, kot: Vimar plana, bele barve oz. po zahtevah arhitekta , komplet</t>
  </si>
  <si>
    <t>Podometno mudularno križno stikalo, 10-16 A, komplet z  instalacijsko podometno dozo,nosilcem, okrasnim okvirjem, kot: Vimar plana, bele barve oz. po zahtevah arhitekta , komplet</t>
  </si>
  <si>
    <t xml:space="preserve">Podometno mudularno tipkalo 230V, 10A komplet z  instalacijsko podometno dozo,nosilcem, okrasnim okvirjem, kot: Vimar plana, bele barve oz. po zahtevah arhitekta , komplet </t>
  </si>
  <si>
    <t>Reverzibilno stikalo za upravljanje žaluzij in notranjih rolojev, 10A komplet z  instalacijsko podometno dozo,nosilcem, okrasnim okvirjem, kot: Vimar plana, bele barve oz. po zahtevah arhitekta , komplet</t>
  </si>
  <si>
    <t>Reverzibilno tipkalo za upravljanje žaluzij in notranjih rolojev (tipkala katera so vezana na krmilnik), 10A komplet z  instalacijsko podometno dozo,nosilcem, okrasnim okvirjem, kot: Vimar plana, bele barve oz. po zahtevah arhitekta , komplet</t>
  </si>
  <si>
    <t>STOP tipka za izklop v sili, komplet z podometno dozo.</t>
  </si>
  <si>
    <t>Podometno  stikalo za izklop porabnikov v kuhinji,  10A,  2p, z možnostjo zaklepanja položaja 0, komplet s podometno dozo, okrasnim pokrovom  v ustrezni IP zaščiti. (izklop bremena preko kontaktorja)</t>
  </si>
  <si>
    <t>Podometno končno grebenasto stikalo 16A, 3p za izklop porabnikov v kuhinji,  z možnostjo zaklepanja položaja 0, komplet s podometno dozo, okrasnim pokrovom  v ustrezni IP zaščiti (izklop bremena).</t>
  </si>
  <si>
    <t xml:space="preserve">Priključnica stalna za priklop el. naprav, 3-5 polna, 16 A, v kompletu z p/o razvodnico za opečni zid ali betonsko steno. </t>
  </si>
  <si>
    <t xml:space="preserve">Priključnica stalna za priklop el. naprav, 3-5 polna, 32 A, v kompletu z p/o razvodnico za opečni zid ali betonsko steno. </t>
  </si>
  <si>
    <t>Modularna šuko vtičnica 230 V, 16 A, tip VIMAR Plana bele barve ali enekovredno, nosilnim elementom in belim okrasnim okvirjem, podometno dozo (2M, 3M, 4M, 7M) za vgradnjo v opečno, knauf ali litobetonsko steno</t>
  </si>
  <si>
    <t>Šuko vtičnica 230 V, 16 A, vodotesna IP55 s pokrovškom, tip VIMAR Plana bele barve ali enekovredno, nosilnim elementom in belim okrasnim okvirjem , podometno dozo za vgradnjo v opečno, knauf ali litobetonsko steno (kuhinja)</t>
  </si>
  <si>
    <t xml:space="preserve">Modularna šuko vtičnica 230 V, 16 A, vodotesna IP44 s pokrovčkom, tip VIMAR Plana bele barve ali enekovredno, komplet s podometno dozo in nosilcem </t>
  </si>
  <si>
    <t xml:space="preserve">Nadometna vtičnica 230 V, 16 A,  IP44 , tip VIMAR bele barve ali enekovredno, komplet z nadometno dozo </t>
  </si>
  <si>
    <t xml:space="preserve">Nadometna dvojna vtičnica 2x230 V, 16 A,  IP44 , tip VIMAR bele barve ali enekovredno, komplet z nadometno dozo  (4M). </t>
  </si>
  <si>
    <t xml:space="preserve">Nadometna trojna vtičnica 2x230 V, 16 A,  IP44 , tip VIMAR bele barve ali enekovredno, komplet z nadometno dozo (2x3M). </t>
  </si>
  <si>
    <t xml:space="preserve">
Nadometna vtičnica stenska CEE IEC309 16A 400V 5P IP44 6h RD vij. 90° kot npr Gewiss ali enakovredno</t>
  </si>
  <si>
    <t xml:space="preserve">Dvojna šuko vtičnica 2x230 V, 16 A, tip Elba ali enakovredno, za vgradnjo v parapetni kanal v kompletu z nosilcem in okrasnim okvirjem. Barvo vtičnice in okrasnega okvirja določi arhitekt. </t>
  </si>
  <si>
    <t xml:space="preserve">Trojna šuko vtičnica 3x230 V, 16 A, tip Elba ali enakovredno,  za vgradnjo v parapetni kanal v kompletu z nosilcem in okrasnim okvirjem. Barvo vtičnice in okrasnega okvirja določi arhitekt. </t>
  </si>
  <si>
    <t>3 fazna vtičnica 400 V, 16 A, (3P+N+Pe) tip Elba bele barve ali enekovredno za vgradnjo v parapetni kanal</t>
  </si>
  <si>
    <t>Podometne vtičnica 16 A, 400 V, 50 Hz, (3P+N+Pe) s pokrovom,  podometno dozo, IP44 kot Mennekes, Cepex 4125 ali enakovredno (Vtičnice vgrajene v kuhinji)</t>
  </si>
  <si>
    <t xml:space="preserve">Nadometno vtičniško gnezdo Gewiss za 6 vtičnic, IP 65, v kompletu:
- 3 x enofazna vtičnica 16A,
- 1 x trifazna vtičnica 5p, 16A
- 1 x trifazna vtičnica 5p, 32A
- 2 x 1P,C16A avt.varovalko,
- 1 x 3P,C16A avt.varovalko,
- 1 x 3P,C32A avt.varovalko,
- 1 x RCD 4P/63/0,03A, 
v kompletu z drobnim in veznim materialom </t>
  </si>
  <si>
    <t xml:space="preserve">Aluminijasti parapetni kanal AT 123/72mm, eloksirani aluminij, kpl. s pregradami, pokrovi, zaključnimi elementi, pritrdilnim materialom,… </t>
  </si>
  <si>
    <t>Talna doza za izpust kablov kot elba ETD-AT-M9 ali enakovredno dim 360x459x95mm za vgradnjo, opremljen komplet s pokrovom, zaključnimi pokrovi, ozemljitvenimi povezavami, komplet z drobnim, veznim in montažnim materialom komplet</t>
  </si>
  <si>
    <t>Omarica D. I. P. (doza za izenačitve potencialov v kompletu z zbiralko za priklop ozemljitvenih vodnikov) za vgradnjo v opečno steno oz vgradno v suhomontažne stene. V kompletu z zaščitno zbiralko, drobnim, veznim in montažnim materiaom</t>
  </si>
  <si>
    <t>Etažna zbiralka izenačitve potencialov E-Z I P, komplet z montažnimi distančniki za vgradnjo na betonsko steno ali kabelsko polico. V kompletu s priključno sponko in vijaki.</t>
  </si>
  <si>
    <r>
      <t xml:space="preserve">Dobava in montaža kabla brez halogenov NHXMH, N2XH-J in ostali, kategorije (B2ca s1 d2 a1 ali B2ca s1 d2 a1 ) položenega na kabelske police,  kanale, ali uvlečen v instalacijske podometne in  nadometne zaščitne cevi v razmerju (80%:20%).
</t>
    </r>
    <r>
      <rPr>
        <b/>
        <sz val="10"/>
        <rFont val="Calibri"/>
        <family val="2"/>
        <charset val="238"/>
      </rPr>
      <t>Opomba:</t>
    </r>
    <r>
      <rPr>
        <sz val="10"/>
        <rFont val="Calibri"/>
        <family val="2"/>
        <charset val="238"/>
      </rPr>
      <t xml:space="preserve">
</t>
    </r>
    <r>
      <rPr>
        <b/>
        <sz val="10"/>
        <rFont val="Calibri"/>
        <family val="2"/>
        <charset val="238"/>
      </rPr>
      <t>Minimalni razred odziva na ogenj za vgrajene električne kable na zaščiteni evakuacijski poti (stopnišče) znaša B2ca s1 d1 a1, v ostalih prostorih pa B2ca s1 d2 a1.</t>
    </r>
  </si>
  <si>
    <t>Kabel za ožičenje tipal v telovadnici LIHCH 2x1mm2 (tip kabla določi dobavitelj opreme)</t>
  </si>
  <si>
    <t>Kabel za ožičenje prostorskih termostatov HSLH-JZ 4x1mm2 (tip kabla določi dobavitelj opreme)</t>
  </si>
  <si>
    <t xml:space="preserve"> Kabel H05Z1Z1-F 3x0,75mm²</t>
  </si>
  <si>
    <t xml:space="preserve"> Kabel H05Z1Z1-F 2-3x1,5mm²</t>
  </si>
  <si>
    <t>Kabel H07ZZ-F 3x1,5 mm²</t>
  </si>
  <si>
    <t xml:space="preserve"> Kabel H05Z1Z1-F 5x1,5mm²</t>
  </si>
  <si>
    <t xml:space="preserve"> Kabel NHXMH-O 2x1,5mm2</t>
  </si>
  <si>
    <t xml:space="preserve"> Kabel NHXMH-J 3x1,5mm2</t>
  </si>
  <si>
    <t xml:space="preserve"> Kabel NHXMH-J 4x1,5mm2</t>
  </si>
  <si>
    <t xml:space="preserve"> Kabel NHXMH-J 5x1,5mm2</t>
  </si>
  <si>
    <t>Kabel NHXMH-J 3x2,5mm2</t>
  </si>
  <si>
    <t>Kabel NHXMH-J 5x2,5mm2</t>
  </si>
  <si>
    <t>Kabel N2XH-J 5x6mm2</t>
  </si>
  <si>
    <t>Kabel N2XH-J 5x10mm2</t>
  </si>
  <si>
    <t>Kabel N2XH-J 5x16mm2</t>
  </si>
  <si>
    <t>Kabel N2XH-J 1x16mm2</t>
  </si>
  <si>
    <t>Kabel N2XH-J 5x25mm2</t>
  </si>
  <si>
    <t>Kabel N2XH-0 4x50mm2</t>
  </si>
  <si>
    <t>Vodnik N2XH-J 1x25mm2</t>
  </si>
  <si>
    <t>Kabel N2XH-J 4x70mm2</t>
  </si>
  <si>
    <t>Vodnik N2XH-J 1x35mm2</t>
  </si>
  <si>
    <t>Kabel N2XH-J 4x95 mm2</t>
  </si>
  <si>
    <t>H07RN-F 5x16 mm</t>
  </si>
  <si>
    <t>H07RN-F 5x4 mm</t>
  </si>
  <si>
    <t>H07RN-F 5x35 mm</t>
  </si>
  <si>
    <t>Vodnik H07Z-K (B2ca s1 d2 a1) (brez halogenov) za izenačevanje potencialov in premostitev povezav med kovinskimi masami.</t>
  </si>
  <si>
    <t>H07Z-K (rum-zel) 35mm2</t>
  </si>
  <si>
    <t>H07Z-K (rum-zel) 16mm2</t>
  </si>
  <si>
    <t>H07Z-K (rum-zel) 10mm2</t>
  </si>
  <si>
    <t>H07Z-K (rum-zel) 6mm2</t>
  </si>
  <si>
    <t>Razni spoji z kovinkskimi masami (vrata, parapetni kanali, kovinska ohišja, naprave, delovni pulti, regali, kabelske police, umivalnikov, WC kotličkov, kovinske konstrukcije predelnih sten, ozemljitev strojnih inštalacij, prezračevalnih kanalov) ... z ozemljitvenim vodnikom 6mm2 in z različnimi kontaktnimi spoji (kabel čevelčki, cevnimi objemkami, ...).</t>
  </si>
  <si>
    <t>Finožični vodnik H07Z-K 6 mm2, komplet na dveh koncih pritrjen z vijačnim spojem, komplet vodnik v povprečni dolžini 4 m in dvema vijačnima spojema</t>
  </si>
  <si>
    <t xml:space="preserve">Ozemljitev s ploščatim vodnikoom Rf 30x3,5mm konstrukcijo osebnega dvigala </t>
  </si>
  <si>
    <t>Cu pletenica 35 mm2 za premostitve izolirnih spojev raznih kovinskih mas.</t>
  </si>
  <si>
    <t>Instalacijska cev za vlaganje v opečnate stene ali beton.</t>
  </si>
  <si>
    <t>RBT fi 16mm</t>
  </si>
  <si>
    <t>RBT fi 23mm</t>
  </si>
  <si>
    <t>RBT fi 29mm</t>
  </si>
  <si>
    <t>RBT fi 36mm</t>
  </si>
  <si>
    <t>RBT fi 40-50mm</t>
  </si>
  <si>
    <t xml:space="preserve">Instalacijska samogasna cev za montažo v suhomontažne stene. </t>
  </si>
  <si>
    <t>RFSS fi 13 mm</t>
  </si>
  <si>
    <t>RFSS fi 16 mm</t>
  </si>
  <si>
    <t>RFSS fi 23 mm</t>
  </si>
  <si>
    <t>RFSS fi 36 mm</t>
  </si>
  <si>
    <t>RFSS fi 40-50 mm</t>
  </si>
  <si>
    <t>Cev STIGMAFLEX dvoslojna "EE", komplet z spojnimi kosi za montažo v beton ali v zemljo, dimenzij:</t>
  </si>
  <si>
    <t>Stigmaflex cev ∅ 40mm</t>
  </si>
  <si>
    <t>Stigmaflex cev ∅ 63mm</t>
  </si>
  <si>
    <t>Stigmaflex cev ∅ 75mm</t>
  </si>
  <si>
    <t>Stigmaflex cev ∅ 90mm</t>
  </si>
  <si>
    <t>Stigmaflex cev ∅ 110mm</t>
  </si>
  <si>
    <t>Inštalacijska plastična PN cev brez halogenov, položena N/O, komplet z razvodnimi dozami, koleni, uvodnicami in pritrdilnim materialom.</t>
  </si>
  <si>
    <t>PN 13,5</t>
  </si>
  <si>
    <t>PN 16</t>
  </si>
  <si>
    <t>PN 23</t>
  </si>
  <si>
    <t>Pregibna plastificirana cev EUROFLEX ali enakovredno, položena n/o, z uvodnicami in pritrdilnim materialom</t>
  </si>
  <si>
    <t>11-13mm</t>
  </si>
  <si>
    <t>16-23mm</t>
  </si>
  <si>
    <t>29-36 mm</t>
  </si>
  <si>
    <t>Nadometna razvodna doza, komplet z uvodnicami in pritrdilnim priborom</t>
  </si>
  <si>
    <t>100 x 100 x 50 mm</t>
  </si>
  <si>
    <t>180 x 140 x 70 mm</t>
  </si>
  <si>
    <t>Kabelske police iz perforirane pocinkane pločevine, komplet s pritrdilnim in spojnim materialom, vključno z L,U ali T nosilci glede na izvedbo pritrditve, samo za jakotočne instalacije, z montažo in dobavo, drobnim in veznim materialom, ter vsemi kovinskimi element za montažo za skupno dolžino polic</t>
  </si>
  <si>
    <t>PK 50</t>
  </si>
  <si>
    <t>PK 100</t>
  </si>
  <si>
    <t>PK 200</t>
  </si>
  <si>
    <t>PK 300</t>
  </si>
  <si>
    <t>PK 400</t>
  </si>
  <si>
    <t>Pokrovi kabelskih polic za</t>
  </si>
  <si>
    <t>Pocinkane požarne odporne kabelske police E90 za razvod kablov ODT, komplet s požarno odpornim pritrdilnim in spojnim materialom , vključno z L,U ali T nosilci glede na izvedbo pritrditve, samo za jakotočne instalacije, z montažo in dobavo, veznimi in končnimi elementi, ozemljitvijo, ter pritrditvenim materialom za skupno dolžino polic</t>
  </si>
  <si>
    <t xml:space="preserve">Kabelske police RF s pokrovom (streha), komplet s pritrdilnim in spojnim materialom, vključno z L,U ali T nosilci glede na izvedbo pritrditve, samo za jakotočne instalacije, z montažo in dobavo, drobnim in veznim materialom, ter vsemi kovinskimi element za montažo za skupno dolžino polic </t>
  </si>
  <si>
    <t>Priklop motorjev ali naprav, komplet s preizkusom delovanja, namestitvijo kabelskih oznak na kabel, komplet za naprave moči.(projektor, štedilnik,el. dvigalo, zunanje žaluzije, notranja senčila, komunikacije omare, omarica ozvočenja, požarna centrala …)</t>
  </si>
  <si>
    <t xml:space="preserve"> moči do 1kW</t>
  </si>
  <si>
    <t xml:space="preserve"> moči nad 1kW</t>
  </si>
  <si>
    <t>Priklop elementov strojnih instalacij (EMV, tipal, črpalk, stikal, regulatorjev ogrevanja, pisoarjev, senzorski pip, sobnih termostatov, regulacija ERP ventilov, sobnih termostatov, termostatskih ventilov., priklop omaric talnega ogrevanja, stropnih konvektorjev, ...) do 1 kW</t>
  </si>
  <si>
    <t xml:space="preserve">Priklop tehnologije kuhinje, komplet s preizkusom delovanjav, z zaščitno cevjo po potrebi, zaključevanjem kabla s tulci oz. kabel čeveljčkom in priklopom na napravo po zahtevah dobavitelja opreme. </t>
  </si>
  <si>
    <t>moči do 5kW</t>
  </si>
  <si>
    <t>moči nad 5kW</t>
  </si>
  <si>
    <t>Priklop (napajanje in krmiljenje) športne opreme v telovadnici po zahtevah dobavitelja opreme komplet</t>
  </si>
  <si>
    <t>Priklop zunanje split enote, kompletno z veznim in drobnim materialom</t>
  </si>
  <si>
    <t>Kabliranje sistema nape in prezračevanja kuhinje</t>
  </si>
  <si>
    <t>Napeljava električnih kablov, položenih delno v beton, delno pod ometom, delno nad ometom v PN ceveh, delno po kabelskih policah, delno v spuščenem stropu na kabelskih priponah, delno v kabelskih jaških, delno v parapetnem kanalu in delno v instalacijskih kanalih, komplet s kabelskimi čevlji. Kabli napeljani skozi uvodnice elementov periferne opreme ter uvodnice krmilne omare, razdelilne omarice v napi in krmilnega panela, skladno z elektro načrtom in seznamom kablov dobavitelja krmilnega sistema za varčno napo.
Meritev električnih potencialov.</t>
  </si>
  <si>
    <t>Uporaba brezhalogenskih kabov po zahtevah NPV!
Uporaba brezhalogenskih kabov razreda B2ca s1 d2 a1 oz. po zahtevah NPV!
Popis kablov sistema nape in prezračevanja kuhinje med regulacijsko omaro in vsemi elementi prezračevalnega sistema kuhinje:</t>
  </si>
  <si>
    <t>OLFLEX100 4G1,5</t>
  </si>
  <si>
    <t>OLFLEX100 3G1,5</t>
  </si>
  <si>
    <t>OLFLEX100 5G4</t>
  </si>
  <si>
    <t>OLFLEX110 2x0,75</t>
  </si>
  <si>
    <t>OLFLEX110 3x1,5</t>
  </si>
  <si>
    <t>OLFLEX110 4x0,75</t>
  </si>
  <si>
    <t>OLFLEX110 3x0,75</t>
  </si>
  <si>
    <t>OLFLEX110 2x1,5</t>
  </si>
  <si>
    <t>OLFLEX100 4G1,5 CY</t>
  </si>
  <si>
    <t>LIHCH 2x0,75</t>
  </si>
  <si>
    <t>LIHCH 3x0,75</t>
  </si>
  <si>
    <t>LIHCH 8x0,75</t>
  </si>
  <si>
    <t>JE-H(ST)H 2x2x0,6</t>
  </si>
  <si>
    <t>UTP cable cat. 5</t>
  </si>
  <si>
    <t>H07 Z-K 1x6</t>
  </si>
  <si>
    <t xml:space="preserve">Priklop naprav, tipal, krmiljenj in izvedba izenačitev potencialov po zahtevah dobavitelja prezračevanja kuhinje.  </t>
  </si>
  <si>
    <t xml:space="preserve">Priklop klimatske naprave v kompletu z drobnim veznim materialom in zaščitno cevjo po potrebi. </t>
  </si>
  <si>
    <t>Tesnenje prehodov iz enega v drugi požarni sektor izdelan s piroterm atestiranih vrečkami; dimenzija odprtine</t>
  </si>
  <si>
    <t>dim: 15x20cm</t>
  </si>
  <si>
    <t>dim: 20x30cm</t>
  </si>
  <si>
    <t>Protipožarni kit za atestirano tesnitev manjših odprtin pri prehodu kablov iz</t>
  </si>
  <si>
    <t>prostora v prostor 310ml</t>
  </si>
  <si>
    <t xml:space="preserve">Elastična požarna pena </t>
  </si>
  <si>
    <t xml:space="preserve">Interne povezave elementov po shemi dobavitelja opreme, </t>
  </si>
  <si>
    <t>Izdelava prebojev skozi armiran beton s kronskim svedrom, ocena do velikosti fi80 mm za poteke elektroinstalacij</t>
  </si>
  <si>
    <t>Izdelava prebojev skozi AB ploščo za prehode kablov z cevmi do dimenzije fi 30mm za poteke elektroinstalacij</t>
  </si>
  <si>
    <t xml:space="preserve">Nepredvidena dela oziroma skrita dela, vse na bazi predhodno potrjenih ur s strani nadzornega organa, ter obveznim vpisom v gradbeni dnevnik izvajalca, po potrditvi nadzornega organa </t>
  </si>
  <si>
    <t xml:space="preserve">Odklaplajnje naprav, razne prevezave, vzpostavitev začasnih napajanj zaradi rušitve prizidka vse na bazi predhodno potrjenih ur s strani nadzornega organa, ter obveznim vpisom v gradbeni dnevnik izvajalca, po potrditvi nadzornega organa </t>
  </si>
  <si>
    <t>Meritve jakotočnih instalacij</t>
  </si>
  <si>
    <t>Drobni material</t>
  </si>
  <si>
    <t>MONTAŽNI MATERIAL SKUPAJ:</t>
  </si>
  <si>
    <t>RAZDELILNIKI</t>
  </si>
  <si>
    <t xml:space="preserve">Predelava obstoječega razdelilnika R-G (obstoječa šola) v obstoječem objektu za izvedbo napajanja novega glavnega razdelilnika R-G1 (prizidek) . Vgradnja novega odklopnika in odcepov za nove in obstoječe porabnike. </t>
  </si>
  <si>
    <t xml:space="preserve">Vgradnja novega odklopnik MC2 300A, 3p s stik.zmog.25kA, 0,8-1In in 8-14Iko 3p, 300A  in preostalim montažnim materialom, kot npr MC2 Schrack ali enakovredno </t>
  </si>
  <si>
    <t>prenapetostna zaščita 3X PZH I I/255/50 Hermi ali enakovredno</t>
  </si>
  <si>
    <t xml:space="preserve">Večfunkcisjki merilnik stanja omrežja kot npr. Diris A41 Socomes ali enakovredno za vgradno na vrata, v kompletu z tokovnimi transformatorji 250A, z možnostjo povezave na Ethernet </t>
  </si>
  <si>
    <t>-</t>
  </si>
  <si>
    <t>inštalacijski odklopnik 6-16A, 1p, B-C</t>
  </si>
  <si>
    <t>inštalacijski odklopnik 6-16A, 3p, B-C</t>
  </si>
  <si>
    <t>varovalčno stikalo 160A, 3p, velikosti 00,  60 mm sestav (zbiralčni stistem), kot SCHRACK ali enkaovredno, komplet z varovalnimi elementi različnih velikosti</t>
  </si>
  <si>
    <t>varovalčno stikalo 250A, 3p, velikosti 1,  60 mm sestav (zbiralčni stistem), kot SCHRACK ali enkaovredno, komplet z varovalnimi elementi različnih velikosti</t>
  </si>
  <si>
    <t>varovalčno stikalo TYTAN II, 3p, kpl z pripadajočimi vložki velikosti od 20-63A za montažo na din letev</t>
  </si>
  <si>
    <t>Nosilec zbiralk za zbiralčni sistem 60 mm kot  SCHRACK ali enakovredno</t>
  </si>
  <si>
    <t>Priključno podnožje s sponkami do velikosti 150mm2 za zbiralčni sistem 60 mm kot  SCHRACK ali enakovredno</t>
  </si>
  <si>
    <t>pokrivne plošče za zbiralčni sistem 60mm</t>
  </si>
  <si>
    <t xml:space="preserve">Cu zbiralke (L1,L2,L3) 30x5mm
</t>
  </si>
  <si>
    <t xml:space="preserve">Cu zbiralke (N,PE) 20x5mm v kompletu s podpornimi izolatorji
</t>
  </si>
  <si>
    <t>OSTALO:</t>
  </si>
  <si>
    <t>Drobni in vezni material kot so PVC kanali, vijaki, žica ustreznega preseka, zaključne letve za vrstne sponke, vezice, obešalo za dokumentacijo, označevalne ploščice za elemente, napisne ploščice,pokrivne plošče zbiralk, podporni izolatorji, ...</t>
  </si>
  <si>
    <t>demontaža obstoječih elementov, vezava razdelilnika in priklop obstoječih in novih porabnikov</t>
  </si>
  <si>
    <t>meritve razdelilnika</t>
  </si>
  <si>
    <t>Skupaj razdelilnik R-G1</t>
  </si>
  <si>
    <t xml:space="preserve">Prostostoječa kovinska dvokrilna omara R-G1  na podstavku h=100mm, montažno ploščo,   izdelana iz jeklene pločevine, zaščitena s poliestrsko/epoksidnim prašnim nanosom, barva RAL - 7035. Stopnja zaščite pred vdorom trdih snovi IP55 (IEC 60529), proti mehanskim udarcem IK10 ( IEC 62262),  kot npr. tip KS, 1200x2000x400 (ŠxVxG) /2vrata/ IP55/RAL7035 (KC201242--) ali enakovredno s ključavnco in naslednjo opremo:  </t>
  </si>
  <si>
    <t xml:space="preserve">Odklopnik MC2 300A, 3p s stik.zmog.25kA, 0,8-1In in 8-14Iko 3p, 300A, montiran na zbiralčni sistem  v kompletu z vratno sklopko in ročico na vratih in preostalim montažnim materialom, kot npr MC2 Schrack ali enakovredno </t>
  </si>
  <si>
    <t>Inštalacijski kontaktor AC1 20A, 230V AC 
2 zapiralna kontakta, kot npr. Schrack BZ326437 ali enakovredno</t>
  </si>
  <si>
    <t>Astro in letna stikalna ura, digitalna, 2 kanala, 4TE serija TEMPUS Schrack ali enakovredno.</t>
  </si>
  <si>
    <t>Vklopno stikalo za montažo na vrata razdelilnika, 20A, 1p, 230V, 1-0-2</t>
  </si>
  <si>
    <t>Vtičnica za vgradnjo v omaro na DIN letev, z ozem. kontaktom 2P; nazivno napetost  230V 50Hz; za nazivni tok 16A</t>
  </si>
  <si>
    <t xml:space="preserve">Svetika dolžine 900mm za vgradnjo v omaro v kompletu s končnim stikalom </t>
  </si>
  <si>
    <t>priključne vrstne sponke za montažo na DIN letev vijačne izvedbe različnih velikosti</t>
  </si>
  <si>
    <t>zbiralke PE 16mm2</t>
  </si>
  <si>
    <t>uvodnice razne</t>
  </si>
  <si>
    <t>Drobni in vezni material kot so PVC kanali, vijaki, žica ustreznega preseka, zaključne letve za vrstne sponke, vezice, obešalo za dokumentacijo, označevalne ploščice za elemente, napisne ploščice stikal in lučk,pokrivne plošče zbiralk, podporni izolatorji, ...</t>
  </si>
  <si>
    <t>vezava razdelilnika</t>
  </si>
  <si>
    <t>priklop razdelilnika</t>
  </si>
  <si>
    <t xml:space="preserve">Prostostoječa kovinska dvokrilna omara R-P  na podstavku h=100mm, montažno ploščo,   izdelana iz jeklene pločevine, zaščitena s poliestrsko/epoksidnim prašnim nanosom, barva RAL - 7035. Stopnja zaščite pred vdorom trdih snovi IP55 (IEC 60529), proti mehanskim udarcem IK10 ( IEC 62262),  kot npr. tip KS, 1200x2000x400 (ŠxVxG) /2vrata/ IP55/RAL7035 (KC201242--) ali enakovredno s ključavnco in naslednjo opremo:  </t>
  </si>
  <si>
    <t>Odklopnik s terminim sprožnikom 80A/25kA za pritridtev na montažno ploščo, kot npr. MC180231 Schrack ali enakovredno</t>
  </si>
  <si>
    <t>prenapetostna zaščita PZH II V3+1/275/50 Hermi ali enakovredno</t>
  </si>
  <si>
    <t>inštalacijski odklopnik 25A, 3p, C</t>
  </si>
  <si>
    <t>Diferenčno zaščitno stikalo, 
RCCB 40A, 4p, 30mA</t>
  </si>
  <si>
    <t>stikalo 1-0 rdeče barve, 16 A za montažo na DIN letev</t>
  </si>
  <si>
    <t>priključne vrstne sponke za montažo na DIN letev vijačne izvedbe različnih velikosti (L in N vodnik) 2,5-6mm2</t>
  </si>
  <si>
    <t>priključne vrstne sponke za montažo na DIN letev vijačne izvedbe različnih velikosti (L in N vodnik) do 25mm2</t>
  </si>
  <si>
    <t>zbiralke PE</t>
  </si>
  <si>
    <t>Skupaj razdelilnik R-P</t>
  </si>
  <si>
    <t xml:space="preserve">Prostostoječa kovinska dvokrilna omara R-1.N  na podstavku h=100mm, montažno ploščo,   izdelana iz jeklene pločevine, zaščitena s poliestrsko/epoksidnim prašnim nanosom, barva RAL - 7035. Stopnja zaščite pred vdorom trdih snovi IP55 (IEC 60529), proti mehanskim udarcem IK10 ( IEC 62262),  kot npr. tip KS, 1200x2000x400 (ŠxVxG) /2vrata/ IP55/RAL7035 (KC201242--) ali enakovredno s ključavnco in naslednjo opremo:  </t>
  </si>
  <si>
    <t>Inštalacijski kontaktor AC1 25A, 230V AC 
4 zapiralni kontakti, kot npr. Schrack BZ326442 ali enakovredno</t>
  </si>
  <si>
    <t>Enofunkcijski rele z zakasnjenim izklopom, 24-240V AC/DC, kot npr. ZR5R0011-- Schrack ali enakovredno</t>
  </si>
  <si>
    <t>Kombinirano zaščitno stikalo na preostali tok RCBO C16/0,03 A, 2p</t>
  </si>
  <si>
    <t>Skupaj razdelilnik R-1.N</t>
  </si>
  <si>
    <t xml:space="preserve">Prostostoječa kovinska dvokrilna omara R-2.N  na podstavku h=100mm, montažno ploščo,   izdelana iz jeklene pločevine, zaščitena s poliestrsko/epoksidnim prašnim nanosom, barva RAL - 7035. Stopnja zaščite pred vdorom trdih snovi IP55 (IEC 60529), proti mehanskim udarcem IK10 ( IEC 62262),  kot npr. tip KS, 1200x2000x400 (ŠxVxG) /2vrata/ IP55/RAL7035 (KC201242--) ali enakovredno s ključavnco in naslednjo opremo:  </t>
  </si>
  <si>
    <t>Skupaj razdelilnik R-2.N</t>
  </si>
  <si>
    <t xml:space="preserve">Prostostoječa kovinska dvokrilna omara R-KUH. na podstavku h=100mm, montažno ploščo,   izdelana iz jeklene pločevine, zaščitena s poliestrsko/epoksidnim prašnim nanosom, barva RAL - 7035, kot npr. tip KS, 1600x2000x400 (ŠxVxG) /2vrata/ IP55/RAL7035 (KC201642---) ali enakovredno s ključavnico in naslednjo opremo:  </t>
  </si>
  <si>
    <t xml:space="preserve">Odklopnik kot npr. SCHRACK MC3 305A/3 z vratno sklopko in vgrajenim napetostnim sprožnikom MC3-XA vključno s tunelsko sponko za dim. 2x240mm2 in preostalim montažnim materialom. </t>
  </si>
  <si>
    <t>prenapetostna zaščita 3xPZH II V/275/50 Hermi ali enakovredno</t>
  </si>
  <si>
    <t xml:space="preserve">Večfunkcisjki merilnik stanja omrežja kot npr. Diris A41 Socomes ali enakovredno za vgradno na vrata, v kompletu z tokovnimi transformatorji 300A, z možnostjo povezave na Ethernet </t>
  </si>
  <si>
    <t>inštalacijski odklopnik 20-32A, 3p, B-C</t>
  </si>
  <si>
    <t>inštalacijski kontaktor AC3, velikost 0, 11kW, 25A, 3NC, 230V kot Schrack LSD02533 ali enakovredno</t>
  </si>
  <si>
    <t>inštalacijski kontaktor AC3, velikost 2, 22 kW, 50A, 3NC, 230V kot Schrack LSD25033 ali enakovredno</t>
  </si>
  <si>
    <t>inštalacijski kontaktor AC3, velikost 3, 30 kW, 65A, 3NC, 230V kot Schrack LSD36533 ali enakovredno</t>
  </si>
  <si>
    <t>inštalacijski kontaktor AC3, velikost 3, 45 kW, 95A, 3NC, 230V kot Schrack LSD39533 ali enakovredno</t>
  </si>
  <si>
    <t>inštalacijski kontaktor AC3, velikost 3, 75 kW, 150A, 3NC, 230V kot Schrack LSD6155F ali enakovredno</t>
  </si>
  <si>
    <t>rele za vgradnjo na din letev s 4 preklopnimi kontakti 4p, 6A, 24V</t>
  </si>
  <si>
    <t>rele za vgradnjo na din letev s 4 preklopnimi kontakti 4p, 6A, 240V</t>
  </si>
  <si>
    <t xml:space="preserve">Večfunkcijski časovni rele za vgradnjo na din letev s 1 preklopnimi kontaktom </t>
  </si>
  <si>
    <t>varovalčno stikalo 160A, 3p, velikosti 00,  za montažo na montažno ploščo, kot SCHRACK ali enkaovredno, komplet z varovalnimi elementi različnih velikosti</t>
  </si>
  <si>
    <t>Priključno podnožje s sponkami do velikosti 240mm2 za zbiralčni sistem 60 mm kot  SCHRACK ali enakovredno</t>
  </si>
  <si>
    <t xml:space="preserve">Cu zbiralke (L1,L2,L3) 30x10mm
</t>
  </si>
  <si>
    <t xml:space="preserve">Cu zbiralke (N,PE) 30x5mm v kompletu s podpornimi izolatorji
</t>
  </si>
  <si>
    <t>priključne univerzalne sponke za vodnike (N in PE zbiralke) do velikosti 10-70mm2</t>
  </si>
  <si>
    <t>priključne razporne sponke za zbiralk velikosti 95-185mm2</t>
  </si>
  <si>
    <t>Skupaj razdelilnik R-KUH.</t>
  </si>
  <si>
    <t xml:space="preserve">Prostostoječa kovinska enokrilna omara R-TEL. na podstavku h=100mm, montažno ploščo,  izdelana iz jeklene pločevine, zaščitena s poliestrsko/epoksidnim prašnim nanosom, barva RAL - 7035. Stopnja zaščite pred vdorom trdih snovi IP55 (IEC 60529), proti mehanskim udarcem IK10 ( IEC 62262),  kot npr. tip KS, 1000x2000x400 (ŠxVxG) /1vrata/ IP55/RAL7035 (KC201040--) ali enakovredno s ključavnco in naslednjo opremo:  </t>
  </si>
  <si>
    <t>Odklopnik s terminim sprožnikom 160A/25kA za pritridtev na montažno ploščo, kot npr. MC116131 Schrack ali enakovredno</t>
  </si>
  <si>
    <t>inštalacijski kontaktor AC1 20A, 230V AC 
2 zapiralna kontakta, kot npr. Schrack BZ326437 ali enakovredno</t>
  </si>
  <si>
    <t>kombinirano zaščitno stikalo na preostali tok RCBO C16/0,03 A, 2p</t>
  </si>
  <si>
    <t>impulzno stikalo, 1 zapiralni kontakt, 230VAC za vgradnjo na letev</t>
  </si>
  <si>
    <t>priključne vrstne sponke za montažo na DIN letev vijačne izvedbe različnih velikosti (L in N vodnik) do 70mm2</t>
  </si>
  <si>
    <t>Skupaj razdelilnik R-TEL</t>
  </si>
  <si>
    <t xml:space="preserve">Prostostoječa kovinska enokrilna omara R-TEL.2 na podstavku h=100mm, montažno ploščo,  izdelana iz jeklene pločevine, zaščitena s poliestrsko/epoksidnim prašnim nanosom, barva RAL - 7035. Stopnja zaščite pred vdorom trdih snovi IP55 (IEC 60529), proti mehanskim udarcem IK10 ( IEC 62262),  kot npr. tip KS, 800x2000x300 (ŠxVxG) /1vrata/ IP55/RAL7035 (KC208030--) ali enakovredno s ključavnco in naslednjo opremo:  </t>
  </si>
  <si>
    <t>Glavno stikalo 125A, 3p z vratno sklopko</t>
  </si>
  <si>
    <t>inštalacijski kontaktor AC1 20A, 230V AC 
1 odpiralni in 1 zapiralni kontakt, kot npr. Schrack BZ32638 ali enakovredno</t>
  </si>
  <si>
    <t>inštalacijski kontaktor AC1 25A, 230V AC 
4 zapiralni kontakt, kot npr. Schrack BZ326461 ali enakovredno</t>
  </si>
  <si>
    <t>kombinirano zaščitno stikalo na preostali tok RCBO C16/0,03 A, 4p</t>
  </si>
  <si>
    <t>kombinirano zaščitno stikalo na preostali tok RCBO C32/0,03 A, 4p</t>
  </si>
  <si>
    <t xml:space="preserve">šuko vtičnica za vgradnjo na vrata razdelilnika 16A 230V IP44 2P+E, kot npr. Gewis ali enakovredno, v kompletu z izrezom razdelilnika  </t>
  </si>
  <si>
    <t xml:space="preserve">Vtičnica za vgradnjo na vrata razdelilnika  3P+N+PE 16A,  400V,  IP54, kot npr. Gewis ali enakovredno, v kompletu z izrezom razdelilnika.  </t>
  </si>
  <si>
    <t xml:space="preserve">Vtičnica za vgradnjo na vrata razdelilnika  3P+N+PE 32A,  400V,  IP54, kot npr. Gewis ali enakovredno, v kompletu z izrezom razdelilnika.  </t>
  </si>
  <si>
    <t>Skupaj razdelilnik R-TEL.2</t>
  </si>
  <si>
    <t>Podometni stenski kovinski razdelilnik R-M.T.(mala dvorana) za jaki tok, z zidno kadjo 160mm, zunanjim okvirjem, pokrivnimi ploščami in kovinskimi vrati, za  vgradnjo  minimalno 96 elementov, dimenzije min 590600x160 (ŠxVxG)RAL 7035, z kovinskimi vrati, ključavnico, in naslednjo opremo:</t>
  </si>
  <si>
    <t>Glavno stikalo 40A, 3p za montažo na din letev</t>
  </si>
  <si>
    <t>Močnostni vtični rele RM s 3 preklopnimi kontakti 16A, 230V v kompletu z podnožjem za montažo na DIN letev</t>
  </si>
  <si>
    <t>Miniaturni vtični rele PT, 2 preklopna kontakta 12A, 230V v kompletu z podnožjem za montažo na DIN letev</t>
  </si>
  <si>
    <t>priključne vrstne sponke za montažo na DIN letev vijačne izvedbe različnih velikosti (L in N vodnik) 1,5-6mm2</t>
  </si>
  <si>
    <t>Skupaj razdelilnik R-M.T.</t>
  </si>
  <si>
    <t>Nadometni stenski razdelilnik R-strojnica za jaki tok, z montažno ploščo, stenska, 1-krilna IP55, dimenzije 800x1000x300 (ŠxVxG)RAL 7035,  IP55, z kovinskimi vrati, ključavnico, in naslednjo opremo:</t>
  </si>
  <si>
    <t>Vtični miniaturni dvopolni rele PT 12A, 230V v kompletu z podnožjem za montažo na DIN letev</t>
  </si>
  <si>
    <t>Tedenska in dnevna časovna ura, digitalna, 2 kanala</t>
  </si>
  <si>
    <t xml:space="preserve">Skupaj razdelilnik R-KOT. </t>
  </si>
  <si>
    <t>Podometni tipski razdelilnik R-TEH. za jaki tok, 3x12 mest, IP30, z kovinskimi vrati, ključavnico, in naslednjo opremo</t>
  </si>
  <si>
    <t>glavno stikalo 3p, 40 A</t>
  </si>
  <si>
    <t>inštalacijski kontaktor AC1 40A, 230V AC 
4 zapiralna kontakta, kot npr. Schrack BZ326442 ali enakovredno</t>
  </si>
  <si>
    <t>priključne vrstne sponke za montažo na DIN letev vijačne izvedbe različnih velikosti (L in N vodnik) 2,5-4mm2</t>
  </si>
  <si>
    <t>priključne vrstne sponke za montažo na DIN letev vijačne izvedbe različnih velikosti (L in N vodnik) 10mm2</t>
  </si>
  <si>
    <t>drobni vezni, montažni in označevalni material</t>
  </si>
  <si>
    <t>označitev tokokrogov z nazivi porabnikov, ki jih napajajo</t>
  </si>
  <si>
    <t>priklop kablov v razdelilnik</t>
  </si>
  <si>
    <t xml:space="preserve">Skupaj razdelilnik R-TEH. </t>
  </si>
  <si>
    <t>Nadometni tipski PVC razdelilnik R-VZDR. za jaki tok, 3x12 mest, IP40, s prosojnimi vrati, ključavnico, in naslednjo opremo</t>
  </si>
  <si>
    <t xml:space="preserve">Skupaj razdelilnik R-VZDRŽEVANJE </t>
  </si>
  <si>
    <t>Nadometni tipski PVC razdelilnik R-POD. za jaki tok, 3x12 mest, IP40, s prosojnimi vrati, ključavnico, in naslednjo opremo</t>
  </si>
  <si>
    <t xml:space="preserve">Skupaj razdelilnik R-PODSTREŠJE </t>
  </si>
  <si>
    <t xml:space="preserve">Predelava obstoječega razdelilnika R-PN za vrtec. </t>
  </si>
  <si>
    <t xml:space="preserve">Odklop in izvlek obstoječih kablov kateri se ukinejo iz obstoječega razdelinka. Zamenjava obstoječega podometnega razdelinika z novim. Priklop novih in obstoječih porabnikov. </t>
  </si>
  <si>
    <t>Skupaj razdelilnik R-PN (VRTEC)</t>
  </si>
  <si>
    <t>Naprava za neprekinjeno napajanje UPS, komplet z vgradnim priborom za vgradnjo v 19" rack omaro</t>
  </si>
  <si>
    <t>Kompaktna naprava za rack vgradnjo - 1U
Enofazni/enofazni UPS-i 1500 VA - rack omara 1U
Proizvajalec; Socomec Group, Model; NETYS PR 1500 VA ali enakovredno</t>
  </si>
  <si>
    <t>A-test oziroma druga ustrezna listina, navodila za obratovanje in vzdrževanje,</t>
  </si>
  <si>
    <t>ustrezna dokumentacija v slovenskem jeziku, šolanje uporabnika za delo UPS napravo</t>
  </si>
  <si>
    <t>AVTOMATSKA FILTERSKA KOMPENZACIJSKA NAPRAVA (AKN)</t>
  </si>
  <si>
    <t>TIP FASK1-62,5/440-7</t>
  </si>
  <si>
    <t>KonfiguracijaKondenz. Enot [kvar]
2x6,25+4x12,5</t>
  </si>
  <si>
    <t>Presek napajalnega kabla 3 x 50/25mm2</t>
  </si>
  <si>
    <t>varovalke 3x125 A</t>
  </si>
  <si>
    <t>Dimenzija naprave: (šxgxv)800x300x1200mm</t>
  </si>
  <si>
    <t>Stopnja zaščite IP31</t>
  </si>
  <si>
    <t xml:space="preserve">Notranja inštlacija DA </t>
  </si>
  <si>
    <t>Barva ohišje 7032</t>
  </si>
  <si>
    <t>Montaža in spravljanje v pogon</t>
  </si>
  <si>
    <t>ustrezna dokumentacija v slovenskem jeziku, šolanje uporabnika za delo s kompenzacijsko napravo</t>
  </si>
  <si>
    <t>TIP FASK2-75/440-7</t>
  </si>
  <si>
    <t xml:space="preserve">KonfiguracijaKondenz. Enot [kvar]
2x12,5+2,25 </t>
  </si>
  <si>
    <t>Presek napajalnega kabla 3 x 70/35mm2</t>
  </si>
  <si>
    <t>varovalke 3x160 A</t>
  </si>
  <si>
    <t>Dimenzija naprave: (šxgxv)600x400x2100mm</t>
  </si>
  <si>
    <t>Opomba:
Pred dobavo in vgradnjo kompenzacijske naprave je potrebno izvesti celovite meritev obremenitve objekta v obratovanju z namenom določitve ustrezne kompenzacijske naprave.
Točen tip kompenzacijske naprave se določi po izvedenih meritvah!</t>
  </si>
  <si>
    <t>Skupaj AKN</t>
  </si>
  <si>
    <t>RAZDELILNIKI SKUPAJ:</t>
  </si>
  <si>
    <t>STRELOVOD</t>
  </si>
  <si>
    <t>Dobava in montaža strešnega nosilnega elementa iz nerjavečega jekla za pritrjevanje strelovodnega vodnika Rf Φ 10 mm za izbrani tip kritine na razdalji 0.8m.</t>
  </si>
  <si>
    <t>Dobava in montaža nosilnega elementa iz nerjavečega jekla za pritrjevanje strelovodnega vodnika Rf Φ 10 mm za pritrjevanje na atiko na razdalji 0.8m.</t>
  </si>
  <si>
    <t>Dobava in montaža stenskega nosilnega elementa iz nerjavečega jekla za pritrjevanje strelovodnega vodnika Rf Φ 10 mm za izbrani tip fasade na razdalji 0.8m.</t>
  </si>
  <si>
    <t xml:space="preserve">Dobava in montaža strelovodnega vodnika Rf Φ 10 mm na tipske strelovodne nosilne elemente in  uvlečen v zaščitne samogasne cevi. </t>
  </si>
  <si>
    <t>Temeljno ozemljilo - valjanec RF 30x3 mm</t>
  </si>
  <si>
    <t>Krožno ozemljilo - valjanec RF 30x3 mm, položeno v predhodno izkopan kanal ali položen v temelj opornega zidu, brez zasipanja (ozemljilo okoli objekta in igrišča)</t>
  </si>
  <si>
    <t xml:space="preserve">Dobava in montaža žlebne sponke za izbrani tip žlebnih korit. </t>
  </si>
  <si>
    <t>Dobava in montaža sponke iz nerjavečega jekla za izvedbo spojev med ploščatimi strelovodnimi vodniki. Proizvajalec HERMI</t>
  </si>
  <si>
    <t>Dobava in montaža sponke iz nerjavečega jekla za izvedbo spojev med ploščatimi strelovodnimi vodniki in okroglim vodnikom. Proizvajalec HERMI</t>
  </si>
  <si>
    <t>Dobava in montaža sponke iz nerjavečega jekla za izvedbo spojev med okroglimi vodniki. Proizvajalec HERMI</t>
  </si>
  <si>
    <t>Lovilna palica višine 3m za izbrani tip strehe v kompletu s pritrdilnim materialom in podstavkom lovilne palice</t>
  </si>
  <si>
    <t>Lovilna palica višine 2m za izbrani tip strehe v kompletu s pritrdilnim materialom in podstavkom lovilne palice</t>
  </si>
  <si>
    <t>Zidna vgradna merilna omarica z Rf pokrovom  dimenzij 200 mm x 150 mm x 100 mm (D x Š x V), v kompletu z merilno sponko in oznako merilnega mesta, kot npr Hermi ali enakovredno.</t>
  </si>
  <si>
    <t>Kontaktne sponke za spajanje Rf z armaturo z različnimi spojnimi elementi.</t>
  </si>
  <si>
    <t>Razni spoji s kovinsko maso (vijačni, varjeni) z različnim spojnimi elementi z RF vodnikom  (strehe, vrata, žlote, ograje, nadstreški, konstukcijo dvigala, …)</t>
  </si>
  <si>
    <t>Razni spoji s kovinsko maso (vijačni) z RuZe vodnikom 16mm2 ali pletenico za izvedno izenačevanjem potencilov</t>
  </si>
  <si>
    <t>Meritve strelovodne inštalacije in izdaja poročila z merilnih protokolov</t>
  </si>
  <si>
    <t xml:space="preserve">Samogasna cev RFFS 23 vgajena pod fasado v kompletu s pritjrvanjem </t>
  </si>
  <si>
    <t xml:space="preserve">Drobni in montažni material </t>
  </si>
  <si>
    <t xml:space="preserve">Transportni in manipulativni stroški  </t>
  </si>
  <si>
    <t>STRELOVOD SKUPAJ:</t>
  </si>
  <si>
    <t>POŽARNO JAVLJANJE</t>
  </si>
  <si>
    <t>V projektu smo predlagali požarno zaščito z elementi, ki jih dobavlja Siemens. Izbere se lahko tudi druge dobavitelje, enake ali boljše kvalitete. V kolikor drugi sistemi zahtevajo za normalno delovanje drugačne povezave, mora ponudnik te upoštevati tako, da bo sistem kvalitetno služil namenu.</t>
  </si>
  <si>
    <t xml:space="preserve">CENTRALA </t>
  </si>
  <si>
    <t>Adresna centralna naprava kot npr.: SINTESO FC2040, za 4x FDnet adresne zanke, max.504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konfortnem ohišjem za AKU max.2x27Ah. ali tehnično enakovredno</t>
  </si>
  <si>
    <t>NAPAJANJE CENTRALE, DODATNO NAPAJANJE</t>
  </si>
  <si>
    <t>Napajalnik 150W, za montažo v v ločeno ohišje, v skladu z EN54, kot npr.: tip FP2004-A1 ali tehnično enakovredno</t>
  </si>
  <si>
    <t>AKU baterija 12 V, 45 Ah, VDS ,kot npr.: tip FA2007-A1 ali tehnično enakovredno</t>
  </si>
  <si>
    <t>MODULI CENTRALE IN RAZŠIRITVE</t>
  </si>
  <si>
    <t>Mrežna kartica SAFEDLINK za povezavo centralnih naprav FC20 v mrežo Fcnet; razdalja med dvema centralami je max.1000m kot npr.: tip  FN2001-A1 ali tehnično enakovredno</t>
  </si>
  <si>
    <t>Posluževalni terminal za upravljanje in nadzor posamezne centralne naprave ali celotnega sistema. Možnost povezave v mrežo FCnet. Ethernet priključek. V kompletu z upravljalno prikazovalno enoto (LCD prikazovalnik z 8 vrsticami), in ohišjem za AKU max.2x7Ah ali tehnično enakovredno</t>
  </si>
  <si>
    <t>Napajalnik 70W, za montažo v posluževalni tablo ali ločeno ohišje, v skladu z EN54, kot npr.: tip FP2015-A1 ali tehnično enakovredno</t>
  </si>
  <si>
    <t>AKU baterija 12 V, 7 Ah, VDS, kot npr.:tip FA2003-A1 ali tehnično enakovredno</t>
  </si>
  <si>
    <t>Dvokanalni vhodni/izhodni modul kot npr.:  FDCIO223 ali tehnično enakovredno</t>
  </si>
  <si>
    <t>Vhodno izgodni nastavljivi vmesnik z enim  vhodom in izhodom, rele 30Vdc/1A (nc ali no), napajanje preko požarne linije, 1 relejski izhod, 1 el. vhod, 1 el. izhod, v ohišju kot npr  FDCIO221 ali enakovredno</t>
  </si>
  <si>
    <t xml:space="preserve">Vhodno izhodni nastavljiv vmesnik s štirimi vhodi in štirimi izhodi, nastavljivi vhodno izhodni modul, rele 30Vdc/1A (nc ali no), napajanje preko požarne linije, zaseda 4 programirljive naslove, 4 relejski izhod, 4 el. vhod, 4 el. izhod, v ohišju kot npr. Štirikanalni vhodni modul FDCI0222 ali enakovredno. </t>
  </si>
  <si>
    <t xml:space="preserve">Vhodno izhodni nastavljiv vmesnik s štirimi vhodi, 4 el. vhod, v ohišju kot npr. Štirikanalni vhodni modul FDCI222 ali enakovredno. </t>
  </si>
  <si>
    <t xml:space="preserve">ROČNI </t>
  </si>
  <si>
    <t>Elektronika ročnega javljalnika kot npr.: FDME221 Sinteso; direktni način proženja
Ohišje rdeče barve za ročni javljalnik; za FDME221 ali tehnično in oblikovno enakovredno
Oznaka elementa; ploščica rdeča z belim napisom 40x18</t>
  </si>
  <si>
    <t>JAVLJALNIKI</t>
  </si>
  <si>
    <t>optično dimni javljalnik ali enakovredno, zaznava dima na principu foto - optike nastavljiv tudi kot izolator linije, Ø 90 x 31mm (h), požarni centrali posreduje informacije  o nivoju zaprašenosti,   kot npr.: FDO221 serija C-Line ali tehnično in oblikovno enakovredno     Podnožje javljalnikov za adresibilne javljalnike
Dodatno podnožje za javljalnike
Označevalna ploščica za zapisne lističe</t>
  </si>
  <si>
    <t>optično dimni javljalnik ali enakovredno, zaznava dima na principu foto - optike nastavljiv tudi kot izolator linije, Ø 90 x 31mm (h), požarni centrali posreduje informacije  o nivoju zaprašenosti,  za vgradnjo v medstropovju kot npr.: FDO221 serija C-Line ali tehnično in oblikovno enakovredno     Podnožje javljalnikov za adresibilne javljalnike
Dodatno podnožje za javljalnike
Označevalna ploščica za zapisne lističe</t>
  </si>
  <si>
    <t>Adresni linijski javljalnik dima kot npr.: FDL241-9 Sinteso z vgrajeno ASA tehnologijo; serija S-Line ali tehnično in oblikovno enakovredno                                                    Podnožje javljalnikov za adresibilne javljalnike
Dodatno podnožje za javljalnike
Označevalna ploščica za zapisne lističe</t>
  </si>
  <si>
    <t xml:space="preserve">Reflektor za srednje razdalje (plošča 200mmx200mm), (za razdalje 30-50m) ali tehnično in oblikovno enakovredno.                                        </t>
  </si>
  <si>
    <t>kombinirani termični in optični javljalnik  , alarm pri 58°C, nastavljiv tudi kot izolator linije, Ø 90 x 40mm (h), kot npr.: FDOOT221 ali tehnično in oblikovno enakovredno     Podnožje javljalnikov za adresibilne javljalnike
Dodatno podnožje za javljalnike
Označevalna ploščica za zapisne lističe</t>
  </si>
  <si>
    <t>Dodatno podnožje za javljalnike izbranega tipa</t>
  </si>
  <si>
    <t>VZORČNA KOMORA</t>
  </si>
  <si>
    <t>Ohišje vzorčne komore za izbrani tip javljanikov, primerna za hitrost zraka od 1m/s do 20m/s
Vzorčevalna cev  - 60 cm
Optični javljalnik dima z vgrajenim izolatorjem zanke; kot npr.: serija C-Line
Podnožje javljalnikov za adresibilne javljalnike kot. npr.: Sinteso ali tehnično enakovredno
Označevalna ploščica za zapisne lističe</t>
  </si>
  <si>
    <t>SIRENE, PRIKAZOVALNIKI</t>
  </si>
  <si>
    <t>Alarmna sirena kot npr.: ROLP/R/S rdeče barve, certificirana za požarne sisteme, 32 različnih tonov, 105 dB@24Vdc, v skladu z EN 54-3
Adaptersko ohišje rdeče barve ali enakovredno</t>
  </si>
  <si>
    <t>Oznake elementov - sirena, rdeča ploščica z belim napisom 40x18mm</t>
  </si>
  <si>
    <t>POŽARNI ELEKTRO MAGNETI</t>
  </si>
  <si>
    <t xml:space="preserve">Stenski elektro magnetno držalo požarnih vrat, z vgrajeno tipko za sproščanje magnetnega držala; napajanje 65mA@24VDC (390 N) </t>
  </si>
  <si>
    <t xml:space="preserve">Dodatni nosilni pribor za magnet </t>
  </si>
  <si>
    <t>Število magnetov in način odpiranja vrat uskladiti z arhitektom in investitorjem!</t>
  </si>
  <si>
    <t>VAROVANJE SOS</t>
  </si>
  <si>
    <t>ITB 500, SOS modul za vgradnjo v modularni sistem stikalne tehnike, zasede 1 modul, 1 adresa, napajanje preko požarne linije, indikacija alarma, napake in reset preko centrale, priklop katerekoli klasične tipke z ali brez vrvice ali enakovredno.</t>
  </si>
  <si>
    <t>LR500 LED indikator rdeče barve, napajanje 12-24Vdc, poraba 11mA, delovna temperatura -10°C/+55°C, teža 30g, zaščita IP40, material ABS, dimenzije: 65,5x60,6x23,6mm ali enakovredno.</t>
  </si>
  <si>
    <t>Potezno stikalo v kompletu s podometno dozo za javljanje SOS klica v kopalnici invalidov</t>
  </si>
  <si>
    <t xml:space="preserve">INŠTALACIJE </t>
  </si>
  <si>
    <t>Kabel JH(St)H 1x2x1mm Bd, LSZH, rdeč B2ca s1 d1 a1</t>
  </si>
  <si>
    <t>Kabel JH(St)H 2x2x0,8mm B2ca s1 d1 a1 - povezava central in posluževalnih terminalov</t>
  </si>
  <si>
    <t>Kabel JH(St)H 1x2x0,8mm - povezava vmesnikov z loputami in strojnimi napravami</t>
  </si>
  <si>
    <t xml:space="preserve">Dobava in polaganje kabla NHXH FE 180/E90 3x1,5 mm2 FE180/E60 z certifikatom o ustreznosti v kompletu s ognjeodpornim pritrdilnim materialom </t>
  </si>
  <si>
    <t xml:space="preserve">Ognjeodporne razvodne doze EI90 z certifikatom o ustreznosti v kompletu s ognjeodpornim pritrdilnim materialom </t>
  </si>
  <si>
    <t>Kabel NHXMH-J 3x1,5mm2  B2ca s1 d2 a1</t>
  </si>
  <si>
    <t>Kabel UTP CAT6A 4x2x023AWG LSHF B2ca s1 d2 a1</t>
  </si>
  <si>
    <t xml:space="preserve">Priklop požarnih loput (stanje položaja)  v kompletu z drobnim veznim materialom </t>
  </si>
  <si>
    <t>Instalacijska plastična cev, položena nadometno, komplet z razvodnimi
dozami, koleni in pritrdilnim materialom</t>
  </si>
  <si>
    <t>Instalacijska plastična cev, položena nadometno, komplet z razvodnimi
dozami, pritrdilnim materialom</t>
  </si>
  <si>
    <t>RFSS 16</t>
  </si>
  <si>
    <t>RFFS 23</t>
  </si>
  <si>
    <t>Protipožarna pena ali masa za atestirano tesnitev manjših odprtin pri prehodu kablov iz</t>
  </si>
  <si>
    <t>prostora v prostor (plamal )in izvedba tesnenja prehodov kablov</t>
  </si>
  <si>
    <t>STORITVE</t>
  </si>
  <si>
    <t>Označevanje elementov</t>
  </si>
  <si>
    <t xml:space="preserve">Montaža in električno povezovanje podnožij javljalnikov, vmesnikov, siren in ostalih elementov sistema za javljanje požara;po navodilih dobavitelja opreme) </t>
  </si>
  <si>
    <t>Integracija centralne naprave za javljanje požara na osnovno nadzorno
postajo:
- Izdelava ekranskih prikazov, prilagajanje in vnašanje ustreznih
   tlorisnih podlog (digitalizirane načrte v obliki dwg datotek priskrbi
   naročnik)
- Vnašanje (animacija) javljalnih točk in umestitev v ustrezno logično
   strukturo sistema,
- Verifikacija in validacija sistema na  CNS-u</t>
  </si>
  <si>
    <t>Montaža opreme na pripravljen razvod inštalacije, zvezana in označena podnožja javljalnikov in siren ter pritrjena ohišja vmesnikov (opravi izvajalec elektro instalacij po navodilih dobavitelja opreme), priklop ter preizkus, programiranje in zagon sistema, pregled s strani pristojne institucije, sodelovanje serviserja oziroma vzdrževalca pri pregledu sistema, izdaja zapisnika in pridobitev ustreznega potrdila o brezhibnem delovanju sistema, predaja navodil za uporabo in vzdrževanje sistema, primopredaja in šolanje operaterjev</t>
  </si>
  <si>
    <t>Priklop napajalnega kabla v razdelilnik na inštalacijski odklopnik c karakteristike 10A, 1p</t>
  </si>
  <si>
    <t>Predaja uporabniku s poučitvijo zadolženega osebja o uporabi</t>
  </si>
  <si>
    <t>Projekt PID - elektro;
izdelava projektne dokumentacije PID v dveh izvodih na podlagi digitaliziranih tlorisnih podlog, ki jih priskrbi naročnik</t>
  </si>
  <si>
    <t>Pregled sistema s strani pooblaščene inštitucije in sodelovanje serviserja pri pregledu (komplet delovanje sistema in ostalih na sistem vezanih izvršnih elementov)</t>
  </si>
  <si>
    <t>POŽARNO JAVLJANJE SKUPAJ:</t>
  </si>
  <si>
    <t>ODT, KRMILJENJE OKEN</t>
  </si>
  <si>
    <t>OPOMBA:
Obvezno je potrebno pred dobavo in montažo sistema NODT, preveriti in uskladiti sistem NODT z dobavljenimi okni (pogoni, napajanje, centrala,…)!!!</t>
  </si>
  <si>
    <t>Stopnišče</t>
  </si>
  <si>
    <t>Dobava in montaža sistema za odvod dima za ravno streho, sestavljenega iz okna s kupolo za ravno streho z vgrajenim požarnim motorjem. Okno s kupolo dim. 120/120 cm,  izdelano iz belega plastičnega ohišja višine 15 cm (polnjeno z visoko izolativno peno) in dodatnega belega plastičnega podstavka višine 15 cm (polnjeno z visoko izolativno peno), zastekljeno z dvoslojnim energijsko varčnim varnim steklom (zunanje kaljeno steklo in notranje lepljeno steklo, U-vrednost : 0,99 W/m2K (ref.velikost 120x120 cm, s podstavkom višine 30 cm, velikost površine 3,40 m2, v skladu z EN 1873.2005) ter zaščiteno s prozorno kupolo iz akrila. Okno ima električno odpiranje in zapiranje preko integriranega elektromotorja (kot VELUX tip CSP). Okno je vezano na požarno centralo GEZE.</t>
  </si>
  <si>
    <t>kom</t>
  </si>
  <si>
    <t>Centrala</t>
  </si>
  <si>
    <t xml:space="preserve">Modularna krmilno napajalna centrala za Naravni odvod dima in toplote - NODT in ventilacijo GEZE MBZ 300 N24. Za kontrolo 24V DC pogonov z maksimalno porabo 24A.                                                                                         Krmilno napajalna centrala bazira na Bus povezavi kar omogoča enostavno konfiguriranje in razširitev:
- Alarmnih linij in njihovih prioritet
- Alarmnih grup
- Ventilacijskih grup
- Vremenskega sklopa: dež, veter,                                                                                                                Centrala mora biti programirana tako, da zapre kupole ob izpadu napajanja (razen v stanju alarma), zapre kupole ob vklopu sprinkler sistema, zapre kupole v primeru dežja (razen v stanju alarma).                                                                                                                                                               Centrala zagotavlja rezervno napajanje, za primer izpada glavnega napajanja, za najmanj 72 ur. Centrala ima polnilec baterij, ki določa režim polnjenja glede na temperaturo, in izvaja stalni nadzor stanja baterij.
Tip baterij: 2x 12V 17 Ah                                                                                                                                 Centrala ima progamabilne izhode za javljanje alarma ali napake na posamezni alarmni grupi.  Možnost nadgradnje z IO420 za povezavo na CNS preko BACnet-a.                                         Konfiguracija:
1x PM - napajalni modul
1x PS – napajalnik 24VDC 24A
1x CM – kontrolni modul
3x DM – motorni modul (max.10A)                                                                                                                                                                                                                              
Tehnični podatki:
Napajalna napetost: 230 V AC
Priključna moč: 480W 
Izhodna napetost: 24 V DC +-5 % v normalnem delovanju
Izhodni tok max. 24 A
IP zaščita centrale: IP 54
Ohišje: kovinsko z zaklepanjem, siva barva (RAL 7035)
Širina: 400 mm
Višina: 600 mm
Globina: 250 mm
Skladno z EN 12101-9 in 10
VdS certificirano (G 512004)
</t>
  </si>
  <si>
    <t>Požarna tipa / tipkalo GEZE FT- 4, 24V DC, VdS, Grey RAL 7035</t>
  </si>
  <si>
    <t>Stikala za dnevno prezračevanje/ventilacijo GEZE LTA-24 AZ, funkcije odpiranja / zapiranja, z LED signalizacijo.</t>
  </si>
  <si>
    <t>Opcija:
Nadometna doza za stikalo GEZE LTA-24</t>
  </si>
  <si>
    <t>GEZE LEM komunikajiski modul za nadzor linije , 24V</t>
  </si>
  <si>
    <t xml:space="preserve">Telovadnica </t>
  </si>
  <si>
    <t>GEZE RWA 100 NT SY - sistem za odpiranje okna vrtljivo na notri. Vključeno je okovje za vgradnjo motorja in zaklepanje okna, in motor elektromotor GEZE E250 / hod 300, 24V DC, 1.0A. Za montažo je potrebno zagotoviti min. 50mm na okviru i 40mm krilu okna. Omenjen motor doseže kot odpiranja 87°. Okno dimnezije 1600x1600mm doseže Ag 2.37m2 skupaj potrebujemo šest oken za zadostitev po NPV.</t>
  </si>
  <si>
    <t>Oprema za mehansko zaklepanje elektromotorja, letev fi 12mm, L 2000mm</t>
  </si>
  <si>
    <t>Oprema za mehansko zaklepanje elektromotorja, pokrivni profil L 2000mm, EV1</t>
  </si>
  <si>
    <t>GEZE RWA 100 NT SY - sistem za odpiranje okna nagibno na notri. Vključeno je okovje za vgradnjo motorja in zaklepanje okna, in motor elektromotor GEZE E250 / hod 300, 24V DC, 1.0A. Za montažo je potrebno zagotoviti min. 50mm na okviru i 40mm krilu okna. Omenjen motor doseže kot odpiranja 65°. Okno dimnezije 1250x1200mm doseže Ag 1.58m2 skupaj potrebujemo 4 oken za zadostitev po NPV.</t>
  </si>
  <si>
    <t xml:space="preserve">CENTRALE </t>
  </si>
  <si>
    <t>Centrale, požarne tipke in stikala za prezračevanje</t>
  </si>
  <si>
    <t>Opcija:Nadometna doza za stikalo GEZE LTA-24</t>
  </si>
  <si>
    <t>Centrala dež/ veter set RWS60-1</t>
  </si>
  <si>
    <t>CENTRALE za vrata O20</t>
  </si>
  <si>
    <t>Motorji in oprema v popisu pri vratih o20 (evakuacija)</t>
  </si>
  <si>
    <t xml:space="preserve">GEZE THZ Comfort enota za upravljanje napajanja, 3.4A, za eno alarmno skupino in eno prezračevalno enoto._x000D_
Barva: oranžna RAL 2011_x000D_
Samodejno preklapljanje iz omrežja v baterijo. V nujnih primerih, z baterijo 24 V, je sistemska avtonomija zagotovljena vsaj 72 ur._x000D_
Spredaj je nadzorna plošča za alarm:
- gumb za ročno aktiviranje alarma, tipko za ponastavitev in LED indikacijo "alarm", "pri delu" in "napaka"
- dva okrogla gumba za osvetljevanje motorja za "odprto" prezračevanje; "Close"
Širina: 140 mm; Višina: 248 mm; Globina: 85 mm
</t>
  </si>
  <si>
    <t>Požarni kabli v kompletu z pritrdilnim materialom</t>
  </si>
  <si>
    <t>NHXH-J FE180/E30 3x4mm2 B2ca s1 d1 a1</t>
  </si>
  <si>
    <t>NHXH-J FE180/E30 3x6mm2 B2ca s1 d1 a1</t>
  </si>
  <si>
    <t>NHXMH-J 3x1,5mm2  B2ca s1 d1 a1</t>
  </si>
  <si>
    <t>JE-H(St)H 2x2x0,8mm2 B2ca s1 d1 a1</t>
  </si>
  <si>
    <t>JE-H(St)H 4x2x0,8mm2 B2ca s1 d1 a1</t>
  </si>
  <si>
    <t>Gibljive RFSS 16 samogasna cev fi 16mm</t>
  </si>
  <si>
    <t xml:space="preserve">Trda instalacijska negorljiva cev PN fi 13,5-16 mm v kompletu s pritrdilnim in nosilnim materialom </t>
  </si>
  <si>
    <t>Programiranje in spuščanje v pogon centrale</t>
  </si>
  <si>
    <t>Pridobitev potrdila o brezhibnem delovanju za NODT</t>
  </si>
  <si>
    <t>ODT, KRMILJENJE OKEN SKUPAJ:</t>
  </si>
  <si>
    <t>AKTIVNA ORPEMA STRUKTURIRANEGA OŽIČENJA</t>
  </si>
  <si>
    <t xml:space="preserve">OPOMBA: Ponudnik mora upoštevati, da je predmet ponudbe dograditev obstoječega sistema aktivne opreme. </t>
  </si>
  <si>
    <t xml:space="preserve">Obstoječi sistem je povezan v internet preko Arnesa v sklopu preteklega projekta SIO2020. </t>
  </si>
  <si>
    <t>Aktivna oprema mora zadoščati zahtevam priklopa v skupni nadzorni sistem Arnes s stališča proizvajalca in nastavitev opreme</t>
  </si>
  <si>
    <t xml:space="preserve">Vsa dograjena oprema je lahko le od proizvajalca Juniper (stikala) in Fortinet (WiFi točke). </t>
  </si>
  <si>
    <t>Ponudnik mora ponuditi tudi licence za priklop v skupno omrežje SIO2020</t>
  </si>
  <si>
    <t>Projektni pristop SIO2020 k postavitvi WiFi točk: vsaka učilnica 1x točka, skupni in administrativni prostori v skladu s pokritostjo</t>
  </si>
  <si>
    <t>WIFI - OPREMA</t>
  </si>
  <si>
    <t>Wi-fi dostopna točka kot npr.: Forti AP-221-E (oznaka FAP-221-E) ali tehnično enakovredno:</t>
  </si>
  <si>
    <t>Indoor Wireless  AP - Dual radio (802.11 b/g/n and 802.11 a/n/ac Wave 2, 2x2 MU-MIMO), internal antennas, 1 x 10/100/1000 RJ45 port, BT / BLE. Ceiling/wall mount kit included.For power order: 802.3af PoE injector GPI-115 or AC adapter SP-FAP200-PA. Region Code A</t>
  </si>
  <si>
    <t>Strojna in programska podpora 5 let (60 mesecev) kot npr.: FortiCare Support  - oznaka Forticare</t>
  </si>
  <si>
    <t>Montaža WiFi točk in priklop na aktivno opremo</t>
  </si>
  <si>
    <t>Uskladitev delovanja z Arnesom in dokumentacija</t>
  </si>
  <si>
    <t>STIKALNA OPREMA</t>
  </si>
  <si>
    <t xml:space="preserve"> Switch- 24-port 10/100/1000BASE-T PoE+, 4 x 1/10GbE SFP/SFP+ kot npr.: Juniper EX2300-24P ali tehnično enakovredno</t>
  </si>
  <si>
    <t>·        Garancija 5 let (60 mesecev)</t>
  </si>
  <si>
    <t>Vtični modul SFP+, 10GBase-LR, domet najmanj 10km (enorodno) kot npr.: ETU-Link ESP3192-3LCD10  ali tehnično enakovredno</t>
  </si>
  <si>
    <t>·        2x povezava med stikali v  GKV</t>
  </si>
  <si>
    <t>·        2x povezava med stikali GKV-1N/K.V.G-2N</t>
  </si>
  <si>
    <t>·        2x povezava med stikali GKV-1N/K.V.-2N</t>
  </si>
  <si>
    <t>·        Garancija 3 leta (36 mesecev)</t>
  </si>
  <si>
    <t>Montaža stikal in priklop aktivne opreme</t>
  </si>
  <si>
    <t>Prestavitev v KV-1N, priklop in povezava obstoječega usmerjevalnika na Arnes povezavo</t>
  </si>
  <si>
    <t>Izvedba analize pokritosti (Site Survey) z brezžičnim signalom, zagotovitev pokritosti s predvidenim številom uporabljenih ponujenih dostopnih točk ter zahtevano mejo kvalitete signala uporabnika -65dBi za prenosni računalnik</t>
  </si>
  <si>
    <t>Zagon in testiranje mreže</t>
  </si>
  <si>
    <t>AKTIVNA OPREMA STRUKTURIRANEGA OŽIČENJA SKUPAJ</t>
  </si>
  <si>
    <t>PASIVNA OPREMA STRUKTURIRANEGA OŽIČENJA</t>
  </si>
  <si>
    <t xml:space="preserve">OPOMBA: Ponudnik mora upoštevati, da je predmet ponudbe izgradnja univerzalnega strukturiranega ožičenja. </t>
  </si>
  <si>
    <t xml:space="preserve">Ponudnik mora v ponudbi izkazati, da je usposobljen za pridobitev certifikata za 25-letno sistemsko garancijo </t>
  </si>
  <si>
    <t xml:space="preserve">proizvajalca univerzalnega strukturiranega ožičenja, ki ga ponuja. </t>
  </si>
  <si>
    <t xml:space="preserve">Vsi gradniki ponujenega univerzalnega strukturiranega ožičenja morajo biti od istega proizvajalca. </t>
  </si>
  <si>
    <t xml:space="preserve">Ponudnik mora v ponudbi dokazati, da ima proizvajalec ponujenega univerzalnega strukturiranega sistema ožičenja </t>
  </si>
  <si>
    <t xml:space="preserve">lasten razvoj gradnikov in da ima lastne proizvodne kapacitete. </t>
  </si>
  <si>
    <t>Zahtevan je varnostni standard pasivnega razvoda najmanj B2ca s1a d1 a1</t>
  </si>
  <si>
    <t>Proizvajalec Leviton-BrandRex ali enakovredno.</t>
  </si>
  <si>
    <t>Medpovezave med KV-P in TK obstoječo omaro (1x12FO, 4xU/FTP ClassE):</t>
  </si>
  <si>
    <t>KV-P / TK-PR</t>
  </si>
  <si>
    <t xml:space="preserve">FO (9/125) indoor/outdoor kabel 12xFO SM </t>
  </si>
  <si>
    <t>kot npr Brand-Rex</t>
  </si>
  <si>
    <t>•tip kabla  universal</t>
  </si>
  <si>
    <t xml:space="preserve">•tip vlakna OS1/OS2 enorodovno (single mode) </t>
  </si>
  <si>
    <t>•enocevčna gradnja polnjena z gelom</t>
  </si>
  <si>
    <t>•označevanje vlaken skladno z TIA-598-C</t>
  </si>
  <si>
    <t>•HalogenFree FlameRetardant - ne gori in ne povzroča halogenih plinov</t>
  </si>
  <si>
    <t>•ustreznostni standardi gradnje ISO/IEC 11801, IEC 60794 in BS EN 50173-1</t>
  </si>
  <si>
    <t>•testni standard IEC 60794-1-21 in IEC 60794-1-22</t>
  </si>
  <si>
    <t>•zaščita pred vdorom vode v skladu z IEC 60794 -1-22-F5C</t>
  </si>
  <si>
    <t>•temperaturno območje delovanja -20 do +60°C</t>
  </si>
  <si>
    <t>KV-P</t>
  </si>
  <si>
    <t>Optični delilnik LC/APC 12/24 vlaken z nameščenimi 12 dvojnimi spojniki SM LC/APC–1HU komplet s priborom (kaseta, montaža)</t>
  </si>
  <si>
    <t>Kot npr. Leviton-BrandRex ali tehnično enakovredno</t>
  </si>
  <si>
    <t>TK</t>
  </si>
  <si>
    <t>Optični delilnik LC/APC 12/12 vlaken z nameščenimi 6 dvojnimi spojniki SM LC/APC–DIN montaža komplet s priborom (kaseta, montaža)</t>
  </si>
  <si>
    <t>Montaža v TK omaro</t>
  </si>
  <si>
    <t>FO zaključni kabel LC/APC 9/125 Pigtail 1m SM</t>
  </si>
  <si>
    <t>Varjenje zaključnega kabla na optični kabel</t>
  </si>
  <si>
    <t>Priključni kabel FO 4xLC APC 2m  OS1/OS2 SM</t>
  </si>
  <si>
    <t>Kot npr. Leviton-BrandRex</t>
  </si>
  <si>
    <r>
      <t xml:space="preserve">Kabel Cat 6 23 AWG U/FTP 4 Pair LSHF/LSZH Cable Orange EuroClass </t>
    </r>
    <r>
      <rPr>
        <b/>
        <sz val="11"/>
        <rFont val="Calibri"/>
        <family val="2"/>
        <charset val="238"/>
      </rPr>
      <t>B2ca</t>
    </r>
    <r>
      <rPr>
        <sz val="11"/>
        <rFont val="Calibri"/>
        <family val="2"/>
        <charset val="238"/>
      </rPr>
      <t xml:space="preserve"> 500m kot npr. Leviton/Brand-Rex ali tehnično enakovredno s karakteristikami:</t>
    </r>
  </si>
  <si>
    <t>●Skladno z EU standardi EN50173-1 in EN 50288-5-1</t>
  </si>
  <si>
    <r>
      <t>●Varnostni standard najmanj</t>
    </r>
    <r>
      <rPr>
        <b/>
        <sz val="9"/>
        <rFont val="Calibri"/>
        <family val="2"/>
        <charset val="238"/>
      </rPr>
      <t xml:space="preserve"> B2ca s1a d1 a1</t>
    </r>
  </si>
  <si>
    <t>●IEEE 802.3bt PoE Type 4 (90 Watt)</t>
  </si>
  <si>
    <t>●Insertion Loss pri 100m in f=250MHz &lt;29,5dB</t>
  </si>
  <si>
    <t>●Return Loss pri 100m in f=250MHz &gt;22dB</t>
  </si>
  <si>
    <t>●ACR-F pri 100m in f=250MHz &gt;62,5dB</t>
  </si>
  <si>
    <t>●PSACR-F pri 100m in f=250MHz &gt;59,5dB</t>
  </si>
  <si>
    <t>●NEXT pri f=250MHz &gt;87dB</t>
  </si>
  <si>
    <t>●PSNEXT pri f=250MHz &gt;84dB</t>
  </si>
  <si>
    <t>●PSANEXT pri f=250MHz &gt;99,5dB</t>
  </si>
  <si>
    <t>●PSAACR-F pri f=250MHz &gt;70dB</t>
  </si>
  <si>
    <t>●Radij ukrivljenosti med delovanjem 4xdiameter kabla</t>
  </si>
  <si>
    <t>●Temperatura okolice med delovanjem - 20°C do 75°C</t>
  </si>
  <si>
    <t>Priključni panel  za 24 Snap-In konektorjev 1HU-prazen kot npr. Leviton/Brand-Rex</t>
  </si>
  <si>
    <t>Snap-In konektor ToolFree FTPcat 6 - ClassE, z zaključevanjem</t>
  </si>
  <si>
    <t>Kot npr. Leviton-BrandRex z naslednjimi karakteristikami:</t>
  </si>
  <si>
    <t>●IEEE 802.3bt (Type 3) PoE+ do 60 watt</t>
  </si>
  <si>
    <t>●Tool-free zaključevanje kabla</t>
  </si>
  <si>
    <t>●Tip priklopa T568 A&amp;B</t>
  </si>
  <si>
    <t>●Temperatura okolice med delovanjem - 10°C do 60°C</t>
  </si>
  <si>
    <t>Vtičnica dvojna RJ45 s pokrivalom</t>
  </si>
  <si>
    <t>nadometna, FTP cat 6, ToolFree bela</t>
  </si>
  <si>
    <t>Priključni kabel FTP cat 6 2xRJ45 LSF/OH 1m, Leviton/Brand-Rex</t>
  </si>
  <si>
    <t>Priključni kabel FTP cat 6 2xRJ45 LSF/OH 2m, Leviton/Brand-Rex</t>
  </si>
  <si>
    <t xml:space="preserve">Meritev optične povezave - OTDR+Slabljenje </t>
  </si>
  <si>
    <t>Meritve UTP/FTP ClassE instalacije</t>
  </si>
  <si>
    <t>Medpovezave med vozlišči (2x12FO):</t>
  </si>
  <si>
    <t>KV-P / KV-G</t>
  </si>
  <si>
    <t>KV-P / KV-N</t>
  </si>
  <si>
    <t>FO (9/125) indoor/outdoor kabel 12xFO SM B2ca s1 d1 a1</t>
  </si>
  <si>
    <t>Optični delilnik LC/UPC 24/48 vlaken z nameščenimi 12 dvojnimi spojniki SM LC/UPC–1HU komplet s priborom (kaseta, montaža)</t>
  </si>
  <si>
    <t>Kot npr. Leviton-BrandRex ali enakovredno</t>
  </si>
  <si>
    <t>KV-G</t>
  </si>
  <si>
    <t>Optični delilnik LC/UPC 12/48 vlaken z nameščenimi 6 dvojnimi spojniki SM LC/UPC–1HU komplet s priborom (kaseta, montaža)</t>
  </si>
  <si>
    <t>K.V.</t>
  </si>
  <si>
    <t>FO zaključni kabel LC/UPC 9/125 Pigtail 1m SM</t>
  </si>
  <si>
    <t>Priključni kabel FO 4xLC 2m  OS1/OS2 SM</t>
  </si>
  <si>
    <t>KV-P razvod do delovnih mest PR, 1N in 2N - ClassE:</t>
  </si>
  <si>
    <t xml:space="preserve">Dobava, montaža in ozemljitev 19” rack omare </t>
  </si>
  <si>
    <t>KOMUNIKACIJSKA OMARA 42HE</t>
  </si>
  <si>
    <r>
      <t>Kot naprimer tip APC</t>
    </r>
    <r>
      <rPr>
        <b/>
        <sz val="9"/>
        <rFont val="Calibri"/>
        <family val="2"/>
        <charset val="238"/>
      </rPr>
      <t xml:space="preserve"> NetShelter SX</t>
    </r>
    <r>
      <rPr>
        <sz val="9"/>
        <rFont val="Calibri"/>
        <family val="2"/>
        <charset val="238"/>
      </rPr>
      <t xml:space="preserve"> ali enakovredno</t>
    </r>
  </si>
  <si>
    <t>•    Barva: črna</t>
  </si>
  <si>
    <t>•    Višina: ne sme presegati 2000mm</t>
  </si>
  <si>
    <t>•    Širina: 750mm</t>
  </si>
  <si>
    <t>•    Globina: 1000-1100mm</t>
  </si>
  <si>
    <t>•    Minimalna globina namestitve opreme: 262mm</t>
  </si>
  <si>
    <t>•    Maksimalna globina namestitve opreme: 1048mm</t>
  </si>
  <si>
    <t>•    Omara mora za zadnjim rastrom omogočati vsaj še 140mm prostora za brezvijačno namestitev</t>
  </si>
  <si>
    <t>električnih razdelilcev in vertikalnih organizatorjev ožičenja, ki ne zasedajo koristnega prostora</t>
  </si>
  <si>
    <t>v omari (0U) – vsaj 8 montažnih mest po celi višini, štiri na levi strani in štiri na desni strani omare</t>
  </si>
  <si>
    <t>•    Nosilnost: &gt;1300kg</t>
  </si>
  <si>
    <t>•    Ustreznost po EIA 310-E (stopnja perforiranosti vrat, namestitev opreme, itd.)</t>
  </si>
  <si>
    <t>• Viskoko nosilna kolesa, 4x, ki se uporabljajo zgolj za transport/premik omare. Po namestitvi</t>
  </si>
  <si>
    <t>omare na končno pozicijo, se omaro fiksira s štirimi prednameščenimi nivelirnimi nogicami.</t>
  </si>
  <si>
    <t>• Vrata spredaj, tovarniško ozemljena preko ohišja omare</t>
  </si>
  <si>
    <t>• Dvokrilna vrata zadaj, tovarniško ozemljena preko ohišja</t>
  </si>
  <si>
    <t>• Stopnja perforacije vrat naj bo minimalno 65%. Delež perforirane površine sprednjih vrat naj bo</t>
  </si>
  <si>
    <t>najmanj 85%, zadnjih vrat pa najmanj 95%</t>
  </si>
  <si>
    <t>• 19” nosilci premični po šinah vodoravno naprej/nazaj</t>
  </si>
  <si>
    <t>• Numeracija višinskih enot na 19” nosilcih</t>
  </si>
  <si>
    <t>• Prednameščeni globoki vertikalni organizatorji kablov spredaj z vhodi 1HE po celi višini omare</t>
  </si>
  <si>
    <t>levo in desno od 19" rastra (širina svetla za kable: vsaj 85mm, globina svetla za kable: vsaj 150mm).</t>
  </si>
  <si>
    <t>• Odprtine za prehod kablov iz sprednjega dela omare (ob 19¨ rastru levo in desno) v zadnji del</t>
  </si>
  <si>
    <t>omare morajo biti zatesnjene s PVC pokrovčki zaradi preprečitve mešanja zraka med hladno</t>
  </si>
  <si>
    <t>in toplo cono</t>
  </si>
  <si>
    <t>• Montažni pribor (matice s kletko in vijaki)</t>
  </si>
  <si>
    <t>• Snemljiva streha omare z vhodi za kable, zaprtimi s ščetinami</t>
  </si>
  <si>
    <t>• možnost montažne nametitve s pregradami ločenih kanalov na strehi omare za jakotočne in</t>
  </si>
  <si>
    <t>šibkotočne instalacije</t>
  </si>
  <si>
    <t>20x Slepa plošča 19" 1HE brezvijačna</t>
  </si>
  <si>
    <t>2x Kovinska polica za 19" do 90 kg</t>
  </si>
  <si>
    <t>1x 1U 19" 8x 230V razdelilec - UPS priklop</t>
  </si>
  <si>
    <r>
      <t xml:space="preserve">Kabel Cat 6 23 AWG U/FTP 4 Pair LSHF/LSZH Cable Orange EuroClass </t>
    </r>
    <r>
      <rPr>
        <b/>
        <sz val="11"/>
        <rFont val="Calibri"/>
        <family val="2"/>
        <charset val="238"/>
      </rPr>
      <t>B2ca</t>
    </r>
    <r>
      <rPr>
        <sz val="11"/>
        <rFont val="Calibri"/>
        <family val="2"/>
        <charset val="238"/>
      </rPr>
      <t xml:space="preserve"> 500m kot npr. Leviton/Brand-Rex ali enakovredno s karakteristikami:</t>
    </r>
  </si>
  <si>
    <t>1HE 19" organizer vertikalni minimalno 5 zank</t>
  </si>
  <si>
    <t xml:space="preserve">Vtičnica dvojna RJ45 s pokrivalom za kanal kot npr. :Elba ali enakovredno, FTP cat 6, ToolFree bela, </t>
  </si>
  <si>
    <t>z univerzalno dozo, za rač. vtičnico z okvirčki</t>
  </si>
  <si>
    <t>Vtičnica dvojna RJ45 s pokrivalom, podometna, brez p/o doze</t>
  </si>
  <si>
    <t>FTP cat 6, ToolFree bela</t>
  </si>
  <si>
    <t>Vtičnica enojna RJ45 s pokrivalom</t>
  </si>
  <si>
    <t>nadometna, FTP cat 6,  ToolFree bela</t>
  </si>
  <si>
    <t>KV-P razvod do WiFi točk - ClassE:</t>
  </si>
  <si>
    <t>Priključni panel  za 24 Snap-In konektorjev 1HU-prazen kot npr. Leviton/Brand-Rex ali enakovredno</t>
  </si>
  <si>
    <t>KV-G razvod do delovnih mest PR - ClassE - OBSTOJEČA OMARA:</t>
  </si>
  <si>
    <t>Kot npr. Leviton-BrandRex ali enakovredno z naslednjimi karakteristikami:</t>
  </si>
  <si>
    <t xml:space="preserve">Vtičnica dvojna RJ45 s pokrivalom za kanal kot npr.:Elba ali enakovredno, FTP cat 6, ToolFree bela, </t>
  </si>
  <si>
    <t>KV-G razvod do WiFi točk - ClassE - OBSTOJEČA OMARA:</t>
  </si>
  <si>
    <t>Priključni kabel FTP cat 6 2xRJ45 LSF/OH 1m, Leviton/Brand-Rex alie enakovredno</t>
  </si>
  <si>
    <t>Priključni kabel FTP cat 6 2xRJ45 LSF/OH 2m, kot npr.:Leviton/Brand-Rex ali enakovredno</t>
  </si>
  <si>
    <t>Tesnenje kabelskih prehodov skozi zidove z ognjeodporno maso
Požarno tesnjenje prehodov inštalacij skozi meje požarnih sektorjev z uporabo:
- požarnega polnila
- intumescenčnega požarnega premaza</t>
  </si>
  <si>
    <t>Izdelava dokumentacije in  poročila z merilnimi protokoli bakrenih in optičnih meritev</t>
  </si>
  <si>
    <t xml:space="preserve">Priprava, oddaja dokumentacije in pridobitev sistemske garancije minimalno 25 let za sistem ClassE. Sistemska garancija mora biti izdana s strani proizvajalca opreme. Vsa oprema za sistemsko garancijo mora biti od istega proizvajalca. Vgradnja opreme mora biti izvedena s strani pooblaščenega izvajalca </t>
  </si>
  <si>
    <t>Izdelava dokumentacije PID s tlorisi</t>
  </si>
  <si>
    <t>Drobni material 5%</t>
  </si>
  <si>
    <t>Nepredvidena dela z vpisom v gradbeni dnevnik 5%</t>
  </si>
  <si>
    <t>PASIVNA OPREMA STRUKTURIRANEGA OŽIČENJA SKUPAJ</t>
  </si>
  <si>
    <t>PROTIVLOMNI SISTEM</t>
  </si>
  <si>
    <t xml:space="preserve"> kompaktna tipkovnica z upravljanjem na dotik (popolnoma ravna površina) in velikim LCD zaslonom s resolucijo 128x64 točk. Vgrajen modul za avdio verifikacijo. Obvestila se prikazujejo na LCD zaslonu ter z LED lučkami. Kot npr.: SiPlus ali tehnično in oblikovno enakovredno</t>
  </si>
  <si>
    <t>Adresibilni dodatni napajalnik kot npr: SPCP332.300 12V/2,6A v ohišju s tamper zaščito, integriran razširitveni modul za dodatnih 8 področji in 2 relejskima izhodoma; prostor za AKU baterije 12V/7Ah; varnostni razred po EN50131-1: GRADE 2 ali tehnično in oblikovno enakovredno</t>
  </si>
  <si>
    <t xml:space="preserve"> kombinirani PIR/MW (infrardeči + mikrovalovni) detektor gibanja kot npr.: "MAGIC", polje pokritja 12 m, vgrajena patentirana zrcalna leča za zanesljivejšo detekcijo in imunost na zunanje vplive, frekvenca mikrovalovnega zaznavanja je 10.525 GHz, medsebojno povezujoča multikriterijska analiza signala Machtec omogoča izredno zanesljivo delovanja, brez mrtvih con pod senzorjem, majhna poraba energije 4.8 mA, Eol koncept in enostavna montaža, v skladu s standardi EN50131-2-4 varnostni razred GRADE 2 ali tehnično in oblikovno enakovredno
</t>
  </si>
  <si>
    <t>detektor razbitja stekla za stropno montažo , kot pokrivanja 360°, doseg 8,5m kot npr. AGB600 ali tehnično in oblikovno enakovredno</t>
  </si>
  <si>
    <t>Adresibilni dodatni napajalnik 12V/2,6A v ohišju s tamper zaščito, v kompletu z modulom za nadzor 2 vrat (2 čitalcev kartic); prostor za AKU baterije 12V/7Ah; varnostni razred po EN50131-1: GRADE 2 kot npr.: tip SPCP432.300 ali tehnično in oblikovno enakovredno</t>
  </si>
  <si>
    <t>Alarm kabel brez halogenov 2 x 0,5 + 4x0,22 mm2 oziroma po zahtevah dobavitelja protivlomne inštalacije (za napajanje in podatke). Kabel položen delno na kabelskih policah delno vlečen v ceveh v razmerju 90/10</t>
  </si>
  <si>
    <t>kabel za napajanje central in razširitvenih enot z NHXMH-J 3x1.5 mm2 B2ca s1 d1 a1</t>
  </si>
  <si>
    <t>Instalacijske samogasne cevi za podometno montažo 'RFSS fi 16 mm</t>
  </si>
  <si>
    <t>PN 13,5 mm</t>
  </si>
  <si>
    <t>Montaža sistema na položeno in preizkušeno instalacijo primopredaja in šolanje operaterjev</t>
  </si>
  <si>
    <t>PROTIVLOM SKUPAJ:</t>
  </si>
  <si>
    <t>SISTEM VIDEO NADZORA</t>
  </si>
  <si>
    <t>KAMERE</t>
  </si>
  <si>
    <t>Mrežna kamera zunanja, ločljivost 5MP, dan/noč,Forensic WDR in Lightfinder za zahtevne svetlobne pogoje. Varifokalni objektiv F1.2 P-iris 2,8-8,5 mm IR corrected z daljinskim 3-kratnim optičnim zoomom in ostrenjem. Večkratni, individualno nastavljivi streami H.264 in Motion JPEG; max 5MP pri 25/30 fps v formatu 16: 9. Tehnologija Axis Zipstream za zmanjšanje pasovne širine in potreb po shranjevanju. Video motion detection, activr tampering alarm, shock detection in format koridorja. Avdio mic / line in, I/O za upravljanje alarmnih dogodkov in režo za pomnilniško kartico za izbirno lokalno shranjevanje videa. Optimized IR, energetsko učinkovita IR LED tehnologija, ki pokriva 30 metrov. Vključen nosilec za enostavno pritrditev na steno in strop.
NEMA 4X, IP66 / 67 in IK10 so primerni za delovanje pri -40 ° C do + 60 ° C (-40 ° F do 140 ° F).
Powered by IEEE 802.3af Type 1 Class3 midspan (PoE).,
kot npr.:  AXIS P1447-LE ali tehnično enakovredno</t>
  </si>
  <si>
    <t>MREŽNA OPREMA</t>
  </si>
  <si>
    <t xml:space="preserve"> 24-Portno Managed High Power PoE Gigabit Ethernet Mrežno Stikalo + 4-Port SFP (400W) kot npr.: SGSW-24040HP ali tehnično enakovredno</t>
  </si>
  <si>
    <t xml:space="preserve">PoE switch  4 port kot npr.: SWITCH FSD-904HP ali tehnično in oblikovno enakovredno
</t>
  </si>
  <si>
    <t xml:space="preserve">24 portni patch panel CAT.6 UTP  </t>
  </si>
  <si>
    <t>Horizontali urejevalnik kablov</t>
  </si>
  <si>
    <t>Video strežnik za do 30 IP kamer, rack 19"  v sestavi:
- INTEL Xeon E3-1220V6 3.00GHz 8MB 4C/4T - 1 kos
- SUPERMICRO MEM-DR480L-SL01-EU21 8GB - 1 kos
- SUPERMICRO MCP-220-00043-0N 3.5"-&gt;2.5" - 1 kos
- Team Group L5 Lite 3D 120GB - 1 kos
- MS Windows Pro 10 DSP ANG DVD - 1 kos,
  kot npr.: SuperMicro Superserver 5019S-M ali tehnično enakovredno</t>
  </si>
  <si>
    <t>Vgradni trdi disk  4 TB, 7200RPM kot npr.: WD Purple ali tehnično enakovredno</t>
  </si>
  <si>
    <t>Programska oprema , za snemanje IP kamer; licenca za 1 kamero. Kot npr.: Mirasys VMS Entegra V8 ali tehnično enakovredno</t>
  </si>
  <si>
    <t>patch kabel 1m</t>
  </si>
  <si>
    <t>UTP 4x2x23AWG, kat.6, LSHF (siv) B2ca s1 d1 a1</t>
  </si>
  <si>
    <t>Optični kabel F/O, 2-4-žilni, GI 50/125 MM/SM, s polaganjem</t>
  </si>
  <si>
    <t>Instalacijska plastična samogasna rebrasta cev položena v teh stropu delno podometno, komplet z razvodnimi dozami in pritrdilnim materialom</t>
  </si>
  <si>
    <t>RBC 16</t>
  </si>
  <si>
    <t>RBC 23</t>
  </si>
  <si>
    <t>Preizkus inštalacije, vključitev sistema, sodelovanje serviserja oziroma
vzdrževalca pri pregledu sistema, izdaja zapisnika in potrdila o
brezhibnem delovanju sistema, predaja navodil za uporabo in
vzdrževanje sistema.</t>
  </si>
  <si>
    <t>SISTEM VIDEO NADZORA SKUPAJ:</t>
  </si>
  <si>
    <t>VIDEO DOMOFON</t>
  </si>
  <si>
    <t>KIT 2VOICE VIDEO ALPHA 1083/48 + 1083/20A ali enakovredno</t>
  </si>
  <si>
    <t>PREDNJI POKROV ZA GOVORNI VIDEO DEL BREZ TIPK</t>
  </si>
  <si>
    <t>MODUL Z 4 TIPKAMI ALPHA ali enakovredno</t>
  </si>
  <si>
    <t>MODUL Z 3 TIPKAMI ALPHA ali enakovredno</t>
  </si>
  <si>
    <t>PREDNJI POKROV Z 4 TIPKAMI ali enakovredno</t>
  </si>
  <si>
    <t>PREDNJI POKROV Z 3 TIPKAMI ali enakovredno</t>
  </si>
  <si>
    <t>DOZA P/O 2 MODULI ali enakovredno</t>
  </si>
  <si>
    <t>DOZA P/O 3 MODULI ali enakovredno</t>
  </si>
  <si>
    <t>OKVIR 2 MODULI ali enakovredno</t>
  </si>
  <si>
    <t>OKVIR 3 MODULI ali enakovredno</t>
  </si>
  <si>
    <t xml:space="preserve">DODATNI PREKLOPNI RELE MINIATURNI </t>
  </si>
  <si>
    <t>KABEL ZA 2VOICE B2ca s1 d1 a1 ali enakovredno</t>
  </si>
  <si>
    <t>UPORABNIŠKI DELILNIK ZA 2VOICE ali enakovredno</t>
  </si>
  <si>
    <t>MIRO MONITOR 4,3" BARVEN Z SLUŠALKO ali enakovredno</t>
  </si>
  <si>
    <t>Montaža elementov</t>
  </si>
  <si>
    <t>VIDEO DOMOFON SKUPAJ:</t>
  </si>
  <si>
    <t>12.</t>
  </si>
  <si>
    <t>VARNOSTNO KRMILJENJE VRAT</t>
  </si>
  <si>
    <t>"Panik terminal  GEZE TZ 300 SN UP (podometna izvedba) sestavljen iz komponent:
Krmilne enote s tipko zaizhod v sili
Znakom: IZHOD V SILI
24V DV napajalni paket, 600 mA
Vhodna napetost: 230 V
Delovna napetost: 24 V DC
Izvedba okvirjev: GIRA E3                                                                           Barva okvirjev : bela mat                                                                             Brez razdelilnih doz "</t>
  </si>
  <si>
    <t xml:space="preserve">Evakuacijska zapora GEZE FTV 320, 24 V DC, visoka sila zadrževanja min 5kN, sigurno in trenutno odpustitev pod preobremenitvijo min 3 kN, vključen tudi okrivni del </t>
  </si>
  <si>
    <t>GEZE SCT 221 stikalo z ključem</t>
  </si>
  <si>
    <t>GEZE Euro po cilinder 40mm za stikalo SCT 221</t>
  </si>
  <si>
    <t>GEZE Električni prejemnik serije A4300</t>
  </si>
  <si>
    <t>VODOVNI IN MONTAŽNI MATERIAL</t>
  </si>
  <si>
    <t>NHXMH-J 3x1,5mm2 B2ca s1 d1 a1</t>
  </si>
  <si>
    <t>kabelJ-H(St)H 2x2x0,6mm B2ca s1 d1 a1</t>
  </si>
  <si>
    <t>kabel J-H(St)H 4x2x0,6mm B2ca s1 d1 a1</t>
  </si>
  <si>
    <t>kabel J-H(St)H 2x2x0,8mm  B2ca s1 d1 a1</t>
  </si>
  <si>
    <t>VARNOSTNO KRMILJENJE VRAT SKUPAJ:</t>
  </si>
  <si>
    <t>13.</t>
  </si>
  <si>
    <t>SPLOŠNO OZVOČENJE</t>
  </si>
  <si>
    <t xml:space="preserve">Predelava obstoječega sistema ozvočenja.
Izvede se funkcionalna povezava med obstoječim in novim delom objekta, komplet z kabelskimi povezavami in ustreznimi elementi za nadgradnjo obstoječega sistema ozvočenja
Nova oprema ozvočenja se vgradi v prostor tajništva. </t>
  </si>
  <si>
    <t>Centralna naprava ozvočenja šole v sestavi, kot npr.: SEA ali tehnično enkaovredno:</t>
  </si>
  <si>
    <t xml:space="preserve"> Integriran mikser- ojačevalnik 200W/100V, vhodi za mikrofone RJ-45, radio, računalnik, aux. Vgrajen sistem za prednost in prisilo, gong, barva zvoka, 4 izhodne linije , vgradna izvedba za 19" vgradnjo kot npr.: SNO1112 ali tehnično enakovredno</t>
  </si>
  <si>
    <t xml:space="preserve"> -</t>
  </si>
  <si>
    <t xml:space="preserve"> avdio ojačevalnik 2 x 200W/100V vgrajeni 3 x regulatorji  100V, vgradna izvedba 1HE/19" kot npr.: SDA02200 ali tehnično enakovredno</t>
  </si>
  <si>
    <t xml:space="preserve">internetni radio in USB -mp-3 predvajalnik, kontrola preko pametnih naprav kot npr.: PMR4000MKII   ali tehnično enakovredno </t>
  </si>
  <si>
    <t xml:space="preserve"> enota za zvonenje z glasbo  in požarna obvestila, snemanje  na  sami napravi, vklop ročno s ključem ali iz požarne centrale, vklop zvonenja iz programatorja zvonenja kot npr.: SVA1200/SGM1020 ali tehnično enakovredno</t>
  </si>
  <si>
    <t>monitorski panel z zvočnikom in regulatorjem, 1HE, kot npr.: SPM1500  ali tehnično enakovredno</t>
  </si>
  <si>
    <t>Ohišje naprave - rack 19"</t>
  </si>
  <si>
    <t>namizni mikrofon za obvestila, RJ-45 priklop kot npr.: SNO1330/A ali tehnično enakovredno</t>
  </si>
  <si>
    <t>Zvočniki in regulatorji šolskega dela:</t>
  </si>
  <si>
    <t>SNZ2110  Vgradni zvočnik   10/5W/100V bele barve-kot npr.: SEA Sežana   ali tehnično enakovredno</t>
  </si>
  <si>
    <t>SNZ1070  nadometni zvočnik   10/5W/100V bele barve-SEA Sežana ali enakovredno</t>
  </si>
  <si>
    <t>SNA1040   regulator glasnosti 35W/100V, vgradni , beli kot npr.: SEA  za dozo fi60   ali tehnično enakovredno</t>
  </si>
  <si>
    <t>LR 1100R0   regulator glasnosti 100W/100V, vgradni , belikot npr.: SEA  za dozo fi68   ali tehnično enakovredno</t>
  </si>
  <si>
    <t xml:space="preserve"> MONTAŽNI MATERIAL IN STORITVE</t>
  </si>
  <si>
    <t>Instalacija ozvočenja ( dobavi in izvede instalater)</t>
  </si>
  <si>
    <t>PPL3 x 1,5 mm2 kabel za zvočnike                                    cca</t>
  </si>
  <si>
    <t>PPL2 x 1,5 mm2 kabel za zvočnike                                    cca</t>
  </si>
  <si>
    <t>Vgradne  doze Fi 60</t>
  </si>
  <si>
    <t>Vgradna doza Fi 68</t>
  </si>
  <si>
    <t xml:space="preserve">Montaža zvočnikov  </t>
  </si>
  <si>
    <t>Montaža regulatorjev</t>
  </si>
  <si>
    <t>RFSS 23</t>
  </si>
  <si>
    <t>Drobni priključni in vezni material</t>
  </si>
  <si>
    <t>Dokumentacija</t>
  </si>
  <si>
    <t>SPLOŠNO OZVOČENJE SKUPAJ</t>
  </si>
  <si>
    <t>14.</t>
  </si>
  <si>
    <t>MULTIMEDIJSKA OPREMA UČILNIC (INTERAKTINI PROJEKTOR + TABLA)</t>
  </si>
  <si>
    <t>Interaktivni videoprojektor z nastavljivim stenskim nosilcem, osnovna ločljivost 1280x800 WXGA,  svetilnost 3000 ANSI lumnov, vhodi 2x RGB, 2x stereo avdio,   3,5 jack in/out, composit video, 1x HDMI,S-video, component video (RCA),  optični in digitalni zoom, digitalna korekcija kota projekcije, IR daljinski upravljalec,  RS-232 upravljanje, RJ-45 za mrežno upravljanje, življenjska doba žarnice  3000 ur, 4,1 kg, 34 dB hrupa, kontrast 10.000:1  . kot npr.: Tip :   CP-TW 3006 ali tehnično enakovredno. Ponudnik mora  biti pooblaščen  prodajalec in serviser v sloveniji.</t>
  </si>
  <si>
    <t>PD - zidna aktivna priključna in komntrolna doza MM opreme, priključki VGA, avdio, HDMI,   avdio ojačevalnik z vhodom za signal iz računalnika, kompaktna izvedba, napajanje 230V ,kot npr. SMM2020- SEA ali tehnično enakovredno</t>
  </si>
  <si>
    <t>nadometni Hi-Fi zvočnik 20W/8 Ohm, beli, komplet s stensko konzolo. Kot npr.: PB720W ali tehnično enakovredno</t>
  </si>
  <si>
    <t>Bela white-board tabla primerna za projekcijo iz interaktivnih projektorjev, dimenzij 120x300 cm, Al-elux okvir, polica za pisala, set za pritrditev na steno. Kot. npr.: WH1230  ali tehnično enakovredno</t>
  </si>
  <si>
    <t>Osnovni pisalni set za planske table vsebuje 4 ozka raznobarvna white-board pisala za planerje, mini magnetni brisalec, 4 magnete, cistilni spray. Kot npr. STK-JR  ali tehnično enakovredno</t>
  </si>
  <si>
    <t>Montažni materiali in kabli (vsi kabli brezhalogenski po zahtevah NPV):</t>
  </si>
  <si>
    <t>-  Specialni VGA kabel  C258,</t>
  </si>
  <si>
    <t xml:space="preserve"> Kabel NHXMH-J 3x1,5mm2 - napajanje videoprojektorja</t>
  </si>
  <si>
    <t>-  zvočniški kabel  2 x 1,5mm2</t>
  </si>
  <si>
    <t xml:space="preserve"> -  USB A-B extender 10m</t>
  </si>
  <si>
    <t xml:space="preserve"> - HDMI kabel 10m - M/M, z ojačevalnikom</t>
  </si>
  <si>
    <t>-  Konektorski material, drobni vezni in vijačni material</t>
  </si>
  <si>
    <t>-  Polaganje kablov v  predpripravljene instalacijske poti</t>
  </si>
  <si>
    <t>-  Konektiranje kablov na obeh konceh</t>
  </si>
  <si>
    <t xml:space="preserve"> - VGA priključni kabel 1,5m  M/M (kvaliteten)</t>
  </si>
  <si>
    <t>- Avdio kabel  1,5m za priklop računalnika mini-jack - stereo RCA</t>
  </si>
  <si>
    <t xml:space="preserve"> - HDMI-HDMI (M/M) kabel kvaliteten,  5m</t>
  </si>
  <si>
    <t>- Rebrasta vgradna cev Fi 50  mm (vgradnja in dobava)</t>
  </si>
  <si>
    <t>Montaža  videoprojektorja,  montaža  priključne  doze , zvočnikov ,montaža table, zagon, nastavitve in  dokumentacija .</t>
  </si>
  <si>
    <t xml:space="preserve">SKUPAJ MULTIMEDIJSKA OPREMA UČILNICE </t>
  </si>
  <si>
    <t xml:space="preserve">skupaj </t>
  </si>
  <si>
    <t xml:space="preserve">SKUPAJ MULTIMEDIJSKA OPREMA 10 UČILNIC </t>
  </si>
  <si>
    <t>MULTIMEDIJSKA OPREMA UČILNIC SKUPAJ</t>
  </si>
  <si>
    <t>15.</t>
  </si>
  <si>
    <t>MULTIMEDIJSKA OPREMA ZBORNICE</t>
  </si>
  <si>
    <t>FUL-HD videoprojektor 2500 Lumniv, os, resolucija 1920 x 1080, vhodi HDMI, VGA, RS232, avdio IN/OUT - kot. npr. DH268 ali tehnično enakovredno</t>
  </si>
  <si>
    <t>PD - zidna aktivna priključna in komntrolna doza MM opreme, priključki VGA, avdio, HDMI,   avdio ojačevalnik z vhodom za signal iz računalnika, kompaktna izvedba, napajanje 230V ,kot npr.: SMM2020- SEA ali tehnično enakovredno</t>
  </si>
  <si>
    <t xml:space="preserve">  nadometni Hi-Fi zvočnik 20W/8 Ohm, beli, komplet s stensko konzolo. Kot. npr.: PB720W  ali tehnično enakovredno</t>
  </si>
  <si>
    <t>Elektro platno 300 x 175 cm, bela Al kaseta , kvalitetno Kot. npr.: "Compact"  ali tehnično enakovredno</t>
  </si>
  <si>
    <t>Montažni materiali in kabli (vsi kabli brezhalogenski  po zahtevah NPV):</t>
  </si>
  <si>
    <t>-  PPL  3 x 1,5mm2  - napajanje videoprojektorja</t>
  </si>
  <si>
    <t>-  PPL  2 x 1,5mm2  - za zvočnike</t>
  </si>
  <si>
    <t>MULTIMEDIJSKA OPREMA ZBORNICE SKUPAJ</t>
  </si>
  <si>
    <t>16.</t>
  </si>
  <si>
    <t>OPREMA ZA PRIKAZOVANJE ČASA</t>
  </si>
  <si>
    <t xml:space="preserve">  - programator in matična ura, z DCF Sprejemnikom Kot. npr.: HMP700E  ali tehnično enakovredno</t>
  </si>
  <si>
    <t>Analogna 24V minutna ura, enostranska premer 300, komplet z montažni priborom za enostransko izvedbo
(kot npr. VME-31 ali tehnično enakovredna)</t>
  </si>
  <si>
    <t>Analogna 24V minutna ura,DVOSTRANSKA premer 300, komplet z montažni priborom za enostransko izvedbo
(kot npr. 2VME-31 ali tehnično enakovredna)</t>
  </si>
  <si>
    <t xml:space="preserve"> Kabel NHXMH-J 3x1,5mm2 B2ca s1 d1 a1</t>
  </si>
  <si>
    <t xml:space="preserve">Instalacijska gibljiva samogasna cev fi RFSS 16mm                       </t>
  </si>
  <si>
    <t xml:space="preserve">Montaža ur in ožičenje  </t>
  </si>
  <si>
    <t>Priklop novih ur na obstoječi sistem, nastavitev ur</t>
  </si>
  <si>
    <t>OPREMA ZA PRIKAZOVANJE ČASA SKUPAJ</t>
  </si>
  <si>
    <t>17.</t>
  </si>
  <si>
    <t>OPREMA OZVOČENJA ŠPORTNE DVORANE</t>
  </si>
  <si>
    <t>Prenosni  del naprave ozvočenja  v sestavi: kot npr.: SEA ali tehnično enakovredno
- 12 kanalni avdio   mikser 8x monoMIC/LINE vhodi , 2 x stereo vhod, efekti,  60mm potenciometri, RACK verzija</t>
  </si>
  <si>
    <t>12 kanalni avdio   mikser 8x monoMIC/LINE vhodi , 2 x stereo vhod, efekti,  60mm potenciometri, RACK verzija</t>
  </si>
  <si>
    <t xml:space="preserve"> CD- mp-3 predvajalnik, rack vgradnja Kot. npr.: UCD 100 ali tehnično enakovredno</t>
  </si>
  <si>
    <t>Ročni brezžični mikrofon z diversity sprejemnikom, UHF področje, vgrajenim v prenosni rack .</t>
  </si>
  <si>
    <t>Naglavni brezžičnim mikrofon , UHF, diversity sprejemnik, vgrajen v  prenosni rack.</t>
  </si>
  <si>
    <t>10HE prenosno ohišje lahke izvedbe</t>
  </si>
  <si>
    <t>Fiksni del naprave ozvočenja ( v kabinetu)</t>
  </si>
  <si>
    <t>Močnostni ojačevalnik  4 x 250W, vgradni, ločeni regulatorji nivoja. Kot npr.: E4250 ali tehnično enakovredno</t>
  </si>
  <si>
    <t>Grafični stereo izenačevalnik - Equiliser</t>
  </si>
  <si>
    <t xml:space="preserve">  Mrežna napajalna /distribucijska enota 230V 50Hz, z enoto za mehki zagon in komunikatorjem za povezavo z napravo šolskega ozvočenja Kot npr.: SPU1200/K ali tehnično enakovredno</t>
  </si>
  <si>
    <t>15HE/19"  vgradno ohišje  , komplet ožičeno, s kolesi</t>
  </si>
  <si>
    <t>Komunikator za vgradnjo v obstoječo napravo šolskega ozvočenja</t>
  </si>
  <si>
    <t>Mikrofoni, stojala:</t>
  </si>
  <si>
    <t xml:space="preserve"> - dinamični mikrofon s stikalom, namiznim stojalom in 2m kabla s konektorjem.( za sodniško mizo) Kot npr.: PG-48 ali tehnično enakovredno</t>
  </si>
  <si>
    <t xml:space="preserve"> - instrumentalni mikrofon , 10m kabla XLR Kot npr.: PGA-81 ali tehnično enakovredno</t>
  </si>
  <si>
    <t xml:space="preserve"> vokalni mikrofon, 10m kabla XLR Kot npr.: SM-58 ali tehnično enakovredno</t>
  </si>
  <si>
    <t>Talno mikrofonsko stojalo - žirafa  ( 160 cm)</t>
  </si>
  <si>
    <t>Zvočni viri  športne  dvorane:</t>
  </si>
  <si>
    <t>zvočna kombinacija 350W/8 Ohm,50Hz-20kHz, Spl max.131 dB,   12" woofer, 1" visokotonec z exp. Lijakom,zaščitna jeklena mreža, leseno ohišje,   barva črna , nastavki za varnostne jeklenice, primerna za montažo.Kot npr.: ACH112 ali tehnično enakovredno</t>
  </si>
  <si>
    <t>Konzola za montažo zvočnikov na stropno konstrukcijo z možnostjo obračanja zvočnikov, namenska izdelava.</t>
  </si>
  <si>
    <t>Konzola za montažo zvočnikov na stensko  konstrukcijo z možnostjo obračanja zvočnikov, namenska izdelava.</t>
  </si>
  <si>
    <t>Priklop opreme ozvočenja na izvedeno instalacijo in montirane zvočne vire in razdelilne omarice, zagon in nastavitve opreme, drobni instalacijski material, konektiranje kablov, označevanje,dokumentacija, poučitev uporabnika za uporabo opreme.</t>
  </si>
  <si>
    <t xml:space="preserve">Zidna priključna omarica 3 -delna (cca 30x40 cm) Gewiss ali enakovredno z montiranimi 3 x šuko vtičnicami, avt. varovalko 20A/C, oznaka  PO-1, PO-2 , </t>
  </si>
  <si>
    <t>Kabel   2x 4mm2  B2ca s1 d1 a1   (PPL, NPI..)                                      cca</t>
  </si>
  <si>
    <t xml:space="preserve">Kabel Cat 6 23 AWG FTP 4 Pair LSHF/LSZH B2ca s1 d1 a1                                                 </t>
  </si>
  <si>
    <t xml:space="preserve">Multicore mikrofonski kabel 8 - parični                                cca    </t>
  </si>
  <si>
    <t>izdelava instalacije po  kabelskih policah, ceveh..</t>
  </si>
  <si>
    <t>Montaža zvočnikov na stropne nosilce in steno</t>
  </si>
  <si>
    <t>Dostava, drobni montažni in instalacijski material, dokumentacija</t>
  </si>
  <si>
    <t xml:space="preserve"> OZVOČENJE ŠPORTNE DVORANE SKUPAJ</t>
  </si>
  <si>
    <t>18.</t>
  </si>
  <si>
    <t>OPREMA OZVOČENJA MALE DVORANE</t>
  </si>
  <si>
    <t>Prenosni  del naprave ozvočenja kot npr.: SEA v sestavi :</t>
  </si>
  <si>
    <t>8 kanalni avdio   mikser 4x monoMIC/LINE vhodi , 2 x stereo vhod, efekti,  60mm potenciometri, RACK verzija Bluetooth vmesnik</t>
  </si>
  <si>
    <t xml:space="preserve">UCD100, CD- mp-3 predvajalnik, rack vgradnja Kot npr.: UCD100 ali tehnično enakovredno </t>
  </si>
  <si>
    <t>SDA2030  avdio ojačevalnik 2x 300W/8 Ohm, 1 HE Kot npr.: SDA2030 ali tehnično enakovredno</t>
  </si>
  <si>
    <t>ELX 112P zvočna kombinacija 300W/8 Ohm,50Hz-20kHz, Spl max.131 dB,   12" woofer, 1" visokotonec z exp. Lijakom,zaščitna jeklena mreža, leseno ohišje,   barva črna , nastavki za varnostne jeklenice, primerna za montažo. Kot npr.: ELX 112P ali tehnično enakovredno</t>
  </si>
  <si>
    <t>Konzola za montažo zvočnikov na stensko  konstrukcijo z možnostjo obračanja zvočnikov</t>
  </si>
  <si>
    <t>Instalacijski kabli in dela:</t>
  </si>
  <si>
    <t>Zvočniški kabel  2x 4mm2 B2ca s1 d2 a1</t>
  </si>
  <si>
    <t xml:space="preserve">Montaža zvočnikov </t>
  </si>
  <si>
    <t xml:space="preserve"> OZVOČENJE MALE DVORANE SKUPAJ</t>
  </si>
  <si>
    <t>19.</t>
  </si>
  <si>
    <t>Zakoličba nove in obstoječe infrastrukture na področju predvidene gradnje</t>
  </si>
  <si>
    <t xml:space="preserve">Izkop jarka za položitev cevi, ročni - strojni izkop. Izkop 0,8m globine in 0,4m širine.  Planiranje dna kanala. Dobava in prevoz tampona. Ročni zasip z sipkim peskom, strojni zasip kanala. </t>
  </si>
  <si>
    <t>Kabelski jasek BC fi 60cm. Ročno vgrajevanje betona MB - 30, komplet z dobavo in izdelavo prebojev za uvajanje cevi in pripravo temelja. Dobava in vgradnja  LŽ pokrova 0,6x0,6m 125kN.</t>
  </si>
  <si>
    <t>Opozorilni trak</t>
  </si>
  <si>
    <t>Valjanec Fe-Zn 25 x 4 mm z polaganjem v posteljico jarka v kompletu z kontaktnimi sponkami.</t>
  </si>
  <si>
    <t>Uvod ozemljitvenega valjanca v jašek, komplet z vgradnjo križne sponke za priklop kovinskih mas (uvod valjanca se izvede v podložnem betonu iz spodnje strani pred postavitvijo BC cevi)</t>
  </si>
  <si>
    <t>Ozemljitveni vodniki in ozemljitve
H07V-K (rum-zel) 1X16mm2, obojestransko zaključen z kabelskim čevljem, povprečne dolžine 4m</t>
  </si>
  <si>
    <t>Izvedba ozemljitve kovinskega pokrova jaška, komplet z spojnim materialom</t>
  </si>
  <si>
    <t>Povrnitev v prvotno stanje, zasipanje z zemljino, niveliranje terena</t>
  </si>
  <si>
    <t>Nepredvidena dela, vpis v gradbeni dnevnik</t>
  </si>
  <si>
    <t>GRADBENA DELA SKUPAJ:</t>
  </si>
  <si>
    <t>20.</t>
  </si>
  <si>
    <t>OSTALE OBVEZNOSTI</t>
  </si>
  <si>
    <t>Pregled, izdaja protokolov, posnetki stanja za PID.</t>
  </si>
  <si>
    <t>Vrisovanje sprememb inštalacij (v tlorise in sheme) v času gradnje v PZI izvod načrta električnih inštalacij s potrjevanjem nadzornega organa.</t>
  </si>
  <si>
    <t>Projektantski nadzor (10 obiskov)</t>
  </si>
  <si>
    <t>Izdelava PID projekta</t>
  </si>
  <si>
    <t xml:space="preserve">Mapo z vsemi garancijskimi listi in izjavami </t>
  </si>
  <si>
    <t>A testi, izjave, certifikati o skladnosti, izdelava izjave o skladnosti</t>
  </si>
  <si>
    <t>Vodenje gradbene knjige</t>
  </si>
  <si>
    <t>OSTALE OBVEZNOSTI SKUPAJ:</t>
  </si>
  <si>
    <t>E.</t>
  </si>
  <si>
    <t>STROJNE INŠTALACIJE</t>
  </si>
  <si>
    <t>Pripravo dokumentacije skladno s Zakonom o gradbenih proizvodih«, ki jo izvajalec pred montažo preda nadzornemu organu (atesti, izjave o skladnosti, CE certifikati, tehnična soglasja…)</t>
  </si>
  <si>
    <t>Pregled vseh elementov aktivne in pasivne požarne zaščite s strani pooblaščene organizacije, pridobivanje izjav o ustreznosti izvedenih del in montaže. Vsi elementi sistemov aktivne ali pasivne požarne zaščite morajo biti ustrezno označeni in dokumentirani.</t>
  </si>
  <si>
    <t>Izpiranje in čiščenje vseh cevnih instalacij.</t>
  </si>
  <si>
    <t>Tlačne, tesnostne in ostale potrebne preizkuse sistemov z zapisniki o izvedbah preizkusov, podpisanimi s strani nadzornega organa. V kolikor je za posamezno instalacijo potrebno pridobiti ustrezno dokumentacijo drugega podjetja (plin, vodovod, vročevod), je potrebno upoštevati stroške nadzora s strani tega podjetja, naročilo preskusov in pridobitev dokumentacije o ustreznosti in uspešno opravljenih preizkusih.</t>
  </si>
  <si>
    <t>Preskus hidrantnega omrežja ki je sestavljen iz pregleda dokumentacije in preizkusa hidrantnega omrežja ter pridobitev pisnega poročila o ustreznosti hidrantnega omrežja.</t>
  </si>
  <si>
    <t>Dezinfekcijo sistemov pitne vode ter izpiranje, jemanje vzorcev, pregled ustreznosti vode in pridobitev izvida o ustreznosti. V primeru da izvidi niso ustrezni je izvajalec dolžan ponoviti postopke dezinfekcije in po potrebi izvesti dela za odpravo problema.</t>
  </si>
  <si>
    <t>Ureguliranje vseh cevnih razvodov z nastavitvijo regulacijskih elementov na posameznem končnem elementu in v sistemu, izvedbo meritev pretokov ter pridobitev zapisnika o uravnovešenju cevnih sistemov.</t>
  </si>
  <si>
    <t>Meritve in nastavitve količin zraka na posameznem končnem elementu s strani pooblaščenega podjetja ter pridobitev zapisnika o opravljenih meritvah in količinah. Če meritve niso ustrezne, je izvajalec dolžan izvesti potrebne nastavitve, dokler meritve ne izkazujejo ustreznih količin.</t>
  </si>
  <si>
    <t>Meritve mikroklime za letno in zimsko obratovanje ter izdaja potrdila o izpolnjevanju projektnih zahtev s strani pooblaščene organizacije.</t>
  </si>
  <si>
    <t>Označevanje cevovodov ter kanalov z označbo medija in smeri toka.</t>
  </si>
  <si>
    <t>Izdelava funkcionalnih shem posameznih sistemov v okvirju, nameščena na steno v strojnici, skupaj z navodili za uporabo posameznega sistema.</t>
  </si>
  <si>
    <t>Priprava podrobnih navodil za obratovanje in vzdrževanje elementov in sistemov v objektu. Uvajanje upravljavca sistemov investitorja, poučevanja, šolanja ter pomoč v prvem letu obratovanja.</t>
  </si>
  <si>
    <t>OGREVANJE IN HLAJENJE</t>
  </si>
  <si>
    <t>Za ogrevanje, pripravo STV in za potrebe prezračevanja je predviden priklop na distribucijsko omrežje za oskrbo s toploto za geografsko območje Občine Moravče</t>
  </si>
  <si>
    <t>Opomba: Izvedba priključka za obravnavani prizidek k objektu naj se terminsko  uskladi z prestavitvijo obstoječe lire na obstoječem razvodu dalinskega ogrevanja, ki poteka v območju zemeljskih del in pozidave novega objekta. Predelava obstoječih razvodov je zajeta v ločenem projektu.</t>
  </si>
  <si>
    <t>GRADBENA DELA - PRIKLOP NA TOPLOVOD</t>
  </si>
  <si>
    <t>Zakoličba osi cevovoda z zavarovanjem osi, oznako horizontalnih in vertikalnih lomov, oznako vozlišč, odcepov in zakoličba mesta prevezave na obstoječi cevovod ter vris v kataster  in izdelava geodetskega posnetka</t>
  </si>
  <si>
    <t>Priprava gradbišča, odstranitev eventuelnih ovir in ureditev delovnega platoja ter vzostavitev prvotnega stanja po končanih delih</t>
  </si>
  <si>
    <t>Stroški zavarovanja gradbišča izven območja javnih cest pred padcem v globino z ustreznimi varovali (table, vrvice, letve) - za ves čas izvajanja del ter ograditev orizoma zaščita gradbišča v času gradnje.</t>
  </si>
  <si>
    <t>Strošek nadzora nad izvajanjem del v območju obstoječih posameznih komunalnih vodov s strani predstavnikov pristojnih upravljalcev (v skladu s pogoji iz pridobljenih Projektnih pogojev oziroma Soglasij na projekte) - strošek po dejansko izstavljenih računih, s pribitkom za manipulacijske stroške.</t>
  </si>
  <si>
    <t>Pridobitev potrebnih podatkov in zakoličba vseh obstoječih komunalnih vodov na območju izvajanja del ter tras posameznih vodov projektirane nove komunalne infrastrukture do mest priključevanja na obstoječe komunalne vode s strani pristojnih upravljalcev teh vodov (vodovod, kanalizacija, plinovod, SN in NN elektro kanalizacija, TK kanalizacija in JR), z zavarovanjem zakoličbe na mestih križanj oziroma izvajanj zemeljskih del.</t>
  </si>
  <si>
    <t>Zarez v obst. asfaltu v vozišču ali pločniku na mestih izvedbe prekopov in izkopov (za izvedbo vseh komunalnih vodov) - v primeru vzporednega vodenja dveh ali več vodov je upoštevan obojestranski zarez skupnega jarka.</t>
  </si>
  <si>
    <t xml:space="preserve">Rušenje obst. asfalta v vozišču ali pločniku, z nakladanjem in odvozom ruševin na stalno deponijo, s pridobitvijo evidenčnih listov - v količini upoštevana celotna površina vozišča v območju izvajanja del. </t>
  </si>
  <si>
    <r>
      <t>m</t>
    </r>
    <r>
      <rPr>
        <vertAlign val="superscript"/>
        <sz val="11"/>
        <color indexed="8"/>
        <rFont val="Calibri"/>
        <family val="2"/>
        <charset val="238"/>
        <scheme val="minor"/>
      </rPr>
      <t>2</t>
    </r>
  </si>
  <si>
    <t>Dobava in vgrajevanje tampona - drobljenec 0-22 mm v debelini do cca 40 cm v območju izkopanih jarkov za gradnjo komunalnih vodov v območju obst. utrjenih površin (vozišča, pločniki), z razgrinjanjem in utrjevanjem v plasteh do potrebne zbitosti (Ev2 vsaj 120 MPa) ter finim planiranjem s točnostjo +-1 cm - obračun v komprimiranem stanju.</t>
  </si>
  <si>
    <r>
      <t>m</t>
    </r>
    <r>
      <rPr>
        <vertAlign val="superscript"/>
        <sz val="11"/>
        <color indexed="8"/>
        <rFont val="Calibri"/>
        <family val="2"/>
        <charset val="238"/>
        <scheme val="minor"/>
      </rPr>
      <t>3</t>
    </r>
  </si>
  <si>
    <t>Finalna obdelava stika nova - obstoječa (stara) asfaltna utrditev (kot npr. premaz + trajno elastična bitumna plast starplast, s posipom z mivko), s potrebnimi spremljajočimi in pomožnimi deli.</t>
  </si>
  <si>
    <t>Dobava in vgrajevanje voziščne konstrukcije v območju izkopov v obst. vozišču AC 11 base B50/70, A3 (bituminizirani drobljenec BD 22) v predvideni debelini 8 cm, s potrebnimi spremljajočimi in pomožnimi deli ter premazi stikov z obst. asfaltom.</t>
  </si>
  <si>
    <t xml:space="preserve">Strojni izkop jarka za gradnjo vodovoda v dnu širokega odkopa v območju trase, zemljina III.-IV. kategorije, globina izkopa do 1,80 m, v izračunu kubature upoštevan nagib sten izkopa cca 70˚, širina dna izkopa do 0,90 m, vključno z izvedbo event. potrebnega bočnega zavarovanja sten izkopa pred posipanjem (plohi, razpore, ipd), z odlaganjem zemljine na rob izkopa za kasnejši zasip ali z odvozom v začasno deponijo v bližini na gradbišču (za potrebe kasnejšega zasipa) - obračun v raščenem stanju. </t>
  </si>
  <si>
    <t>m3</t>
  </si>
  <si>
    <t xml:space="preserve">Strojno-ročni izkop jarka za gradnjo vodovoda, zemljina III.-IV. kategorije, globina izkopa od 0,00 do 1,80 m, v izračunu kubature upoštevan nagib sten izkopa cca 70˚, z odlaganjem zemljine na rob izkopa ali z odvozom v začasno deponijo v bližini na gradbišču (za potrebe kasnejšega zasipa), z upoštevanjem dodatka za otežen izkop zaradi omejene širine prostora - obračun v raščenem stanju.  </t>
  </si>
  <si>
    <t>Planiranje dna jarka v ravnini ali vzdolžnih naklonih pri normalnih pogojih v vseh kategorijah</t>
  </si>
  <si>
    <t>m2</t>
  </si>
  <si>
    <t>Dobava peščene posteljice iz 2× sejanega peska kompletno s prevozom in premetavanjem v jarek, podbijanjem cevi in planiranjem</t>
  </si>
  <si>
    <t>Zasip preostalega dela izkopanega jarka po končani izvedbi novega vodovoda s primernim izkopanim materialom III.-IV.kategorije, z utrjevanjem v plasteh do predpisane zbitosti (obračun v komprimiranem stanju), z nakladanjem in dovozom zemljine iz začasne deponije na gradbišču, z istočasnim izvlačenjem zaščite sten izkopa pred posipanjem; z upoštevanjem oteženega zasipa zaradi omejenega prostora. V vrednosti upoštevati tudi stroške geomehanskega pregleda primernosti izkopane zemljine za potrebe zasipa!
(30% izkopanega materiala primerne frakcije se uporabi za ponovni zasip)</t>
  </si>
  <si>
    <t>strojno 90%</t>
  </si>
  <si>
    <t>ročno 10%</t>
  </si>
  <si>
    <t>Odvoz preostalega izkopanega materiala do 2 km deponiranega kraj jarka z nakladanjem in razkladanjem, razgrinjanjem, planiranjem in utrjevanjem v slojih po 50 cm</t>
  </si>
  <si>
    <t>Planiranje in čiščenje terena vzdolž trase po zasutju cevovoda v širini</t>
  </si>
  <si>
    <t>2,5 m</t>
  </si>
  <si>
    <t>Dobava in polaganje signalno opozorilnega traku</t>
  </si>
  <si>
    <t>Izdelava varnostnega načrta gradbišča, skladno s 4. členom Uredbe o zagotavljanju varnosti in zdravja pri delu na začasnih in premičnih gradbiščih (Uradni list RS, št. 83/05 in 43/11 – ZVZD-1)</t>
  </si>
  <si>
    <t>Opomba: Izdelava betonskega revizijskega jaška za na priključnem toplovodu je zajeza v GOI delih</t>
  </si>
  <si>
    <t>STROJNA DELA - PRIKLOP NA TOPLOVOD</t>
  </si>
  <si>
    <t>Sekcijsko zapiranje lokalnega toplovoda s predhodno objavo v javnih glasilih ter predhodnim dogovorom z uporabniki vezanimi na glavni toplovod glede motnje pri oskrbi s toplotno energijo, delno praznjenje toplovodnega sistema ter ponovna vzpostavitev obstoječega stanja po končanih delih</t>
  </si>
  <si>
    <t>Demontaža dela obstoječega razvoda toplovodnega cevovoda dimenzije Ø 150/168, zaradi izvedbe novega priklopa na obstoječi razvod, skupaj z odvozom na deponijo oziroma na podjetje za predelavo surovin ter pridobitvijo potrdila (ocena)</t>
  </si>
  <si>
    <t>predelava posameznega cevovoda v skupni razdalji</t>
  </si>
  <si>
    <t>Opomba: Predvididena je minimalna predelava obstoječega razvoda za izvedbo novega odcepa</t>
  </si>
  <si>
    <t>Pred naročanjem materiala preveriti dejansko dimenzijo in tip obstoječega razvoda (dogovor z upravljalcem toplovoda)</t>
  </si>
  <si>
    <t>Predizolirana cev za transport vroče vode do 130º C, izdelana po standardu CEN/TC 107/pr EN 253 za daljinsko ogrevanje, z vgrajenima žicama za kontrolo vlažnosti in lokacijo napake na cevovodu.</t>
  </si>
  <si>
    <t>Cev za prenos medija:</t>
  </si>
  <si>
    <t>Jeklena visokofrekvenčno varjena cev iz St.37.0 BW, dobavljena po DIN 1626, dimenzije in teže po DIN 2458.</t>
  </si>
  <si>
    <t>Priprava varilnih koncev po DIN 1626/4, tlačno preizkušena do min. 50 bar, varilne cone do 100 % preizkušene po NDT - SEP1917 s proizvodnim certifikatom po DIN 50049/3.1 B.</t>
  </si>
  <si>
    <t>Izolacijski material:</t>
  </si>
  <si>
    <t>Poliuretanska trdna pena (PUR) izdelana iz poliola in izocianata, primerna za povečano delovno temperaturo do 130ºC. Pena je homogena s povprečno velikostjo celic do max. 0,5 mm.</t>
  </si>
  <si>
    <t>gostota &gt; 60 kg/m3</t>
  </si>
  <si>
    <t>toplotna prevodnost pri 50º C &lt; 0,03 W/mK</t>
  </si>
  <si>
    <t>Zaščitna cev: Cev iz polietilena visoke gostote PEHD, material po DIN 8075, popolnoma nepropustna za vodo, notranjost cevi posebno obdelana za doseganje trdne povezave z izolacijo.</t>
  </si>
  <si>
    <t>gostota &gt; 940 kg/m3</t>
  </si>
  <si>
    <t>toplotna prevodnost &lt; 0,43 W/mK</t>
  </si>
  <si>
    <t>Dobavljena v palicah dolžine 6 ali 12 m.</t>
  </si>
  <si>
    <t>DN150 (168,3 x 4,00 mm) / 280 mm</t>
  </si>
  <si>
    <t>DN65 (76,1 x 3,2 mm /160 mm)</t>
  </si>
  <si>
    <t>ISOPLUS tip KONTI</t>
  </si>
  <si>
    <t>ali enakovredni</t>
  </si>
  <si>
    <t>Predelava obstoječega razvoda toplovoda zaravi navezave novih razvodov na obstoječe skupaj z predelavo signalnih kablov, obdelavo obstoječe izolacijskega ovoja cevovoda iz predizoliranih cevi (tesnenje izolacije), skupaj z vsem dodajnim materialom (izplacijo in zaščito izolacije) za nemoteno izvedbo priklopa</t>
  </si>
  <si>
    <t>Predizoliran cevni T-kos 90° dimenzije DN150/DN80 za transport vroče vode do 130º C, izdelan po standardu EN 448 za predizolirane fazonske kose za daljinsko ogrevanje, z vgrajenima žicama za kontrolo vlažnosti in lokacijo napake na cevovodu.</t>
  </si>
  <si>
    <t>Sestav materiala enak kot za ravne cevi, skupaj s toplotno izolacijo iz poliuretanske trdne pene (PUR).</t>
  </si>
  <si>
    <t>DN150 (168,3 x 4,00 mm / 280 mm) - DN65 (76,1 x 3,2 mm /160 mm)</t>
  </si>
  <si>
    <t>Predizoliran cevni lok 90° enakokrake izvedbe za transport vroče vode do 130º C, izdelan po standardu EN 448 za predizolirane fazonske kose za daljinsko ogrevanje, z vgrajenima žicama za kontrolo vlažnosti in lokacijo napake na cevovodu.</t>
  </si>
  <si>
    <t>DN65 (76,1 x 3,2 mm /160 mm) - 90°</t>
  </si>
  <si>
    <t>Ravni prirobnični zaporni ventil za vročo vodo do temperature 130 ºC, skupaj s protiprirobnicama, tesnili in vijaki</t>
  </si>
  <si>
    <t>DN 65, PN 10</t>
  </si>
  <si>
    <t>DN 15, PN 10 (izpust vode)</t>
  </si>
  <si>
    <t xml:space="preserve">Opomba: Ventila sta predvidena v zunanjem jašku za odcepom, pred objektom. </t>
  </si>
  <si>
    <t>Mehanska zaščita razvodov iz predizoliranih cevi, ki s o predvideno vodeno nad zunanjim tlakom ob objektu (potekajo zunaj med opornim zidom in objektom). Zaščita naj se predvidi iz dodatne izolacije iz trde kamene volne do 4 cm in Al pločevine spete s kniping vijaki</t>
  </si>
  <si>
    <t>za razvod zunanjih dimenzij 160mm</t>
  </si>
  <si>
    <t>Opomba: Kovinski podest (stopnice) za premagovanje ovire ob objektu so zajete v popisu GOI del</t>
  </si>
  <si>
    <t>Zaključna kapa za predizolirano cev za transport vroče vode do 160° C, izdelane po standardu EN489 za predizolirane cevne spojke za daljinsko ogrevanje.</t>
  </si>
  <si>
    <t>Opomba: Zaključek je predviden po vstopu v objekt</t>
  </si>
  <si>
    <t xml:space="preserve">Priklop na obstoječio predizolirano cev </t>
  </si>
  <si>
    <t>Labirintno zidno tesnilo za vgradnjo v zid pri prehodu predizolirane cevi skozi zid, izdelano iz profilirane neoprenske gume</t>
  </si>
  <si>
    <t>Oblaganje kompenzacijskih con z elastičnimi blazinami debeline 40 mm, izdelanimi iz poliuretanske pene, odporne na kemikalije za prevzemanje raztezkov predizoliranih cevi</t>
  </si>
  <si>
    <t>Radiografska kontrola vseh zvarov (za razvode izven objekta)</t>
  </si>
  <si>
    <t>Enkratno tlačno preizkušanje in izpiranje cevovoda (za razvode izven objekta)</t>
  </si>
  <si>
    <t>RAZVODI TOPLOVODA V OBJEKTU</t>
  </si>
  <si>
    <t>Jeklena brezšivna cev iz celega, izdelana po EN 10216-1 (DIN 2448, DIN 1629), iz materiala P235TR1 (St. 37-0), skupaj z varilnim in obešalnim materialom ter dvakratnim popleskom z antikorozijsko barvo po predhodnem čiščenju ter odstranitvi korozije</t>
  </si>
  <si>
    <t>DN 65</t>
  </si>
  <si>
    <t>Gladko krivljeni lok 90° iz jeklene cevi iz celega, izdelan po DIN 2605-2, iz materiala P235TR1 (St. 37-0), oblike 5 (r=~2,5d), skupaj z varilnim materialom ter dvakratnim popleskom z antikorozijsko barvo po predhodnem čiščenju ter odstranitvi korozije</t>
  </si>
  <si>
    <t>DN 65 / 90°</t>
  </si>
  <si>
    <t>Umirjevalne cevi, izdelane iz jeklene cevi iz celega po SIST EN 10216-1 (DIN 2448, DIN 1629), iz materiala P235TR1 (St 37-0, komplet z odzračevalno cevjo povprečne dolžine 10m z zaporno pipo prirobnične izvedbe DN15, PN16, skupaj z varilnim materialom ter dvakratnim popleskom z antikorozijsko barvo po predhodnem čiščenju ter odstranitvi korozije</t>
  </si>
  <si>
    <t>DN80 (l=800 mm)</t>
  </si>
  <si>
    <r>
      <t>Toplotna izolacija razvoda ogrevne vode vodene vidno s cevno izolacijo oziroma izolacijskimi ploščami iz kamene volne z nizko toplotno prevodnostjo (λ</t>
    </r>
    <r>
      <rPr>
        <vertAlign val="subscript"/>
        <sz val="11"/>
        <color theme="1"/>
        <rFont val="Calibri"/>
        <family val="2"/>
        <charset val="238"/>
        <scheme val="minor"/>
      </rPr>
      <t>R</t>
    </r>
    <r>
      <rPr>
        <sz val="11"/>
        <color theme="1"/>
        <rFont val="Calibri"/>
        <family val="2"/>
        <charset val="238"/>
        <scheme val="minor"/>
      </rPr>
      <t>=0,035 W/mK po EN 8497), skupaj s kovinskimi objemkami in obdelavo fazonskih kosov ter armatur</t>
    </r>
  </si>
  <si>
    <t>debeline 60 mm</t>
  </si>
  <si>
    <t>debeline 80 mm</t>
  </si>
  <si>
    <t>DN 80 - umirjevalne cevi</t>
  </si>
  <si>
    <t>KNAUF INSULATION tip PS 600 / WM 640 GG</t>
  </si>
  <si>
    <t>Zaščitni ovoj razvodov ogrevne vode vodenih vidno v toplotni postaji, izdelan iz Al pločevine in spet s kniping vijaki</t>
  </si>
  <si>
    <r>
      <t>m</t>
    </r>
    <r>
      <rPr>
        <vertAlign val="superscript"/>
        <sz val="11"/>
        <color theme="1"/>
        <rFont val="Calibri"/>
        <family val="2"/>
        <charset val="238"/>
        <scheme val="minor"/>
      </rPr>
      <t>2</t>
    </r>
  </si>
  <si>
    <t>Fiksna točka / nepomična podpora, izdelana skladno z zahtevami upravljalca lokalnega toplovodnega omrežja iz predpisanih materialov, skupaj z navojnimi palicami s temeljno ploščo ali temeljnim profilom, kovinskimi vložki, vijaki z maticami za par cevi dimenzije:</t>
  </si>
  <si>
    <t>OPOMBA:</t>
  </si>
  <si>
    <t>Vsa vodila se izvede po smernicah za montažo in preprečevanje prenosa hrupa na gradbeno konstrukcijo!</t>
  </si>
  <si>
    <t>Ravni prirobnični zaporni ventil za vročo vodo do temperature 130ºC, skupaj s protiprirobnicama, tesnili in vijaki</t>
  </si>
  <si>
    <t>DN 15, PN 16</t>
  </si>
  <si>
    <t>DN 25, PN 16</t>
  </si>
  <si>
    <t>DN 65, PN 16</t>
  </si>
  <si>
    <t>Čistilni kos, s prirobničnima  priključkoma, za vročo vodo do temperature 130 °C, skupaj s protiprirobnicami, tesnili in vijaki</t>
  </si>
  <si>
    <t>Zaporna pipa za izpust oziroma polnenje sistema, skupaj z varilnim materialom ter dvakratnim popleskom z antikorozijsko barvo po predhodnem čiščenju ter odstranitvi korozije</t>
  </si>
  <si>
    <t>DN15, PN16</t>
  </si>
  <si>
    <t>Radiografska kontrola vseh zvarov</t>
  </si>
  <si>
    <t>Enkratno tlačno preizkušanje in izpiranje cevovoda</t>
  </si>
  <si>
    <t>TOPLOTNA POSTAJA</t>
  </si>
  <si>
    <t>Priprava STV</t>
  </si>
  <si>
    <t>Ultrazvočni toplotni števec (kalorimeter) za merjenje porabe toplote (za pripravo STV) s sistemom merilnega vložka, ki je sestavljen iz:</t>
  </si>
  <si>
    <t>- merilnika pretoka (Qn= 2,5 m3/h) za temperaturno območje uporabe (1-90ºC)</t>
  </si>
  <si>
    <t>- mikroprocesorske računske enote z 0,5m povezovalnega kabla,</t>
  </si>
  <si>
    <t>- LCD prikazovalnikom, signalom ob napaki z Litijevo baterijo za 10 letno obratovanje</t>
  </si>
  <si>
    <t>- temperaturnimi tipali tip Pt 500 za potopno tulko, ter tip Ps50/Ø6mm za na dovod in povratek povezovalnih kablov, ki sta dolžine 1,2 m</t>
  </si>
  <si>
    <t>- EAT ohišja</t>
  </si>
  <si>
    <t>Števec omogoča odčitavanje porabe toplote, povezovanje s sistemom za daljinsko odčitavanje, ki temelji na M-Bus protokolu.</t>
  </si>
  <si>
    <t>Pri dobavi in montaži naj se še upošteva zagon sistema, navodila za uporabo v slovenskem jeziku ter poučevanjem upravljavca</t>
  </si>
  <si>
    <t>- RF radio modulom za daljinsko odčitavanje,</t>
  </si>
  <si>
    <t>DN 20</t>
  </si>
  <si>
    <r>
      <t>Q</t>
    </r>
    <r>
      <rPr>
        <sz val="11"/>
        <color indexed="8"/>
        <rFont val="Calibri"/>
        <family val="2"/>
        <charset val="238"/>
        <scheme val="minor"/>
      </rPr>
      <t>nom= 2,5 m3/h</t>
    </r>
  </si>
  <si>
    <t xml:space="preserve">ITRON tip V UltraMaXX QP2,5 TH6-1,2M </t>
  </si>
  <si>
    <t>Mikroprocesorska regulacija sistema ogrevanja, kompaktne izvedbe, prirejena za montažo na steno skupaj s podnožjem. Regulacija je prirejena za vklop električnega grelca ter pripravo TSV.</t>
  </si>
  <si>
    <t>Avtomatika je dobavljena skupaj z:</t>
  </si>
  <si>
    <t>- digitalnim displejem s tedensko programsko uro,</t>
  </si>
  <si>
    <t>- aplikacijski ključ za pripravo TSV</t>
  </si>
  <si>
    <t xml:space="preserve">- ustreznimi temperaturnimi tipali (2x potopno tipalo s tulko ESMU100), ožičenjem, montažo, zagonom sistema, navodili za uporabo v slovenskem jeziku ter poučevanjem upravljavca </t>
  </si>
  <si>
    <t>Danfoss tip ECL 210 - aplikacijski ključ A217</t>
  </si>
  <si>
    <t>Prehodni regulacijski ventil z elektromotornim pogonom z varnostno funkcijo</t>
  </si>
  <si>
    <t>DN 15, PN 25</t>
  </si>
  <si>
    <r>
      <t>V</t>
    </r>
    <r>
      <rPr>
        <vertAlign val="subscript"/>
        <sz val="11"/>
        <color indexed="8"/>
        <rFont val="Calibri"/>
        <family val="2"/>
        <charset val="238"/>
        <scheme val="minor"/>
      </rPr>
      <t>nom</t>
    </r>
    <r>
      <rPr>
        <sz val="11"/>
        <color indexed="8"/>
        <rFont val="Calibri"/>
        <family val="2"/>
        <charset val="238"/>
        <scheme val="minor"/>
      </rPr>
      <t xml:space="preserve"> = 1,0 m</t>
    </r>
    <r>
      <rPr>
        <vertAlign val="superscript"/>
        <sz val="11"/>
        <color indexed="8"/>
        <rFont val="Calibri"/>
        <family val="2"/>
        <charset val="238"/>
        <scheme val="minor"/>
      </rPr>
      <t>3</t>
    </r>
    <r>
      <rPr>
        <sz val="11"/>
        <color indexed="8"/>
        <rFont val="Calibri"/>
        <family val="2"/>
        <charset val="238"/>
        <scheme val="minor"/>
      </rPr>
      <t>/h</t>
    </r>
  </si>
  <si>
    <r>
      <t>Kvs</t>
    </r>
    <r>
      <rPr>
        <sz val="11"/>
        <color indexed="8"/>
        <rFont val="Calibri"/>
        <family val="2"/>
        <charset val="238"/>
        <scheme val="minor"/>
      </rPr>
      <t xml:space="preserve"> = 2,5 m</t>
    </r>
    <r>
      <rPr>
        <vertAlign val="superscript"/>
        <sz val="11"/>
        <color indexed="8"/>
        <rFont val="Calibri"/>
        <family val="2"/>
        <charset val="238"/>
        <scheme val="minor"/>
      </rPr>
      <t>3</t>
    </r>
    <r>
      <rPr>
        <sz val="11"/>
        <color indexed="8"/>
        <rFont val="Calibri"/>
        <family val="2"/>
        <charset val="238"/>
        <scheme val="minor"/>
      </rPr>
      <t>/h</t>
    </r>
  </si>
  <si>
    <t>ventil DANFOSS tip VM2 15/2,5</t>
  </si>
  <si>
    <t>pogon AMV 33/3/230V</t>
  </si>
  <si>
    <t>Krogelna zaporna pipa z navojnima priključkoma, dolgo ročko za posluževanje, skupaj s tesnilnim in vijačnim materialom</t>
  </si>
  <si>
    <t>Lovilec nesnage z navojnimima priključkoma, s sitom, magnetnim vložkom, skupaj s tesnilnim in pritrdilnim materialom.</t>
  </si>
  <si>
    <t>Protipovratni ventil z navojnima priključkoma, skupaj z EPDM tesnili ter tesnilnim in vijačnim materialom</t>
  </si>
  <si>
    <t>Ogrevanje in prezračevanje</t>
  </si>
  <si>
    <t>Kompaktna toplotna postaja (ogrevanje in prezračevanje) na jeklenem ogrodju, za direktno priključitev na cevovode na objektu, sestavljena iz sledečih elementov:</t>
  </si>
  <si>
    <t>Opomba: Priprava STV zajeta ločeno</t>
  </si>
  <si>
    <t>Priključna moč: 303,84 kW</t>
  </si>
  <si>
    <t>a) PRIMAR: 95/55º C, DN 65, PN 16</t>
  </si>
  <si>
    <t xml:space="preserve"> - 2 x zaporni ventil DN 50, PN 16</t>
  </si>
  <si>
    <t xml:space="preserve"> - ultrazvočni merilnik toplotne energije</t>
  </si>
  <si>
    <t xml:space="preserve">   z navojnimi priključki ter holandci,</t>
  </si>
  <si>
    <t xml:space="preserve">   skupaj z računsko enoto ter dvema</t>
  </si>
  <si>
    <t xml:space="preserve">   temperaturnima tipaloma s potopnima tuljkama,</t>
  </si>
  <si>
    <t xml:space="preserve">   RF radio modulom za daljinsko odčitavanje,</t>
  </si>
  <si>
    <t xml:space="preserve">   skupaj z vmesnim kosom za vgradnjo</t>
  </si>
  <si>
    <t xml:space="preserve">   v času poskusnega obratovanja</t>
  </si>
  <si>
    <t xml:space="preserve">   ALLMESS tip CF ECHO II 6,0-300F + RF radio modul</t>
  </si>
  <si>
    <t xml:space="preserve">   DN 40, PN 16</t>
  </si>
  <si>
    <r>
      <t xml:space="preserve">   V</t>
    </r>
    <r>
      <rPr>
        <vertAlign val="subscript"/>
        <sz val="11"/>
        <color theme="1"/>
        <rFont val="Calibri"/>
        <family val="2"/>
        <charset val="238"/>
        <scheme val="minor"/>
      </rPr>
      <t>nom</t>
    </r>
    <r>
      <rPr>
        <sz val="11"/>
        <color theme="1"/>
        <rFont val="Calibri"/>
        <family val="2"/>
        <charset val="238"/>
        <scheme val="minor"/>
      </rPr>
      <t xml:space="preserve"> = 6,0 m</t>
    </r>
    <r>
      <rPr>
        <vertAlign val="superscript"/>
        <sz val="11"/>
        <color theme="1"/>
        <rFont val="Calibri"/>
        <family val="2"/>
        <charset val="238"/>
        <scheme val="minor"/>
      </rPr>
      <t>3</t>
    </r>
    <r>
      <rPr>
        <sz val="11"/>
        <color theme="1"/>
        <rFont val="Calibri"/>
        <family val="2"/>
        <charset val="238"/>
        <scheme val="minor"/>
      </rPr>
      <t>/h</t>
    </r>
  </si>
  <si>
    <r>
      <t xml:space="preserve">   k</t>
    </r>
    <r>
      <rPr>
        <vertAlign val="subscript"/>
        <sz val="11"/>
        <color theme="1"/>
        <rFont val="Calibri"/>
        <family val="2"/>
        <charset val="238"/>
        <scheme val="minor"/>
      </rPr>
      <t>v</t>
    </r>
    <r>
      <rPr>
        <sz val="11"/>
        <color theme="1"/>
        <rFont val="Calibri"/>
        <family val="2"/>
        <charset val="238"/>
        <scheme val="minor"/>
      </rPr>
      <t xml:space="preserve"> = 16,39 m</t>
    </r>
    <r>
      <rPr>
        <vertAlign val="superscript"/>
        <sz val="11"/>
        <color theme="1"/>
        <rFont val="Calibri"/>
        <family val="2"/>
        <charset val="238"/>
        <scheme val="minor"/>
      </rPr>
      <t>3</t>
    </r>
    <r>
      <rPr>
        <sz val="11"/>
        <color theme="1"/>
        <rFont val="Calibri"/>
        <family val="2"/>
        <charset val="238"/>
        <scheme val="minor"/>
      </rPr>
      <t>/h</t>
    </r>
  </si>
  <si>
    <r>
      <t xml:space="preserve">   V = 6,51 m</t>
    </r>
    <r>
      <rPr>
        <vertAlign val="superscript"/>
        <sz val="11"/>
        <color theme="1"/>
        <rFont val="Calibri"/>
        <family val="2"/>
        <charset val="238"/>
        <scheme val="minor"/>
      </rPr>
      <t>3</t>
    </r>
    <r>
      <rPr>
        <sz val="11"/>
        <color theme="1"/>
        <rFont val="Calibri"/>
        <family val="2"/>
        <charset val="238"/>
        <scheme val="minor"/>
      </rPr>
      <t>/h</t>
    </r>
  </si>
  <si>
    <t xml:space="preserve">   ∆p =14 kPa</t>
  </si>
  <si>
    <t xml:space="preserve"> - prehodni regulacijski ventil z EM pogonom</t>
  </si>
  <si>
    <t xml:space="preserve">   s tritočkovnim regulacijskim signalom</t>
  </si>
  <si>
    <t xml:space="preserve">   s prigrajeno varnostno funkcijo po EN 14597</t>
  </si>
  <si>
    <t xml:space="preserve">   DN 40, PN 25</t>
  </si>
  <si>
    <r>
      <t xml:space="preserve">   k</t>
    </r>
    <r>
      <rPr>
        <vertAlign val="subscript"/>
        <sz val="11"/>
        <color theme="1"/>
        <rFont val="Calibri"/>
        <family val="2"/>
        <charset val="238"/>
        <scheme val="minor"/>
      </rPr>
      <t>vs</t>
    </r>
    <r>
      <rPr>
        <sz val="11"/>
        <color theme="1"/>
        <rFont val="Calibri"/>
        <family val="2"/>
        <charset val="238"/>
        <scheme val="minor"/>
      </rPr>
      <t xml:space="preserve"> = 16,0 m</t>
    </r>
    <r>
      <rPr>
        <vertAlign val="superscript"/>
        <sz val="11"/>
        <color theme="1"/>
        <rFont val="Calibri"/>
        <family val="2"/>
        <charset val="238"/>
        <scheme val="minor"/>
      </rPr>
      <t>3</t>
    </r>
    <r>
      <rPr>
        <sz val="11"/>
        <color theme="1"/>
        <rFont val="Calibri"/>
        <family val="2"/>
        <charset val="238"/>
        <scheme val="minor"/>
      </rPr>
      <t>/h</t>
    </r>
  </si>
  <si>
    <t xml:space="preserve">   ∆p = 16,5 kPa</t>
  </si>
  <si>
    <t xml:space="preserve">   ventil  DANFOSS tip VM2 40/16</t>
  </si>
  <si>
    <t xml:space="preserve">   pogon DANFOSS tip AMV 33/3/230 V (NC)</t>
  </si>
  <si>
    <t xml:space="preserve"> - ploščni prenosnik toplote lotane izvedbe</t>
  </si>
  <si>
    <r>
      <t xml:space="preserve">   </t>
    </r>
    <r>
      <rPr>
        <sz val="11"/>
        <color rgb="FF000000"/>
        <rFont val="Calibri"/>
        <family val="2"/>
        <charset val="238"/>
        <scheme val="minor"/>
      </rPr>
      <t xml:space="preserve">iz nerjavne pločevine, skupaj </t>
    </r>
    <r>
      <rPr>
        <sz val="11"/>
        <color theme="1"/>
        <rFont val="Calibri"/>
        <family val="2"/>
        <charset val="238"/>
        <scheme val="minor"/>
      </rPr>
      <t>z navojnimi priključki,</t>
    </r>
  </si>
  <si>
    <r>
      <t xml:space="preserve">   holandci</t>
    </r>
    <r>
      <rPr>
        <sz val="11"/>
        <color rgb="FF000000"/>
        <rFont val="Calibri"/>
        <family val="2"/>
        <charset val="238"/>
        <scheme val="minor"/>
      </rPr>
      <t xml:space="preserve"> ter izolacijo</t>
    </r>
  </si>
  <si>
    <t xml:space="preserve">   Q=303,84 kW</t>
  </si>
  <si>
    <t xml:space="preserve">   material: AISI316</t>
  </si>
  <si>
    <r>
      <t xml:space="preserve">   primar: 95/55ºC ali 71/46º C, V=6,82 m</t>
    </r>
    <r>
      <rPr>
        <vertAlign val="superscript"/>
        <sz val="11"/>
        <rFont val="Calibri"/>
        <family val="2"/>
        <charset val="238"/>
        <scheme val="minor"/>
      </rPr>
      <t>3</t>
    </r>
    <r>
      <rPr>
        <sz val="11"/>
        <rFont val="Calibri"/>
        <family val="2"/>
        <charset val="238"/>
        <scheme val="minor"/>
      </rPr>
      <t>/h, ∆p = 3,8 kPa</t>
    </r>
  </si>
  <si>
    <r>
      <t xml:space="preserve">   sekundar: 55/35º C, V=13,2 m</t>
    </r>
    <r>
      <rPr>
        <vertAlign val="superscript"/>
        <sz val="11"/>
        <color theme="1"/>
        <rFont val="Calibri"/>
        <family val="2"/>
        <charset val="238"/>
        <scheme val="minor"/>
      </rPr>
      <t>3</t>
    </r>
    <r>
      <rPr>
        <sz val="11"/>
        <color theme="1"/>
        <rFont val="Calibri"/>
        <family val="2"/>
        <charset val="238"/>
        <scheme val="minor"/>
      </rPr>
      <t>/h, ∆p = 16,0 kPa</t>
    </r>
  </si>
  <si>
    <t xml:space="preserve">   Alfa Laval CB 110AQ-30L</t>
  </si>
  <si>
    <t xml:space="preserve"> - 1 x izpustna krogelna pipa za uvaritev DN 15, PN 16</t>
  </si>
  <si>
    <t xml:space="preserve"> - potopno temperaturno tipalo za omejevanje</t>
  </si>
  <si>
    <t xml:space="preserve">   temperature povratka</t>
  </si>
  <si>
    <t>b) SEKUNDAR: 55/45º C, DN 80, PN 6</t>
  </si>
  <si>
    <t>- 1 x izpustna krogelna pipa DN 20, PN 6</t>
  </si>
  <si>
    <t>- 1 x potopno temperaturno tipalo</t>
  </si>
  <si>
    <t>- 1 x varnostni termostat</t>
  </si>
  <si>
    <t>- varnostni ventil DN 32 po TRD 721</t>
  </si>
  <si>
    <t xml:space="preserve">  tlak odpiranja: 3,0 bar (n)</t>
  </si>
  <si>
    <t xml:space="preserve">  iztočni koeficient: alfa = 0,3</t>
  </si>
  <si>
    <t xml:space="preserve">- cevni zazvodi od DN 10 do DN80 </t>
  </si>
  <si>
    <t>- toplotna izolacija cevnih razvodov</t>
  </si>
  <si>
    <t xml:space="preserve">- toplotna izolacija ventilov, zapornih, regulacijskih ter ostalih elementov sistema </t>
  </si>
  <si>
    <t>- 2 x termometer (0-120°C)</t>
  </si>
  <si>
    <t>- 2 x manometer (0-6 bar)</t>
  </si>
  <si>
    <t>c) REGULACIJA</t>
  </si>
  <si>
    <t>Vodilni elektronski regulator kompaktne izvedbe</t>
  </si>
  <si>
    <t xml:space="preserve">za vodenje temperature dovoda na sekundarni strani v odvisnosti od zunanje temperature </t>
  </si>
  <si>
    <t>DANFOSS tip ECL 310 + aplikacijski ključ A260.1</t>
  </si>
  <si>
    <t>Vsi elementi so električno povezani in pripravljeni za priklop na električno omrežje 230 V / 50Hz</t>
  </si>
  <si>
    <t>Sklop že predhodno tlačno preizkušen s hladno vodo.</t>
  </si>
  <si>
    <t>Oplesk elementov postaje in razvodov po zahtevah</t>
  </si>
  <si>
    <t>distributerja.</t>
  </si>
  <si>
    <t>Pripravljalna dela, zarisovanje in zaključna dela.</t>
  </si>
  <si>
    <t>Izdelava obratovalnih navodil ter sheme sistema.</t>
  </si>
  <si>
    <t xml:space="preserve">SIMON tip KTP OG 303 kW </t>
  </si>
  <si>
    <r>
      <t xml:space="preserve">Dimenzijo ogrodja toplotne postaje je potrebno preveriti in prilagoditi pred izvedbo zaradi lažjega vnosa v prostor </t>
    </r>
    <r>
      <rPr>
        <sz val="11"/>
        <color rgb="FF000000"/>
        <rFont val="Calibri"/>
        <family val="2"/>
        <charset val="238"/>
        <scheme val="minor"/>
      </rPr>
      <t>toplotne</t>
    </r>
    <r>
      <rPr>
        <sz val="11"/>
        <color theme="1"/>
        <rFont val="Calibri"/>
        <family val="2"/>
        <charset val="238"/>
        <scheme val="minor"/>
      </rPr>
      <t xml:space="preserve"> postaje, ter v izogib dodatnim stroškom zaradi morebitnih gradbenih del oziroma nepotrebne predelave ogrodja.</t>
    </r>
  </si>
  <si>
    <r>
      <t>P</t>
    </r>
    <r>
      <rPr>
        <sz val="11"/>
        <color theme="1"/>
        <rFont val="Calibri"/>
        <family val="2"/>
        <charset val="238"/>
        <scheme val="minor"/>
      </rPr>
      <t>ostavitev</t>
    </r>
    <r>
      <rPr>
        <sz val="11"/>
        <color rgb="FF000000"/>
        <rFont val="Calibri"/>
        <family val="2"/>
        <charset val="238"/>
        <scheme val="minor"/>
      </rPr>
      <t xml:space="preserve"> kompaktnega sklopa toplotne postaje s pripadajočo opremo v prostor toplotne postaje z uporabo ročnega dvigala ter ostalih pripomočkov za varno postavitev</t>
    </r>
  </si>
  <si>
    <r>
      <t>Energetsko učinkovita</t>
    </r>
    <r>
      <rPr>
        <sz val="11"/>
        <color rgb="FF000000"/>
        <rFont val="Calibri"/>
        <family val="2"/>
        <charset val="238"/>
        <scheme val="minor"/>
      </rPr>
      <t xml:space="preserve"> obtočna črpalka z zvezno regulacijo vrtljajev, z navojnimi priključki, gumijasti kompenzatorji vibracij, skupaj s tesnilnim in pritrdilnim materialom</t>
    </r>
  </si>
  <si>
    <t>Energetski razred: A</t>
  </si>
  <si>
    <t>Indeks energetske učinkovitosti EEI: &lt;=0,23</t>
  </si>
  <si>
    <t>Talno ogrevanje - telovadnica</t>
  </si>
  <si>
    <r>
      <t>V = 4,91 m</t>
    </r>
    <r>
      <rPr>
        <vertAlign val="superscript"/>
        <sz val="11"/>
        <color theme="1"/>
        <rFont val="Calibri"/>
        <family val="2"/>
        <charset val="238"/>
        <scheme val="minor"/>
      </rPr>
      <t>3</t>
    </r>
    <r>
      <rPr>
        <sz val="11"/>
        <color theme="1"/>
        <rFont val="Calibri"/>
        <family val="2"/>
        <charset val="238"/>
        <scheme val="minor"/>
      </rPr>
      <t>/h</t>
    </r>
  </si>
  <si>
    <t>H= 125 kPa</t>
  </si>
  <si>
    <r>
      <t>P</t>
    </r>
    <r>
      <rPr>
        <sz val="11"/>
        <color indexed="8"/>
        <rFont val="Calibri"/>
        <family val="2"/>
        <charset val="238"/>
        <scheme val="minor"/>
      </rPr>
      <t>= 640 W</t>
    </r>
  </si>
  <si>
    <t>U= 230 V / 50 Hz</t>
  </si>
  <si>
    <t>WILO tip STRATOS MAXO 40/0,5-16</t>
  </si>
  <si>
    <t>Talno ogrevanje - učilnice</t>
  </si>
  <si>
    <r>
      <t>V = 3,67 m</t>
    </r>
    <r>
      <rPr>
        <vertAlign val="superscript"/>
        <sz val="11"/>
        <color theme="1"/>
        <rFont val="Calibri"/>
        <family val="2"/>
        <charset val="238"/>
        <scheme val="minor"/>
      </rPr>
      <t>3</t>
    </r>
    <r>
      <rPr>
        <sz val="11"/>
        <color theme="1"/>
        <rFont val="Calibri"/>
        <family val="2"/>
        <charset val="238"/>
        <scheme val="minor"/>
      </rPr>
      <t>/h</t>
    </r>
  </si>
  <si>
    <t>Radiatorsko ogrevanje</t>
  </si>
  <si>
    <r>
      <t>V = 2,55 m</t>
    </r>
    <r>
      <rPr>
        <vertAlign val="superscript"/>
        <sz val="11"/>
        <color theme="1"/>
        <rFont val="Calibri"/>
        <family val="2"/>
        <charset val="238"/>
        <scheme val="minor"/>
      </rPr>
      <t>3</t>
    </r>
    <r>
      <rPr>
        <sz val="11"/>
        <color theme="1"/>
        <rFont val="Calibri"/>
        <family val="2"/>
        <charset val="238"/>
        <scheme val="minor"/>
      </rPr>
      <t>/h</t>
    </r>
  </si>
  <si>
    <t>H= 95 kPa</t>
  </si>
  <si>
    <r>
      <t>P</t>
    </r>
    <r>
      <rPr>
        <sz val="11"/>
        <color indexed="8"/>
        <rFont val="Calibri"/>
        <family val="2"/>
        <charset val="238"/>
        <scheme val="minor"/>
      </rPr>
      <t>= 300 W</t>
    </r>
  </si>
  <si>
    <t>WILO tip STRATOS MAXO 30/0,5-12</t>
  </si>
  <si>
    <t>Klimati</t>
  </si>
  <si>
    <r>
      <t>V = 10,58 m</t>
    </r>
    <r>
      <rPr>
        <vertAlign val="superscript"/>
        <sz val="11"/>
        <color theme="1"/>
        <rFont val="Calibri"/>
        <family val="2"/>
        <charset val="238"/>
        <scheme val="minor"/>
      </rPr>
      <t>3</t>
    </r>
    <r>
      <rPr>
        <sz val="11"/>
        <color theme="1"/>
        <rFont val="Calibri"/>
        <family val="2"/>
        <charset val="238"/>
        <scheme val="minor"/>
      </rPr>
      <t>/h</t>
    </r>
  </si>
  <si>
    <r>
      <t>P</t>
    </r>
    <r>
      <rPr>
        <sz val="11"/>
        <color indexed="8"/>
        <rFont val="Calibri"/>
        <family val="2"/>
        <charset val="238"/>
        <scheme val="minor"/>
      </rPr>
      <t>= 560 W</t>
    </r>
  </si>
  <si>
    <t>WILO tip STRATOS MAXO 50/0,5-12</t>
  </si>
  <si>
    <t>Tripotni regulacijski ventil z navojnimi priključki s priključnimi holandci, skupaj z elektromotornim pogonom, tesnilnim in pritrdilnim materialom</t>
  </si>
  <si>
    <t>DN 32; PN 6</t>
  </si>
  <si>
    <t>kvs=16 m3/h</t>
  </si>
  <si>
    <t xml:space="preserve">U=230 V / 50 Hz </t>
  </si>
  <si>
    <t>ventil DANFOSS tip VRG3 32/16</t>
  </si>
  <si>
    <t>pogon DANFOSS tip AMV 435  (tritočkovni)</t>
  </si>
  <si>
    <t>DN 25; PN 6</t>
  </si>
  <si>
    <t>kvs=10,0 m3/h</t>
  </si>
  <si>
    <t>ventil DANFOSS tip VRG3 25/10</t>
  </si>
  <si>
    <t>DN 20; PN 6</t>
  </si>
  <si>
    <t>kvs=6,3 m3/h</t>
  </si>
  <si>
    <t>ventil DANFOSS tip VRG3 20/6,3</t>
  </si>
  <si>
    <r>
      <t xml:space="preserve">Ultrazvočni toplotni števec (kalorimeter) za merjenje porabe toplote in </t>
    </r>
    <r>
      <rPr>
        <sz val="11"/>
        <color indexed="8"/>
        <rFont val="Calibri"/>
        <family val="2"/>
        <charset val="238"/>
        <scheme val="minor"/>
      </rPr>
      <t>hladu (vgradnja v horizontalni ozoiroma vertikalni položaj)  sestavljen iz:</t>
    </r>
  </si>
  <si>
    <r>
      <t xml:space="preserve">- </t>
    </r>
    <r>
      <rPr>
        <sz val="11"/>
        <color indexed="8"/>
        <rFont val="Calibri"/>
        <family val="2"/>
        <charset val="238"/>
        <scheme val="minor"/>
      </rPr>
      <t>volumskega dela (merilnika pretoka za temperature do 150 ºC)</t>
    </r>
  </si>
  <si>
    <r>
      <t xml:space="preserve">- mikroprocesorske </t>
    </r>
    <r>
      <rPr>
        <sz val="11"/>
        <color indexed="8"/>
        <rFont val="Calibri"/>
        <family val="2"/>
        <charset val="238"/>
        <scheme val="minor"/>
      </rPr>
      <t>računske enote za temperaturno območje 0-180ºC z 1,5m povezovalnega kabla, LCD prikazovalnikom, signalom ob napaki, baterijo za 12 letno obratovanje, navodili v slovenskem jeziku</t>
    </r>
  </si>
  <si>
    <r>
      <t xml:space="preserve">– 2 </t>
    </r>
    <r>
      <rPr>
        <sz val="11"/>
        <color indexed="8"/>
        <rFont val="Calibri"/>
        <family val="2"/>
        <charset val="238"/>
        <scheme val="minor"/>
      </rPr>
      <t>temperaturni tipali (Pt 100) na dovodu in povratku s priključnim elementom z navojem ter povezovalnima kabloma dolžine 1,5m.</t>
    </r>
  </si>
  <si>
    <t>Kalorimeter naj se dobavi skupaj z dodatnimi karticami:</t>
  </si>
  <si>
    <t>– Opcijska kartica M-BUS in Energija in Volumen impulzni izhod</t>
  </si>
  <si>
    <t>– LCD prikazovalnik</t>
  </si>
  <si>
    <t>Qn = 10,0m3/h; DN50</t>
  </si>
  <si>
    <t>ALLMESS tip CF-ECHO II 10-270 F</t>
  </si>
  <si>
    <t>Razdelilnik/zbiralnik ogrevne vode enojne izvedbe okroglega preseka dimenzije DN100, s sledečimi priključki:</t>
  </si>
  <si>
    <t xml:space="preserve"> - 1 x DN 80 prirobnični (dovod/povratek)</t>
  </si>
  <si>
    <t xml:space="preserve"> - 1 x DN 50 navojni</t>
  </si>
  <si>
    <t xml:space="preserve"> - 1 x DN 40 navojni</t>
  </si>
  <si>
    <t xml:space="preserve"> - 1 x DN 65 navojni</t>
  </si>
  <si>
    <t xml:space="preserve"> - 1 x DN 20 navojni (praznjenje spodaj)</t>
  </si>
  <si>
    <t xml:space="preserve"> - 1 x navojnim kolčakom Ø 15 za termometer</t>
  </si>
  <si>
    <t>zaščiten s temeljno barvo, dobavljen izoliran z izolacijo s cevno izolacijo oziroma izolacijskimi ploščami iz kamene volne debeline100 mm in oplaščeno v Al pločevino, tesnilnim in vijačnim materialom ter konzolami za postavitev</t>
  </si>
  <si>
    <r>
      <t>SIMON tip TV DN100 (L</t>
    </r>
    <r>
      <rPr>
        <vertAlign val="subscript"/>
        <sz val="11"/>
        <color indexed="8"/>
        <rFont val="Calibri"/>
        <family val="2"/>
        <charset val="238"/>
        <scheme val="minor"/>
      </rPr>
      <t>min</t>
    </r>
    <r>
      <rPr>
        <sz val="11"/>
        <color indexed="8"/>
        <rFont val="Calibri"/>
        <family val="2"/>
        <charset val="238"/>
        <scheme val="minor"/>
      </rPr>
      <t>=1600 mm)</t>
    </r>
  </si>
  <si>
    <t>Mikroprocesorska regulacija sistema ogrevanja, kompaktne izvedbe, prirejena za montažo na steno skupaj s podnožjem. Regulacija je prirejena za vodenje do treh ogrevlnih krogov.</t>
  </si>
  <si>
    <t>- ECL aplikacijski ključ z možnostjo vremensko vodenih do treh ogrevalnih krogov</t>
  </si>
  <si>
    <t xml:space="preserve">- ustreznimi temperaturnimi tipali (zunanje ESMT in 2x potopno tipalo s tulko ESMU100), ožičenjem, montažo, zagonom sistema, navodili za uporabo v slovenskem jeziku ter poučevanjem upravljavca </t>
  </si>
  <si>
    <t>- 4x prostorsko tipalo ESM-10 (Ohm vezava kot eden)</t>
  </si>
  <si>
    <t>DANFOSS tip ECL 310 + aplikacijski ključ A260</t>
  </si>
  <si>
    <t>DANFOSS tip ECL 310 + aplikacijski ključ A390</t>
  </si>
  <si>
    <t>Zaprta membranska raztezna posoda, komplet s priključnim kosom, skupaj s tesnilnim in montažnim materialom</t>
  </si>
  <si>
    <r>
      <t>V</t>
    </r>
    <r>
      <rPr>
        <vertAlign val="subscript"/>
        <sz val="11"/>
        <color indexed="8"/>
        <rFont val="Calibri"/>
        <family val="2"/>
        <charset val="238"/>
        <scheme val="minor"/>
      </rPr>
      <t>cel</t>
    </r>
    <r>
      <rPr>
        <sz val="11"/>
        <color indexed="8"/>
        <rFont val="Calibri"/>
        <family val="2"/>
        <charset val="238"/>
        <scheme val="minor"/>
      </rPr>
      <t xml:space="preserve"> = 200 l</t>
    </r>
  </si>
  <si>
    <t>REFLEX tip N200 6/1,5</t>
  </si>
  <si>
    <t xml:space="preserve">Membranski varnostni ventil po EN 12828 in preizkušeno po TDR 721 z navojnim priključkom, skupaj s tesnilnim materialom </t>
  </si>
  <si>
    <t>DN 32; pi= 3,0 bar</t>
  </si>
  <si>
    <t>Zaporni ventil z navojnima priključkoma z varovalom proti nepooblaščenemu zapiranju po DIN 4751/2, skupaj s tesnilnim materialom (servisni ventil)</t>
  </si>
  <si>
    <t>DN 32, PN 6</t>
  </si>
  <si>
    <t>Varnostnim termostat za omejevanje temperature v razvodu za talno ogrevanje. Termostat ima vgrajen termostat in ročno resetiranje, skupaj s kabelskimi povezavami do obtočne črpalke, tesnilnim in pritrdilnim materialom</t>
  </si>
  <si>
    <t>Danfoss tip ST-2 (STB)</t>
  </si>
  <si>
    <t>Tulka za varnostni termostat</t>
  </si>
  <si>
    <t>ø18 x 100mm</t>
  </si>
  <si>
    <t>Regulacijski ventil z navojnima priključkoma, z nastavitvijo pretoka za uravnovešenje, prednastavitev, merilnimi priključki, zaporno funkcijo, izpustom, skupaj s tesnilnim in vijačnim materialom</t>
  </si>
  <si>
    <t>DANFOSS tip MSV-BD</t>
  </si>
  <si>
    <t>DN 50, PN 6</t>
  </si>
  <si>
    <t>Krogelna zaporna pipa z navojnima priključkoma, dolgo siluminsko ročko za posluževanje, skupaj s tesnilnim in vijačnim materialom</t>
  </si>
  <si>
    <t>DN 15, PN 6</t>
  </si>
  <si>
    <t>DN 40, PN 6</t>
  </si>
  <si>
    <t>DN 65, PN 6</t>
  </si>
  <si>
    <t>LŽ medprirobnična zaporna loputa, skupaj z EPDM tesnili, ročico za posluževanje, protiprirobnicama ter tesnilnim in vijačnim materialom</t>
  </si>
  <si>
    <t>DN 80, PN 16</t>
  </si>
  <si>
    <t>Krogelna pipa za praznjenje z navojnima priključkoma, s kratko siluminsko ročko (metuljčkom) za posluževanje, zaporno kapo, tesnilom in verižico, vijačnim spojem za gibko cev, skupaj s tesnilnim in vijačnim materialom</t>
  </si>
  <si>
    <t>DN 20, PN 6</t>
  </si>
  <si>
    <t>Lovilec nesnage s prirobičnima priključkoma, s sitom, magnetnim vložkom, skupaj s tesnilnim in pritrdilnim materialom.</t>
  </si>
  <si>
    <t>DN 80, PN 6</t>
  </si>
  <si>
    <t>Protipovratni ventil s prirobičnima priključkoma, skupaj z EPDM tesnili ter tesnilnim in vijačnim materialom</t>
  </si>
  <si>
    <t>Vgradnja potopnih tuljk za vstavitev temperaturnih tipal, skupaj z vijačnim in tesnilnim materialom</t>
  </si>
  <si>
    <t>Odzračevalni lonček, skupaj s povezovalno cevko f10 dolžine cca 10 m, krogelnim ventilom DN 10, PN6 ter tesnilnim in pritrdilnim materialom</t>
  </si>
  <si>
    <t>V = 2 l</t>
  </si>
  <si>
    <t>V = 5 l</t>
  </si>
  <si>
    <t>Odtočni lijak razvodov odzračevanja dimenzije</t>
  </si>
  <si>
    <t>800 x 160 mm.</t>
  </si>
  <si>
    <t>Avtomatski odzračevalnik mikro zračnih mehurčkov z navojnima priključkoma ter krogelno pipico, skupaj s tesnilnim in montažnim materialom</t>
  </si>
  <si>
    <t>DN 25, PN6</t>
  </si>
  <si>
    <t>ZEPARO tip ZUT25</t>
  </si>
  <si>
    <t>Manometer v okroglem ohišju Ø 80 mm, z varilnim kolčakom, navojnim priključkom DN 15, manometrsko navojno pipico DN 15, komplet z montažnim in z montažnim in tesnilnim materialom</t>
  </si>
  <si>
    <t xml:space="preserve"> - z merilnim območjem od 0 do 6,0 bar</t>
  </si>
  <si>
    <t>Termometer v okroglem ohišju Ø 80, z navojnim priključkom R 1/2", komplet z montažnim in tesnilnim materialom</t>
  </si>
  <si>
    <t xml:space="preserve"> - z merilnim območjem od +0 do +120 °C</t>
  </si>
  <si>
    <t>Cev iz neplemenitega jekla, material 1.0308 (E235) po EN 10305-3 (PRESS sistem) skupaj z vsemi fitingi za zatiskanje (kolena, T-kosi, navojni priključki, prehodni kosi), tesnili (FPM rdeči) in pritrdilnim materialom</t>
  </si>
  <si>
    <t>OPOMBA: obešala za vodoravno, poševno in navpično pritrjevanje cevi na gradbeno ali drugo vrsto konstrukcije sestavljene iz predfabriciranih obešal je iz pocinkanega železa in obsega objemke s podlogo iz sintetične gume odporne do 120 °C – dušenje zvoka, navojne palice s temeljno ploščo ali temeljnim profilom, kovinskih vložkov, vijakov z maticami, drsne in fiksne podpore. Vsa obešala se izvede po smernicah za montažo in preprečevanje prenosa hrupa na gradbeno konstrukcijo!</t>
  </si>
  <si>
    <t>15×1,2  (DN 15)</t>
  </si>
  <si>
    <t>18×1,2  (DN 15)</t>
  </si>
  <si>
    <t>22×1,5  (DN 20)</t>
  </si>
  <si>
    <t>28×1,5 (DN 25)</t>
  </si>
  <si>
    <t>35×1,5  (DN 32)</t>
  </si>
  <si>
    <t>42×1,5  (DN 40)</t>
  </si>
  <si>
    <t>54×1,5  (DN 50)</t>
  </si>
  <si>
    <t>VIEGA tip PRESTABO</t>
  </si>
  <si>
    <t>Opomba: Zajeti so vsi razvodi za ogrevanje in hlajenje v prostoru toplotne postaje in obeh strojnic klimatov, razvod ogrevne vode do klimatov, razvod hladilne vode do klimatov in hladilnega agregata</t>
  </si>
  <si>
    <t>Črna jeklena šivna (varjena) cev izdelana po EN 10255 ter DIN 2440, iz materiala St33-2, atestirana po EN 10204, skupaj s fitingi (T kosi, kolena, spojke, redukcije…), fazonskimi kosi, varilnim in obešalnim materialom ter dvakratnim popleskom z antikorozijsko barvo po predhodnem čiščenju ter odstranitvi korozije</t>
  </si>
  <si>
    <r>
      <t>Ø 33,7</t>
    </r>
    <r>
      <rPr>
        <sz val="11"/>
        <color indexed="8"/>
        <rFont val="Calibri"/>
        <family val="2"/>
        <charset val="238"/>
        <scheme val="minor"/>
      </rPr>
      <t xml:space="preserve"> x 3,25 mm (DN25)</t>
    </r>
  </si>
  <si>
    <r>
      <t xml:space="preserve">Ø </t>
    </r>
    <r>
      <rPr>
        <sz val="11"/>
        <color indexed="8"/>
        <rFont val="Calibri"/>
        <family val="2"/>
        <charset val="238"/>
        <scheme val="minor"/>
      </rPr>
      <t>42,4 x 3,25 mm (DN32)</t>
    </r>
  </si>
  <si>
    <r>
      <t>Ø 48</t>
    </r>
    <r>
      <rPr>
        <sz val="11"/>
        <color indexed="8"/>
        <rFont val="Calibri"/>
        <family val="2"/>
        <charset val="238"/>
        <scheme val="minor"/>
      </rPr>
      <t>,3 x 3,25 mm (DN40)</t>
    </r>
  </si>
  <si>
    <r>
      <t xml:space="preserve">Ø </t>
    </r>
    <r>
      <rPr>
        <sz val="11"/>
        <color indexed="8"/>
        <rFont val="Calibri"/>
        <family val="2"/>
        <charset val="238"/>
        <scheme val="minor"/>
      </rPr>
      <t>60,3 x 3,65 mm (DN50)</t>
    </r>
  </si>
  <si>
    <t>Črna jeklena brezšivna cev izdelana po EN 10216-2 ter DIN 2448, iz materiala St35.8, atestirana po EN 10204, skupaj s fitingi (T kosi, kolena, spojke, redukcije…), fazonskimi kosi, varilnim in obešalnim materialom ter dvakratnim popleskom z antikorozijsko barvo po predhodnem čiščenju ter odstranitvi korozije</t>
  </si>
  <si>
    <t>Opomba: Posebno pozornost je potrebno posvetiti obešalnem oziroma pritrdilnem materialu za zunanji razvod do objekta</t>
  </si>
  <si>
    <t>Ø 76,1 x 2,9 mm (DN65)</t>
  </si>
  <si>
    <t>Ø 88,9 x 4,05 mm (DN80)</t>
  </si>
  <si>
    <t>Ø 114,3 x 4,5 mm (DN100)</t>
  </si>
  <si>
    <t>Čiščenje in miniziranje vseh črnih cevi in cevi iz neplemenitega jekla, ter obešalnik konzol, ki so predvidene za hlajenje.</t>
  </si>
  <si>
    <t xml:space="preserve">Kot temeljni premaz za galvanske pocinkane cevi Prestabo se uporabi proizvod HEMPADUR 15553 proizvajalca HEMPEL. </t>
  </si>
  <si>
    <t>Za zaključni premaz za galvanske pocinkane cevi Prestabo se uporabi proizvod HEMPADUR 45143 proizvajalca HEMPEL</t>
  </si>
  <si>
    <t>Zaščita toplotne izolacije na ceveh in fazonskih kosih na razvodih v toplotni postaji, proti mehanskim poškodbam z Al pločevino in spet s kniping vijaki</t>
  </si>
  <si>
    <t xml:space="preserve">Toplotna izolacija razvoda ogrevne in hladilne vode z elastomerno fleksibilno izolacijo na osnovi sintetičnega kavčuka za preprečevanje kondenzacije in energijske prihranke. EU požarna klasifikacija B-s3,d0; toplotna prevodnost λ pri 0°C je 0,034 W/m.K; koef. upora difuziji vodne pare je 10.000 ; za temp. območje od -50°C  do  +110°C; trakovi in plošče lepljeni na površino do maks. +85°C. </t>
  </si>
  <si>
    <t xml:space="preserve">Toplotne mostove potrebno zaščititi s cevnimi nosilci. Spoje (vzdožne, prečne, površino) potrebno lepiti z original lepilom,  za čiščenje orodja, rok in razmaščevanje pa uporabiti original čistilo. CE certifikat v skladu z EN 14304. </t>
  </si>
  <si>
    <t>Ogrevanje:</t>
  </si>
  <si>
    <t>debeline 9 mm</t>
  </si>
  <si>
    <t>debeline 13 mm</t>
  </si>
  <si>
    <t>debeline 19 mm</t>
  </si>
  <si>
    <t>debeline 25 mm</t>
  </si>
  <si>
    <t>debeline 32 mm</t>
  </si>
  <si>
    <t>Hlajenje:</t>
  </si>
  <si>
    <t>KAIMANN tip Kaiflex ST</t>
  </si>
  <si>
    <r>
      <t xml:space="preserve">Toplotna </t>
    </r>
    <r>
      <rPr>
        <sz val="11"/>
        <color rgb="FF000000"/>
        <rFont val="Calibri"/>
        <family val="2"/>
        <charset val="238"/>
        <scheme val="minor"/>
      </rPr>
      <t>izolacija</t>
    </r>
    <r>
      <rPr>
        <sz val="11"/>
        <color theme="1"/>
        <rFont val="Calibri"/>
        <family val="2"/>
        <charset val="238"/>
        <scheme val="minor"/>
      </rPr>
      <t xml:space="preserve"> razvoda ogrevne vode z izolacijskimi cevaki za debelino izolacije do 80 mm iz kamene volne s koeficientom toplotne prevodnosti λ50ºC=0,043 W/mK po SIST ISO 8794 oziroma izolacijskimi blazinami iz kamene volne za debelino izolacije nad 80 mm s koeficientom toplotne prevodnosti λ50ºC=0,040 W/mK po SIST ISO 8794, skupaj s kovinskimi objemkami in obdelavo fazonskih kosov ter armatur</t>
    </r>
  </si>
  <si>
    <t>debeline 30 mm</t>
  </si>
  <si>
    <t>debeline 40 mm</t>
  </si>
  <si>
    <t>debeline 50 mm</t>
  </si>
  <si>
    <r>
      <t xml:space="preserve">Ø </t>
    </r>
    <r>
      <rPr>
        <sz val="11"/>
        <color rgb="FF000000"/>
        <rFont val="Calibri"/>
        <family val="2"/>
        <charset val="238"/>
        <scheme val="minor"/>
      </rPr>
      <t>60,3 x 3,65 mm (DN 50)</t>
    </r>
  </si>
  <si>
    <r>
      <t xml:space="preserve">Ø </t>
    </r>
    <r>
      <rPr>
        <sz val="11"/>
        <color rgb="FF000000"/>
        <rFont val="Calibri"/>
        <family val="2"/>
        <charset val="238"/>
        <scheme val="minor"/>
      </rPr>
      <t>76,1 x 3,20 mm (DN 65)</t>
    </r>
  </si>
  <si>
    <t>debeline 100 mm</t>
  </si>
  <si>
    <r>
      <t xml:space="preserve">Ø </t>
    </r>
    <r>
      <rPr>
        <sz val="11"/>
        <color rgb="FF000000"/>
        <rFont val="Calibri"/>
        <family val="2"/>
        <charset val="238"/>
        <scheme val="minor"/>
      </rPr>
      <t>88,9 x 3,20 mm (DN 80)</t>
    </r>
  </si>
  <si>
    <t>Toplotna izolacija razvoda hladne vode (razvod do HA) s cevno izolacijo iz sintetičnega kavčuka z zaprto celično strukturo, skupaj z lepilom ter obdelavo fazonskih kosov ter armatur.</t>
  </si>
  <si>
    <t xml:space="preserve">Izolacija je v osnovi iz sintetičnega kavčuka za preprečevanje kondenzacije in energijske prihranke do 10% v obdobju 10 let. Vgrajena antimikrobna zaščita omogoča dodatno stopnjo zaščite pred mikrobi in plesnijo. Rast bakterij ni zaznana. Cevna izolacija z rastočo debelino izolacije. Stalni in neodvisen nadzor EU požarne klasifikacije B-s2,d0; toplotne prevodnosti λ pri 0°C je 0,033 W/m.K in koef. upora difuziji vodne pare je min 10.000; za temp. območje od -50°C  do  +110°C; trakovi in plošče lepljeni na površino do maks. +85°C. Količina topnih ionov/PH (CL) 300. </t>
  </si>
  <si>
    <t xml:space="preserve">Spoje (vzdožne, prečne, površino) potrebno lepiti z original lepilom, za čiščenje orodja, rok in razmaščevanje pa čistilo. CE certifikat v skladu z EN 14304.  </t>
  </si>
  <si>
    <t xml:space="preserve">Izolacija naj se dobavi skupaj z cevni nosilci za preprečevanje kondenzacije na mestu vpetja. Nosilna segmenta PUR/PIR brez CFC, nameščena in zalepljena v izolacijo iz sintetičnega kavčuka. Zunanja obloga narejena iz barvane alu pločevine, debeline 0,8mm, ki služi kot parna zapora za nosilne  PUR/PIR  segmente; za temp. območje od -50°C  do  +110°C;  Ni fiksna točka. Izolacijo potrebno zalepiti na cevne nosilce, na obeh straneh z original lepilom.  </t>
  </si>
  <si>
    <t xml:space="preserve">Opomba: Klasična objemka z ali brez gume ni zadovoljiva zaščita pred kondenzacijo in topl. mostovi. </t>
  </si>
  <si>
    <t>Izolacija je izbrana po naslednjih parametrih:</t>
  </si>
  <si>
    <t>- λ 0ºC= 0,033 W/mK</t>
  </si>
  <si>
    <t>- µ = 10.000</t>
  </si>
  <si>
    <t>debeline 38,0 mm za cevi</t>
  </si>
  <si>
    <t>Ø 60,3 x 3,65 mm (DN50)</t>
  </si>
  <si>
    <t>izolacija KAIMANN tip KAIFLEX KK+6</t>
  </si>
  <si>
    <t>cevni nosilci KAIMANN tip KAIFLEX RT-KK+6</t>
  </si>
  <si>
    <t>Toplotna izolacija obtočnih črpalk, ventilov, zapornih, regulacijskih ter ostalih elementov sistema</t>
  </si>
  <si>
    <t>Polnjenje celotnega sistema ogrevne vode z mehčano vodo preko nevtralnega kationskega izmenjevalca, odzračevanje, tlačni in tesnostni preizkus omrežja, zagon sistema, regulacija naprav, meritve stopnje trdote ter pH vrednosti ogrevne vode, dodajanje korekcijske tekočine z ročno dozirno napravo, ponovne meritve ustreznosti ter poučevanje osebja, da se zagotovi ustrezna pH vrednost vode</t>
  </si>
  <si>
    <t>Izdelava požarno odpornih prebojev na prehodih cevi skozi meje požarnih celic in sektorjev po SIST EN 1366-3 skupaj z označbo prebojev ter izdelavo tehnične dokumentacije z dokumentiranjem vseh prebojev za cevi, debelina stene do 30cm:</t>
  </si>
  <si>
    <t>za par cevnih razvodov (Ø20 - Ø60)</t>
  </si>
  <si>
    <t>za par cevnih razvodov (Ø70 - Ø150)</t>
  </si>
  <si>
    <t>Izdelava različnih utorov, lukenj, odprtin in ostala gradbena dela v zvezi z instalacijo ogrevanja v toplotni postaji</t>
  </si>
  <si>
    <t>Ozemljitev toplotne postaje</t>
  </si>
  <si>
    <t>Priklop toplotne postaje na toplovodno omrežje</t>
  </si>
  <si>
    <t>Nadzor s strani upravljalca lokalnega doplovodnega omrežja</t>
  </si>
  <si>
    <t>Hidravlično uravnovešanje sistema ogrevne vode</t>
  </si>
  <si>
    <t>HLADILNI AGREGAT IN RAZVODI OGREVNE/HLADILNE VODE DO KLIMATOV</t>
  </si>
  <si>
    <t>Hladilni agregat, zračno hlajeni, namenjen za proizvodnjo hladne vode, v kompaktni izvedbi, primeren za namestitev zunaj.</t>
  </si>
  <si>
    <t>Glavni deli naprave:</t>
  </si>
  <si>
    <t>- ohišje, ustrezno zaščiteno proti vremenskim vplivom</t>
  </si>
  <si>
    <t>- hermetični scroll kompresor za hladivo R410a</t>
  </si>
  <si>
    <t>- ploščni uparjalnik</t>
  </si>
  <si>
    <t>- lamelni kondenzator Cu/Al</t>
  </si>
  <si>
    <t>- ventilatorska enota z regulacijo hitrosti</t>
  </si>
  <si>
    <t>- elektrokrmilna omara, z vsemi potrebnimi močnostnimi in regulacijskimi komponentami</t>
  </si>
  <si>
    <t>- posluževalnik z zaslonom in tipkovnico</t>
  </si>
  <si>
    <t>Naprava izdelana v skladu z vsemi predpisanimi evropskimi standardi in direktivami ter označena s CE znakom. Lastnosti potrjene z Eurovent certifikatom.</t>
  </si>
  <si>
    <t xml:space="preserve">Delovno območje naprave sega do maksimalne zunanje temperature 46°C oziroma minimalne  -10°C. </t>
  </si>
  <si>
    <t>Naprava se poleg opisane opreme dobavi še s sledečo priloženo dodatno opremo:</t>
  </si>
  <si>
    <t>-       protivibracijski podstavki</t>
  </si>
  <si>
    <t>-       komunikacijski vmesnik z Modbus protokolom</t>
  </si>
  <si>
    <t>-       akumulator hladne vode volumna 400l</t>
  </si>
  <si>
    <t>-       energetsko učinkovita frekvenčna črpalka</t>
  </si>
  <si>
    <t>-       varnostni ventil</t>
  </si>
  <si>
    <t>-       pretočno stikalo</t>
  </si>
  <si>
    <t>-       membranska razteznostna posoda</t>
  </si>
  <si>
    <t>V sklopu dobave naprave zajet prvi zagon s strani pooblaščenega servisa dobavitelja naprave. Zagon vključuje nastavitev vseh delovnih parametrov, preverbo delovanja in podučitev uporabnikove pooblaščene osebe za delo z napravo.</t>
  </si>
  <si>
    <t>Tehnični podatki, definirani v skladu z UNI EN 14511-2013:</t>
  </si>
  <si>
    <t>-       delovni medij: voda + 35% etilenglikola</t>
  </si>
  <si>
    <t>-       režim hlajenja: 12/7°C</t>
  </si>
  <si>
    <t xml:space="preserve"> -       hladilna moč (pri temp. okolice 35°C): 118,6 kW</t>
  </si>
  <si>
    <t xml:space="preserve"> -       skupna električna moč: 46,2 kW</t>
  </si>
  <si>
    <t xml:space="preserve"> -       hladilno število EER = 2,57</t>
  </si>
  <si>
    <t xml:space="preserve"> -       sezonski izkoristek ESEER = 4,68</t>
  </si>
  <si>
    <t xml:space="preserve"> -       pretok vode: 22,867 m3/h</t>
  </si>
  <si>
    <t xml:space="preserve"> -       razpoložljiv padec tlaka: 91 kPa</t>
  </si>
  <si>
    <t xml:space="preserve"> -       zvočna moč po Euroventu: 76,1 dB(A)</t>
  </si>
  <si>
    <t>-       el. napajanje: 400V/3N/50 Hz</t>
  </si>
  <si>
    <t xml:space="preserve"> -       max. delovni el. tok: 101,57 A</t>
  </si>
  <si>
    <t xml:space="preserve"> -       zagonski tok: 215,33 A</t>
  </si>
  <si>
    <t xml:space="preserve"> -       mere naprave DxŠxV: 3200x1100x1898 mm</t>
  </si>
  <si>
    <t xml:space="preserve"> -       vodni priključki: DN 65</t>
  </si>
  <si>
    <t xml:space="preserve"> -       neto teža naprave: 1.275 kg</t>
  </si>
  <si>
    <t>AERMEC tip NRB-E 604</t>
  </si>
  <si>
    <t>(dobavitelj Bossplast d.o.o.)</t>
  </si>
  <si>
    <t>Postavitev z avtodvigalom na streho objekta, na predhodno postavljeno jekleno konstrukcijo, montaža hladilnega agragata cca 1500kg.</t>
  </si>
  <si>
    <t>Dvig na višino 16 m od tal in ročica cca do 22m</t>
  </si>
  <si>
    <t>Opomba: Primarni del podesta je zajet v gradbeno obrtniških delih</t>
  </si>
  <si>
    <t>Priklop cevnih inštalacij na hladilni agregat, skupaj z zagonom naprave, ter vsem ostalim inštalacijskim naterialom.</t>
  </si>
  <si>
    <t>Zaprta membranska raztezna posoda z navojnim priključkom, skupaj s tesnilnim in montažnim materialom</t>
  </si>
  <si>
    <t>Vcel = 35 l</t>
  </si>
  <si>
    <t xml:space="preserve">p0 = 0,6 bar </t>
  </si>
  <si>
    <t>Vsist= 1250 l</t>
  </si>
  <si>
    <t>REFLEX tip NG35/3,0</t>
  </si>
  <si>
    <t>Opomba: V sistemu je 35% glikol</t>
  </si>
  <si>
    <t>DN 32</t>
  </si>
  <si>
    <t>Membranski varnostni ventil z navojnim priključkom</t>
  </si>
  <si>
    <t>DN 32 pi= 3,0 bar</t>
  </si>
  <si>
    <t>Gumijasti kompenzator skupaj s protiprirobnicama ter vijačnim in z montažnim in tesnilnim materialom</t>
  </si>
  <si>
    <t>DN 125</t>
  </si>
  <si>
    <t xml:space="preserve">Vroče cinkani sekundarni nosilci za postavitev hladilnega agregata na primarne nosilce na strehi objekta. </t>
  </si>
  <si>
    <t>Primarna konstrukcija na strehi objekta je zajeta v sklopu GOI del (skupaj s popisom materiala, delavniško risbo za izvedbo konstrukcije, detajli za pritrjevanje konstrukcije na objekt in  detajli za izvedbo hidroizolacije), ter vsem montažnim in pretrdilnim materialom.</t>
  </si>
  <si>
    <t xml:space="preserve">Predvidenih je več prečnih profilov postavljenih pod nogice naprave in na primarno konstrukcijo. </t>
  </si>
  <si>
    <t xml:space="preserve">Celoten sistem pritrjevanja za nemoteno izvedbo sestavljen iz standardnih vroče cinkano jeklenih profilov (rezano po zahtevani dolžini), skupaj z ustreznimi pritrdili (sponami), čepi ta zapiranje profilov, vijaki, podložkami, maticami in drugim pritrdilni materialom. </t>
  </si>
  <si>
    <t>osnovni profil dimenzije 72 x 41,3 /2,75 mm</t>
  </si>
  <si>
    <t>sklop zajema 4 x osnovnim profilom dolžne 1,40 m in vsemi potrebnimi konzolami</t>
  </si>
  <si>
    <t>profil Hilti MQ 72</t>
  </si>
  <si>
    <t xml:space="preserve">Antivibracijski podstavki za postavitev hladilnega agregata na kovinsko podkonstrukcijo, skupaj z ustreznimi vijaki za pritrjevaje naprave na podkonstrukcijo (antivibracijski spoj), montažnim in tesnilnim materialom. Potrebno je veliko pozornost posvetiti dobremu antivibracijskemu sistemu za nemoteno delovanje sistema in preprečevanju širjenju vibracij iz agregata na objekt </t>
  </si>
  <si>
    <t xml:space="preserve">Predviden je set ta štiri nogice naprave </t>
  </si>
  <si>
    <t>Obtočna črpalka z elektronsko regulacijo, mokrim rotorjem, skupaj s navojnimi priključki, tesnilnim in vijačnim materialom</t>
  </si>
  <si>
    <t>Z vgrajenim elektronskim regulatorjem zvezne regulacije števila vrtljajev v odvisnosti od konstantnega/variabilnega dif. tlaka.</t>
  </si>
  <si>
    <t>Delovanje črpalke pri temperaturi medija od (–10°C do +110°C)</t>
  </si>
  <si>
    <t>KN1 - UČILNICE</t>
  </si>
  <si>
    <t>V = 3,28 m3/h</t>
  </si>
  <si>
    <t>H = 40 kPa</t>
  </si>
  <si>
    <t>P= 140 W</t>
  </si>
  <si>
    <t>U=230 V</t>
  </si>
  <si>
    <t>WILO tip STRATOS MAXO 30/0,5-6</t>
  </si>
  <si>
    <t>KN2.1 - TELOVADNICA</t>
  </si>
  <si>
    <t>V = 3,35 m3/h</t>
  </si>
  <si>
    <t>KN4 - KUHINJA</t>
  </si>
  <si>
    <t>V = 0,79 m3/h</t>
  </si>
  <si>
    <t>P= 50 W</t>
  </si>
  <si>
    <t>WILO tip STRATOS PICO 25/1-6</t>
  </si>
  <si>
    <t>KN5 - VEČNAMENSKI PROSTOR</t>
  </si>
  <si>
    <t>V = 1,01 m3/h</t>
  </si>
  <si>
    <t>Kombiniran avtomatski omejevalnik pretoka z regulacijskim ventilom ter merilnimi priključki in navojnimi priljučki. Regulator diferenčnega tlaka vzdržuje konstanten tlak preko regulacijskega ventila neodvisno od spremenljivih pogojev v napeljavi. Zaradi same konstrukcijske izvedbe je pretok avtomatsko omejen na želeno vrednost in ventil ima avtoriteto 100%. Na ventilu naj bo vgrajen elektromotorni pogon z zvezno regulacijo, skupaj z pritrdilnim in tesnilnim materialom.</t>
  </si>
  <si>
    <r>
      <t>DN10LF (ogrevanje in hlajenje) -</t>
    </r>
    <r>
      <rPr>
        <b/>
        <sz val="11"/>
        <rFont val="Calibri"/>
        <family val="2"/>
        <charset val="238"/>
        <scheme val="minor"/>
      </rPr>
      <t xml:space="preserve"> brez pogona</t>
    </r>
  </si>
  <si>
    <t>DN 25 (ogrevanje)</t>
  </si>
  <si>
    <t>DN 32 (hlajenje)</t>
  </si>
  <si>
    <t>ventil DANFOSS tip AB-QM</t>
  </si>
  <si>
    <t>pogon DANFOSS tip AME 110 NL</t>
  </si>
  <si>
    <t>ali enakovredni.</t>
  </si>
  <si>
    <t>DN 40 (ogrevanje)</t>
  </si>
  <si>
    <t>DN 50 (hlajenje)</t>
  </si>
  <si>
    <t>pogon DANFOSS tip AME 435 QM</t>
  </si>
  <si>
    <t>Prelivni regulator diferenčnega tlaka za vgradnjo v bypass z ventilom, tlačnim pogonom in vzmetjo za nastavitev diferenčnega tlaka, odpira ob naraščajočemu diferenčnemu tlaku, maks.
temperatura vode 150°C.</t>
  </si>
  <si>
    <t>DN 50</t>
  </si>
  <si>
    <t>ventil DANFOSS tip  AVPA PN25 50/20 0,2-1,0</t>
  </si>
  <si>
    <t>Kombiniran avtomatski omejevalnik pretoka z regulacijskim ventilom ter merilnimi priključki in prirobničnimi priključki, skupaj s protiprirobnicami. Regulator diferenčnega tlaka vzdržuje konstanten tlak preko regulacijskega ventila neodvisno od spremenljivih pogojev v napeljavi. Zaradi same konstrukcijske izvedbe je pretok avtomatsko omejen na želeno vrednost in ventil ima avtoriteto 100%. Na ventilu naj bo vgrajen elektromotorni pogon z zvezno regulacijo, skupaj s tesnilnim in vijačnim materialom.</t>
  </si>
  <si>
    <t>DN 65 (hlajenje)</t>
  </si>
  <si>
    <t>ventil DANFOSS tip AB-QM, F</t>
  </si>
  <si>
    <t>Regulacijski ventil za hidravlično uravnoteženje z navojnima priključkoma, z funkcijami :</t>
  </si>
  <si>
    <t>- prednastavitev,</t>
  </si>
  <si>
    <t>- meritev pretoka, tlačne razlike in temperature,</t>
  </si>
  <si>
    <t>- zaporno funkcijo,</t>
  </si>
  <si>
    <t>- izpustom</t>
  </si>
  <si>
    <t>Osnovne karakteristike:</t>
  </si>
  <si>
    <t>- zvezna nastavitev z ročnim oštevilčenim kolesom</t>
  </si>
  <si>
    <t>- samotesnilna merilna priključka,</t>
  </si>
  <si>
    <t>- fiksiranje nastavitve kolesa,</t>
  </si>
  <si>
    <t>- možnost praznjenje in polnjenje sistema,</t>
  </si>
  <si>
    <t>- merilni priključki in kolo na eni strani,</t>
  </si>
  <si>
    <t>- meritve pretokov, tlakov in temperatur z instrumentom</t>
  </si>
  <si>
    <t>- adapter za izpust lahko vgradimo, ko je sistem pod tlakom</t>
  </si>
  <si>
    <t>Ventil naj se dobavi in vgradi skupaj s tesnilnim in pritrdilnim materialom</t>
  </si>
  <si>
    <t>DN 25, PN 6</t>
  </si>
  <si>
    <t>Regulacijski ventil s prirobničnima priključkoma, z nastavitvijo pretoka za uravnovešenje, prednastavitev, merilnimi priključki, zaporno funkcijo, skupaj s protiprirobnicami tesnilnim in vijačnim materialom</t>
  </si>
  <si>
    <t>DN 125, PN 6</t>
  </si>
  <si>
    <t>DANFOSS tip MSV-F2</t>
  </si>
  <si>
    <t>Krogelna pipa za praznjenje z navojnima priključkoma, z zaporno kapo, tesnilom in verižico, vijačnim spojem za gibko cev, skupaj s tesnilnim in vijačnim materialom</t>
  </si>
  <si>
    <t>Krogelna zaporna pipa z navojnima priključkoma, s podaljšano ročko za posluževanje, skupaj s tesnilnim in vijačnim materialom</t>
  </si>
  <si>
    <t>Lovilec nesnage s prirobničnima priključki, skupaj s sitom, magnetnim vložkom, protiprirobnicama ter tesnilnim in vijačnim materialom.</t>
  </si>
  <si>
    <t>MS čistilni kos z navojnima priključkoma, skupaj s tesnilnim in vijačnim materialom</t>
  </si>
  <si>
    <t>Protipovratni ventil s prirobničnima priključki, skupaj z EPDM tesnili, ročico za posluževanje, protiprirobnicama ter tesnilnim in vijačnim materialom</t>
  </si>
  <si>
    <t>Protipovratni ventil navojnimi priključki, skupaj s tesnilnim in vijačnim materialom.</t>
  </si>
  <si>
    <t>Prelivni regulator (regulator diferenčnega tlaka) z navojnimi priključki, s priključnimi holandci, skupaj s tesnilnim materialom</t>
  </si>
  <si>
    <t>Nastavitev diferenčnega tlaka 0,05-0,5bar</t>
  </si>
  <si>
    <t>DANFOSS tip AVDO</t>
  </si>
  <si>
    <t>Manometer v okroglem ohišju Ø 80 mm z merilnim območjem do 6 bar z varilnim kolčakom, navojnim priključkom DN 15, manometrsko navojno pipico DN 15, komplet z montažnim in tesnilnim materialom</t>
  </si>
  <si>
    <t>- z merilnim območjem od +0 do +60 °C</t>
  </si>
  <si>
    <t>- z merilnim območjem od +0 do +120 °C</t>
  </si>
  <si>
    <t>Odzračevalni lonček, skupaj s povezovalno cevko f10 dolžine cca 10 m, krogelnim ventilom DN 10 ter tesnilnim in pritrdilnim materialom</t>
  </si>
  <si>
    <t>Vgradnja potopnih tulk za vstavitev temperaturnih tipal, skupaj z vijačnim in tesnilnim materialom</t>
  </si>
  <si>
    <t>Gradbeno obrtniško zapiranje preboja na čelni steni (prehod instalacij iz strehe v objekt)</t>
  </si>
  <si>
    <r>
      <t xml:space="preserve">Izdelava različnih </t>
    </r>
    <r>
      <rPr>
        <sz val="11"/>
        <color indexed="8"/>
        <rFont val="Calibri"/>
        <family val="2"/>
        <charset val="238"/>
        <scheme val="minor"/>
      </rPr>
      <t>manjših utorov, lukenj, odprtin in ostala gradbena dela v zvezi z inštalacijo hlajenja, z odvozom ruševin na deponijo</t>
    </r>
  </si>
  <si>
    <t>Izdelava požarno odpornih prebojev na prehodih cevi skozi meje požarnih celic in sektorjev po SZPV 408 skupaj z označbo prebojev ter izdelavo tehnične dokumentacije z dokumentiranjem vseh prebojev</t>
  </si>
  <si>
    <t xml:space="preserve">za izolirane negorljive cevi 2 x fi200 mm </t>
  </si>
  <si>
    <t>Avtomatski odzračevalnik mikro zračnih mehurčkov z navojnima priključkoma ter krogelno pipico DN 25, skupaj s tesnilnim in montažnim materialom</t>
  </si>
  <si>
    <t>DN25, PN6</t>
  </si>
  <si>
    <t>Pneumatex tip ZEPARO ZUT 25</t>
  </si>
  <si>
    <t>Polnjenje sistema hlajenja  z mešanico etilen glikol (35%) in voda (65%) (glikolna rekuperacija)</t>
  </si>
  <si>
    <t>Opomba: Cevovodi so zajeti v poglavju "TOPLOTNA POSTAJA"</t>
  </si>
  <si>
    <t>TALNO OGREVANJE - ŠOLA</t>
  </si>
  <si>
    <t>Kompleten kompaktni razdelilec talnega ogrevanja z ločenim dovodom in povratkom.</t>
  </si>
  <si>
    <t>- material: nerjavno jeklo
- možnost priklopa s strani (levo ali desno) z uporabo ploščatega tesnila
- dovodni del opremljen z merilci pretoka (z vidno skalo 0-4 l/min), ki omogočajo nastavljanje in popolno zaprtje pretoka
- povratni del opremljen z ventilom in ročko, pripravljeno za vgradnjo termopogonov z notranjim navojem M30x1,5:
- na dovodnem in povratnem delu opremljen z odzračevalnim ventilom in polnilno izpustno pipo
- priključek za priklop na ogrevalno zanko: G3/4" eurokonus
- razmak med priključki: 50 mm
- osni razmak med dovodom in povratkom: 225 mm
- maksimalni tlak: 6 bar
- maksimalna temperatura: 60 °C</t>
  </si>
  <si>
    <t>- pritrdilnima konzolama, skupaj vijačnim, tesnilnim in montažnim materialom</t>
  </si>
  <si>
    <t xml:space="preserve"> - 4 zanke</t>
  </si>
  <si>
    <t xml:space="preserve"> - 7 zank</t>
  </si>
  <si>
    <t xml:space="preserve"> - 8 zank</t>
  </si>
  <si>
    <t>Uponor Vario S razdelilec s topmetrom ST na vsaki zanki</t>
  </si>
  <si>
    <t>Adapterji za priključitev posameznik zank na razdelilec</t>
  </si>
  <si>
    <t>17x2,0 - G3/4"Euro</t>
  </si>
  <si>
    <t>20x2,0 - G3/4"Euro</t>
  </si>
  <si>
    <t>Uponor Vario vijačna spojka</t>
  </si>
  <si>
    <t>Podometna omarica z vratci z zapiralom in ključavnico, za pritrditev razdelilcev talnega ogrevanja, priključnega modula in regulacijskih postaj na univerzalno pritrdilno letev vključno s pritrdilnim setom. Izdelana iz galvaniziranega jekla. Vsi vidni deli so praškasto barvani v beli barvi (RAL 9010).
Širina omarice (z okvirjem): od 555 do 950 mm
Vgradna globina omarice: od 120 do 180 mm
Vgradna višina omarice: od 820 do 910 mm</t>
  </si>
  <si>
    <t>Opomba: Pri izbiri velikosti omarice upoštevati tudi vgradnjo  krmilnikov v omarico (krmilniki zajeti v CNS-s).</t>
  </si>
  <si>
    <t xml:space="preserve"> - od 4 do 6 zank</t>
  </si>
  <si>
    <t xml:space="preserve"> - od 7 do 10 zank</t>
  </si>
  <si>
    <t>Uponor Vario podometna omarica PT</t>
  </si>
  <si>
    <t>Conski ventil z regulacijo diferenčnega tlaka z navojnimi priključki, z regulacijskim ventilom ter merilnimi priključki. Regulator diferenčnega tlaka vzdržuje konstanten tlak preko regulacijskega ventila neodvisno od spremenljivih pogojev v napeljavi, zaradi same konstrukcijske izvedbe je pretok avtomatsko omejen na želeno vrednost in ventil ima avtoriteto 100%, skupaj z pritrdilnim in vijačnim materialom</t>
  </si>
  <si>
    <t>Za celovno območje diferenčnih tlakov od 28 do 35kPa.</t>
  </si>
  <si>
    <t>DN 25</t>
  </si>
  <si>
    <t>ventil DANFOSS tip AB-PM; HP</t>
  </si>
  <si>
    <t>skupaj z elektromotornim pogonom za  ON/OFF regulacijski signalom</t>
  </si>
  <si>
    <t>pogon DANFOSS tip AMI 140</t>
  </si>
  <si>
    <t>Nastavitveni pogon za priključitev na ventil v razdelilniku ogrevalnega kroga. Vtično pripravljena montaža in demontaža preko ventilnega adapterja in stransko nameščenih gumbov, s funkcijskim prikazom kontrole pozicije ventila, brez toka zaprt. Skupaj z obročkom ventilskega adapterja VA9.</t>
  </si>
  <si>
    <t>UPONOR tip Vario S termopogon ST</t>
  </si>
  <si>
    <t>Digitalni sobni upravljalnik predviden za montažo na steno. Omogoča regulacijo delovanja omarice talnega ogrevanja. Povezljiv je na nastavitveni pogon v omarici za talno ogrvanje. Uporabnik lahko nastavlja temperaturo in hitrost delovanja ročno ali avtomatično. Upravljalnik prikazuje način delovanja, nastavljeno in dejansko temperaturo, hitrost ventilatorja, ima zaščitno protizmrzovalno funkcijo, funkcijo znižanega delovanja ob nezasedenosti prostora, lahko deluje samostojno ali se podreja ukazom od centralnega upravljalnika.</t>
  </si>
  <si>
    <t>Dobava vključuje montažo, ožičenje, priklop in zagon regulacije.</t>
  </si>
  <si>
    <t>za vezavo direktno na termopogon (na razdelilniku)</t>
  </si>
  <si>
    <t>za vezavo direktno na ventil (pred omarico)</t>
  </si>
  <si>
    <t>Danfoss tip Basic Plus2 WT-D</t>
  </si>
  <si>
    <t>Cevi iz zamreženega polietilena PE-Xa cev z difuzijskim slojem iz EVOH-a (etil-vinil-alkohol) z dodatnim zunanjim zaščitnim slojem v beli barvi in dvema modrima črtama. Ustreza standardu EN ISO 15875 "Plastični cevni sistemi za instalacije s toplo in hladno vodo - zamrežen polietilen" in ustreza zahtevam za tesnost na kisik v skladu s standardom DIN 4726. Te cevi, ki so namenjene za talno ogrevanje in hlajenje, so primerne za spajanje z Uponor Q&amp;E fitingi in Uponor vijačnimi fitingi.
Razred uporabe: 4+5/ 6 bar
Maksimalna načrtovana temperatura: 90 °C
Temperatura, pri kateri nastanejo poškodbe: 100 °C
Načrtovan tlak 6/10 barov pri 90°C/70°C
Požarni razred: E v skladu s standardom                                                 DIN EN 13501-1</t>
  </si>
  <si>
    <t>17×2,0</t>
  </si>
  <si>
    <t>Uponor cev PE-Xa 17x2,0 Confort Pipe plus</t>
  </si>
  <si>
    <t>Cevi iz zamreženega polietilena PE-Xa cev z difuzijskim slojem iz EVOH-a (etil-vinil-alkohol) z dodatnim zunanjim zaščitnim slojem v beli barvi in dvema modrima črtama. Ustreza standardu EN ISO 15875 "Plastični cevni sistemi za instalacije s toplo in hladno vodo - zamrežen polietilen" in ustreza zahtevam za tesnost na kisik v skladu s standardom DIN 4726. Te cevi, ki so namenjene za talno ogrevanje in hlajenje, so primerne za spajanje z Uponor Q&amp;E fitingi in Uponor vijačnimi fitingi.
Razred uporabe: 4+5/ 6 bar
Maksimalna načrtovana temperatura: 90 °C
Temperatura, pri kateri nastanejo poškodbe: 100 °C
Načrtovan tlak 6/10 barov pri 90°C/70°C
Požarni razred:E v skladu s standardom DIN EN 13501-1</t>
  </si>
  <si>
    <t>20×2,25</t>
  </si>
  <si>
    <t>Uponor cev PE-Xa 20x2,25</t>
  </si>
  <si>
    <t>Hidro izolacijska profilirana sistemska plošča za talno ogrevanje, sestavljena iz hidro profilirane folije in izolacijske profilirane plošče z geometrijo, ki iz zgornje strani omogoča oporo za cevi.</t>
  </si>
  <si>
    <t xml:space="preserve">Namenjena je za cementne in samorazlivne cementne estrihe; omogoča pravokotno in diagonalno pritrjevanje cevi s 6-imi plus 4-imi različnimi razmaki med cevmi; za optimizirano vgradnjo ogrevalnih cevi, ki temelji na dejanski geometriji prostora z minimalnimi odpadki zahvaljujoč sofisticirani sistemski tehnologiji; omogoča hitro in enostavno vgradnjo na trde/mehke PS panele/plošče s pomočjo prekrivanja robov folije/plošče. Ustreza zahtevam po udarno zvočni izolaciji (DIN 4109), toplotni izolaciji (DIN EN 1264), DIN EN 13501-1 požarna klasifikacija: razred E; požarna varnost (DIN 4102) B2 in toplotna oddaja (DIN EN 1264), neodvisno od razmaka med cevmi; višina in razdalja cevnih držal (DIN EN 1264) so fiksni in preprečujejo premikanje cevi; funkcija prekrivanja folije/plošč deluje kot vodotesni stik in eliminira zvočne mostove (DIN 18560); zaščita okolja zaradi uporabe okolju prijaznega PS. 
</t>
  </si>
  <si>
    <t>Pritrdilna plošča ND 30-2 za vgradnjo cevi dimenzije         14 - 17 mm s toplotno in zvočno izolacijo. Izdelana iz ekspandiranega polistirena, ki je prekrit s črno polistirensko folijo skladno s standardom DIN EN 13163.</t>
  </si>
  <si>
    <t>DIN EN 13501 požarna klasifikacija: razred E</t>
  </si>
  <si>
    <t>Klasifikacija gradbenega materiala B2, skladno s standardom DIN 4102.</t>
  </si>
  <si>
    <t>Primerno za obremenitve do 5.0 kN/m².</t>
  </si>
  <si>
    <t>Toplotna upornost pri prehodu toplote: 0,75 m²K/W.</t>
  </si>
  <si>
    <t>Razmak med cevmi v cm: 10, 15, 20, 25, 30.</t>
  </si>
  <si>
    <t>Dimenzija: 1.45 m x 0.85 m</t>
  </si>
  <si>
    <t>Višina plošče: 52 mm</t>
  </si>
  <si>
    <t xml:space="preserve">za cev 14-17mm </t>
  </si>
  <si>
    <t>Uponor Tecto plošča za cev 14-17mm</t>
  </si>
  <si>
    <t>Pritrdilna plošča za vgradnjo cevi dimenzije 20 mm s toplotno in zvočno izolacijo. Izdelana iz ekspandiranega polistirena, ki je prekrit s črno polistirensko folijo skladno s standardom DIN EN 13163.</t>
  </si>
  <si>
    <t>Primerno za obremenitve do 30.0 kN/m².</t>
  </si>
  <si>
    <t>Višina plošče: 48 mm</t>
  </si>
  <si>
    <t xml:space="preserve">za cev 20mm </t>
  </si>
  <si>
    <t>Diletacijske cevi za izvedbo talnega ogrevanja (zaščitna cev preko dilataciji)</t>
  </si>
  <si>
    <t xml:space="preserve">Dodatek za estrih. Uporablja se kot dodatek za estrihe in malte; izboljša kvaliteto estriha zaradi povečane plastičnosti in boljšega zadrževanja vode.
Ne sme se uporabljati v kombinaciji s samorazlivnimi ali anhidritnimi estrihi!
Poraba pri debelini estriha 7 cm: približno 0.2 l/m²
Minimalno prekritje cevi z estrihom: 30 mm pri 2kN/m² ali 45 mm pri 5kN/m² v povezavi z Uponorjevo izolacijo/sistemskimi ploščami za 5kN/m² 
</t>
  </si>
  <si>
    <t>Čas vezanja in sušenja: 21 dni</t>
  </si>
  <si>
    <t>Uponor Multi dodatek za estrih VD 450 20L</t>
  </si>
  <si>
    <t>Obložna folija skladna s standardom DIN 18560, izdelana iz polietilena, sprednja stran s samolepilnim trakom, ki omogoča izdelavo tesnega spoja med obložno folijo in izolacijo.</t>
  </si>
  <si>
    <t>Dolžina folije: 50 m</t>
  </si>
  <si>
    <t>Uponor Multi obložna folija PE 50m 150x8mm</t>
  </si>
  <si>
    <t xml:space="preserve">Samolepilni nosilni profil izdelan iz PP s trakom iz polietilenske pene debeline 10 mm. Namenjeno za zanesljivo ločevanje odsekov estriha (npr. pri vratih) in za absorbiranje raztezanja estriha. </t>
  </si>
  <si>
    <t>Za raztezke po standardu DIN 18560-2.</t>
  </si>
  <si>
    <t>Višina: 100 mm</t>
  </si>
  <si>
    <t>Debelina materiala: 10 mm</t>
  </si>
  <si>
    <t>Dolžina: 1,8 m</t>
  </si>
  <si>
    <t>Uponor Multi razmejitveni profil 1800x100x10 mm</t>
  </si>
  <si>
    <t>Izdelava raznih prebojev za potrebe izdelave instalacij razvoda do omaric talnegaogrevanja, z odvozom ruševin na deponijo</t>
  </si>
  <si>
    <t>Opomba: Večji utori za omarice in preboji (nad fi100mm) so zajezi v gradbeno obrtiških delih</t>
  </si>
  <si>
    <t>OPOMBA: Razvodi ogrevne vode do omaric talnega ogrevaja so zajeti v poglavju "RADIATORSKO OGREVANJE - ŠOLA"</t>
  </si>
  <si>
    <t>TALNO OGREVANJE - TELOVADNICA</t>
  </si>
  <si>
    <t xml:space="preserve"> - 10 zank (1") - industrijski</t>
  </si>
  <si>
    <t xml:space="preserve"> - 11 zank (1") - industrijski</t>
  </si>
  <si>
    <t>Prostostoječa omarica z vratci z zapiralom in ključavnico, za pritrditev razdelilcev talnega ogrevanja, priključnega modula in regulacijskih postaj na univerzalno pritrdilno letev vključno s pritrdilnim setom. Izdelana iz galvaniziranega jekla. Vsi vidni deli so praškasto barvani v beli barvi (RAL 9010).
Širina omarice (z okvirjem): od 550 do 1050mm
Vgradna globina omarice: 160mm
Vgradna višina omarice: 820mm</t>
  </si>
  <si>
    <t xml:space="preserve"> - 11 zank</t>
  </si>
  <si>
    <t>Uponor Vario podometna omarica NT</t>
  </si>
  <si>
    <t>Podometna omarica z vratci z zapiralom in ključavnico, za pritrditev razdelilcev talnega ogrevanja, priključnega modula in regulacijskih postaj na univerzalno pritrdilno letev vključno s pritrdilnim setom. Izdelana iz galvaniziranega jekla. Vsi vidni deli so praškasto barvani v beli barvi (RAL 9010).
Širina omarice (z okvirjem): od 550 do 1000mm
Vgradna globina omarice: 123mm
Vgradna višina omarice: 820-910mm</t>
  </si>
  <si>
    <t xml:space="preserve"> - 10 zank</t>
  </si>
  <si>
    <t xml:space="preserve">Montaža sobnega termostata za uporabo v javnih prostorih. </t>
  </si>
  <si>
    <t>Opomba: Termostat je zajet v popisu TOPLOTNE POSTAJE (regulacija)</t>
  </si>
  <si>
    <t>20×2,0</t>
  </si>
  <si>
    <t xml:space="preserve">Uponor cev PE-Xa 20x2,0 </t>
  </si>
  <si>
    <t>RADIATORSKO OGREVANJE - ŠOLA</t>
  </si>
  <si>
    <t>Pazliva predelava obstoječih razvodov radiatorskega ogrevanja (rezanje, varjenje, urezovanje navojev…) iz črnih cevi in fitingov skupaj z pazljivo demontažo obstoječih radiatorjev, z vsemi armaturami, izolacijo, zaradi prenove prostorov in po gradbeno obrtniških delih bo predvidena vezava novih radiatorjev, skupaj z odvozom v skladišče investitorja - za radiatorje, ter odvečnega materiala na deponijo oziroma na podjetje za predelavo surovin ter pridobitvijo potrdila (do 25km)</t>
  </si>
  <si>
    <t>do 10 radiatorjev cca 180kg</t>
  </si>
  <si>
    <t>Predelava obstoječih razvodov radiatorskega ogrevanja zaradi priključitve novih radiatorjev na obstoječe razvode (rezanje, varjenje, urezovanje navojev…) na instalacijo ogrevanja iz črnih cevi in fitingov</t>
  </si>
  <si>
    <t>do 10 radiatorjev</t>
  </si>
  <si>
    <t>Jekleni ploščati radiatorji ventil kompakt s sredinskim spodnjim priključnim (ravnim) kosom za dvocevni sistem z regulacijo količine s priključki za press cevi, izdelani za delovni tlak NP 6 in temperaturo do 110°C skupaj s pokrovom, z radiatorskimi čepi, reducirkami, odzračevalno pipico konzolami za montažo na steno, tesnilnim in pritrdilnim materialom.</t>
  </si>
  <si>
    <t>11/600-600</t>
  </si>
  <si>
    <t>21/600-1000</t>
  </si>
  <si>
    <t>21/600-1200</t>
  </si>
  <si>
    <t>21/600-1400</t>
  </si>
  <si>
    <t>21/900-600</t>
  </si>
  <si>
    <t>21/900-1100</t>
  </si>
  <si>
    <t>DE'LONGHI tip RADEL R6</t>
  </si>
  <si>
    <r>
      <t>Jekleni ploščati radiatorji s stranskimi priključki, izdelani za delovni tlak NP 6 in temperaturo do 110</t>
    </r>
    <r>
      <rPr>
        <sz val="11"/>
        <color indexed="8"/>
        <rFont val="Calibri"/>
        <family val="2"/>
        <charset val="238"/>
        <scheme val="minor"/>
      </rPr>
      <t>°C skupaj s pokrovom, z radiatorskimi čepi, odzračevalno pipico, konzolami za monta</t>
    </r>
    <r>
      <rPr>
        <sz val="11"/>
        <rFont val="Calibri"/>
        <family val="2"/>
        <charset val="238"/>
        <scheme val="minor"/>
      </rPr>
      <t>žo na steno</t>
    </r>
    <r>
      <rPr>
        <sz val="11"/>
        <color indexed="8"/>
        <rFont val="Calibri"/>
        <family val="2"/>
        <charset val="238"/>
        <scheme val="minor"/>
      </rPr>
      <t>, tesnilnim in pritrdilnim materialom</t>
    </r>
  </si>
  <si>
    <t>11/600-1000</t>
  </si>
  <si>
    <t>21/900-1400</t>
  </si>
  <si>
    <t>22/600-1200</t>
  </si>
  <si>
    <t>22/600-1400</t>
  </si>
  <si>
    <t>22/600-1600</t>
  </si>
  <si>
    <t>22/900-800</t>
  </si>
  <si>
    <t>22/900-1000</t>
  </si>
  <si>
    <t>22/900-1200</t>
  </si>
  <si>
    <t>22/900-1400</t>
  </si>
  <si>
    <t>DE'LONGHI tip RADEL UNIVERZAL</t>
  </si>
  <si>
    <t>Radiatorski termostatski ventil ravne oziroma kotne izvedbe, za dvocevni sistem ogrevanja izdelan za delovni tlak NP6 in temperaturo 110°C, skupaj z montažnim in tesnilnim materialom</t>
  </si>
  <si>
    <t>DN 10</t>
  </si>
  <si>
    <t>DANFOSS tip RA-N</t>
  </si>
  <si>
    <r>
      <t>Radiatorski zaporni ventil (spodnji holandec) ravne oziroma kotne izvedbe, za dvocevni sistem ogrevanja izdelan za delovni tlak NP6 in temperaturo 110</t>
    </r>
    <r>
      <rPr>
        <sz val="11"/>
        <color indexed="8"/>
        <rFont val="Calibri"/>
        <family val="2"/>
        <charset val="238"/>
        <scheme val="minor"/>
      </rPr>
      <t>°C, skupaj z vsem z montažnim in tesnilnim materialom</t>
    </r>
  </si>
  <si>
    <t>DN 10, PN 6</t>
  </si>
  <si>
    <t>DANFOSS tip RLV-S</t>
  </si>
  <si>
    <t>Termostatska glava, zaščitena proti nepooblaščenemu posluževanju (blokiranje nastavitve), ojačana za uporabo v javnih ustanovah (robustni model), s protizmrzovalno zaščito, z vgrajenim tipalom in z varovalko pred krajo, primeren za montažo na termostatski ventil.</t>
  </si>
  <si>
    <t>Danfoss tip RA 2920</t>
  </si>
  <si>
    <t>Dekorativni cevni kopalniški radiator, izdelani za delovni tlak 7 bar in temperaturo do 110°C, s spodnjim sredinskim priključkom,s kotnim termostatskim ventilom za kopalniške radiatorje Dafoss VHS, termostatsko glavo Danfoss RAX,  skupaj s konzolami za pritrditev na steno, vključno ves montažni, tesnilni material ter ožičenjem.</t>
  </si>
  <si>
    <t>Barvo določi investitor oziroma arhitekt!</t>
  </si>
  <si>
    <t>DE'LONGHI tip:</t>
  </si>
  <si>
    <t>DolceVita Linea 813 x 400 mm</t>
  </si>
  <si>
    <t>DolceVita Linea 1713 x 500 mm</t>
  </si>
  <si>
    <t>električni grelec</t>
  </si>
  <si>
    <t>DE'LONGHI</t>
  </si>
  <si>
    <t>Pe = 600W</t>
  </si>
  <si>
    <t>U = 230V/50Hz</t>
  </si>
  <si>
    <t>Nastavljiv regulator diferenčnega tlaka, za montažo na povratek, z nastavljivim diferenčnim tlakom, impulzno cevjo l=1,5m, praznilno pipo, z možnostjo zaprtja dvižnega voda, izolirnim kosom iz EPPdo 120ºC, z navojnimi priključki, skupaj z vsem z montažnim in tesnilnim materialom</t>
  </si>
  <si>
    <r>
      <t>dp</t>
    </r>
    <r>
      <rPr>
        <sz val="11"/>
        <color indexed="8"/>
        <rFont val="Calibri"/>
        <family val="2"/>
        <charset val="238"/>
        <scheme val="minor"/>
      </rPr>
      <t>max=2,5bar</t>
    </r>
  </si>
  <si>
    <r>
      <t>T</t>
    </r>
    <r>
      <rPr>
        <sz val="11"/>
        <color indexed="8"/>
        <rFont val="Calibri"/>
        <family val="2"/>
        <charset val="238"/>
        <scheme val="minor"/>
      </rPr>
      <t>max=120ºC</t>
    </r>
  </si>
  <si>
    <t>DN 15, PN6</t>
  </si>
  <si>
    <t>DN 20, PN6</t>
  </si>
  <si>
    <t>Danfoss tip ASV-PV</t>
  </si>
  <si>
    <t xml:space="preserve"> ali enakovredni</t>
  </si>
  <si>
    <t>Zaporni, nastavitveni ventil in merilni ventil za regulator diferenčnega tlaka, za montažo v dovod,  s priključkom na impulzno cev, nastavitveni gumb, dvema merilnima priključkoma, izolirnim kosom do 80ºC, z navojnimi priključki, skupaj z vsem z montažnim in tesnilnim materialom</t>
  </si>
  <si>
    <r>
      <t>dp</t>
    </r>
    <r>
      <rPr>
        <sz val="11"/>
        <color indexed="8"/>
        <rFont val="Calibri"/>
        <family val="2"/>
        <charset val="238"/>
        <scheme val="minor"/>
      </rPr>
      <t>max=1,5bar</t>
    </r>
  </si>
  <si>
    <t>Danfoss tip ASV-I</t>
  </si>
  <si>
    <t xml:space="preserve">MS avtomatski odzračevalni ventil z navojem R 3/8" skupaj z varilnim črnim kolčakom in tesnilnim  materialom </t>
  </si>
  <si>
    <t>Pneumatex tip ZEPARO ZUP 10</t>
  </si>
  <si>
    <t>Difuzijsko tesna cev iz visokotlačnega zamreženega polietilena (PE-Xa) v skladu z DIN 16892 in DIN EN ISO 15875, ki se lahko uporablja v ogrevalnih sistemih z max. delovno temperaturo 90˚C in max. delovni tlak 10 barov, kratkoročno do temperature 100˚C (namenjeno za obratovalno življenjsko dobo 50 let). Cevi imajo kisikovo pregrado v skladu z DIN 4726. Kot univerzalna cev je prav tako primerna za pitno vodo glede na DIN 2000, evropsko direktivo 98/83 / ES, DIN EN 806 in DIN 1988. Obratovalna temperatura in tlaki za pitno hladno in toplo vodo so v skladu z DVGW, ZVSHK in DIN 1988. Delovna temperatura je 70˚C (kratkotrajna maksimalna obratovalna temperatura 100 ˚C), trajen obratovalni tlak 10 bar (namenjeno za življenjsko dobo 50 let). Cevi so predizolirane iz pravokotne ali okrogle izolacije cevi. Izolacija je izdelana iz polietilenske pene s parno zaporo po EnEV in za zaščito proti kondenzaciji in segrevanju v ceveh hladne vode po DIN 1988 s toplotno prevodnostjo 0,040 W/(mK). Oba konca cevi sta opremljena z zaključno kapo (za higienično tesnjenje v skladu z DIN 806). Razred gradbenega materiala: B2 po DIN 4102-1 ali E po DIN EN 13501-1. Cevi so dobavljene skupaj s fazonskimi kosi ter držali (kolena, T-kosi, navojni priključki, prehodni kosi, držala za kotne in podometne ventile, zidne mešalne baterije..)</t>
  </si>
  <si>
    <t xml:space="preserve">16 x 2,2 debelina izolacije 9mm </t>
  </si>
  <si>
    <t xml:space="preserve">20 x 2,8 debelina izolacije 9mm </t>
  </si>
  <si>
    <t xml:space="preserve">25 x 3,5 debelina izolacije 13mm </t>
  </si>
  <si>
    <r>
      <t xml:space="preserve">35 x 4,4 debelina izolacije </t>
    </r>
    <r>
      <rPr>
        <sz val="11"/>
        <color rgb="FFFF0000"/>
        <rFont val="Calibri"/>
        <family val="2"/>
        <charset val="238"/>
        <scheme val="minor"/>
      </rPr>
      <t>13mm</t>
    </r>
    <r>
      <rPr>
        <sz val="11"/>
        <color rgb="FF000000"/>
        <rFont val="Calibri"/>
        <family val="2"/>
        <charset val="238"/>
        <scheme val="minor"/>
      </rPr>
      <t xml:space="preserve"> </t>
    </r>
  </si>
  <si>
    <t>REHAU RAUTITAN flex</t>
  </si>
  <si>
    <t>15×1,2  (DN 12)</t>
  </si>
  <si>
    <t>Ø 76,1 x 3,6 mm (DN65)</t>
  </si>
  <si>
    <t xml:space="preserve">Toplotna izolacija razvoda ogrevne vode z elastomerno fleksibilno izolacijo na osnovi sintetičnega kavčuka za preprečevanje kondenzacije in energijske prihranke. EU požarna klasifikacija B-s3,d0; toplotna prevodnost λ pri 0°C je 0,035 W/m.K; koef. upora difuziji vodne pare je 7.000; za temp. območje od -50°C  do  +110°C; trakovi in plošče lepljeni na površino do maks. +85°C. </t>
  </si>
  <si>
    <t>15×1,2  (DN 10)</t>
  </si>
  <si>
    <t>22×1,2  (DN 20)</t>
  </si>
  <si>
    <t>Polnjenje sistema ogrevne vode z mehčano vodo preko nevtralnega kationskega izmenjevalca, odzračevanje, tlačni in tesnostni preizkus omrežja, zagon sistema, regulacija naprav, meritve stopnje trdote ter pH vrednosti ogrevne vode, dodajanje korekcijske tekočine z ročno dozirno napravo, ponovne meritve ustreznosti ter poučevanje osebja, da se zagotovi ustrezna pH vrednost vode</t>
  </si>
  <si>
    <t>Izdelava tesnjenja požarno odpornih prebojev (požarno odporni kit, vrečke, polnila, tesnilne mase, pena, objemke ali požarna malta) na prehodih cevi skozi meje požarnih celic in sektorjev po SZPV 408 skupaj z označbo prebojev ter izdelavo tehnične dokumentacije z dokumentiranjem vseh prebojev</t>
  </si>
  <si>
    <t>dolžina oboda preboja do 0,5m</t>
  </si>
  <si>
    <t>dolžina oboda preboja do 1,0m</t>
  </si>
  <si>
    <t>dolžina oboda preboja do 3,0m</t>
  </si>
  <si>
    <r>
      <t xml:space="preserve">Izdelava različnih </t>
    </r>
    <r>
      <rPr>
        <sz val="11"/>
        <color indexed="8"/>
        <rFont val="Calibri"/>
        <family val="2"/>
        <charset val="238"/>
        <scheme val="minor"/>
      </rPr>
      <t xml:space="preserve">manjših utorov, lukenj, odprtin in ostala gradbena dela v zvezi z inštalacijo ogrevanja </t>
    </r>
  </si>
  <si>
    <t>HLAJENJE ZBORNICE</t>
  </si>
  <si>
    <t>Sistem zunanje reverzibilne zračno hlajene ter notranje enote (ali več enot), ti. SPLIT sistema (deljena izvedba) za profesionalno komercialno rabo, za ogrevanje in hlajenje prostorov z ekološkim hladilnim sredstvom R32.</t>
  </si>
  <si>
    <t>Naprava, ter proizvajalec naprave, sta certificirana po glavnih in priznanih standardih in smernicah in s tem zagotavljata ustrezen nivo kvalitete in skladnost z EU zakonodajo (CE, Eurovent, ISO9001, ISO14001, ipd.)</t>
  </si>
  <si>
    <t>Oprema je v tovarni pred odpremo popolnoma testirana skladno z njeno uporabo ter zakoni in smernicami v EU (tlačna trdnost &gt;38bar, elektronski test morebitnega puščanja hladiva, vakuumski test do 2 torr, električni "šok" testi, ipd.).</t>
  </si>
  <si>
    <t>Zunanja enota je primerna za zunanjo postavitev, grajena iz ohišja iz pocinkane pločevine, dodatno prašno barvanega (poliestersko termalno, debelina nanosa min. 70μ).</t>
  </si>
  <si>
    <t>Enota je zračno hlajenja, sestavljena iz izmenjevalnika iz aluminijastih lamel, navlečenih na bakrene cevi. Aluminijaste lamele so dodatno prevlečene s plastjo posebnega akrilnega in hidrofilskega premaza, ki zagotavlja dolgo življensko dobo ob visoki odpornosti na atmosfersko korozijo (kisli dež, sol).</t>
  </si>
  <si>
    <t>Za odvod kondenzacijske toplote so predvideni (eden ali več) visokoučinkoviti aksialni ventilatorji z DC INVERTER motorjem (brezkoračna regulacija), ki se prilagajajo dejanskim potrebam kondenzatorja oz. uparjalnika.</t>
  </si>
  <si>
    <t>Izpih zraka je horizontalni (bočni).</t>
  </si>
  <si>
    <t>Sistem je toplotna črpalka, ki deluje na principu spremenljive količine hladilnega sredstva, z modulacijo vrtljajev brezstopenjsko vodenih kompresorjev in se s tem popolnoma prilagaja potrebam objekta (notranje enote sistema). Omogoča ogrevanje ali hlajenje sistema kot celote.</t>
  </si>
  <si>
    <t>Sistem kot celota je sestavljen iz ene zunanje in ene notranje enote (lahko tudi več notranjih), zunanja pa je opremljena s spiralnim hermetičnim kompresorjem, popolnoma brezkoračno krmiljenim (INVERTER motor), za zagotavljanje natančnega prilagajanja potrebam po hladilni ali ogrevni moči.</t>
  </si>
  <si>
    <t>Notranja enota (ali več enot, preko ustreznega Y odcepnega kosa) je z zunanjo povezana z ustreznimi bakrenimi cevmi ustreznih dimenzij. Cevi morajo biti primerne za uporabo v hladilništvu, vsi lotani spoji morajo biti izvedeni v atmosferi zaščitnega plina (dušik - N2), po končani montaži očiščene, razmaščene in zvakuumirane, skladno z navodili proizvajalca.</t>
  </si>
  <si>
    <t>Med notranjo (ali večimi, zaporedno) in zunanjo enoto je izvedena še ustrezna komunikacijska povezava, s kablom skladno z navodili proizvajalca, z opletom ali brez, ustreznimi odmiki od morebitnih energetskih in ostalih vodnikov v objektu.</t>
  </si>
  <si>
    <t>Notranja kasetna enota, za vgradnjo v spuščeni strop (ali vidno pod strop), s stilsko dekorativno masko, z zajemom zraka iz spodnje strani ter vpihom v vseh smereh (okroglo, v vse smeri - 360°). Lopute za izpih zraka so avtomatizirane in jih je dovoljeno tudi zapreti.</t>
  </si>
  <si>
    <t>Ohišje enote (skriti del) je iz panelov iz pocinkane pločevine, ustrezno protikondenčno in toplotno izolirano. Je "slim" izvedbe, z višino ohišja od 204 mm do maksimalno 288 mm (odvisno od kapacitete enote).</t>
  </si>
  <si>
    <t>Dekorativni panel iz toge ABS plastike, stilske izvedbe, ustrezno protikondenčno in toplotno izolirano, zunanji, vidni del, pa je dodatno prašno barvano, v beli barvi z opcijo sive barve lamel (po izbiri arhitekta).</t>
  </si>
  <si>
    <t>Izmenjevalnik toplote je iz bakrenih cevi in nanje navlečenih aluminijastih lamel. Izmenjevalnik je standardno opremljen z elektronskim ekspanzijskim ventilom (EEV), ki preko ustrezne PID krmilne logike krmilnika, kontrolira pretok hladilnega sredstva čez izmenjevalnik.</t>
  </si>
  <si>
    <t>Ventilator je ti. "Multi Blade" centrifugalni, z več lopaticami, z dvojnim sesanjem, statično in dinamično balansiran za nizki hrup in maksimalni izkoristek. Motor ventilatorja je brezkrtačni DC brezstopenjski (inverter).</t>
  </si>
  <si>
    <t>Na zajemu zraka je nameščen pralni sintetični "long-life" filter (filter za dolgo življensko dobo).</t>
  </si>
  <si>
    <t>Pod enoto je nameščeno korito za zbiranje kondenzata z odprtino za namestitev kondenzne cevi. V enoti je standardno vgrajena črpalka za odvod kondenzata, s tlačno višino min. 850mm.</t>
  </si>
  <si>
    <t>Enota lahko deluje z žičnim ali brezžičnim daljinskim upravljalnikom, na razpolago pa so mnoge druge opcije krmilja in kontrole (oddaljena tipala, CNS vmesniki, lokalni krmilniki, ipd.)</t>
  </si>
  <si>
    <t>Nominalni tehnični podatki sistema (EN14825):</t>
  </si>
  <si>
    <t>Hladilna moč: 12.1kW</t>
  </si>
  <si>
    <t>SEER: 5.76</t>
  </si>
  <si>
    <t>Ogrevalna moč: 13.5kW</t>
  </si>
  <si>
    <t>SCOP: 4.05</t>
  </si>
  <si>
    <t>Zunanja enota:</t>
  </si>
  <si>
    <t>Priporočeno varovanje enote: 16A</t>
  </si>
  <si>
    <t>Električno napajanje enote: 3~, 400V/50Hz</t>
  </si>
  <si>
    <t>Območje delovanja - ogrevanje: od -15°C do +15.5°C</t>
  </si>
  <si>
    <t>Območje delovanja - hlajenje: od -15°C do +46C</t>
  </si>
  <si>
    <t>Hladilno sredstvo: R32</t>
  </si>
  <si>
    <t>Količina hladilnega sredstva v zunanji enoti: 2.60 kg</t>
  </si>
  <si>
    <t>Dimenzije (V x Š x G): 990 x 940 x 320 mm</t>
  </si>
  <si>
    <t>Teža: 70 kg</t>
  </si>
  <si>
    <t>Zvočni tlak: 53 dB(A)</t>
  </si>
  <si>
    <t>Freonski priključki: Cu 9.52/15.88 mm</t>
  </si>
  <si>
    <t>Notranja enota (2 kos):</t>
  </si>
  <si>
    <t>Pretok zraka (N / S / V): 9.6 / 12.2 / 14.9 m3/min</t>
  </si>
  <si>
    <t>Električno napajanje enote: 1~, 230V/50Hz</t>
  </si>
  <si>
    <t>Hladilno sredstvo: R410A / R32</t>
  </si>
  <si>
    <t>Dimenzije enote (V x Š x G): 204 x 840 x 840 mm</t>
  </si>
  <si>
    <t>Dimenzije maske (V x Š x G): 65 x 950 x 950 mm</t>
  </si>
  <si>
    <t>Teža enote: 19 kg</t>
  </si>
  <si>
    <t>Teža maske: 5.5 kg</t>
  </si>
  <si>
    <t>Zvočni tlak (V / S / N): 28 / 30 / 33 dB(A)</t>
  </si>
  <si>
    <t>Freonski priključki: Cu 6.35/12.70 mm</t>
  </si>
  <si>
    <t>Ustreza na primer:</t>
  </si>
  <si>
    <t>Proizvajalec: DAIKIN SKY AIR TWIN SISTEM</t>
  </si>
  <si>
    <t>Tip zunanje enote: RZASG125MY1 (1 kos)</t>
  </si>
  <si>
    <t>Tip notranje enote: FCAG60B + BYCQ140E (2 kos)</t>
  </si>
  <si>
    <t>Tip ustreznega odcepnega kosa - TWIN sistem: KHRQ58T (1 kos)</t>
  </si>
  <si>
    <t>Tip krmilnega panela (1 kos): BRC1E53B</t>
  </si>
  <si>
    <t xml:space="preserve">Standardni vroče cinkani instalacijski profili za postavitev zunanje enote na primarno kovinsko konstrukcijo na strehi. Profili se prilagodijo podstavkom naprave in antivipracijskim elementom. Profile dobaviti skupaj z ustreznimi pritrdili (sponami), vijačni in pritrdilni materialom. </t>
  </si>
  <si>
    <t>osnovni profil dimenzije 41,3 x 41,3 /2,75 mm</t>
  </si>
  <si>
    <t>sklop zajema 2 x osnovnim profilom dolžne 0,6 m in vsemi potrebnimi konzolami</t>
  </si>
  <si>
    <t>profil Hilti MQ 41</t>
  </si>
  <si>
    <t>Opomba: Primarna podkonstrukcija je zajeta v GOI delih.</t>
  </si>
  <si>
    <t>Cevovodi iz bakrenih cevi za povezavo hladilnih naprav po navodilih proizvajalca, s tovarniško že dodano izolacijo (za manjše dimenzije) ali dodatno izolacijo (za večje dimenzije), po EN 12735-1, trdo spojeni v atmosferi z uporabo zaščitnega plina (dušik - N2), vključno s fitingi, tesnilnim in dodajnim materialom, zunaj objekta z dodatno UV in fizično zaščito (proti direktnemu sončnemu obsevanju in fizičnim poškodbam izolacije), ustreznih dimenzij:</t>
  </si>
  <si>
    <t>Cevna izolacija naj bo skupaj z lepilom ter obdelavo fazonskih kosov, s parozapornim materialom iz sintetičnega kavčuka z zaprto celično strukturo, ki je težko gorljiva in samougasljiva, ki ne kaplja in širi ognja – vrste B2 (po DIN 4102, 1. del (05.98)), s toplotno prevodnostjo λ &lt; 0,035 W/mK pri 0 °C (po DIN EN 12667), primerna za temperaturno območje –-50 do + 105 °C, s koeficientom upornosti proti difuziji vodne pare μ &gt; 5000</t>
  </si>
  <si>
    <t>*bakrene povezave in izvedba le-teh med zunanjo in notranjimi enotami morajo biti v skladu z navodili in shemami proizvajalca oz. dobavitelja opreme. Ustrezati morajo vsem dolžinskim omejitvam in po končani montaži ustrezno preverjena, očiščena in zvakuumirana..</t>
  </si>
  <si>
    <t>Vključno 4-žilna elektro-krmilna povezava med zunanjo in notranjimi enotami ter ožičenje krmilnega panela.</t>
  </si>
  <si>
    <t>zunanji premer R 1/4 (6,35 mm)</t>
  </si>
  <si>
    <t>zunanji premer R 3/8 (9,52 mm)</t>
  </si>
  <si>
    <t>zunanji premer R 1/2 (12,70 mm)</t>
  </si>
  <si>
    <t>zunanji premer R 5/8 (15,88 mm)</t>
  </si>
  <si>
    <t>Vgradni sifon s protismradno zaporo (za klimatske naprave) prirejen za montažo v steno, skupaj z vsem montažnim in pritrdilnim materialom.</t>
  </si>
  <si>
    <t>-velikost priključka Φ32</t>
  </si>
  <si>
    <t>- dimenzija: 100×100mm</t>
  </si>
  <si>
    <t>HL tip 138</t>
  </si>
  <si>
    <t>Tlačna PP cev za lepljenje za odvod kondenzata, skupaj z vsemi fazonskimi kosi, vključno ves pritrdilni in montažni material</t>
  </si>
  <si>
    <t>PP d32</t>
  </si>
  <si>
    <t xml:space="preserve">Izdelava različnih manjših utorov - vrtanje v zvezi z inštalacijo hlajenja </t>
  </si>
  <si>
    <t>Polnjenje sistema</t>
  </si>
  <si>
    <t>- vakuumiranje celotnega sistema</t>
  </si>
  <si>
    <t>- polnjenje sistema z medijem</t>
  </si>
  <si>
    <t>Tlačni preizkus cevne instalacije z dušikom, za posamezne zunanje naprave multisplit sistema</t>
  </si>
  <si>
    <t>Testiranje in zagon</t>
  </si>
  <si>
    <t>- nastavitev parametrov delovanja</t>
  </si>
  <si>
    <t>- poiskusni zagon in 24 urni nadzor delovanja</t>
  </si>
  <si>
    <t>- poučevanje osebja</t>
  </si>
  <si>
    <t>- navodili za uporabo</t>
  </si>
  <si>
    <t>Kabelske police (perforirane) za vodenje razvodov od notranjih enot v dvojnem stropu, iz pocinkane pločevine, skupaj z podporami iz pocinkane pločevine za montažo polic, obešalnim in pritrdilnim materialom
Predhodno prašno barvane v RAL 9010.</t>
  </si>
  <si>
    <t>širine 15cm, višine 10cm</t>
  </si>
  <si>
    <r>
      <t xml:space="preserve">Kabelske police (neperforirane) za vodenje razvodov split sistema na strehi objekta (izven objekta), </t>
    </r>
    <r>
      <rPr>
        <b/>
        <sz val="11"/>
        <rFont val="Calibri"/>
        <family val="2"/>
        <charset val="238"/>
        <scheme val="minor"/>
      </rPr>
      <t>skupaj s pokrovom</t>
    </r>
    <r>
      <rPr>
        <sz val="11"/>
        <rFont val="Calibri"/>
        <family val="2"/>
        <charset val="238"/>
        <scheme val="minor"/>
      </rPr>
      <t>, iz pocinkane pločevine, skupaj z podporami iz pocinkane pločevine za montažo polic  40cm od tal, obešalnim in pritrdilnim materialom</t>
    </r>
  </si>
  <si>
    <t>Zaščita toplotne izolacije na cevnih razvodih (za razvode vodene na strehi). Zaščita je namenjena proti mehanskim poškodbam in vremenskimi vplivi obdana z Al pločevino in speta s kniping vijaki</t>
  </si>
  <si>
    <t>za izolirane cevi 10×10 cm</t>
  </si>
  <si>
    <t>HLAJENJE S SPLIT SISTEMI</t>
  </si>
  <si>
    <t>Zunanja kompresorsko kondenzatorska enota split sistema, kompaktne izvedbe, s hermetičnim kompresorjem ter zračno hlajenim kondenzatorjem. Naprava je kompletne izvedbe z vsemi internimi cevnimi priključki za medij ter električno napeljavo, varnostno ter funkcijsko avtomatiko.</t>
  </si>
  <si>
    <t>Napravo dobaviti skupaj s konzolo za montažo na steno, izdelano iz jeklenih profilov, zaščitenih s temeljno barvo ter dvakratnim opleskom zaščitne barve.</t>
  </si>
  <si>
    <t>Napajanje zunanjih enot je zajeto v načrtu električnih instalacij.</t>
  </si>
  <si>
    <t>Hladivo R 410A.</t>
  </si>
  <si>
    <t>Naprava mora biti primerna za hlajenje do zunanje temperature -15°C.</t>
  </si>
  <si>
    <t>Qh=3,5 kW</t>
  </si>
  <si>
    <t>Qg=4,0 kW</t>
  </si>
  <si>
    <t>P= 0,93 kW</t>
  </si>
  <si>
    <t>U= 230 V/ 50 Hz</t>
  </si>
  <si>
    <t>DAIKIN tip RZAG35A</t>
  </si>
  <si>
    <t>Notranja enota split sistema stenske izvedbe z večstopenjskim ventilatorjem, motoriziranimi lamelami za usmeritev zračnega toka, zračnim filtrom, daljinskim regulatorjem s termostatom ter displejem za odčitavanje (skupaj za batarijami), nastavljanje ter regulacijo temperature.</t>
  </si>
  <si>
    <t>Naprava naj se dobavi skupaj z električnimi povezavami med zunanjo in notranjo enoto, zagonom, navodili za uporabo, vakuumiranjem, polnjenjem s freonom, z daljinskim upravljalnikom, skupaj s pritrdilnim in obešalnim materialom ter dodatkom na odrez. Cevne povezave z izolacijo so zajete ločeno v popisu.</t>
  </si>
  <si>
    <t>Povezava med zunanjo in notranjo enoto je povprečne dolžine 17 m</t>
  </si>
  <si>
    <t>DAIKIN tip FTXM 35N</t>
  </si>
  <si>
    <t>Predizolirana bakrena cev, za povezavo med notranjo in zunanjo enoto split sistema, s cevno izolacijo skupaj z lepilom ter obdelavo fazonskih kosov, s parozapornim materialom iz sintetičnega kavčuka z zaprto celično strukturo, ki je težko gorljiva in samougasljiva, ki ne kaplja in širi ognja – vrste B2 (po DIN 4102, 1. del (05.98)), s toplotno prevodnostjo λ &lt; 0,035 W/mK pri 0 °C (po DIN EN 12667), primerna za temperaturno območje –-50 do + 105 °C, s koeficientom upornosti proti difuziji vodne pare μ &gt; 5000</t>
  </si>
  <si>
    <t>6,35/9,52</t>
  </si>
  <si>
    <t>Armacell tip Turbolit Duosplit</t>
  </si>
  <si>
    <t>Kabelske police za vodenje razvodov split sistema iz pocinkane pločevine skupaj z obešalnim materialom</t>
  </si>
  <si>
    <t xml:space="preserve">širine 15cm </t>
  </si>
  <si>
    <t>Montaža zunanje enote split sistema</t>
  </si>
  <si>
    <t>- montaža zunanje enote na fasado objekta</t>
  </si>
  <si>
    <t>- priklop cevnih instalacij</t>
  </si>
  <si>
    <t>- priklop notranjih elektro/signalnih instalacij</t>
  </si>
  <si>
    <t>Montaža notranjih enot</t>
  </si>
  <si>
    <t>- prilkop cevnih instalacij na notranjo enoto</t>
  </si>
  <si>
    <t>- montaža in priklop signalnega kabla na notranjo enoto</t>
  </si>
  <si>
    <t>- montaža in priklop elektro kabla na notranjo enoto</t>
  </si>
  <si>
    <t>Polnjenje split sistema</t>
  </si>
  <si>
    <t>Tlačni preizkus cevne instalacije z dušikom za posamezen mono ali multi split sistem</t>
  </si>
  <si>
    <t>Zaščita toplotne izolacije na cevnih razvodih (za split sisteme vodene izven objekta) proti mehanskim poškodbam in vremenskimi vplivi z Al pločevino in speta s kniping vijaki</t>
  </si>
  <si>
    <t>Izdelava različnih utorov, odprtin in ostala gradbena dela v zvezi z instalacijo hlajenja</t>
  </si>
  <si>
    <t>Predelava obstoječih odtokov odvoda kondenzata od notranjih enot split sistemov.</t>
  </si>
  <si>
    <t>Črpalka za prečrpavanje kondenzata, skupaj z PVC nadometnem NIK klima kanalom za vgradnjo črpalke za prečrpavanje kondenzata v ta kanal in vodenje instalacij za povezavo med notranjo in zunanjo enoto split sistema, od enote do dvojnega stropa, skupaj fazonskimi kosi in z montažnim in pritrdilnim materialom</t>
  </si>
  <si>
    <t>H= 2,0 m</t>
  </si>
  <si>
    <t>P= 20 W</t>
  </si>
  <si>
    <t>U= 230 V</t>
  </si>
  <si>
    <t>Aspen Pumps tip Mini Lime</t>
  </si>
  <si>
    <t>OGREVANJE IN HLAJENJE SKUPAJ:</t>
  </si>
  <si>
    <t>VODOVOD</t>
  </si>
  <si>
    <t>NOTRANJA VODOVODNA INŠTALACIJA</t>
  </si>
  <si>
    <t>WC, konzolni s podometnim kotličkom:
Dobava in montaža kompletnega stranišča, sestavljenega iz:
- konzolne školjke iz sanitarne keramike za pritrditev na steno in s stranskim iztokom DN 100,
- vgradnega splakovalnika za univerzalno vzidavo in suhomontažno vgradnjo, prostornine 3/6 l, s proženjem spredaj ter s PE odtočnim kolenom, prehodnim kosom, z WC priključno garnituro ter s setom za zvočno izolacijo,
- aktivirna tipka za dvo-količinsko splakovanje, 
- sedežne deske s pokrovom - higienska,
- kompleta s pritrdilnim in tesnilnim materialom</t>
  </si>
  <si>
    <t>- konzola Geberit Doufix ali enakovredni</t>
  </si>
  <si>
    <t>- aktivirna tipka za dvokoličinsko splakovanje GEBERIT SIGMA 20 115.889.SN.1 ščetkano s privitjem ali enakovredni</t>
  </si>
  <si>
    <t>- viseča školjka Laufen RIMLESS PRO ali enakovredni</t>
  </si>
  <si>
    <t>- deska Laufen Pro ali enakovredni</t>
  </si>
  <si>
    <t>WC, konzolni s podometnim kotličkom:
Dobava in montaža kompletnega stranišča, sestavljenega iz:
- konzolne školjke iz sanitarne keramike za pritrditev na steno in s stranskim iztokom DN 100,
- vgradnega splakovalnika za univerzalno vzidavo in suhomontažno vgradnjo, prostornine 3/6 l, s proženjem spredaj ter s PE odtočnim kolenom, prehodnim kosom, z WC priključno garnituro ter s setom za zvočno izolacijo,
- aktivirna tipka za dvo-količinsko splakovanje, 
- dodatek za ročno pnevmatsko daljinsko proženje izplakovalnega kotlička, za podometno montažo, skupaj s povezavo ter montažnim materialom
- sedežne deske za invalide s pokrovom - higienska,
-preklopnimi držali za invalide
- kompleta s pritrdilnim in tesnilnim materialom</t>
  </si>
  <si>
    <t>- viseča školjka  ATLANTIS WC konzolni J351700 + sedež J278100 + konzola J117867 ali enakovredni</t>
  </si>
  <si>
    <t>- CONTOUR 21 držalo stensko L=50cm S6453AC ali enakovredni</t>
  </si>
  <si>
    <t>- KOIN, stensko preklopno držalo L= 73,5cm  BG0800 ali enakovredni</t>
  </si>
  <si>
    <t>Polokrogli pisoar kompletno z:
- odtočnim sifonom
- komplet elementov za priključitev na vodovodno in kanalizacijsko omrežje,
- keramično pregradno steno</t>
  </si>
  <si>
    <t>- Pisoar Laufen CAPRINO 842062 ali enakovredni</t>
  </si>
  <si>
    <t>- pregradna stena Laufen CAPRINO CINTO 847603 ali enakovredni</t>
  </si>
  <si>
    <t>Samostoječi vgradni element za pisoar, za suho gradnjo skupaj s
- komplet elementov za pritrditev na steno in v tla,
- podometno senzorsko armaturo sestavljeno iz podometne doze z elektromagmetnim ventilom, čelne nerjavne plošče vključno ves tesnilni in pritrdilni material (napajanje 230V )
- komplet elementov za priključitev na vodovodno omrežje</t>
  </si>
  <si>
    <t>- Geberit Duofix ali enakovredni</t>
  </si>
  <si>
    <t>PVC umivalnik skupaj s stenskima pritrdilnima vijakoma, zidno iztočno pipo z nastavkom za gumi cev, oodtočnim sifonom, kompletno z montažnim in tesnilnim materialom</t>
  </si>
  <si>
    <t>velikost 550x340mm</t>
  </si>
  <si>
    <t>Kompleten vgradni podpultni umivalnik umivalnik skupaj s pritrdilnimi vijakoma,  komplet s senzorsko mešalno armaturo za javne prostore sestavljene iz transformatorja, kasete z elektromagnetnim ventilom, filtrom skupaj z vsemi elektro povezavami SCHELL CELIS E HD-M ali enakovredni, dvema kotnima regulirnima ventiloma DN15 SCHELL, dvema armiranima cevema R3/8" ø10 x 400 mm, ventilom za uravnavanjem tlaka med hladno in toplo vodo SCHELL PBV ali enakovredni, odtočnim ventilom s čepom na poteg in pokromanim odtočnim S sifonom, kompletno z montažnim in tesnilnim materialom</t>
  </si>
  <si>
    <t>Laufen PRO S ali enakovredni</t>
  </si>
  <si>
    <t>velikost 450x340 mm</t>
  </si>
  <si>
    <t>velikost 600x400 mm</t>
  </si>
  <si>
    <t>Kompleten vgradni podpultni umivalnik umivalnik skupaj s pritrdilnimi vijakoma,  komplet s stoječo mešalno armaturo, dvema kotnima regulirnima ventiloma DN15 SCHELL, dvema armiranima cevema R3/8" ø10 x 400 mm, odtočnim ventilom s čepom na poteg in pokromanim odtočnim S sifonom, kompletno z montažnim in tesnilnim materialom</t>
  </si>
  <si>
    <t>velikost 525x400 mm</t>
  </si>
  <si>
    <t>Kompleten umivalnik skupaj s stenskima pritrdilnima vijakoma, komplet s senzorsko mešalno armaturo za javne prostore sestavljene iz transformatorja, kasete z elektromagnetnim ventilom, filtrom skupaj z vsemi elektro povezavami SCHELL CELIS E HD-M ali enakovredni, dvema kotnima regulirnima ventiloma DN15 SCHELL, dvema armiranima cevema R3/8" ø10 x 400 mm, ventilom za uravnavanjem tlaka med hladno in toplo vodo SCHELL PBV ali enakovredni, odtočnim ventilom s čepom na poteg in pokromanim odtočnim S sifonom, kompletno z montažnim in tesnilnim materialom</t>
  </si>
  <si>
    <t>Laufen PRO 600x480 mm ali enakovredni</t>
  </si>
  <si>
    <t>Kompleten umivalnik za invalide bele barve skupaj s stenskima pritrdilnima vijakoma, komplet senzorsko mešalno armaturo za javne prostore sestavljene iz transformatorja, kasete z elektromagnetnim ventilom, filtrom skupaj z vsemi elektro povezavami SCHELL CELIS E HD-M ali enakovredni, dvema kotnima regulirnima ventiloma DN15 SCHELL, dvema armiranima cevema R3/8" ø10 x 400 mm, ventilom za uravnavanjem tlaka med hladno in toplo vodo SCHELL PBV ali enakovredni,fleksibilno odtočno cevjo s podometnim odtočnim sifonom, kompletno z držali za invalide ter montažnim in tesnilnim materialom</t>
  </si>
  <si>
    <t>(Laufen Rehab ali enakovredni)</t>
  </si>
  <si>
    <t xml:space="preserve">velikosti 650 x 550 mm </t>
  </si>
  <si>
    <t>Samozaporna termostatska podometna armatura za tuš z možnostjo termične dezinfekcije za priključevanje na hladno in toplo vodo sestavljena iz čelne plošče</t>
  </si>
  <si>
    <t xml:space="preserve">z vgrajenim gumbom za proženje in regulirni gumb zaščiten proti prevrtenju z možnostjo nastavljanja časa izliva, količino vode in možnostjo dezinfekcije </t>
  </si>
  <si>
    <t>dotočnega priključka vključno s fiksno pršno glavo z nastavljivim regulatorjem pretoka ,vključno ves tesnilni in montažni material</t>
  </si>
  <si>
    <t>Podometnega seta  Masterbox WBD-SC-T</t>
  </si>
  <si>
    <t>(SCHELL LINUS BASIC D-SC-T ali enakovredni)</t>
  </si>
  <si>
    <t>Dodatna oprema za tuš invalida:</t>
  </si>
  <si>
    <t>-sedež konzolni KOIN (bel) ali enakovredni</t>
  </si>
  <si>
    <t>-Pregibno držalo Koin BG0801CS ali enakovredni</t>
  </si>
  <si>
    <t>- desno ukrivljeno držalo Koin BAD090CS ali enakovredni</t>
  </si>
  <si>
    <t>Trokadero konzolne izvedbe iz sanitarne keramike komplet z:</t>
  </si>
  <si>
    <t>- zidno mešalno baterijo z zagotavljanjem manjše porabe vode do 50% z iztokom ter ročno prho na konzoli</t>
  </si>
  <si>
    <t>- pokromano dvižno mrežo,</t>
  </si>
  <si>
    <t xml:space="preserve">  vključno s tesnilnim in pritrdilnim materialom</t>
  </si>
  <si>
    <t>(Laufen Bernina ali enakovredni)</t>
  </si>
  <si>
    <t>Samostoječi vgradni element za trokadero za suho gradnjo za vgradno in nastavljivo konzolo skupaj s</t>
  </si>
  <si>
    <t>- komplet elementi za pritrditev na steno,</t>
  </si>
  <si>
    <t>- nastavljivimi kovinskimi priključki za vodovodno omrežje,</t>
  </si>
  <si>
    <t>- elementi za montažo in priključitev trokadera,</t>
  </si>
  <si>
    <t>- Geberit ali enakovredni</t>
  </si>
  <si>
    <t>Priključitev umivalnika skupaj s stenskima pritrdilnima vijakoma, enoročno stoječo mešalno baterijo z aktiviranjem s kolenom (montaža), odtočnim ventilom in pokromanim odtočnim sifonom, kompletno z montažnim in tesnilnim materialom</t>
  </si>
  <si>
    <t>(po tehnologiji kuhinje)</t>
  </si>
  <si>
    <t>Priključitev trokadera skupaj s stoječo mešalno baterijo (montaža), odtočnim ventilom in pokromanim odtočnim sifonom, kompletno z montažnim in tesnilnim materialom</t>
  </si>
  <si>
    <t>Priključitev pomivalnega korita iz nerjaveče pločevine, komplet s stensko kuhinjsko mešalno baterijo z dolgim iztokom (montaža), skupaj z odtočnim ventilom s čepom na verižici, odtočnim sifonom, vključno ves tesnilni in pritrdilni material</t>
  </si>
  <si>
    <t>Priključitev pomivalnega korita iz nerjaveče pločevine, komplet s stensko kuhinjsko mešalno baterijo z dolgim iztokom (dobava in montaža), skupaj z odtočnim ventilom s čepom na verižici, odtočnim sifonom, vključno ves tesnilni in pritrdilni material</t>
  </si>
  <si>
    <t>Priključitev opreme na vodovodno inštalacijo in kanalizacijo, skupaj s tesnilnim materialom in pritrdilnim materialom</t>
  </si>
  <si>
    <t>- priključek hladne vode DN 15 (stroj za pranje solate), zaključen s KV ventilom DN 20</t>
  </si>
  <si>
    <t>- priključek hladne vode DN 15 (stroj za pomivanje), zaključen s KV ventilom DN 20</t>
  </si>
  <si>
    <t xml:space="preserve">- priključek hladne vode DN 15 (mehčalec), zaključen s KV ventilom DN 15 </t>
  </si>
  <si>
    <t xml:space="preserve">- priključek hladne vode DN 20 (lupilec krompirja), zaključen s KV ventilom DN 20 </t>
  </si>
  <si>
    <t>- priključek hladne vode DN 15 (prekucna ponev), zaključen s KV ventilom DN 15</t>
  </si>
  <si>
    <t>- priključek tople vode DN 15 (postrežni pult), zaključen s KV ventilom DN 15</t>
  </si>
  <si>
    <t>- priključek hladne vode DN 20 (konvektomat), zaključen s KV ventilom DN 20</t>
  </si>
  <si>
    <t>- priključek hladne vode in tople vode DN 15 (kotel), zaključen s KV ventilom DN 15</t>
  </si>
  <si>
    <t>- priključitev opreme na kanalizacijo</t>
  </si>
  <si>
    <t>Priključitev pomivalnega korita komplet z enoročno mešalno baterijo (dobava in montaža), kotnima regulirnima ventiloma (eden s priključkom za pomivalni stroj), odtočnim ventilom s čepom na verižici, odtočnim sifonom, priključkom za pomivalni stroj, vključno ves montažni in tesnilni material</t>
  </si>
  <si>
    <t>Drobni inventar za sanitarije, kovinski nosilec za papirnate brisače (24x), inox koš za smeti 30 l (24x), inox nosilec za higienske vrečke (11x), koš za smeti 5 l inox (11x) inox milnik z dozatorjem (35x), inox nosilec za WC papir (20x), WC metlica (20x), obešalnik na vratih (20x), ogledalo (43x), ogledalo-nagibno (2x), inox držalo za milo (12x) komplet z držali in vijaki</t>
  </si>
  <si>
    <t>(točen tip določi arhitekt oziroma investitor)</t>
  </si>
  <si>
    <t>Priključitev umivalnika skupaj s stenskima pritrdilnima vijakoma, enoročno stoječo mešalno baterijo z aktiviranjem s kolenom (montaža), odtočnim ventilom s čepom na poteg in pokromanim odtočnim sifonom, kompletno z montažnim in tesnilnim materialom</t>
  </si>
  <si>
    <t>Kombinirana hidrantna omarica za EURO hidrant z vratci po EN 671-1 in DIN 14461-1, rdeče barve z vidno oznako “H”, skupaj s 30 m cevi na kolutu, hidrantnim ventilom DN 50, ročnikom DN25, vidno oznako H, vključno ves pritrdilni in montažni material</t>
  </si>
  <si>
    <t>dimenzije 1040 x 840 x 250 mm</t>
  </si>
  <si>
    <t>GALLUS ali enakovredni</t>
  </si>
  <si>
    <t>Dobava in montaža gasilnega aparata nameščen skladno z zahtevami zasnove požarne varnosti, komplet z nastavkom za pritrditev na zid in pritrdilnim materialom ter certifikatom z vpisanim letom veljavnosti</t>
  </si>
  <si>
    <t>- 5EG CO2</t>
  </si>
  <si>
    <t>- 9EG prah</t>
  </si>
  <si>
    <t>- 12EG prah</t>
  </si>
  <si>
    <t xml:space="preserve">Večfunkcijski termostatski ventil za zagotovitev takojšnje dobave tople sanitarne vode na cirkulacijskih vertikalah, z navojnim priključkom PN10, adapterjem za elektrotermični pogon TWA – A, </t>
  </si>
  <si>
    <t xml:space="preserve"> elektrotermični pogon TWA –A/NC, kabelskim tipalom, adapterjem za kabelsko tipalo. Nastavitveno območje temperature znaša 40 do 60°C.</t>
  </si>
  <si>
    <t>DANFOSS MTCV verzija C ali enakovredni</t>
  </si>
  <si>
    <t>DN 15</t>
  </si>
  <si>
    <t>Regulator za programsko vodeno termično dezinfekcijo vode in zapis temperatur za vodenje 16 krogov termične dezinfekcije skupaj s potopnim tipalom in tuljko za potopno tipalo.</t>
  </si>
  <si>
    <t>- temperaturni senzor Pt1000 s temperaturnim območjem od</t>
  </si>
  <si>
    <t>–20 - +120 °C</t>
  </si>
  <si>
    <t>- natančnost ± 0.5 K</t>
  </si>
  <si>
    <t>- vhod prosti kontakt (5 V, 1 mA)</t>
  </si>
  <si>
    <t>- število dvižnih vodov 16</t>
  </si>
  <si>
    <t>- izhodni signal do pogonov 24 V AC max. 1 A</t>
  </si>
  <si>
    <t>- izhodni signal alarm 24 V AC max. 1 A</t>
  </si>
  <si>
    <t>- napajanje 24 V AC</t>
  </si>
  <si>
    <t>- moč 6 VA</t>
  </si>
  <si>
    <t xml:space="preserve"> - teža 0.9 kg</t>
  </si>
  <si>
    <t>DANFOSS tip CCR 2</t>
  </si>
  <si>
    <t>Ventil za jemanje vzorcev po DIN EN ISO 19458, samotesnilen z vrtljivim nastavkom z izpustno cevko DN8, navojnim priključkom DN 20 ter s tesnilnim in vijačnim materialom.</t>
  </si>
  <si>
    <t>Seppelfricke SEPP-Kommunal ali enakovredni</t>
  </si>
  <si>
    <t>MS navojna krogelna pipa, skupaj z ročko za posluževanje, skupaj s tesnilnim materialom</t>
  </si>
  <si>
    <t>DN 15 z izpustom</t>
  </si>
  <si>
    <t>DN 20 z izpustom</t>
  </si>
  <si>
    <t>DN 25 z izpustom</t>
  </si>
  <si>
    <t>Zidna iztočna pipa s holandcem za gumi cev, vključno ves tesnilni material</t>
  </si>
  <si>
    <t>Vzidna omarica iz pocinkane pločevine barvana (po izbiri arhitekta)  skupaj s tacami za vzidavo, vratci s ključavnico</t>
  </si>
  <si>
    <t>(termostatski ventili, čistilni kosi,…)</t>
  </si>
  <si>
    <t>300 x 300 x 150 mm</t>
  </si>
  <si>
    <t>Difuzijsko tesna cev iz visokotlačnega zamreženega polietilena (PE-Xa) v skladu z DIN 16892 in DIN EN ISO 15875, ki se lahko uporablja v ogrevalnih sistemih z max. delovno temperaturo 90˚C in max. delovni tlak 10 barov, kratkoročno do temperature 100˚C (namenjeno za obratovalno življenjsko dobo 50 let). Cevi imajo kisikovo pregrado v skladu z DIN 4726. Kot univerzalna cev je prav tako primerna za pitno vodo glede na DIN 2000, evropsko direktivo 98/83 / ES, DIN EN 806 in DIN 1988. Obratovalna temperatura in tlaki za pitno hladno in toplo vodo so v skladu z DVGW, ZVSHK in DIN 1988. Delovna temperatura je 70˚C (kratkotrajna maksimalna obratovalna temperatura 100˚C), trajen obratovalni tlak 10 bar (namenjeno za življenjsko dobo 50 let). Cevi so predizolirane iz pravokotne ali okrogle izolacije cevi. Izolacija je izdelana iz polietilenske pene s parno zaporo po EnEV in za zaščito proti kondenzaciji in segrevanju v ceveh hladne vode po DIN 1988 s toplotno prevodnostjo 0,040 W/(mK). Oba konca cevi sta opremljena z zaključno kapo (za higienično tesnjenje v skladu z DIN 806). Razred gradbenega materiala: B2 po DIN 4102-1 ali E po DIN EN 13501-1. Cevi so dobavljene skupaj s fazonskimi kosi ter držali (kolena, T-kosi, navojni priključki, prehodni kosi, držala za kotne in podometne ventile, zidne mešalne baterije..)</t>
  </si>
  <si>
    <t>REHAU RAUTITAN flex ali enakovredni</t>
  </si>
  <si>
    <t>20 x 2,8 debelina izolacije 13mm</t>
  </si>
  <si>
    <t>25 x 3,5 debelina izolacije 13mm</t>
  </si>
  <si>
    <t>Cev iz nerjavečega materiala 1.4401 po DIN 2426 (press sistem) skupaj z vsemi fitingi, tesnilnim, in pritrdilnim materialom ter dodatkom na odrez</t>
  </si>
  <si>
    <t>VIEGA Sanpress Inox ali enakovredni</t>
  </si>
  <si>
    <t xml:space="preserve">DN 15 </t>
  </si>
  <si>
    <t xml:space="preserve">DN 32 </t>
  </si>
  <si>
    <t>Dobava in montaža elastomerne fleksibilne izolacije na osnovi sintetičnega kavčuka za izolacijo cevovodov sanitarno tople/hladne vode, zračnih kanalov, rezervoarjev, ventilov, fitingov, prirobnic, cevovodov  v hladilni in klimatski tehniki in procesni industriji za preprečevanje kondenzacije in energijske prihranke. EU požarna klasifikacija B-s3,d0; toplotna prevodnost λ pri 0°C je 0,034 W/m.K; koef. upora difuziji vodne pare je 10.000; za temp. območje od -50°C  do  +110°C; trakovi in plošče lepljeni na površino do maks. +85°C. Toplotne mostove potrebno zaščititi s cevnimi nosilci Kaiflex. Spoje (vzdožne, prečne, površino) potrebno lepiti z original Kaiflex lepilom,  za čiščenje orodja, rok in razmaščevanje pa Kaiflex čistilo. CE certifikat v skladu z EN 14304.</t>
  </si>
  <si>
    <t>Kaiflex ST ali enakovredni</t>
  </si>
  <si>
    <t>debelina 13 mm (hladna voda pod stropom)</t>
  </si>
  <si>
    <t>DN15</t>
  </si>
  <si>
    <t>DN20</t>
  </si>
  <si>
    <t>DN25</t>
  </si>
  <si>
    <t>DN32</t>
  </si>
  <si>
    <t>DN50</t>
  </si>
  <si>
    <t>debelina 19 mm (topla voda pod stropom)</t>
  </si>
  <si>
    <t>debelina 25 mm (topla voda pod stropom)</t>
  </si>
  <si>
    <t>debelina 32 mm (topla voda pod stropom)</t>
  </si>
  <si>
    <t>Horizontalni talni sifon DN50 s tesnilno prirobnico, sifonskim vložkom, stranskim dotokom DN40, odtokom DN 50 s krogličnim zglobom, skrajšljivim okvirnim nastavkom in nerjavečo jekleno rešetko 150x150mm. Vgradna zaščita je zajeta z dobavo</t>
  </si>
  <si>
    <t>pretočnost 1,6 l/s</t>
  </si>
  <si>
    <t>ACO Easyflow ali enakovredni</t>
  </si>
  <si>
    <t>Telo kanala ACO ShowerDrain C 70 x 800 mm iz nerjavečega jekla, material 1.4301, površinsko obarvan vodoravni drenažni priključek DN 50 z odstranljivim dvodelno smradno zaporo iz plastike, 50 mm višina vodnega tesnila z obodno prevlečeno prirobnico za alternativno tesnjenje, telo kanala z bočnim naklonom, preizkušeno v skladu z DIN EN 1253 z zvočno izolacijskim kompletom v skladu z DIN 4109 in VDI 4100 (sestavljena iz dveh preprog za ločevanje zvoka za nastavljive noge po višini in po potrebi traku za ločevanje zvoka za stojala tuš-kanala) Širina kanala: 70 mm Dolžina kanala: 800 mm. Pretok: 0,4 l / s (brez nalaganja), 0,6 l / s z 20 mm nabiranjem v skladu z DIN EN 1253 Nastavitev višine: 92 - 150 mm, skupaj s pokrivno rešetko. Vgradna zaščita je zajeta z dobavo</t>
  </si>
  <si>
    <t>ACO ShowerDrain C/rešetka Massive L=800mm</t>
  </si>
  <si>
    <t>Talni sifon sestavljen iz korita iz nerjaveče pločevine skupaj z nosilci, višino vgradnje 105mm, sifonskim vložkom z zaporo povratnega toka ter snemljivim lovilcem trdih delcev, odtokom DN50, nerjavečo rešetko. Vgradna zaščita je zajeta z dobavo</t>
  </si>
  <si>
    <t>ACO Showerdrain R70/2.0 /rešetka Quadrato ali enakovredni</t>
  </si>
  <si>
    <t>1600x84mm (2 iztoka)</t>
  </si>
  <si>
    <t>1900x84mm (2 iztoka)</t>
  </si>
  <si>
    <t>Montaža Inox talnih rešetk v kuhinji</t>
  </si>
  <si>
    <t xml:space="preserve">Odtočne cevi z vsemi ostalimi fazonskimi kosi za odpadno vodo iz zvočno izoliranih tri slojnih PP cevi, odpornih na vročo vodo, z natičnimi obojkami po EN 1451-1, z vgrajenim tesnilnim obročkom, polaganje v poslopjih. </t>
  </si>
  <si>
    <t>Dušenje po standardu DIN 4109 23dB(A) pri pretoku 2 l/s</t>
  </si>
  <si>
    <t>Wavin SiTech+</t>
  </si>
  <si>
    <t>Ø75</t>
  </si>
  <si>
    <t>Ø110</t>
  </si>
  <si>
    <t>PP odtočna cev skupaj z gumi tesnili in vsemi ostalimi fazonskimi kosi</t>
  </si>
  <si>
    <t>Ø32</t>
  </si>
  <si>
    <t>Ø40</t>
  </si>
  <si>
    <t>Ø50</t>
  </si>
  <si>
    <t>Strešna kapa za oddušno cev, vključno ves montažni material in tesnilni material za prehod skozi streho (ravna streha)</t>
  </si>
  <si>
    <t>SIKA ali enakovredni</t>
  </si>
  <si>
    <t>Ø 75</t>
  </si>
  <si>
    <t>Požarna manšeta za požarno zaščito prehodov gorljivih termoplastičnih cevi skozi steno ali strop. Požarno zaščitna manšeta ima v svojem ohišju intumescenčni material, ki v primeru požara ekspandira in zapre prehod cevi. V primeru prehoda cevi skozi steno mora biti manšeta nameščena na obeh straneh stene, v primeru prehoda skozi strop pa samo na spodnji strani. Uporabljajo se pri prebojih skozi masivne gradbene elemente in lahke montažne.</t>
  </si>
  <si>
    <t>Obseg dobave</t>
  </si>
  <si>
    <t>- klinast sidrni čep</t>
  </si>
  <si>
    <t>- zvočna izolacija ohišja</t>
  </si>
  <si>
    <t>- označevalna plošča</t>
  </si>
  <si>
    <t>- lepilni trak</t>
  </si>
  <si>
    <t>Odpornost proti ognju S 90, R 90, EI 90</t>
  </si>
  <si>
    <t>Vezava na obstoječi razvod hladne vode (rezanje, vrtanje, varjenje, urezovanje navojev…)</t>
  </si>
  <si>
    <t>Vezava na obstoječi razvod tople vode v obstoječi kotlovnici za potrebe kuhinje (rezanje, vrtanje, varjenje, urezovanje navojev…)</t>
  </si>
  <si>
    <t>Demontaža obstoječih razvodov vodovodne inštalacije (cca 520 kg) ter odvoz na deponijo oziroma na podjetje za predelavo surovin s pridobitvijo evidenčnih listov</t>
  </si>
  <si>
    <t>Demontaža obstoječih sanitarnih elementov ter odvoz na deponijo oziroma na podjetje za predelavo surovin s pridobitvijo evidenčnih listov (cca 15 sanitarnih elementov)</t>
  </si>
  <si>
    <t>Izdelava požarno odpornih prebojev na prehodih cevi skozi meje požarnih celic in sektorjev po s SZPV 408</t>
  </si>
  <si>
    <t>dolžina oboda cevi do 1,0 m (Ø 15 -Ø 100)</t>
  </si>
  <si>
    <t>Vrtanje lukenj, izdelava različnih utorov in druga gradbena dela za nemoteno izvedbo instalacije vodovoda</t>
  </si>
  <si>
    <t>PRIKLJUČEK ZA GASILCE</t>
  </si>
  <si>
    <t xml:space="preserve">NL fazonski kosi po EN 545:2011 (nodularna litina) na notranji strani zaščitena z epoksi žaščito minimalno 70μm, skupaj s tesnilnim ter vijačnim materialom (za vsako flanšo DN 80 je predvideno 8 vijakov M16 - L/X=85/57, za vsako flanšo DN 100 je predvideno 8 vijakov M16 - L/X=90/62, za vsako flanšo DN 150 je predvideno 8 vijakov M20 - L/X=100/72, za vsako flanšo DN 200 je predvideno 12 vijakov M20 - L/X=100/72, za vsako flanšo DN 250 je predvideno 12 vijakov M24 - L/X=110/82); ves tesnilni in pritrdilni material se dobavlja v kompletu z fazonskimi kosi) </t>
  </si>
  <si>
    <t>Fazonski kosi na obojko so s sidrnim Vi spojem</t>
  </si>
  <si>
    <t xml:space="preserve">(DUCTIL NATURAL)          </t>
  </si>
  <si>
    <t xml:space="preserve"> - FF kos DN 100/500</t>
  </si>
  <si>
    <t xml:space="preserve"> - FF kos DN 100/800</t>
  </si>
  <si>
    <t xml:space="preserve"> - FF kos DN 100/1000</t>
  </si>
  <si>
    <t xml:space="preserve"> - N kos DN 100</t>
  </si>
  <si>
    <t xml:space="preserve"> - Q kos DN 100</t>
  </si>
  <si>
    <t xml:space="preserve"> - pocinskana prirobnica z navojem DN100/4"</t>
  </si>
  <si>
    <t>Dobava in montaža tablic za označevanje priključka za gasilce</t>
  </si>
  <si>
    <t xml:space="preserve">kos </t>
  </si>
  <si>
    <t>Dobava in montaža drogov za montažo tablic</t>
  </si>
  <si>
    <t>Kontrola nivoja vode v bazenu</t>
  </si>
  <si>
    <t>sonda minimalnega nivoja voda, vključno s kablom dolžine 10m</t>
  </si>
  <si>
    <t>sonda maksimalnega nivoja vode, vključno s kablom dolžine 10m</t>
  </si>
  <si>
    <t>nazivna napetost: 24 V – 2 VA, enopolno stikalo</t>
  </si>
  <si>
    <t>priklop na požarno centralo je zajet v načrtu elektroinstalacij</t>
  </si>
  <si>
    <t>Sesalna košara z vznožnim ventilom DN 100 ter navojnim priključkom DN100</t>
  </si>
  <si>
    <t>s protipovratno loputo, sitom, z možnostjo izpusta vode, vijaki in tesnilnim materialom</t>
  </si>
  <si>
    <t>POK ali enakovredni</t>
  </si>
  <si>
    <t>Gasilska spojka s slepo sklopko skupaj s tesnilnim materialom</t>
  </si>
  <si>
    <t>tip A</t>
  </si>
  <si>
    <t>Zaščitna cev iz cementa dolžine 300 mm skupaj s tesnilnim vložkom s prirobnico iz nerjavečega materiala debeline 60 mm za cevi, dvojno zapiranje, tesnjenje pred pritiskom vode  do 5 bar</t>
  </si>
  <si>
    <t>s fiksnimi in ohlapno prirobnico izdelani iz jekla po DIN 18195. Lahko se uporablja za vodo pod pritiskom. Prirobnica je pritrjena z vijaki z navojem.</t>
  </si>
  <si>
    <t>Hauff Technik P LINER 2 FZR/HDR</t>
  </si>
  <si>
    <t>Zaščitna cev P-LINER 2 FZR 200/x</t>
  </si>
  <si>
    <t>tesnilni vložek HDR 200-2G-1/d</t>
  </si>
  <si>
    <t xml:space="preserve">za cevi ø110-162 mm </t>
  </si>
  <si>
    <t>PRIPRAVA TOPLE SANITARNE VODE, PRIPRAVA KOTLOVSKE VODE</t>
  </si>
  <si>
    <t>Bojler za centralno pripravo tople sanitarne vode, skupaj s toplotno črpalko, avtomatiko za delovanje bojlerja z možnostjo avtomatskega preklopa med toplotno črpalko in električnim grelcem ali kotlom, zaščito kompresorja in obtočne črpalke, grafični LCD zaslon, funkcijo za avtomatsko pregrevanje vode preko 60 °C, skupaj s potopnim temperaturnim tipalom, električnim grelcem skupaj s termostatom ter montažnim materialom</t>
  </si>
  <si>
    <t>- grelni register DN 25 – dovod in povratek</t>
  </si>
  <si>
    <r>
      <t xml:space="preserve">A </t>
    </r>
    <r>
      <rPr>
        <vertAlign val="subscript"/>
        <sz val="11"/>
        <color indexed="8"/>
        <rFont val="Calibri"/>
        <family val="2"/>
        <charset val="238"/>
        <scheme val="minor"/>
      </rPr>
      <t xml:space="preserve">izmenjevalec1 </t>
    </r>
    <r>
      <rPr>
        <sz val="11"/>
        <color indexed="8"/>
        <rFont val="Calibri"/>
        <family val="2"/>
        <charset val="238"/>
        <scheme val="minor"/>
      </rPr>
      <t xml:space="preserve"> = 1,76 m</t>
    </r>
    <r>
      <rPr>
        <vertAlign val="superscript"/>
        <sz val="11"/>
        <color indexed="8"/>
        <rFont val="Calibri"/>
        <family val="2"/>
        <charset val="238"/>
        <scheme val="minor"/>
      </rPr>
      <t>2</t>
    </r>
  </si>
  <si>
    <t>Priključki:</t>
  </si>
  <si>
    <t>- 2 x DN 25 – topla in hladna voda (PN 10)</t>
  </si>
  <si>
    <t>- DN 20 – cirkulacija PN 10</t>
  </si>
  <si>
    <t>– 2 x potopna tuljka notranji premer DN 15 za potopno tipalo,varnostni termostat ali tetmometer,skupaj s potopnim temperaturnim tipalom</t>
  </si>
  <si>
    <t xml:space="preserve">- električni grelec s termostatom, varnostnim termostatom ter kontaktorsko omarico </t>
  </si>
  <si>
    <t>V= 450 l;</t>
  </si>
  <si>
    <t>Pmax = 5506W, U = 400 V (toplotna črpalka+električni grelec)</t>
  </si>
  <si>
    <t>P = 2x2000W, U = 400 V (električni grelec)</t>
  </si>
  <si>
    <t>Kronoterm WP4 LF-502 ali enakovredni</t>
  </si>
  <si>
    <r>
      <t xml:space="preserve">Membranska ekspanzijska posoda sisteme s pitno vodo in sisteme za povečanje tlaka z membrano po smernicah W 270. Zunanja in notranja prevleka po KTW-A. Posoda je primerna izključno za sisteme hladne vode. Pretok se izvede s pomočjo </t>
    </r>
    <r>
      <rPr>
        <sz val="11"/>
        <color theme="1"/>
        <rFont val="Calibri"/>
        <family val="2"/>
        <charset val="238"/>
        <scheme val="minor"/>
      </rPr>
      <t>Flowjet ventila z  visokim pretokom in priloženim T-kosom 1 1/4 ". posoda je izdelana skladno z DIN EN 13831 in preizkušena po DIN 4807 T5. Delovni tlak je 10/16 bar po DIN DVGW Reg. Št. NW-0411AT2534 ter v v skladu z direktivo 2014/68 / EU za tlačne posode.</t>
    </r>
  </si>
  <si>
    <t>Deli, ki so v stiku z vodo, so zaščiteni pred korozijo. Posoda ima nezamenljivo polno membrano po DIN EN 13831 DIN 4807 T5, KTW-C in W270, prevlečena znotraj in zunaj v skladu s KTW-A, skupaj z s pretočnim ventilom Flowjet.</t>
  </si>
  <si>
    <t>Barva: zelena</t>
  </si>
  <si>
    <t>Nominalna prostornina: 33 l</t>
  </si>
  <si>
    <t>Največja uporabna prostornina: 23 l</t>
  </si>
  <si>
    <t>Največja dovoljena delovna temperatura: 70 ° C</t>
  </si>
  <si>
    <t>Najvišji dovoljeni delovni tlak: 10 barov</t>
  </si>
  <si>
    <t>Tovarniško pred polnjenje: 4 bare</t>
  </si>
  <si>
    <t>Priključek: G 3/4 "</t>
  </si>
  <si>
    <t>Premer: 354 mm</t>
  </si>
  <si>
    <t>Višina: 468 mm</t>
  </si>
  <si>
    <t>Teža: 5,8 kg</t>
  </si>
  <si>
    <t>Reflex Refix DD 33 ali enakovredni</t>
  </si>
  <si>
    <t>Cirkulacijska črpalka za pitno vodo, ki ne potrebuje vzdrževanja (izvedba z mokrim rotorjem), z navojnim priključkom, sinhronim motorjem, ki je odporen za tok pri blokiranem rotorju in skladen s tehnologijo ECM, ter vgrajeno elektronsko regulacijo zmogljivosti za brezstopenjsko reguliranje diferenčnega tlaka. Z najvišjimi izkoristki in visokim zagonskim momentom, vključno z avtomatsko deblokirno funkcijo. Uporabna za vse naprave za pitno vodo (+2 do +70°C).</t>
  </si>
  <si>
    <t>Serijsko vsebuje:</t>
  </si>
  <si>
    <t>- Predizbirni regulacijski načini za optimalno prilagoditev bremena, ročni način obratovanja Δp-c (diferenčni tlak konstanten),</t>
  </si>
  <si>
    <t xml:space="preserve">- Temperaturno krmiljen način obratovanja </t>
  </si>
  <si>
    <t>- Zaznavanje in podpora termični dezinfekciji zbiralnika tople pitne vode</t>
  </si>
  <si>
    <t>- Vgrajena zaščita motorja</t>
  </si>
  <si>
    <t>- Signalizacija obratovanja in motenj (s kodami napak)</t>
  </si>
  <si>
    <t>- Prikaz trenutne porabe v vatih in kumuliranih kilovatnih urah ali</t>
  </si>
  <si>
    <t>- prikaz trenutnega pretoka in trenutne temperature</t>
  </si>
  <si>
    <t>- Funkcija Reset za ponastavitev električnega števca ali ponastavitev nastavitev na tovarniške nastavitve</t>
  </si>
  <si>
    <t>- Funkcija "Hold" (zaklep tipk) za zaklep nastavitev</t>
  </si>
  <si>
    <t>- Minimalna poraba le 3 W</t>
  </si>
  <si>
    <t>- Avtomatska deblokirna funkcija</t>
  </si>
  <si>
    <t>- Toplotno izolacijske lupine serijsko</t>
  </si>
  <si>
    <t>Pretok: 1,20 m³/h</t>
  </si>
  <si>
    <t>Črpalna višina: 3,50 m</t>
  </si>
  <si>
    <t>Maks. temperatura medija: 70 °C</t>
  </si>
  <si>
    <t>Omrežni priključek: 1~230V/50 Hz</t>
  </si>
  <si>
    <t>Poraba moči P1: 0,003 kW ... 0,045 kW</t>
  </si>
  <si>
    <t>Wilo Stratos PICO-Z 25/1-6 PN 10 ali enakovredni</t>
  </si>
  <si>
    <t>Filter z ročnim proženjem povratnega pranja po DIN EN 806-2, DIN EN 134331 19628 nameščen neposredno na dovodu vode v objekt.</t>
  </si>
  <si>
    <t>Filter z ročnim proženjem povratnega pranja je modularni filtrirni element iz plastike s filtrirnim vložkom iz nerjavečega jekla z enostavnim proženjem z vrtljivim gumbom kot tudi vrtljiva šoba in krtače za dodatno mehansko čiščenje za dosego optimalnega izpiranja. Voda je ves čas na voljo med postopkom povratnega pranja.</t>
  </si>
  <si>
    <t>Ohišje je izdelano iz nerjavnega jekla AISI 304 medenine in je enostavno za odpiranje, z dvema manometroma 0 - 10 barov, priključkom za izpiranje vode v DIN EN 1717 vpet v cev DN 50.</t>
  </si>
  <si>
    <t>Tehnične specifikacije:</t>
  </si>
  <si>
    <t>Priključek: 1 1/4 "R</t>
  </si>
  <si>
    <t>Nominalni pretok: 6,5 m³ / h</t>
  </si>
  <si>
    <t>Začetni padec tlaka: 0,2 bara</t>
  </si>
  <si>
    <t>filtracija: 89 μm</t>
  </si>
  <si>
    <t>Nominalni tlak: 16 barov</t>
  </si>
  <si>
    <t>Temperatura vode: 5-40 ° C</t>
  </si>
  <si>
    <t>Skupna dolžina z navojnimi priključki: 100 mm</t>
  </si>
  <si>
    <t>Skupna višina: 300 mm</t>
  </si>
  <si>
    <t>Priključek za odtok: 50 DN</t>
  </si>
  <si>
    <t>Acqua Brevetti Pulifil FT 014 DN32</t>
  </si>
  <si>
    <r>
      <t>Elektronska sesalno tlačna dozirna črpalka po DIN 1988, skupaj z merilnikom pretoka za krmiljenje digitalne dozirne črpalke z nazivnim priključnim premerom DN 25 s pretokom 6 m</t>
    </r>
    <r>
      <rPr>
        <vertAlign val="superscript"/>
        <sz val="11"/>
        <color indexed="8"/>
        <rFont val="Calibri"/>
        <family val="2"/>
        <charset val="238"/>
        <scheme val="minor"/>
      </rPr>
      <t>3</t>
    </r>
    <r>
      <rPr>
        <sz val="11"/>
        <color indexed="8"/>
        <rFont val="Calibri"/>
        <family val="2"/>
        <charset val="238"/>
        <scheme val="minor"/>
      </rPr>
      <t>/h, dozirnim ventilom, sesalno garnituro z nivojskim stikalom, dozirno posodo V = 20 l z mineralno razstopino ACQUASIL 510 (20 l kanister), stikalno omarico z brezpotencialnim kontaktom za javljanje izpraznjenosti in napake za črpalke skupaj s tesnilnim in montažnim materialom ter električnim napajanjem</t>
    </r>
  </si>
  <si>
    <t>MESEC Aqua Dos AD2 DN 25 ali enakovredni</t>
  </si>
  <si>
    <r>
      <t>Qn = 0,03 – 6,0 m</t>
    </r>
    <r>
      <rPr>
        <vertAlign val="superscript"/>
        <sz val="11"/>
        <color indexed="8"/>
        <rFont val="Calibri"/>
        <family val="2"/>
        <charset val="238"/>
        <scheme val="minor"/>
      </rPr>
      <t>3</t>
    </r>
    <r>
      <rPr>
        <sz val="11"/>
        <color indexed="8"/>
        <rFont val="Calibri"/>
        <family val="2"/>
        <charset val="238"/>
        <scheme val="minor"/>
      </rPr>
      <t>/h</t>
    </r>
  </si>
  <si>
    <t>Polnilna armatura za polnjenje sistema ogrevne vode, sestoječa iz dveh holandskih priključkov, dveh krogelnih zapornih ventilov, sistemskega ločevalnika, tlačnega reducirnega ventila (0,2 - 4 bara) manometra, analognega vodomera, dveh odzračevalnih ventilov, priključkov za kartušni demi ionsko izmenjevalni sistem, merilnika prevodnosti z omogočanjem merjenja in prikazovanja prevodnosti pod in nad 50 µS/cm, skupaj s konzolo za stensko montažo, izolacijo, vijačnim, tesnilnim in montažnim materialom</t>
  </si>
  <si>
    <t>DN 20, PN 10</t>
  </si>
  <si>
    <t>Premer odtočne cevi 40 mm</t>
  </si>
  <si>
    <t>MESEC PP-8000 AD ali enakovredni</t>
  </si>
  <si>
    <t>Kartušni demi ionsko izmenjevalni sistem za pripravo demineralizirane vode s prevodnostjo pod 1 mS/cm, skupaj z adapterjem za direktni priklop na polnilno armaturo</t>
  </si>
  <si>
    <t>kapaciteta 25000 l (10 mcrS/cm)</t>
  </si>
  <si>
    <t>kapaciteta 2800 l (20°dH)</t>
  </si>
  <si>
    <r>
      <t>Q</t>
    </r>
    <r>
      <rPr>
        <sz val="11"/>
        <color indexed="8"/>
        <rFont val="Calibri"/>
        <family val="2"/>
        <charset val="238"/>
        <scheme val="minor"/>
      </rPr>
      <t>max = 550 l/h</t>
    </r>
  </si>
  <si>
    <r>
      <t>maks. temp vode = 5-40</t>
    </r>
    <r>
      <rPr>
        <sz val="11"/>
        <color indexed="8"/>
        <rFont val="Calibri"/>
        <family val="2"/>
        <charset val="238"/>
        <scheme val="minor"/>
      </rPr>
      <t>°C</t>
    </r>
  </si>
  <si>
    <t>MESEC MPD 50 ali enakovredni</t>
  </si>
  <si>
    <t xml:space="preserve">Dozirna posoda za ročno dodajanje korekcijske tekočine skupaj s krogelnimi pipami, izpustno pipico, dozirnimi kemikalijami za pripravo vode centralnega sistema ogrevanja, ki vsebuje tudi sestavne dele iz jekla in bakra  z montažnim in tesnilnim materialom, ter merilnim priborom ter ustrezno dozirno tekočino (volumen sistema 6100 l) </t>
  </si>
  <si>
    <t>MESEC + AQT-640 22 l ali enakovredni</t>
  </si>
  <si>
    <t>Vodomer z impulznim izhodom, opremljen z impulznim izhodom na vodomeru z izhodom za daljinski prikaz za priključitev na Allmess IS-WZ, skupaj s tesnilnim in vijačnim materialom</t>
  </si>
  <si>
    <t>Z vodomerom se dobavi pretvornik impulzov PadPuls M2 (impulz/M-BUS) za priključitev največ dveh vodomerov pripravljenih za daljinsko prikazovanje</t>
  </si>
  <si>
    <r>
      <t>DN 25, Q3 =6,3 m</t>
    </r>
    <r>
      <rPr>
        <vertAlign val="superscript"/>
        <sz val="11"/>
        <color indexed="8"/>
        <rFont val="Calibri"/>
        <family val="2"/>
        <charset val="238"/>
        <scheme val="minor"/>
      </rPr>
      <t>3</t>
    </r>
    <r>
      <rPr>
        <sz val="11"/>
        <color indexed="8"/>
        <rFont val="Calibri"/>
        <family val="2"/>
        <charset val="238"/>
        <scheme val="minor"/>
      </rPr>
      <t>/h, PN16</t>
    </r>
  </si>
  <si>
    <t>Poševnosedežni ventil za hidravlično uravnovešanje z navojnim priključkom PN 20 namenjen za delovno temperaturo od –20°C do 120°C. Ventil ima proporcionalno karakteristiko dušenja, merne priključke za instrument za nastavljanje pretoka, ročno nastavitveno kolo z numerično skalo, funkcijo zapornega elementa. Postavka vključuje nastavitev pretoka s pomočjo merilnega instrumenta in izdelavo zapisnika o doseženih pretokih,</t>
  </si>
  <si>
    <t>DANFOSS MSV-BD ali enakovredni</t>
  </si>
  <si>
    <t>Vzmetni varnostni ventil z navojnima priključkoma, skupaj s tesnilnim materialom</t>
  </si>
  <si>
    <r>
      <t>p</t>
    </r>
    <r>
      <rPr>
        <vertAlign val="subscript"/>
        <sz val="11"/>
        <color indexed="8"/>
        <rFont val="Calibri"/>
        <family val="2"/>
        <charset val="238"/>
        <scheme val="minor"/>
      </rPr>
      <t>izp</t>
    </r>
    <r>
      <rPr>
        <sz val="11"/>
        <color indexed="8"/>
        <rFont val="Calibri"/>
        <family val="2"/>
        <charset val="238"/>
        <scheme val="minor"/>
      </rPr>
      <t xml:space="preserve"> = 8 bar</t>
    </r>
  </si>
  <si>
    <t>MS navojna krogelna pipa z ročko za posluževanje, skupaj s tesnilnim materialom</t>
  </si>
  <si>
    <t>MS krogelna pipa za praznjenje z navojnima priključkoma, z zaporno kapo, tesnilom in verižico, vijačnim spojem za gibko cev, skupaj s tesnilnim in vijačnim materialom</t>
  </si>
  <si>
    <t>MS protipovratni ventil z navojnimi priključki, skupaj s tesnilnim in vijačnim materialom.</t>
  </si>
  <si>
    <t>Manometer v okroglem ohišju Ø80 mm z merilnim območjem do 10 bar z navojnim priključkom DN 15, manometrsko navojno pipico DN 15, komplet z montažnim in tesnilnim materialom</t>
  </si>
  <si>
    <t>Termometer v okroglem ohišju, z navojnim priključkom R 1/2" ter merilnim območjem do 40°C komplet z montažnim in tesnilnim materialom</t>
  </si>
  <si>
    <t>Termometer v okroglem ohišju, z navojnim priključkom R 1/2" ter merilnim območjem do 120°C komplet z montažnim in tesnilnim materialom</t>
  </si>
  <si>
    <t>VODOVODNA INŠTALACIJA SKUPAJ:</t>
  </si>
  <si>
    <t>PREZRAČEVANJE</t>
  </si>
  <si>
    <t>MONTAŽA ELEMENTOV  PREZRAČEVALNEGA SISTEMA KUHINJE</t>
  </si>
  <si>
    <t>Ponudba izvajalca prezračevanja kuhinje mora zajemati montažo kuhinjskih nap in vseh ostalih elementov po popisu.</t>
  </si>
  <si>
    <t>CELOVIT ENERGETSKO VARČEN SISTEM PREZRAČEVANJA PROFESIONALNE KUHINJE</t>
  </si>
  <si>
    <t>Prezračevalni sistem kuhinje združuje inovativne energijsko varčne kuhinjske nape z vsemi potrebnimi regulacijskimi elementi in centralnim regulacijskim sistemom za doseganje čim boljših možnih pogojev za delo ob izjemni energetski varčnosti prezračevalnega sistema.
Vsi elementi prezračevalnega sistema kuhinje, od ventilatorjev in regulacijskih elementov do kuhinjskih nap, so vezani na eno regulacijsko omaro. Regulacijski sistem samodejno prilagaja odvod in dovod zraka trenutni aktivnosti termičnih elementov pod napami, skrbi za doseganje želenih temperaturnih pogojev za delo, optimizira prezračenost prostora in hkrati zmanjšuje možnost prepiha na najmanjšo možno mero. Številne energetsko varčne rešitve omogočajo tudi več kot 80 % prihranka pri stroških za ogrevanje zraka v grelni sezoni in čez vse leto tudi več kot 50 % prihranka pri stroških za električno energijo ventilatorjev.</t>
  </si>
  <si>
    <t>CENTRALEN REGULACIJSKI SISTEM</t>
  </si>
  <si>
    <t>Regulacijska omara</t>
  </si>
  <si>
    <t>Regulacijska omara nadometne izvedbe, izdelana v zaščiti IP20. V omaro so vgrajeni PLC krmilnik za vodenje celotnega sistema prezračevanja kuhinje,  elementi stikalne tehnike, zaščita, sponke, glavno električno stikalo z naslednjim ključnimi funkcijami:</t>
  </si>
  <si>
    <t>• Upravljanje pretokov različnih dovodov in odvodov zrak.</t>
  </si>
  <si>
    <t>• Vodenje EC ventilatorjev.</t>
  </si>
  <si>
    <t>• Regulacija ventilatorja za dovod svežega zraka iz glavne varčne nape v druge prostore, kjer ni direktnega prezračevanja z varčno napo.</t>
  </si>
  <si>
    <t>• Vodenje hidravličnega modula v glavni varčni nape za dogrevanje zraka.</t>
  </si>
  <si>
    <t>• Vodenje ventila glikolnega hladilnika z analognim izhodom 0-10 V.</t>
  </si>
  <si>
    <t>• Samodejno vklapljanje in izklapljanje prezračevalnega sistema po nastavljenem tedenskem urniku.</t>
  </si>
  <si>
    <t>• Samodejno opozarjanje uporabnika na vzdrževalne in servisne posege.</t>
  </si>
  <si>
    <t>• Izvajanje varnostnih in zaščitnih funkcij.</t>
  </si>
  <si>
    <t>• Alarmiranje motenj in izpadov.</t>
  </si>
  <si>
    <t>• Zgodovina motenj in izpadov.</t>
  </si>
  <si>
    <t>Ustreza regulacijska omara z regulacijskim sistemom Kitcon ponudnika Provent ali enakovredno:</t>
  </si>
  <si>
    <t>ORM-1M-1H-1AUX</t>
  </si>
  <si>
    <t>Sistem avtomatične kompenzacije in optimizacije pretokov zraka</t>
  </si>
  <si>
    <t>• Kompenzacija zraka za odvodne nape z dovodom svežega zraka iz glavne varčne nape, da se dosega kontroliran podtlak v prostorih kuhinje. Kompenzirajo se tako odvodi zraka odvodnih nap vodenih z regulacijskim sistemom kot tudi avtonomno delujočih odvodnih ventilatorjev s takšno količino dovedenega zraka, ki jo omogoča varčna napa.</t>
  </si>
  <si>
    <t>• Stalno zagotavljanje potrebne količine zraka posameznega odvoda in dovoda zraka ne glede na spremembe pretokov drugih porabnikov zraka, ki so priključeni na isti ventilator.</t>
  </si>
  <si>
    <t>• Avtomatično prilagajanje razpoložljivega tlaka skupnega dovodnega in odvodnega ventilatorja glavni varčni kuhinjski napi. Tako se doseže dodaten prihranek električne energije za ventilatorje in zagotavlja minimalen hrup delovanja ventilatorskega sistema.</t>
  </si>
  <si>
    <t>Ustreza sistem avtomatične kompenzacije in optimizacije pretokov zraka ponudnika Provent ali enakovredno:</t>
  </si>
  <si>
    <t>FM-KOMP-1 KOMPENZACIJSKI MODUL</t>
  </si>
  <si>
    <t>Panel za upravljanje sistema kuhinjskih nap nadometne izvedbe z naslednjimi funkcijami:</t>
  </si>
  <si>
    <t>• Nastavljanje in spremljanje obratovalnih parametrov sistema.</t>
  </si>
  <si>
    <t>• Signaliziranje vrste napake, zamašenosti dovodnega filtra in potrebe po pranju odvodnega filtra.</t>
  </si>
  <si>
    <t>• Resetiranje napak sistema.</t>
  </si>
  <si>
    <t>Ustreza krmilni panel s "touch" zaslonom ponudnika Provent ali enakovredno.</t>
  </si>
  <si>
    <t>KPM-TS-E KRMILNI PANEL ZA NAPE</t>
  </si>
  <si>
    <t>Servisno vzdrževalni modul</t>
  </si>
  <si>
    <t>Servisno vzdrževalni modul za zagotovitev daljinskega vpogleda v zgodovino delovanja sistema prezračevanja kuhinje, na podlagi katerega se stranki omogoči lažja in hitrejša diagnostika in odprava napak med obratovanjem ter svetovanje pri ukrepih za dosego maksimalne energetske učinkovitosti in dobrih pogojev za delo v kuhinji.</t>
  </si>
  <si>
    <t>Ustreza servisno vzdrževalni modul ponudnika Provent ali enakovredno:</t>
  </si>
  <si>
    <t>FM-SMM SERVISNO VZDRŽEVALNI MODUL</t>
  </si>
  <si>
    <t>VENTILATORSKE NAPRAVE IN OPREMA</t>
  </si>
  <si>
    <t>Periferna oprema dovodne ventilatorske naprave</t>
  </si>
  <si>
    <t>TIPALO TEMP. KANALSKO NTC 10K, IP65</t>
  </si>
  <si>
    <t>Tipalo tlaka 4-20 mA za merjenje diferenčnega tlaka z nastavljivimi merilnimi območji med 0-1000 Pa in 0-7000 Pa dobavitelja Provent ali enakovredno:</t>
  </si>
  <si>
    <t>TIPALO TLAKA, 4-20mA, 0 do 7000 Pa</t>
  </si>
  <si>
    <t>Prehodni regulacijski ventil za hlajenje z motornim pogonom dobavitelja Provent ali enakovredno:</t>
  </si>
  <si>
    <t>VENTIL PREHODNI REGUL., DN25, Kvs16</t>
  </si>
  <si>
    <t>SERVOPOGON 24VAC/VDC, 2-10V, 5NM, 90s</t>
  </si>
  <si>
    <t>Odvodni ventilator</t>
  </si>
  <si>
    <t>Odvodni ventilator, ki ima elektromotor ločen od toka odpadnega zraka skladno s smernicami VDI 2052.</t>
  </si>
  <si>
    <t>Pretok zraka: 8300 m3/h</t>
  </si>
  <si>
    <t>Zunanji padec tlak: 400 Pa</t>
  </si>
  <si>
    <t>Nazivna moč motorja: 2467 W</t>
  </si>
  <si>
    <t>Nazivni tok: 3,68 A</t>
  </si>
  <si>
    <t>Nazivna napetost: 3x400 V</t>
  </si>
  <si>
    <t>Ustreza ventilator z EC motorjem ponudnika Provent ali enakovredno:</t>
  </si>
  <si>
    <t>DVNI 560EC STREŠNI VENTILATOR IZOLIRAN</t>
  </si>
  <si>
    <t>Dušilec zvoka na odvodu zraka ponudnika Provent ali enakovredno:</t>
  </si>
  <si>
    <t>SSD  DUŠILNIK ZVOKA</t>
  </si>
  <si>
    <t>Vezna plošča na odvodu zraka ponudnika Provent ali enakovredno:</t>
  </si>
  <si>
    <t>TDA 560 ADAPTER</t>
  </si>
  <si>
    <t>Periferna oprema odvodnega ventilatorja</t>
  </si>
  <si>
    <t>Tipalo tlaka 4-20 mA za merjenje diferenčnega tlaka z nastavljivimi merilnimi območji med 0-100 Pa in 0-2500 Pa dobavitelja Provent ali enakovredno:</t>
  </si>
  <si>
    <t>TIPALO TLAKA, 4-20mA, -100 do 2500 Pa</t>
  </si>
  <si>
    <t>Žaluzija z zobniki za pogon lamel z on/off motornim pogonom ponudnika Provent ali enakovredno:</t>
  </si>
  <si>
    <t>VKS 800 x 500 ŽALUZIJA ZA MOTORNI POGON</t>
  </si>
  <si>
    <t>SERVOPOGON 24VAC/VDC, 3P/ON-OFF, 5NM, 35s</t>
  </si>
  <si>
    <t>VARČNA KUHINJSKA NAPA Z OPREMO ZA / NAD / V …</t>
  </si>
  <si>
    <t>Varčna kuhinjska napa</t>
  </si>
  <si>
    <t xml:space="preserve">Visoko učinkovita varčna kuhinjska napa izdelana iz inox pločevine kvalitete 1.4301 s sistemom vračanja toplote iz odpadnega zraka v sveži zrak z Eurovent certifikatom in izkoristkom tudi preko 65%. Prenosniki toplote zraka imajo dovolj majhne dimenzije, da jih je možno prati v pomivalnem stroju kuhinje.
Glede na velikost so kuhinjske nape sestavljene iz ene ali več sekcij. Posameznim sekcijam je možno prilagajati nazivni pretok zraka tako, da se delovanje nape prilagodi specifičnim značilnostim termičnih elementov pod posameznimi sekcijami.
V napo je vgrajen visoko učinkovit sistem filtracije z labirintnim filtrom, kovinskim pletenim filtrom in ploščnim prenosnikom toplote zraka. Sistem filtracije mora imeti certifikat o učinkovitosti izločanja oljnih par po mikronih oljnih delcev skladno s VDI 2052-1. Labirintni filtri morajo biti vgrajeni pod kotom 45 stopinj skladno z zahtevami požarne varnosti po VDI 2052 in NFPA 96. 
Sveži zrak se vpihuje v kuhinjo skozi vpihovalne reže na vrhu nape po celotnem obodu in po prednjih perforiranih stranicah nape, da se doseže enakomeren odvzem viškov toplote okoli elementov za kuhanje in s tem skladno s VDI 2052 tudi z do 30% manjšo potrebo po svežem zraku. 
Kuhinjska napa mora imeti ustrezno konstrukcijo sesalnega področja nape, da dosega s preizkusi dokazano učinkovito sesanje odpadnega zraka tudi z do 30% nižjim pretokom, kot je projektiran po EN 16282-1. Pomemben element te konstrukcije je skladno s EN 16282-1 vpihavanje manjše količine svežega zraka skozi ozke reže  po celotnem notranjem obodu nape nazaj v napo. Velikost tega pretoka zraka se lahko spreminja po posameznih sekcijah nape tako, da se zagotovi visoka učinkovitost delovanja nape pri različnih emisijah vodne pare.
</t>
  </si>
  <si>
    <t>Varčna kuhinjska napa vključuje še:
•  Vodni grelnik za dogrevanje zraka na želeno temperaturo.
•  »By-pass« za prosto hlajenje, reguliran z motornim pogonom.
•  Svetilke vgrajene nad steklom.
•  Kanalski priključki za dovod in odvod zraka.
•  Dodatni kanalski priključki za dovod svežega temperaturno pripravljenega zraka v prostore kuhinje, ki so od kuhinjske nape bolj oddaljeni.</t>
  </si>
  <si>
    <t>Pretok zraka in padec tlaka v napi:</t>
  </si>
  <si>
    <t>Pretok dovod: 7350 m3/h</t>
  </si>
  <si>
    <t>Padec tlaka v napi dovod: 0 Pa</t>
  </si>
  <si>
    <t>Pretok odvod: 6500 m3/h</t>
  </si>
  <si>
    <t>Padec tlaka v napi odvod: 0 Pa</t>
  </si>
  <si>
    <t>Grelnik vodni:</t>
  </si>
  <si>
    <t>Tproj = -13 °C</t>
  </si>
  <si>
    <t>Maksimalna temperatura vpiha gretje 24 °C</t>
  </si>
  <si>
    <t>Pgr = 37,66 kW</t>
  </si>
  <si>
    <t>Tvode = 45/35 °C</t>
  </si>
  <si>
    <t>Qvode = 0,79 l/s</t>
  </si>
  <si>
    <t>Dimenzije kuhinjske nape:</t>
  </si>
  <si>
    <t>Dolžina L = 4600 mm</t>
  </si>
  <si>
    <t>Širina B = 2400 mm</t>
  </si>
  <si>
    <t>Višina H = 620 mm</t>
  </si>
  <si>
    <t>Ustreza varčna kuhinjska napa Media z vračanjem toplote zraka ponudnika Provent ali enakovredno:</t>
  </si>
  <si>
    <t>MEDIA-D 4600x2400</t>
  </si>
  <si>
    <t>Hidravlični modul za vodno gretje vgrajen v napo</t>
  </si>
  <si>
    <t>Hidravlični modul sestavljajo: regulacijski ventil z motornim pogonom, črpalka, dušilni ventil, zapiralna ventila, izpustno-polnilni ventil in potopna temperaturna tipala za merjenje temperature dovedene in odvedene vode.</t>
  </si>
  <si>
    <t>Ustreza hidravlični modul za vodno gretje ponudnika Provent ali enakovredno.</t>
  </si>
  <si>
    <t>HIDRAVLIČNI MODUL DN32-P1.1-Kvs6.3-R</t>
  </si>
  <si>
    <t>Sistem avtomatične regulacije pretoka zraka</t>
  </si>
  <si>
    <t>Avtomatična regulacija pretoka zraka glede na termično obremenitev pod napo za vse kuhinjske nape, vodene preko sistema Kiventis, zagotavlja visoke prihranke toplotne in električne energije skupaj z dobrimi pogoji za delo v kuhinji. Sistem prihrani tudi več kot 50% toplotne energije za ogrevanje zraka pri odvodnih kuhinjskih napah in tudi več kot 50% električne  energije za ventilatorje za vse nape v sistemu. 
Sistem avtomatične regulacije zvišuje povprečno temperaturo odpadnega zraka pod napo in s tem tudi povečuje učinkovitost sistema vračanja toplote zraka pri varčnih napah. Skupaj s sistemom vračanja toplote zraka prihrani sistem avtomatične regulacije pretoka zraka z varčnimi napami tudi več kot 85% toplotne energije za ogrevanje zraka.</t>
  </si>
  <si>
    <t>Ustreza sistem avtomatične regulacije pretoka zraka ponudnika Provent ali enakovredno:</t>
  </si>
  <si>
    <t>FM-AVFC-4 MEDIA  AVTOMATIČNA REGULACIJA PRETOKA</t>
  </si>
  <si>
    <t>Periferna oprema glavne varčne kuhinjske nape</t>
  </si>
  <si>
    <t>TIPALO TEMPERATURE SOBNO NTC 10K, IP65</t>
  </si>
  <si>
    <t>Regulator pretoka dovedenega zraka pravokotnega preseka, z elektromotornim pogonom 24V AC/DC, tip Belimo NMV-D2-MP, vodljiv z zveznim napetostnim signalom 0-10V DC, 0V=zaprt.</t>
  </si>
  <si>
    <t>Minimalni pretok: 1470 m3/h</t>
  </si>
  <si>
    <t>Maksimalni pretok: 7350 m3/h</t>
  </si>
  <si>
    <t>Dimenzije b x h x l: 880 x 380 x 400 mm</t>
  </si>
  <si>
    <t>Ustreza regulator pretoka ponudnika Provent ali enakovredno:</t>
  </si>
  <si>
    <t>RPE-QI 800 x 300 REGULATOR PRETOKA skupaj z motornim pogonom 24VAC, 0-10V)</t>
  </si>
  <si>
    <t>Žaluzija z zobniki za pogon lamel z regulacijskim motornim pogonom ponudnika Provent ali enakovredno:</t>
  </si>
  <si>
    <t>TUNE-S-M6 800 x 350 ŽALUZIJA ZA MOTORNI POGON</t>
  </si>
  <si>
    <t>Inox obloga med varčno napo in stropom</t>
  </si>
  <si>
    <t>Inox obloga med napo in stropom. Izdela se na osnovi opravljenih izmer na objektu. Montira se po zgornjem notranjem obodu nape po detajlu ponudnika nape. Višina obloge je približno XXX mm.</t>
  </si>
  <si>
    <t>Ventilator za dovod svežega zraka iz nape v sosednje prostore MF3</t>
  </si>
  <si>
    <t>Pretok: 950 m3/h</t>
  </si>
  <si>
    <t>Zunanji padec tlak: 160 Pa</t>
  </si>
  <si>
    <t>Nazivna moč motorja: 124 W</t>
  </si>
  <si>
    <t>Nazivni tok: 0,9 A</t>
  </si>
  <si>
    <t>Nazivna napetost: 230 V</t>
  </si>
  <si>
    <t>Ustreza EC ventilator ponudnika Provent ali enakovredno:</t>
  </si>
  <si>
    <t>PRIO 250EC VENTILATOR CEVNI</t>
  </si>
  <si>
    <t>Ventilator za dovod svežega zraka iz nape v sosednje prostore MF4</t>
  </si>
  <si>
    <t>Pretok: 820 m3/h</t>
  </si>
  <si>
    <t>Zunanji padec tlak: 150 Pa</t>
  </si>
  <si>
    <t>VARČNA KUHINJSKA NAPA Z OPREMO NAD KONVEKTOMATOM</t>
  </si>
  <si>
    <t>Visoko učinkovita varčna kuhinjska napa izdelana iz inox pločevine kvalitete 1.4301 z velikim zajemalnim prostorom in s sistemom vračanja toplote odpadnega zraka s ploščnimi prenosniki toplote z Eurovent certifikatom s temperaturnim izkoristkom tudi preko 70%. Ploščne prenosnike toplote je možno prati v pomivalnem stroju.  
Prednja stranica nape ima luknjice za vpih svežega zraka v prostor. 
Na vrhu nape je kanalski priključek za dovod svežega zraka in odvod odpadnega zraka.</t>
  </si>
  <si>
    <t>Pretok dovod: 1700 m3/h</t>
  </si>
  <si>
    <t>Padec tlaka v napi dovod: 60 Pa</t>
  </si>
  <si>
    <t>Pretok odvod: 1700 m3/h</t>
  </si>
  <si>
    <t>Padec tlaka v napi odvod: 75 Pa</t>
  </si>
  <si>
    <t>Dolžina L = 2900 mm</t>
  </si>
  <si>
    <t>Širina B = 1400 mm</t>
  </si>
  <si>
    <t>Ustreza varčna kuhinjska napa Convecto-W stenska izvedba ponudnika Provent ali enakovredno:</t>
  </si>
  <si>
    <t>CONVECTO-W 2950 x 1400</t>
  </si>
  <si>
    <t xml:space="preserve">FM-AVFC CONVECTO </t>
  </si>
  <si>
    <t>Periferna oprema varčne nape</t>
  </si>
  <si>
    <t>Minimalni pretok: 1166 m3/h</t>
  </si>
  <si>
    <t>Maksimalni pretok: 3499 m3/h</t>
  </si>
  <si>
    <t>Dimenzije l x š x v: 400 x 643 x 243 mm</t>
  </si>
  <si>
    <t>NOTUS-SI-M1 600 x 200 REGULATOR PRETOKA</t>
  </si>
  <si>
    <t>TUNE -S-M6 600 x 200 ŽALUZIJA ZA MOTORNI POGON SKUPAJ Z MOTORNIM POGONOM</t>
  </si>
  <si>
    <t>MONTAŽNA DELA</t>
  </si>
  <si>
    <t>Končna sestava varčne nape na objektu</t>
  </si>
  <si>
    <t xml:space="preserve">Zajema končno sestavo kuhinjske nape s sestavnimi deli iz nerjaveče pločevine, ko so osrednji deli kuhinjske nape skladno z navodili obešeni na strop, priklopljeni na prezračevalni sistem in na sistem vodnega ogrevanja. Montaža se izvede preden se pod napo postavijo termični bloki. V kolikor so termični bloki obstoječi, jih mora naročnik zaščititi tako, da serviser lahko hodi po njih. </t>
  </si>
  <si>
    <t>Montaža inox obloge nad varčne nape</t>
  </si>
  <si>
    <t>Montaža inox obloge med varčno napo in spuščenim stropom.</t>
  </si>
  <si>
    <t>Električni priklop, zagon in šolanje</t>
  </si>
  <si>
    <t>Uvajanje inštalaterjev v projekt.</t>
  </si>
  <si>
    <t>Električni priklop predhodno s strani inštalaterja dobavljenih in napeljanih kablov za prezračevalni sistem kuhinje. Kabli so napeljani do mikrolokacij elementov periferne opreme, v krmilno omaro, v razdelilno omarico v napi ter označeni skladno z načrtom električnih kablov.</t>
  </si>
  <si>
    <t>Zagon prezračevalnega sistema.</t>
  </si>
  <si>
    <t>Šolanje uporabnika in nastavitev prezračevalnega sistema kuhinje, ko je kuhinja že določen čas v obratovanju.</t>
  </si>
  <si>
    <t>SISTEM ODVODNIH NAP VEZANIH NA DOVODNO-ODVODNO PREZRAČEVALNO NAPRAVO Z VRAČANJEM TOPLOTE ZRAKA</t>
  </si>
  <si>
    <t>Regulacijski modul za avtomatično regulacijo pretoka zraka</t>
  </si>
  <si>
    <t>• Avtomatična regulacija pretoka zraka glede na termično obremenitev pod napo za vse kuhinjske nape. Tako se lahko prihrani tudi več kor 50% toplotne energije za ogrevanje zraka in električne  energije za ventilatorje na vsaki kuhinjski napi.</t>
  </si>
  <si>
    <t>• Kontroliran podtlak v prezračevanih prostorih glede na druge prostore objekta.</t>
  </si>
  <si>
    <t>Ustreza funkcionalni modul FM-EHVS proizvajalca Provent ali enakovredno.</t>
  </si>
  <si>
    <t>Klasična odvodna napa nad tračnim pomivalnim strojem</t>
  </si>
  <si>
    <t>Napa je izdelana iz inox pločevine kvalitete 1.4301.</t>
  </si>
  <si>
    <t>Labirintni filtri</t>
  </si>
  <si>
    <t>Vgrajena nastavljiva loputa</t>
  </si>
  <si>
    <t>Kuhinjska napa je opremljena z opremo za regulacijo pretoka zraka glede na termično obremenitev pod napo.</t>
  </si>
  <si>
    <t>Pretok odvod: 800 m3/h</t>
  </si>
  <si>
    <t>Ustreza klasična napa Classic-W 900 x 900 skupaj s TUNE-S 250x250, priključek za kanal 250 x 250 mm proizvajalaca Provent ali enakovredno.</t>
  </si>
  <si>
    <t>Pretok odvod:800 m3/h</t>
  </si>
  <si>
    <t>Ustreza klasična napa Classic-W 1000 x 1100 skupaj s TUNE-S 250x250, priključek za kanal 400 x 300 mm proizvajalaca Provent ali enakovredno.</t>
  </si>
  <si>
    <t>Periferna oprema odvodne nape</t>
  </si>
  <si>
    <t>Kanalsko temperaturno tipalo zavrženega zraka NTC.</t>
  </si>
  <si>
    <t>Prostorsko temperaturno tipalo NTC (za avtomatsko regulacijo nape).</t>
  </si>
  <si>
    <r>
      <t>Žaluzija  z zobniki za pogon lamel TUNE-S-M2 700</t>
    </r>
    <r>
      <rPr>
        <sz val="10"/>
        <color indexed="8"/>
        <rFont val="Arial CE"/>
        <charset val="238"/>
      </rPr>
      <t xml:space="preserve"> x 250 za motorni pogon za nastavljanje pretokov na odvodu zraka nad tračnim pomivalnim strojem.</t>
    </r>
  </si>
  <si>
    <r>
      <t>Žaluzija  z zobniki za pogon lamel TUNE-S-M6 600</t>
    </r>
    <r>
      <rPr>
        <sz val="10"/>
        <color indexed="8"/>
        <rFont val="Arial CE"/>
        <charset val="238"/>
      </rPr>
      <t xml:space="preserve"> x 250 za motorni pogon za nastavljanje pretokov na dovodu zraka </t>
    </r>
    <r>
      <rPr>
        <sz val="10"/>
        <rFont val="Arial CE"/>
      </rPr>
      <t>nad tračnim pomivalnim strojem.</t>
    </r>
  </si>
  <si>
    <t>Klasična odvodna napa nad pomivanjem transportne posode</t>
  </si>
  <si>
    <t>Pretok odvod: 1100 m3/h</t>
  </si>
  <si>
    <t>Ustreza klasična napa Classic-W 1300 x 1300, priključek za kanal 400 x 300 mm proizvajalaca Provent ali enakovredno.</t>
  </si>
  <si>
    <r>
      <t>Žaluzija  z zobniki za pogon lamel TUNE-S-M6 400</t>
    </r>
    <r>
      <rPr>
        <sz val="10"/>
        <color indexed="8"/>
        <rFont val="Arial CE"/>
        <charset val="238"/>
      </rPr>
      <t xml:space="preserve"> x 300 za motorni pogon za nastavljanje pretokov na od</t>
    </r>
    <r>
      <rPr>
        <sz val="10"/>
        <rFont val="Arial CE"/>
      </rPr>
      <t>vodu zraka nad pomivanjem transportne posode</t>
    </r>
    <r>
      <rPr>
        <sz val="10"/>
        <color indexed="8"/>
        <rFont val="Arial CE"/>
        <charset val="238"/>
      </rPr>
      <t>.</t>
    </r>
  </si>
  <si>
    <r>
      <t>Žaluzija  z zobniki za pogon lamel TUNE-S-M2 350</t>
    </r>
    <r>
      <rPr>
        <sz val="10"/>
        <color indexed="8"/>
        <rFont val="Arial CE"/>
        <charset val="238"/>
      </rPr>
      <t xml:space="preserve"> x 250 za motorni pogon za nastavljanje </t>
    </r>
    <r>
      <rPr>
        <sz val="10"/>
        <rFont val="Arial CE"/>
      </rPr>
      <t>pretokov na dovodu zraka nad pomivanjem transportne posode</t>
    </r>
    <r>
      <rPr>
        <sz val="10"/>
        <color indexed="8"/>
        <rFont val="Arial CE"/>
        <charset val="238"/>
      </rPr>
      <t>.</t>
    </r>
  </si>
  <si>
    <t>Klasična odvodna napa nad pomivanjem kuhinjske posode</t>
  </si>
  <si>
    <t>Pretok odvod: 1000 m3/h</t>
  </si>
  <si>
    <t>Ustreza klasična napa Classic-W 1200 x 1500, priključek za kanal 400 x 300 mm proizvajalaca Provent ali enakovredno.</t>
  </si>
  <si>
    <r>
      <t>Žaluzija  z zobniki za pogon lamel TUNE-S-M6 550</t>
    </r>
    <r>
      <rPr>
        <sz val="10"/>
        <color indexed="8"/>
        <rFont val="Arial CE"/>
        <charset val="238"/>
      </rPr>
      <t xml:space="preserve"> x 150 za motorni pogon za nastavljanje pretokov na odvodu zraka</t>
    </r>
    <r>
      <rPr>
        <sz val="10"/>
        <rFont val="Arial CE"/>
      </rPr>
      <t xml:space="preserve"> nad pomivanjem kuhinjske posode</t>
    </r>
    <r>
      <rPr>
        <sz val="10"/>
        <color indexed="8"/>
        <rFont val="Arial CE"/>
        <charset val="238"/>
      </rPr>
      <t>.</t>
    </r>
  </si>
  <si>
    <r>
      <t>Žaluzija  z zobniki za pogon lamel TUNE-S-M2 300</t>
    </r>
    <r>
      <rPr>
        <sz val="10"/>
        <color indexed="8"/>
        <rFont val="Arial CE"/>
        <charset val="238"/>
      </rPr>
      <t xml:space="preserve"> x 250 za motorni pogon za nastavljanje pretokov na dovodu zraka</t>
    </r>
    <r>
      <rPr>
        <sz val="10"/>
        <rFont val="Arial CE"/>
      </rPr>
      <t xml:space="preserve"> nad pomivanjem kuhinjske posode</t>
    </r>
  </si>
  <si>
    <t>Električni priklop predhodno s strani inštalaterja dobavljenih in napeljanih kablov za prezračevalni sistem. Kabli so napeljani do mikrolokacij elementov periferne opreme, v krmilno omaro ter označeni skladno z načrtom električnih kablov.
Zagon prezračevalnega sistema.
Šolanje uporabnika in nastavitev prezračevalnega sistema, ko je sistem že določen čas v obratovanju.</t>
  </si>
  <si>
    <t>ELEKTRIČNI PRIKLOP, ZAGON IN ŠOLANE</t>
  </si>
  <si>
    <t>Priklop naprave potem ko so predhodno s strani inštalaterja dobavljeni in napeljani kabli skladno z načrtom električnih kablov, zagon in šolanje uporabnika.</t>
  </si>
  <si>
    <t>Priprava za priklop na CNS sistem</t>
  </si>
  <si>
    <t>Priprava komunikacijskih tabel za izvajalca CNS na objektu. Pregled funkcij naprave z izvajalcem CNS.</t>
  </si>
  <si>
    <t>Prezračevalna naprava je narejena v tovarni, ki upošteva naslednje standarde in direktive:</t>
  </si>
  <si>
    <t>EN 13053-2006 Prezračevanje stavb – Prezračevalne naprave – delovanje in ocena komponent in sekcij</t>
  </si>
  <si>
    <t>EN 1886-2007 Prezračevanje stavb – Prezračevalne naprave – Mehanska učinkovitost</t>
  </si>
  <si>
    <t>Oblika in vgrajeni deli enote so skladni z CE direktivami o označevanju:</t>
  </si>
  <si>
    <t>- Direktiva o nizki napetosti 2008/95/EC</t>
  </si>
  <si>
    <t>- 2004/108/EC – EMC direktiva – Izvedene in sevalne emisije</t>
  </si>
  <si>
    <t>- 2006/42/EC – Direktiva o strojni opremi</t>
  </si>
  <si>
    <t>- Direktiva o tlačni opremi 97/23/EG</t>
  </si>
  <si>
    <t xml:space="preserve">Enota mora biti skladna z zahtevami standarda EN 13053. </t>
  </si>
  <si>
    <t>Pri higienik izvedbi naprav mora biti naprava skladna z VDI 6022.</t>
  </si>
  <si>
    <r>
      <t xml:space="preserve">Mehanske karakteristike ohišja morajo biti testirane s strani neodvisnega laboratorija in imeti </t>
    </r>
    <r>
      <rPr>
        <b/>
        <sz val="10"/>
        <color theme="1"/>
        <rFont val="Calibri"/>
        <family val="2"/>
        <charset val="238"/>
        <scheme val="minor"/>
      </rPr>
      <t>Eurovent certifikat</t>
    </r>
    <r>
      <rPr>
        <sz val="10"/>
        <color theme="1"/>
        <rFont val="Calibri"/>
        <family val="2"/>
        <charset val="238"/>
        <scheme val="minor"/>
      </rPr>
      <t>. Karakteristike ohišja morajo biti boljše ali enake, kot so navedene spodaj (na podlagi EN 1886):</t>
    </r>
  </si>
  <si>
    <t>PLOŠČE</t>
  </si>
  <si>
    <t xml:space="preserve">Plošče morajo biti samonosne, dvoplastne, 50 mm debele, popolnoma zaprte ter toplotno in zvočno izolirane. </t>
  </si>
  <si>
    <t>Plošče morajo biti zaščitene proti korozijo in izdelane iz:</t>
  </si>
  <si>
    <t>Pocinkanega jekla, 275gr/m² v skladu z EN 142-79.</t>
  </si>
  <si>
    <t>Notranji sloj ne sme biti tanjši kot 1.5 mm, zunanji sloj pa ne manj kot 1.0 mm.</t>
  </si>
  <si>
    <t>Notranja vodila morajo biti izdelana iz pocinkanega jekla.</t>
  </si>
  <si>
    <t>Zunanji sloj mora biti izdelan iz pocinkanega jekla (v skladu z EN 142-79 ) ter obdelan s PVC prevleko odporno na UV, vremenske vplive in praske. Zunanja PVC prevleka je bele barve, RAL9003 ali enakovredne druge barve in ne sme biti tanjša od 150 µm.</t>
  </si>
  <si>
    <t>Plošče morajo biti izolirane s 50 mm debelimi, nevnetljivimi mineralnimi vlakni. Izolacija ima največjo toplotno prevodnost 0.59 W/m²K v skladu z DIN 4108.</t>
  </si>
  <si>
    <t xml:space="preserve">Izolacija 20 Kg/m3 </t>
  </si>
  <si>
    <t>Izolacija mora biti popolnoma zaprta, da se prepreči vnos delcev v zračni tok.</t>
  </si>
  <si>
    <t xml:space="preserve">Izolacija plošče mora biti v skladu z naslednjimi razredi protipožarne zaščite: </t>
  </si>
  <si>
    <t>- Razred 0 v skladu z ISO 1182.2</t>
  </si>
  <si>
    <t>- Razred A1 v skladu z DIN 4102</t>
  </si>
  <si>
    <t>- A1 v skladu z EN 13501-1:2007</t>
  </si>
  <si>
    <t>Poliuretan ali kakršnikoli izolacija na osnovi pene ni dovoljena zaradi požarne varnosti.</t>
  </si>
  <si>
    <t>Plošče morajo dosegati naslednje ravni zmanjšanja zvoka:</t>
  </si>
  <si>
    <r>
      <t>Industrijska</t>
    </r>
    <r>
      <rPr>
        <sz val="10"/>
        <color theme="1"/>
        <rFont val="Calibri"/>
        <family val="2"/>
        <charset val="238"/>
        <scheme val="minor"/>
      </rPr>
      <t xml:space="preserve"> izvedba ohišja: (1,0/1,5 mm)</t>
    </r>
  </si>
  <si>
    <t>Rw = 41dB v skladu z DIN 52210-3</t>
  </si>
  <si>
    <t>SERVISNI POKROVI / VRATA</t>
  </si>
  <si>
    <t xml:space="preserve">Vrata morajo biti narejena iz iste konstrukcije kot plošče, ki sestavljajo ohišje: debele 50mm, popolnoma zaprte. Vrata na tečajih morajo biti zagotovljena na vseh sekcijah, kjer se pojavlja potreba po rednem vzdrževanju, kot na primer enote kjer je ventilator, filter ali vlažilnik.Vrata, nameščena na tlačnih enotah, se odpirajo navznoter ali pa so opremljena z varnostnimi verigami. </t>
  </si>
  <si>
    <t>Vrata v ventilatorskih enotah se zaklepajo s ključem.</t>
  </si>
  <si>
    <t>NOSILNI (OSNOVNI) OKVIR ENOTE</t>
  </si>
  <si>
    <t>Zaradi doseganja trdnosti in stabilnosti, je vsak dostavljen modul podprt z okvirjem, zgrajenim iz enega kosa:</t>
  </si>
  <si>
    <t>Osnovni okvir mora biti C profila, narejenega iz Pocinkana pločevina, z višino več kot 80 mm z minimalno debelino 3mm ali več.</t>
  </si>
  <si>
    <t xml:space="preserve">Osnovni okvir enote je nameščen okoli celotnega obsega prezračevalne enote, in povsod, kjer se stikajo različne sekcije. Priložene so tudi dvižne zanke, ki omogočajo dvigovanje z dvigalom. </t>
  </si>
  <si>
    <t xml:space="preserve">Enota se dostavi z: </t>
  </si>
  <si>
    <t>OPIS KOMPONENT</t>
  </si>
  <si>
    <t>Visoko učinkoviti togi vrečasti filter</t>
  </si>
  <si>
    <t>Togi vrečasti filtri morajo dosegati učinkovitosti razreda filtracije od M5 do F9 v skladu z EN 779:2011. Zrakotesnost mora zadostovati standardu VDI 6022. Pri preračunu moči ventilatorja je potrebno vzeti padec tlaka na filtru pri nominalnem pretoku zraka in pri polovični zamazanosti filtra razen če je drugače navedeno v tehničnih podatkih. Uhajanje zraka mimo filtra ne sme biti večje kot 0,5% nazivnega pretoka zraka pri nazivnih pogojih delovanja. (Razred F9 v skladu z EN 1886). Podatki o razredu filtracije, dodatkih in možnostih, so navedeni v tehničnih podatkih v nadaljevanju.</t>
  </si>
  <si>
    <r>
      <t xml:space="preserve"> </t>
    </r>
    <r>
      <rPr>
        <b/>
        <sz val="10"/>
        <color theme="1"/>
        <rFont val="Calibri"/>
        <family val="2"/>
        <charset val="238"/>
        <scheme val="minor"/>
      </rPr>
      <t>Regulacijske žaluzije</t>
    </r>
  </si>
  <si>
    <t xml:space="preserve">Regulacijske žaluzije je potrebno namestiti zaradi preprečevanja vdora zunanjega zraka v napravo med mirovanjem (on/off žaluzija) ali zaradi funkcij mešanja svežega in zavrženega zraka (zvezna regulacija). Žaluzije na zunanjih napravah, naj bodo bodisi posebej prilagojene vremenskim razmeram ali nameščena v notranjosti enote. </t>
  </si>
  <si>
    <t>Materiali in ostali podatki o regulacijskih žaluzijah so navedeni v tehničnih podatkih.</t>
  </si>
  <si>
    <t>Rotacijski regenerator</t>
  </si>
  <si>
    <r>
      <t xml:space="preserve">Rotacijski regenerator sestavlja satovje iz aluminijaste zlitine katere namen je prenašanje toplote in vlage odvodnega zraka na dovdni zrak. Rotacijska regeneracijska kolesa morajo biti narejena v skladu z VDI 2071, in </t>
    </r>
    <r>
      <rPr>
        <b/>
        <sz val="10"/>
        <color theme="1"/>
        <rFont val="Calibri"/>
        <family val="2"/>
        <charset val="238"/>
        <scheme val="minor"/>
      </rPr>
      <t>Eurovent certificirana</t>
    </r>
    <r>
      <rPr>
        <sz val="10"/>
        <color theme="1"/>
        <rFont val="Calibri"/>
        <family val="2"/>
        <charset val="238"/>
        <scheme val="minor"/>
      </rPr>
      <t>. Materiali in ostali podatki o ploščnem rekuperatorju so navedeni v tehničnih podatkih.</t>
    </r>
  </si>
  <si>
    <t>Prazen prostor</t>
  </si>
  <si>
    <t xml:space="preserve">Prazni prostori z vrati na tečajih in zadostno dolžino morajo biti zagotovljeni tam, kjer je zahtevan dostop za inšpekcijo, čiščenje ali vzdrževanje. Kadar je v kasnejših faza potrebno namestiti komponente v prazen prostor, mora biti ta prostor zadosti velik, da omogoča hitro in enostavno namestitev. </t>
  </si>
  <si>
    <t>Inšpekcijska okna, luči ali druge možnosti morajo biti dobavljene, kakor je je navedeno v tehničnih podatkih.</t>
  </si>
  <si>
    <t>Vodni grelnik</t>
  </si>
  <si>
    <t>Vodni grelnik mora biti enostavno odstranljiv in nameščen na vodilih. Enota z grelnikom mora imeti odstranljivo prednjo ploščo.</t>
  </si>
  <si>
    <r>
      <t xml:space="preserve">Priporočljivo je da hitrost zraka skozi orebreno področje prenosnika ne presega 3,0 m/s. Zmogljivost grelnika mora biti v skladu z AHRI Standardom 410-2001. Cevne kače morajo biti dimenzionirane za največji delovni tlak 16 barov, in tovarniško preizkušene na 30 barih. Grelnik mora biti izdelan iz brezšivnih bakrenih cevi, debelih najmanj 0,35mm (za cevi premera 9mm) in 0,42 mm (za cevi premera 16mm) in 0,12 mm debelih aluminijastih lamel. Zbiralnik grelnika mora biti opremljen z odtokom in odzračevalnim ventilom. Lamele morajo biti ravne zaradi preprečevanja zamašitve in omogočanja ustreznega čiščenja. Prostor med lopaticami ne sme biti manjši kot 2 mm. Potrebno je zagotoviti </t>
    </r>
    <r>
      <rPr>
        <b/>
        <sz val="10"/>
        <color theme="1"/>
        <rFont val="Calibri"/>
        <family val="2"/>
        <charset val="238"/>
        <scheme val="minor"/>
      </rPr>
      <t>EUROVENT</t>
    </r>
    <r>
      <rPr>
        <sz val="10"/>
        <color theme="1"/>
        <rFont val="Calibri"/>
        <family val="2"/>
        <charset val="238"/>
        <scheme val="minor"/>
      </rPr>
      <t xml:space="preserve"> potrjene podatke (“Rating Standard 6/C/005-2011”) o zmogljivosti ter padcih tlaka na zračni in vodni strani. Dodatna oprema in material grelnika sta navedena v tehničnih podatkih.</t>
    </r>
  </si>
  <si>
    <t>Okvir za protizmrzovalno zaščito</t>
  </si>
  <si>
    <t xml:space="preserve">Prekriva celotno površino enote. Okvir mora biti bočno izvlačljiv tako da ga je možno doseči po celotni površini. Na okvirju morajo biti pripravljena mesta za pritrditev termostatske kapilare. </t>
  </si>
  <si>
    <t>Dodatna oprema in material protizmrzovalne zaščite sta navedena v tehničnih podatkih.</t>
  </si>
  <si>
    <t>Glikolni hladilnik</t>
  </si>
  <si>
    <r>
      <t xml:space="preserve">Glikolni hladilnik mora biti enostavno odstranljiv in nameščen na vodilih. Enota z vgrajenim hladilnikom mora imeti odstranljivo prednjo ploščo. Priporočljivo je, da hitrost zraka skozi orebreno področje prenosnika ne presega 2,5 m/s. Tehnični podatki hladilnika morajo biti v skladu z AHRI Standardom 410-2001. Vodni hladilnik mora biti zasnovan za največji možni delovni tlak 16 barov in tovarniško testiran na 30 barih. Hladilnik mora biti izdelan iz brezšivnih bakrenih cevi, debelih najmanj 0,35 mm (za cevi premera 9mm) in 0,42 mm (za cevi premera 16 mm) in 0,12 mm debelih aluminijastih lamel. Zbiralna cev hladilnika mora biti opremljena z odtokom in odzračevalnim ventilom. Lamele morajo biti ravne zaradi preprečevanja zamašitve in omogočanja ustreznega čiščenja. Prostor med lopaticami ne sme biti manjši kot 2,5 mm in ne večji kot 3,0 mm, kadar je senzibilno toplotno razmerje nižje kot 0,7. Vsi tehnični podatki morajo biti </t>
    </r>
    <r>
      <rPr>
        <b/>
        <sz val="10"/>
        <color theme="1"/>
        <rFont val="Calibri"/>
        <family val="2"/>
        <charset val="238"/>
        <scheme val="minor"/>
      </rPr>
      <t>EUROVENT</t>
    </r>
    <r>
      <rPr>
        <sz val="10"/>
        <color theme="1"/>
        <rFont val="Calibri"/>
        <family val="2"/>
        <charset val="238"/>
        <scheme val="minor"/>
      </rPr>
      <t xml:space="preserve"> potrjeni (“Rating Standard 6/C/005-2011”). V enoto mora biti montirana ustrezno veliko odtočno korito z odtokom kondenzata na posluževalni strani enote. Velikost odtoka mora biti najmanj 1’’.</t>
    </r>
  </si>
  <si>
    <t>Dodatna oprema in material glikolnega hladilnika sta navedena v tehničnih podatkih.</t>
  </si>
  <si>
    <t>TEHNIČNI PODATKI</t>
  </si>
  <si>
    <t>Dovod</t>
  </si>
  <si>
    <t>Tip naprave in velikost:</t>
  </si>
  <si>
    <t>Dvoetažna enota</t>
  </si>
  <si>
    <t>Notranja izvedba</t>
  </si>
  <si>
    <t xml:space="preserve">-Dovod: </t>
  </si>
  <si>
    <t xml:space="preserve"> Dimezije ŠxVxD: 1.930,0 x 1.117,5 x 3.050,0 mm</t>
  </si>
  <si>
    <t xml:space="preserve"> Pretok zraka: 14.430 m3/h</t>
  </si>
  <si>
    <t xml:space="preserve">- Odvod: </t>
  </si>
  <si>
    <t xml:space="preserve"> Dimezije ŠxVxD: 1.930,0 x 965,0 x 2.287,5 mm</t>
  </si>
  <si>
    <t xml:space="preserve"> Pretok zraka: 12.330 m3/h</t>
  </si>
  <si>
    <t>Eurovent certificirani podatki</t>
  </si>
  <si>
    <t>Podatki o napravi:</t>
  </si>
  <si>
    <t>Projektna temperatura: -13,00 °C</t>
  </si>
  <si>
    <t>Dovod:</t>
  </si>
  <si>
    <t>Energetski razred: B</t>
  </si>
  <si>
    <t>SFP kategorija: SFP2</t>
  </si>
  <si>
    <t>SFP vrednost: 1.529 W/(m³/s)</t>
  </si>
  <si>
    <t>Razred hitrosti zraka: V4</t>
  </si>
  <si>
    <t>Odvod:</t>
  </si>
  <si>
    <t>SFP kategorija: SFP1</t>
  </si>
  <si>
    <t>SFP vrednost: 1.098 W/(m³/s)</t>
  </si>
  <si>
    <t>Tehnični podatki: Sekcije ter komponente v smeri tok zraka</t>
  </si>
  <si>
    <t>Filter</t>
  </si>
  <si>
    <t>Dolžina: 610,0 mm</t>
  </si>
  <si>
    <t>Padec tlaka v enoti: 151 Pa</t>
  </si>
  <si>
    <t>Vrečasti filter</t>
  </si>
  <si>
    <t xml:space="preserve">Tehnični podatki: </t>
  </si>
  <si>
    <t>Razred filtracije (EN779): F7</t>
  </si>
  <si>
    <t>Dolžina filtra: 520,0 mm</t>
  </si>
  <si>
    <t>Začetni padec tlaka: 94 Pa</t>
  </si>
  <si>
    <t>Priporoč. končni padec tlaka: 194 Pa</t>
  </si>
  <si>
    <t>Padec tlaka za izračun: 144 Pa</t>
  </si>
  <si>
    <t>Izvedba okvirja in vodil filtra v pocinkanem jeklu</t>
  </si>
  <si>
    <t>Dodatna oprema / Izvedba / Oznake</t>
  </si>
  <si>
    <t>1       Kos     Ključavnica na vratih</t>
  </si>
  <si>
    <t>Odprtina</t>
  </si>
  <si>
    <t>Velikost: 1.770,0 mm x 1.007,5mm</t>
  </si>
  <si>
    <t>Žaluzija</t>
  </si>
  <si>
    <t>Pogon: Prirejen za motorni pogon, in air dir. left</t>
  </si>
  <si>
    <t>Jadrovinasti nastavek</t>
  </si>
  <si>
    <r>
      <t xml:space="preserve"> </t>
    </r>
    <r>
      <rPr>
        <b/>
        <sz val="10"/>
        <color theme="1"/>
        <rFont val="Calibri"/>
        <family val="2"/>
        <charset val="238"/>
        <scheme val="minor"/>
      </rPr>
      <t>Dodatna oprema / Izvedba / Oznake</t>
    </r>
  </si>
  <si>
    <t>1       Komplet     Tlačni odjemi</t>
  </si>
  <si>
    <t>Rotacijski regenerator v ohišju</t>
  </si>
  <si>
    <t>Dolžina: 457,5 mm</t>
  </si>
  <si>
    <t>Padec tlaka v enoti: 200 Pa</t>
  </si>
  <si>
    <t>Tehnični podatki:</t>
  </si>
  <si>
    <t>Funkcijski način: Kondenzacijski</t>
  </si>
  <si>
    <t>Poletni režim - hlajenje:</t>
  </si>
  <si>
    <r>
      <t>Dovod:</t>
    </r>
    <r>
      <rPr>
        <sz val="10"/>
        <color theme="1"/>
        <rFont val="Calibri"/>
        <family val="2"/>
        <charset val="238"/>
        <scheme val="minor"/>
      </rPr>
      <t xml:space="preserve"> 14.430 m3/h</t>
    </r>
  </si>
  <si>
    <t>Temp. zraka – vstop / izstop: 35,00 / 28,60 °C</t>
  </si>
  <si>
    <t>Vlažnost zraka – vstop / izstop: [r.h. %]   40,0 / 57,4 r.h. %</t>
  </si>
  <si>
    <t>Padec tlaka: 210 Pa</t>
  </si>
  <si>
    <r>
      <t>Odvod:</t>
    </r>
    <r>
      <rPr>
        <sz val="10"/>
        <color theme="1"/>
        <rFont val="Calibri"/>
        <family val="2"/>
        <charset val="238"/>
        <scheme val="minor"/>
      </rPr>
      <t xml:space="preserve"> 12.330 m3/h</t>
    </r>
  </si>
  <si>
    <t>Temp. zraka – vstop / izstop: 26,00 / 33,50 °C</t>
  </si>
  <si>
    <t>Vlažnost zraka – vstop / izstop: 50,0 / 32,5 r.h. %</t>
  </si>
  <si>
    <t>Padec tlaka: 173 Pa</t>
  </si>
  <si>
    <t>Učinkovitost: 70,9 %</t>
  </si>
  <si>
    <t>Vlaženje:  kg/h</t>
  </si>
  <si>
    <t>Hladilna moč – senzibilna: 31,00 kW</t>
  </si>
  <si>
    <t>Hladilna moč – latentna: 0,80 kW</t>
  </si>
  <si>
    <t>Hladilna moč: 31,70 kW</t>
  </si>
  <si>
    <t>Zimski režim - gretje:</t>
  </si>
  <si>
    <t>Temp. zraka – vstop / izstop: -13,00 / 10,40 °C</t>
  </si>
  <si>
    <t>Vlažnost zraka – vstop / izstop: 90,0 / 36,3 r.h. %</t>
  </si>
  <si>
    <t>Padec tlaka: 176 Pa</t>
  </si>
  <si>
    <t>Temp. zraka – vstop / izstop: 20,00 / -7,50 °C</t>
  </si>
  <si>
    <t>Vlažnost zraka – vstop / izstop: 30,0 / 97,2</t>
  </si>
  <si>
    <t>Padec tlaka: 169 Pa</t>
  </si>
  <si>
    <t>Vlaženje: 29,43 kg/h</t>
  </si>
  <si>
    <t>Hladilna moč – senzibilna: 113,60 kW</t>
  </si>
  <si>
    <t>Hladilna moč – latentna: 21,10 kW</t>
  </si>
  <si>
    <t>Hladilna moč: 134,60 kW</t>
  </si>
  <si>
    <t>Prazna enota</t>
  </si>
  <si>
    <t>Padec tlaka v enoti:  Pa</t>
  </si>
  <si>
    <t>Grelnik</t>
  </si>
  <si>
    <t>Dolžina: 152,5 mm</t>
  </si>
  <si>
    <t>Padec tlaka v enoti: 35 Pa</t>
  </si>
  <si>
    <t>Materiali:</t>
  </si>
  <si>
    <t>Rebra (lamele): Aluminij</t>
  </si>
  <si>
    <t>Cevi: Baker</t>
  </si>
  <si>
    <t>Okvir: Pocinkana pločevina</t>
  </si>
  <si>
    <t>Zbirna cev: Baker</t>
  </si>
  <si>
    <t>Pretok zraka: 14.430 m3/h</t>
  </si>
  <si>
    <t>Hitrost zraka: 2,44 m/s</t>
  </si>
  <si>
    <t>Temp. zraka – vstop / izstop: 10,40 / 22,00 °C</t>
  </si>
  <si>
    <t>Moč: 56,48 kW</t>
  </si>
  <si>
    <t>Padec tlaka: 35 Pa</t>
  </si>
  <si>
    <t>Medij: Voda</t>
  </si>
  <si>
    <t>Pretok medija: 0,9100 l/s</t>
  </si>
  <si>
    <t>Temperatura medija – vstop / izstop: 55,00 / 40,00 °C</t>
  </si>
  <si>
    <t>Padec tlaka medija: 15,88 kPa</t>
  </si>
  <si>
    <t>Vsebina: 15,200 l</t>
  </si>
  <si>
    <t>Protizmrzovalna zaščita</t>
  </si>
  <si>
    <t>Termostat (ni priložen)</t>
  </si>
  <si>
    <t>1       Kos     Protizmrzovalna zaščita - pocinkan okvir</t>
  </si>
  <si>
    <t>Hladilnik</t>
  </si>
  <si>
    <t>Padec tlaka v enoti: 104 Pa</t>
  </si>
  <si>
    <t>Hitrost zraka: 2,58 m/s</t>
  </si>
  <si>
    <t>Temp. zraka – vstop / izstop: 28,60 / 18,00 °C</t>
  </si>
  <si>
    <t>Vlažnost zraka – vstop / izstop: 57,4 / 91,2 r.h. %</t>
  </si>
  <si>
    <t>Moč: 81,56 kW</t>
  </si>
  <si>
    <t>Padec tlaka: 89 Pa</t>
  </si>
  <si>
    <t>Medij: Ethylen Glycol</t>
  </si>
  <si>
    <t>Glikol: 35 %</t>
  </si>
  <si>
    <t>Pretok medija: 4,3200 l/s</t>
  </si>
  <si>
    <t>Temperatura medija – vstop / izstop: 7,00 / 12,00 °C</t>
  </si>
  <si>
    <t>Padec tlaka medija: 35,68 kPa</t>
  </si>
  <si>
    <t>Vsebina: 42,600 l</t>
  </si>
  <si>
    <t>Korito</t>
  </si>
  <si>
    <t>Material: Pocinkana pločevina</t>
  </si>
  <si>
    <r>
      <t xml:space="preserve"> </t>
    </r>
    <r>
      <rPr>
        <b/>
        <sz val="10"/>
        <color theme="1"/>
        <rFont val="Calibri"/>
        <family val="2"/>
        <charset val="238"/>
        <scheme val="minor"/>
      </rPr>
      <t>Eliminator vodnih kapljic</t>
    </r>
  </si>
  <si>
    <t>Prostotekoči ventilator</t>
  </si>
  <si>
    <t>Dolžina: 762,5 mm</t>
  </si>
  <si>
    <t>Padec tlaka v enoti: 3 Pa</t>
  </si>
  <si>
    <t>Visoko učinkoviti rotor z nazaj zakrivljenimi lopaticami , statično ter dinamično uravnotežen</t>
  </si>
  <si>
    <t>Tehnični podatki ventilatorja:</t>
  </si>
  <si>
    <t>Eksterni padec tlaka: 520 Pa</t>
  </si>
  <si>
    <t>Dinamični padec tlaka: 76 Pa</t>
  </si>
  <si>
    <t>Skupni padec tlaka: 1.098 Pa</t>
  </si>
  <si>
    <t>Totalni izkoristek: 76,92 %</t>
  </si>
  <si>
    <t>Število vrtljajev: 2.639 1/min</t>
  </si>
  <si>
    <t>Zvočna moč: 0,0 bB(A)</t>
  </si>
  <si>
    <t>Frek. [Hz]    63    125    250    500    1000    2000    4000   8000</t>
  </si>
  <si>
    <t>Okt.[dB]      76,5   78,1   82,6    82,6      84,6      85,8       80,2     79,9</t>
  </si>
  <si>
    <t>1       Kos     Odjem za merjenje pretoka</t>
  </si>
  <si>
    <t>Podatki motorja:</t>
  </si>
  <si>
    <t>Nominalna moč: 3,800/ /  kW</t>
  </si>
  <si>
    <t>Nominalni tok: 5,80 /  /  A</t>
  </si>
  <si>
    <t>Učinkovitost: 87,46 %</t>
  </si>
  <si>
    <t>Absorbirana el. moč: 3,27 kW</t>
  </si>
  <si>
    <t>Razred učinkovitosti motorja: analog to IEC60034: IE 4</t>
  </si>
  <si>
    <t>1       Komplet     Motor predkabliran</t>
  </si>
  <si>
    <t>1       Komplet     Kabelska uvodnica</t>
  </si>
  <si>
    <r>
      <t xml:space="preserve"> </t>
    </r>
    <r>
      <rPr>
        <b/>
        <sz val="10"/>
        <color theme="1"/>
        <rFont val="Calibri"/>
        <family val="2"/>
        <charset val="238"/>
        <scheme val="minor"/>
      </rPr>
      <t>Odprtina</t>
    </r>
  </si>
  <si>
    <t>Velikost: 395,0 mm x 395,0mm</t>
  </si>
  <si>
    <t>Zvočni podatki enote Dovod</t>
  </si>
  <si>
    <t xml:space="preserve">Zvočni podatki enote Dovod   Tot dB (A)       </t>
  </si>
  <si>
    <r>
      <t xml:space="preserve">1  </t>
    </r>
    <r>
      <rPr>
        <sz val="10"/>
        <color theme="1"/>
        <rFont val="Calibri"/>
        <family val="2"/>
        <charset val="238"/>
        <scheme val="minor"/>
      </rPr>
      <t xml:space="preserve">Zvočna moč ohišje+/- 4 dB   </t>
    </r>
    <r>
      <rPr>
        <b/>
        <sz val="10"/>
        <color theme="1"/>
        <rFont val="Calibri"/>
        <family val="2"/>
        <charset val="238"/>
        <scheme val="minor"/>
      </rPr>
      <t>64,2</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</si>
  <si>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70,1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</si>
  <si>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93,5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</si>
  <si>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47,5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</si>
  <si>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64,6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</si>
  <si>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88,2                </t>
    </r>
  </si>
  <si>
    <t>Obračunske ravni zvočnega tlaka so zgolj okvirne. Ustreza: zvočnemu tlaku, ki ga naprava oddaja v okolico skozi ohišje (4), vstopno odprtino (5) in izstopno odprtino (6). Drugi viri zvoka, akustika prostora, hrup, ki ga povzroča pretok zraka, kanalske  povezave in vibracije lahko vplivajo na zvočni tlak. V praksi  so lahko torej izmerjene vrednosti na objektu drugačne od teoretičnih. Oktavna analiza zvočnega tlaka in moči je na voljo po povpraševanju.</t>
  </si>
  <si>
    <t>Odvod</t>
  </si>
  <si>
    <t xml:space="preserve"> Dimezije ŠxVxD: 1.930,0 x 965,0 x 3.050,0 mm</t>
  </si>
  <si>
    <t>Padec tlaka v enoti: 91 Pa</t>
  </si>
  <si>
    <t>Razred filtracije (EN779): M5</t>
  </si>
  <si>
    <t>Začetni padec tlaka: 44 Pa</t>
  </si>
  <si>
    <t>Priporoč. končni padec tlaka: 132 Pa</t>
  </si>
  <si>
    <t>Padec tlaka za izračun: 88 Pa</t>
  </si>
  <si>
    <t>Velikost: 1.770,0 mm x 855,0mm</t>
  </si>
  <si>
    <t>Pretok zraka: 12.330 m3/h</t>
  </si>
  <si>
    <t>Eksterni padec tlaka: 480 Pa</t>
  </si>
  <si>
    <t>Dinamični padec tlaka: 58 Pa</t>
  </si>
  <si>
    <t>Skupni padec tlaka: 818 Pa</t>
  </si>
  <si>
    <t>Totalni izkoristek: 81,11 %</t>
  </si>
  <si>
    <t>Število vrtljajev: 2.294 1/min</t>
  </si>
  <si>
    <t>Okt.[dB]      70,0   72,8   75,5    77,4      79,1      80,1       78,5     71,6</t>
  </si>
  <si>
    <t>Nominalna moč: 2,500/ /  kW</t>
  </si>
  <si>
    <t>Nominalni tok: 3,80 /  /  A</t>
  </si>
  <si>
    <t>Učinkovitost: 87,12 %</t>
  </si>
  <si>
    <t>Absorbirana el. moč: 1,98 kW</t>
  </si>
  <si>
    <t>Padec tlaka v enoti: 169 Pa</t>
  </si>
  <si>
    <t>Padec tlaka v enoti: 7 Pa</t>
  </si>
  <si>
    <t>Pogon: Prirejen za motorni pogon, in air dir. right</t>
  </si>
  <si>
    <r>
      <t xml:space="preserve"> </t>
    </r>
    <r>
      <rPr>
        <b/>
        <sz val="10"/>
        <color theme="1"/>
        <rFont val="Calibri"/>
        <family val="2"/>
        <charset val="238"/>
        <scheme val="minor"/>
      </rPr>
      <t>Zvočni podatki enote Odvod</t>
    </r>
  </si>
  <si>
    <t xml:space="preserve">Zvočni podatki enote Odvod   Tot dB (A)       </t>
  </si>
  <si>
    <r>
      <t xml:space="preserve">1  </t>
    </r>
    <r>
      <rPr>
        <sz val="10"/>
        <color theme="1"/>
        <rFont val="Calibri"/>
        <family val="2"/>
        <charset val="238"/>
        <scheme val="minor"/>
      </rPr>
      <t xml:space="preserve">Zvočna moč ohišje+/- 4 dB   </t>
    </r>
    <r>
      <rPr>
        <b/>
        <sz val="10"/>
        <color theme="1"/>
        <rFont val="Calibri"/>
        <family val="2"/>
        <charset val="238"/>
        <scheme val="minor"/>
      </rPr>
      <t>58,9</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</si>
  <si>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79,7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</si>
  <si>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84,5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</si>
  <si>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42,9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</si>
  <si>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74,6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</si>
  <si>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79,3                </t>
    </r>
  </si>
  <si>
    <t>1       Kos     Izolacija panel mineralna volna</t>
  </si>
  <si>
    <t>1       Komplet     Podstavek ZHK GR-LP80</t>
  </si>
  <si>
    <t>1            Plug in profiles in PVC</t>
  </si>
  <si>
    <t>1            Truck - Transport</t>
  </si>
  <si>
    <t>1       Kos     Embaliranje z raztegljivo folijo</t>
  </si>
  <si>
    <t>1       Komplet     Noge Std + HF + Gummi 210,0 mm Adjustable</t>
  </si>
  <si>
    <t>1       Kos     Čelni pokrov</t>
  </si>
  <si>
    <t xml:space="preserve">Krmilno-nadzorni sistem proizvajalca klimatske naprave, ki zajema: elektro omaro s krmilnim in močnostnim delom zmontirano na napravo ali samostojno ob napravi, periferno opremo (tipala, motorne pogone, diferenčne merilnike tlaka, termostate, frekvenčne regulatorje), možnost daljinskega upravljanja preko upravljalne konzole s touch zaslonom, ModBus komunikacijski vmesnik, navodila za ožičenje, uporabo in servisiranje ter zagon. </t>
  </si>
  <si>
    <t>EUROCLIMA tip: ZHK INOVA ZL 18/10,5 - AL 18/9</t>
  </si>
  <si>
    <t>Glikolni hladilnik - predpriprava</t>
  </si>
  <si>
    <t>Pusti se prazna enota za možnost kasnejše vgradnje hladilnega glikolnega registra.</t>
  </si>
  <si>
    <t xml:space="preserve"> Dimezije ŠxVxD: 2.235,0 x 1.270,0 x 3.660,0 mm</t>
  </si>
  <si>
    <t xml:space="preserve"> Pretok zraka: 17.000 m3/h</t>
  </si>
  <si>
    <t xml:space="preserve"> Dimezije ŠxVxD: 2.235,0 x 965,0 x 2.592,5 mm</t>
  </si>
  <si>
    <t>SFP vrednost: 1.365 W/(m³/s)</t>
  </si>
  <si>
    <t>Razred hitrosti zraka: V3</t>
  </si>
  <si>
    <t>Energetski razred: C</t>
  </si>
  <si>
    <t>SFP vrednost: 1.090 W/(m³/s)</t>
  </si>
  <si>
    <t>Razred hitrosti zraka: V5</t>
  </si>
  <si>
    <t>Padec tlaka v enoti: 123 Pa</t>
  </si>
  <si>
    <t>Začetni padec tlaka: 68 Pa</t>
  </si>
  <si>
    <t>Priporoč. končni padec tlaka: 168 Pa</t>
  </si>
  <si>
    <t>Padec tlaka za izračun: 118 Pa</t>
  </si>
  <si>
    <t>Velikost: 2.075,0 mm x 1.160,0mm</t>
  </si>
  <si>
    <t>Padec tlaka v enoti: 204 Pa</t>
  </si>
  <si>
    <r>
      <t>Dovod:</t>
    </r>
    <r>
      <rPr>
        <sz val="10"/>
        <color theme="1"/>
        <rFont val="Calibri"/>
        <family val="2"/>
        <charset val="238"/>
        <scheme val="minor"/>
      </rPr>
      <t xml:space="preserve"> 17.000 m3/h</t>
    </r>
  </si>
  <si>
    <t>Temp. zraka – vstop / izstop: 35,00 / 28,20 °C</t>
  </si>
  <si>
    <t>Vlažnost zraka – vstop / izstop: [r.h. %]   40,0 / 58,9 r.h. %</t>
  </si>
  <si>
    <t>Padec tlaka: 215 Pa</t>
  </si>
  <si>
    <r>
      <t>Odvod:</t>
    </r>
    <r>
      <rPr>
        <sz val="10"/>
        <color theme="1"/>
        <rFont val="Calibri"/>
        <family val="2"/>
        <charset val="238"/>
        <scheme val="minor"/>
      </rPr>
      <t xml:space="preserve"> 17.000 m3/h</t>
    </r>
  </si>
  <si>
    <t>Temp. zraka – vstop / izstop: 26,00 / 32,80 °C</t>
  </si>
  <si>
    <t>Vlažnost zraka – vstop / izstop: 50,0 / 33,7 r.h. %</t>
  </si>
  <si>
    <t>Padec tlaka: 209 Pa</t>
  </si>
  <si>
    <t>Učinkovitost: 75,8 %</t>
  </si>
  <si>
    <t>Hladilna moč – senzibilna: 39,00 kW</t>
  </si>
  <si>
    <t>Hladilna moč – latentna: 1,20 kW</t>
  </si>
  <si>
    <t>Hladilna moč: 40,20 kW</t>
  </si>
  <si>
    <t>Temp. zraka – vstop / izstop: -13,00 / 12,00 °C</t>
  </si>
  <si>
    <t>Vlažnost zraka – vstop / izstop: 90,0 / 31,9 r.h. %</t>
  </si>
  <si>
    <t>Padec tlaka: 180 Pa</t>
  </si>
  <si>
    <t>Temp. zraka – vstop / izstop: 20,00 / -5,00 °C</t>
  </si>
  <si>
    <t>Vlažnost zraka – vstop / izstop: 30,0 / 95,9</t>
  </si>
  <si>
    <t>Padec tlaka: 204 Pa</t>
  </si>
  <si>
    <t>Vlaženje: 34,67 kg/h</t>
  </si>
  <si>
    <t>Hladilna moč – senzibilna: 143,10 kW</t>
  </si>
  <si>
    <t>Hladilna moč – latentna: 24,00 kW</t>
  </si>
  <si>
    <t>Hladilna moč: 167,10 kW</t>
  </si>
  <si>
    <t>Padec tlaka v enoti: 25 Pa</t>
  </si>
  <si>
    <t>Velikost: 2.075,0 mm x 397,5mm</t>
  </si>
  <si>
    <t>Dolžina: 305,0 mm</t>
  </si>
  <si>
    <t>Padec tlaka v enoti: 22 Pa</t>
  </si>
  <si>
    <t>Pretok zraka: 17.000 m3/h</t>
  </si>
  <si>
    <t>Hitrost zraka: 2,15 m/s</t>
  </si>
  <si>
    <t>Temp. zraka – vstop / izstop: 12,00 / 22,00 °C</t>
  </si>
  <si>
    <t>Moč: 57,35 kW</t>
  </si>
  <si>
    <t>Padec tlaka: 22 Pa</t>
  </si>
  <si>
    <t>Pretok medija: 0,9300 l/s</t>
  </si>
  <si>
    <t>Padec tlaka medija: 27,99 kPa</t>
  </si>
  <si>
    <t>Vsebina: 13,800 l</t>
  </si>
  <si>
    <t>Dolžina: 915,0 mm</t>
  </si>
  <si>
    <t>Padec tlaka v enoti: 2 Pa</t>
  </si>
  <si>
    <t>Eksterni padec tlaka: 500 Pa</t>
  </si>
  <si>
    <t>Dinamični padec tlaka: 46 Pa</t>
  </si>
  <si>
    <t>Skupni padec tlaka: 1.011 Pa</t>
  </si>
  <si>
    <t>Totalni izkoristek: 77,96 %</t>
  </si>
  <si>
    <t>Število vrtljajev: 1.858 1/min</t>
  </si>
  <si>
    <t>Okt.[dB]      79,9   81,8   80,4    81,4      81,0      79,2       81,6     71,7</t>
  </si>
  <si>
    <t>Nominalna moč: 4,200/ /  kW</t>
  </si>
  <si>
    <t>Nominalni tok: 6,40 /  /  A</t>
  </si>
  <si>
    <t>Učinkovitost: 88,56 %</t>
  </si>
  <si>
    <t>Absorbirana el. moč: 3,46 kW</t>
  </si>
  <si>
    <t>Velikost: 525,0 mm x 525,0mm</t>
  </si>
  <si>
    <r>
      <t xml:space="preserve">1  </t>
    </r>
    <r>
      <rPr>
        <sz val="10"/>
        <color theme="1"/>
        <rFont val="Calibri"/>
        <family val="2"/>
        <charset val="238"/>
        <scheme val="minor"/>
      </rPr>
      <t xml:space="preserve">Zvočna moč ohišje+/- 4 dB   </t>
    </r>
    <r>
      <rPr>
        <b/>
        <sz val="10"/>
        <color theme="1"/>
        <rFont val="Calibri"/>
        <family val="2"/>
        <charset val="238"/>
        <scheme val="minor"/>
      </rPr>
      <t>61,1</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</si>
  <si>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68,6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</si>
  <si>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90,1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</si>
  <si>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43,7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</si>
  <si>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63,1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</si>
  <si>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84,9                </t>
    </r>
  </si>
  <si>
    <t xml:space="preserve"> Dimezije ŠxVxD: 2.235,0 x 965,0 x 3.660,0 mm</t>
  </si>
  <si>
    <t>Padec tlaka v enoti: 110 Pa</t>
  </si>
  <si>
    <t>Začetni padec tlaka: 56 Pa</t>
  </si>
  <si>
    <t>Priporoč. končni padec tlaka: 156 Pa</t>
  </si>
  <si>
    <t>Padec tlaka za izračun: 106 Pa</t>
  </si>
  <si>
    <t>Velikost: 2.075,0 mm x 855,0mm</t>
  </si>
  <si>
    <t>Eksterni padec tlaka: 400 Pa</t>
  </si>
  <si>
    <t>Dinamični padec tlaka: 45 Pa</t>
  </si>
  <si>
    <t>Skupni padec tlaka: 793 Pa</t>
  </si>
  <si>
    <t>Totalni izkoristek: 78,51 %</t>
  </si>
  <si>
    <t>Število vrtljajev: 1.681 1/min</t>
  </si>
  <si>
    <t>Okt.[dB]      71,4   78,5   76,8    78,0      78,7      78,3       78,8     69,9</t>
  </si>
  <si>
    <t>Nominalni tok: 5,90 /  /  A</t>
  </si>
  <si>
    <t>Učinkovitost: 87,09 %</t>
  </si>
  <si>
    <t>Absorbirana el. moč: 2,74 kW</t>
  </si>
  <si>
    <t>Padec tlaka v enoti: 9 Pa</t>
  </si>
  <si>
    <r>
      <t xml:space="preserve">1  </t>
    </r>
    <r>
      <rPr>
        <sz val="10"/>
        <color theme="1"/>
        <rFont val="Calibri"/>
        <family val="2"/>
        <charset val="238"/>
        <scheme val="minor"/>
      </rPr>
      <t xml:space="preserve">Zvočna moč ohišje+/- 4 dB   </t>
    </r>
    <r>
      <rPr>
        <b/>
        <sz val="10"/>
        <color theme="1"/>
        <rFont val="Calibri"/>
        <family val="2"/>
        <charset val="238"/>
        <scheme val="minor"/>
      </rPr>
      <t>58,6</t>
    </r>
    <r>
      <rPr>
        <sz val="10"/>
        <color theme="1"/>
        <rFont val="Calibri"/>
        <family val="2"/>
        <charset val="238"/>
        <scheme val="minor"/>
      </rPr>
      <t xml:space="preserve">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</si>
  <si>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84,0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</si>
  <si>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42,1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</si>
  <si>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74,5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</si>
  <si>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78,8                </t>
    </r>
  </si>
  <si>
    <r>
      <rPr>
        <sz val="11"/>
        <rFont val="Calibri"/>
        <family val="2"/>
      </rPr>
      <t xml:space="preserve">V regulaciji zajeti vsi periferni in regulacijski elementi </t>
    </r>
    <r>
      <rPr>
        <sz val="11"/>
        <rFont val="Calibri"/>
        <family val="2"/>
        <scheme val="minor"/>
      </rPr>
      <t>sistema Sintra kanalov!!!</t>
    </r>
  </si>
  <si>
    <t>EUROCLIMA ZHK INOVA ZL 21/12 - AL21/9</t>
  </si>
  <si>
    <r>
      <t xml:space="preserve">Mehanske karakteristike ohišja morajo biti testirane s strani neodvisnega laboratorija in imeti </t>
    </r>
    <r>
      <rPr>
        <b/>
        <sz val="10"/>
        <color theme="1"/>
        <rFont val="Arial"/>
        <family val="2"/>
        <charset val="238"/>
      </rPr>
      <t>Eurovent certifikat</t>
    </r>
    <r>
      <rPr>
        <sz val="10"/>
        <color theme="1"/>
        <rFont val="Arial"/>
        <family val="2"/>
        <charset val="238"/>
      </rPr>
      <t>. Karakteristike ohišja morajo biti boljše ali enake, kot so navedene spodaj (na podlagi EN 1886):</t>
    </r>
  </si>
  <si>
    <r>
      <t>Industrijska</t>
    </r>
    <r>
      <rPr>
        <sz val="10"/>
        <color theme="1"/>
        <rFont val="Arial"/>
        <family val="2"/>
        <charset val="238"/>
      </rPr>
      <t xml:space="preserve"> izvedba ohišja: (1,0/1,5 mm)</t>
    </r>
  </si>
  <si>
    <r>
      <t xml:space="preserve"> </t>
    </r>
    <r>
      <rPr>
        <b/>
        <sz val="10"/>
        <color theme="1"/>
        <rFont val="Times New Roman"/>
        <family val="1"/>
        <charset val="238"/>
      </rPr>
      <t>Regulacijske žaluzije</t>
    </r>
  </si>
  <si>
    <r>
      <t xml:space="preserve">Glikolni hladilnik mora biti enostavno odstranljiv in nameščen na vodilih. Enota z vgrajenim hladilnikom mora imeti odstranljivo prednjo ploščo. Priporočljivo je, da hitrost zraka skozi orebreno področje prenosnika ne presega 2,5 m/s. Tehnični podatki hladilnika morajo biti v skladu z AHRI Standardom 410-2001. Vodni hladilnik mora biti zasnovan za največji možni delovni tlak 16 barov in tovarniško testiran na 30 barih. Hladilnik mora biti izdelan iz brezšivnih bakrenih cevi, debelih najmanj 0,35 mm (za cevi premera 9mm) in 0,42 mm (za cevi premera 16 mm) in 0,12 mm debelih aluminijastih lamel. Zbiralna cev hladilnika mora biti opremljena z odtokom in odzračevalnim ventilom. Lamele morajo biti ravne zaradi preprečevanja zamašitve in omogočanja ustreznega čiščenja. Prostor med lopaticami ne sme biti manjši kot 2,5 mm in ne večji kot 3,0 mm, kadar je senzibilno toplotno razmerje nižje kot 0,7. Vsi tehnični podatki morajo biti </t>
    </r>
    <r>
      <rPr>
        <b/>
        <sz val="10"/>
        <color theme="1"/>
        <rFont val="Arial"/>
        <family val="2"/>
        <charset val="238"/>
      </rPr>
      <t>EUROVENT</t>
    </r>
    <r>
      <rPr>
        <sz val="10"/>
        <color theme="1"/>
        <rFont val="Arial"/>
        <family val="2"/>
        <charset val="238"/>
      </rPr>
      <t xml:space="preserve"> potrjeni (“Rating Standard 6/C/005-2011”). V enoto mora biti montirana ustrezno veliko odtočno korito z odtokom kondenzata na posluževalni strani enote. Velikost odtoka mora biti najmanj 1’’.</t>
    </r>
  </si>
  <si>
    <t>Dovodna enota:</t>
  </si>
  <si>
    <t>Dimezije ŠxVxD: 1.320,0 x 1.117,5 x 2.135,0 mm</t>
  </si>
  <si>
    <t>Pretok zraka: 8.200 m3/h</t>
  </si>
  <si>
    <t>Energetski razred: A+</t>
  </si>
  <si>
    <t>Projektna temperatura: 35,00 °C</t>
  </si>
  <si>
    <t>Padec tlaka v enoti: 133 Pa</t>
  </si>
  <si>
    <t>Začetni padec tlaka: 78 Pa</t>
  </si>
  <si>
    <t>Priporoč. končni padec tlaka: 178 Pa</t>
  </si>
  <si>
    <t>Padec tlaka za izračun: 128 Pa</t>
  </si>
  <si>
    <r>
      <t>1</t>
    </r>
    <r>
      <rPr>
        <sz val="10"/>
        <color theme="1"/>
        <rFont val="Arial"/>
        <family val="2"/>
        <charset val="238"/>
      </rPr>
      <t xml:space="preserve">       Kos     Ključavnica na vratih</t>
    </r>
  </si>
  <si>
    <t>Velikost: 1.160,0 mm x 1.007,5mm</t>
  </si>
  <si>
    <r>
      <t xml:space="preserve"> </t>
    </r>
    <r>
      <rPr>
        <b/>
        <sz val="10"/>
        <color theme="1"/>
        <rFont val="Arial"/>
        <family val="2"/>
        <charset val="238"/>
      </rPr>
      <t>Dodatna oprema / Izvedba / Oznake</t>
    </r>
  </si>
  <si>
    <r>
      <t>1</t>
    </r>
    <r>
      <rPr>
        <sz val="10"/>
        <color theme="1"/>
        <rFont val="Arial"/>
        <family val="2"/>
        <charset val="238"/>
      </rPr>
      <t xml:space="preserve">       Komplet     Tlačni odjemi</t>
    </r>
  </si>
  <si>
    <t>Padec tlaka v enoti: 86 Pa</t>
  </si>
  <si>
    <t>Hitrost zraka: 2,32 m/s</t>
  </si>
  <si>
    <t>Temp. zraka – vstop / izstop: 35,00 / 20,00 °C</t>
  </si>
  <si>
    <t>Vlažnost zraka – vstop / izstop: 40,0 / 83,5 r.h. %</t>
  </si>
  <si>
    <t>Moč: 55,92 kW</t>
  </si>
  <si>
    <t>Padec tlaka: 75 Pa</t>
  </si>
  <si>
    <t>Pretok medija: 2,9600 l/s</t>
  </si>
  <si>
    <t>Vsebina: 28,200 l</t>
  </si>
  <si>
    <r>
      <t xml:space="preserve"> </t>
    </r>
    <r>
      <rPr>
        <b/>
        <sz val="10"/>
        <color theme="1"/>
        <rFont val="Arial"/>
        <family val="2"/>
        <charset val="238"/>
      </rPr>
      <t>Eliminator vodnih kapljic</t>
    </r>
  </si>
  <si>
    <t>Dolžina: 1.067,5 mm</t>
  </si>
  <si>
    <t>Dinamični padec tlaka: 27 Pa</t>
  </si>
  <si>
    <t>Skupni padec tlaka: 660 Pa</t>
  </si>
  <si>
    <t>Totalni izkoristek: 77,53 %</t>
  </si>
  <si>
    <t>Število vrtljajev: 1.312 1/min</t>
  </si>
  <si>
    <t>Okt.[dB]      71,2   76,5   74,0    75,5      76,0      73,3       71,3     66,8</t>
  </si>
  <si>
    <r>
      <t>1</t>
    </r>
    <r>
      <rPr>
        <sz val="10"/>
        <color theme="1"/>
        <rFont val="Arial"/>
        <family val="2"/>
        <charset val="238"/>
      </rPr>
      <t xml:space="preserve">       Kos     Odjem za merjenje pretoka</t>
    </r>
  </si>
  <si>
    <t>Nominalna moč: 3,300/ /  kW</t>
  </si>
  <si>
    <t>Nominalni tok: 5,10 /  /  A</t>
  </si>
  <si>
    <t>Učinkovitost: 89,65 %</t>
  </si>
  <si>
    <t>Absorbirana el. moč: 2,16 kW</t>
  </si>
  <si>
    <r>
      <t>1</t>
    </r>
    <r>
      <rPr>
        <sz val="10"/>
        <color theme="1"/>
        <rFont val="Arial"/>
        <family val="2"/>
        <charset val="238"/>
      </rPr>
      <t xml:space="preserve">       Komplet     Motor predkabliran</t>
    </r>
  </si>
  <si>
    <r>
      <t>1</t>
    </r>
    <r>
      <rPr>
        <sz val="10"/>
        <color theme="1"/>
        <rFont val="Arial"/>
        <family val="2"/>
        <charset val="238"/>
      </rPr>
      <t xml:space="preserve">       Komplet     Kabelska uvodnica</t>
    </r>
  </si>
  <si>
    <r>
      <t xml:space="preserve"> </t>
    </r>
    <r>
      <rPr>
        <b/>
        <sz val="10"/>
        <color theme="1"/>
        <rFont val="Arial"/>
        <family val="2"/>
        <charset val="238"/>
      </rPr>
      <t>Odprtina</t>
    </r>
  </si>
  <si>
    <t>Velikost: 602,0 mm x 602,0mm</t>
  </si>
  <si>
    <r>
      <t xml:space="preserve">1  </t>
    </r>
    <r>
      <rPr>
        <sz val="10"/>
        <color theme="1"/>
        <rFont val="Arial"/>
        <family val="2"/>
        <charset val="238"/>
      </rPr>
      <t xml:space="preserve">Zvočna moč ohišje+/- 4 dB   </t>
    </r>
    <r>
      <rPr>
        <b/>
        <sz val="10"/>
        <color theme="1"/>
        <rFont val="Arial"/>
        <family val="2"/>
        <charset val="238"/>
      </rPr>
      <t>51,9</t>
    </r>
    <r>
      <rPr>
        <sz val="10"/>
        <color theme="1"/>
        <rFont val="Arial"/>
        <family val="2"/>
        <charset val="238"/>
      </rPr>
      <t xml:space="preserve">                </t>
    </r>
  </si>
  <si>
    <r>
      <t xml:space="preserve">2  </t>
    </r>
    <r>
      <rPr>
        <sz val="10"/>
        <color theme="1"/>
        <rFont val="Arial"/>
        <family val="2"/>
        <charset val="238"/>
      </rPr>
      <t xml:space="preserve">Zvočna moč vstop zraka +/- 4 dB   </t>
    </r>
    <r>
      <rPr>
        <b/>
        <sz val="10"/>
        <color theme="1"/>
        <rFont val="Arial"/>
        <family val="2"/>
        <charset val="238"/>
      </rPr>
      <t xml:space="preserve">63,0               </t>
    </r>
  </si>
  <si>
    <r>
      <t xml:space="preserve">3  </t>
    </r>
    <r>
      <rPr>
        <sz val="10"/>
        <color theme="1"/>
        <rFont val="Arial"/>
        <family val="2"/>
        <charset val="238"/>
      </rPr>
      <t xml:space="preserve">Zvočna moč izstop zraka +/- 4 dB   </t>
    </r>
    <r>
      <rPr>
        <b/>
        <sz val="10"/>
        <color theme="1"/>
        <rFont val="Arial"/>
        <family val="2"/>
        <charset val="238"/>
      </rPr>
      <t xml:space="preserve">80,4               </t>
    </r>
  </si>
  <si>
    <r>
      <t xml:space="preserve">4  </t>
    </r>
    <r>
      <rPr>
        <sz val="10"/>
        <color theme="1"/>
        <rFont val="Arial"/>
        <family val="2"/>
        <charset val="238"/>
      </rPr>
      <t xml:space="preserve">Zvočni tlak 1 m oddaljeno od naprave   </t>
    </r>
    <r>
      <rPr>
        <b/>
        <sz val="10"/>
        <color theme="1"/>
        <rFont val="Arial"/>
        <family val="2"/>
        <charset val="238"/>
      </rPr>
      <t xml:space="preserve">36,4               </t>
    </r>
  </si>
  <si>
    <r>
      <t xml:space="preserve">5  </t>
    </r>
    <r>
      <rPr>
        <sz val="10"/>
        <color theme="1"/>
        <rFont val="Arial"/>
        <family val="2"/>
        <charset val="238"/>
      </rPr>
      <t xml:space="preserve">Zvočni tlak 1 m oddaljeno od vstopa zraka   </t>
    </r>
    <r>
      <rPr>
        <b/>
        <sz val="10"/>
        <color theme="1"/>
        <rFont val="Arial"/>
        <family val="2"/>
        <charset val="238"/>
      </rPr>
      <t xml:space="preserve">57,5                </t>
    </r>
  </si>
  <si>
    <r>
      <t xml:space="preserve">6  </t>
    </r>
    <r>
      <rPr>
        <sz val="10"/>
        <color theme="1"/>
        <rFont val="Arial"/>
        <family val="2"/>
        <charset val="238"/>
      </rPr>
      <t xml:space="preserve">Zvočni tlak 1 m oddaljeno od izstopa zraka   </t>
    </r>
    <r>
      <rPr>
        <b/>
        <sz val="10"/>
        <color theme="1"/>
        <rFont val="Arial"/>
        <family val="2"/>
        <charset val="238"/>
      </rPr>
      <t xml:space="preserve">75,2                </t>
    </r>
  </si>
  <si>
    <r>
      <t>1</t>
    </r>
    <r>
      <rPr>
        <sz val="10"/>
        <color theme="1"/>
        <rFont val="Arial"/>
        <family val="2"/>
        <charset val="238"/>
      </rPr>
      <t xml:space="preserve">       Kos     Izolacija panel mineralna volna</t>
    </r>
  </si>
  <si>
    <r>
      <t>1</t>
    </r>
    <r>
      <rPr>
        <sz val="10"/>
        <color theme="1"/>
        <rFont val="Arial"/>
        <family val="2"/>
        <charset val="238"/>
      </rPr>
      <t xml:space="preserve">       Komplet     Podstavek ZHK GR-LP80</t>
    </r>
  </si>
  <si>
    <r>
      <t>1</t>
    </r>
    <r>
      <rPr>
        <sz val="10"/>
        <color theme="1"/>
        <rFont val="Arial"/>
        <family val="2"/>
        <charset val="238"/>
      </rPr>
      <t xml:space="preserve">            Plug in profiles in PVC</t>
    </r>
  </si>
  <si>
    <r>
      <t>1</t>
    </r>
    <r>
      <rPr>
        <sz val="10"/>
        <color theme="1"/>
        <rFont val="Arial"/>
        <family val="2"/>
        <charset val="238"/>
      </rPr>
      <t xml:space="preserve">            Truck - Transport</t>
    </r>
  </si>
  <si>
    <r>
      <t>1</t>
    </r>
    <r>
      <rPr>
        <sz val="10"/>
        <color theme="1"/>
        <rFont val="Arial"/>
        <family val="2"/>
        <charset val="238"/>
      </rPr>
      <t xml:space="preserve">       Kos     Embaliranje z raztegljivo folijo</t>
    </r>
  </si>
  <si>
    <r>
      <t>1</t>
    </r>
    <r>
      <rPr>
        <sz val="10"/>
        <color theme="1"/>
        <rFont val="Arial"/>
        <family val="2"/>
        <charset val="238"/>
      </rPr>
      <t xml:space="preserve">       Komplet     Noge Std + HF + Gummi 210,0 mm Adjustable</t>
    </r>
  </si>
  <si>
    <r>
      <t>1</t>
    </r>
    <r>
      <rPr>
        <sz val="10"/>
        <color theme="1"/>
        <rFont val="Arial"/>
        <family val="2"/>
        <charset val="238"/>
      </rPr>
      <t xml:space="preserve">       Kos     Čelni pokrov</t>
    </r>
  </si>
  <si>
    <t>EUROCLIMA ZHK INOVA 12/10,5</t>
  </si>
  <si>
    <t>Ploščni rekuperator</t>
  </si>
  <si>
    <r>
      <t xml:space="preserve">Toplotna izmenjava toplote odvodnega zraka na dovodni zrak. Tokova zraka sta fizično ločena z aluminijastimi ploščami. Za nadzor dovodne temperature zraka in zamrznitve rekuperatorja, mora biti enota opremljena z obvodom ter žaluzijo na strani dovodnega zraka. Enota s ploščnim rekuperatorjem mora biti opremljena s koritom za odtok kondenzata in s priključkom za odvod kondenzata premera 32 mm, ki se nahaja na posluževalni strani klimata. Podatki o zmogljivosti rekuperatorja morajo biti </t>
    </r>
    <r>
      <rPr>
        <b/>
        <sz val="10"/>
        <color theme="1"/>
        <rFont val="Calibri"/>
        <family val="2"/>
        <charset val="238"/>
        <scheme val="minor"/>
      </rPr>
      <t>Eurovent certificirani</t>
    </r>
    <r>
      <rPr>
        <sz val="10"/>
        <color theme="1"/>
        <rFont val="Calibri"/>
        <family val="2"/>
        <charset val="238"/>
        <scheme val="minor"/>
      </rPr>
      <t>. Materiali in ostali podatki o ploščnem rekuperatorju so navedeni v tehničnih podatkih.</t>
    </r>
  </si>
  <si>
    <t xml:space="preserve"> Dimezije ŠxVxD: 1.320,0 x 660,0 x 3.355,0 mm</t>
  </si>
  <si>
    <t xml:space="preserve"> Pretok zraka: 4.100 m3/h</t>
  </si>
  <si>
    <t xml:space="preserve"> Dimezije ŠxVxD: 1.320,0 x 660,0 x 2.592,5 mm</t>
  </si>
  <si>
    <t>SFP vrednost: 1.122 W/(m³/s)</t>
  </si>
  <si>
    <t>Razred hitrosti zraka: V1</t>
  </si>
  <si>
    <t>Energetski razred: E</t>
  </si>
  <si>
    <t>SFP kategorija: SFP3</t>
  </si>
  <si>
    <t>SFP vrednost: 1.114 W/(m³/s)</t>
  </si>
  <si>
    <t>Padec tlaka v enoti: 112 Pa</t>
  </si>
  <si>
    <t>Začetni padec tlaka: 58 Pa</t>
  </si>
  <si>
    <t>Priporoč. končni padec tlaka: 158 Pa</t>
  </si>
  <si>
    <t>Padec tlaka za izračun: 108 Pa</t>
  </si>
  <si>
    <t>Velikost: 1.160,0 mm x 550,0mm</t>
  </si>
  <si>
    <t>Ploščni rekuperator - diagonalni</t>
  </si>
  <si>
    <t>Padec tlaka v enoti: 237 Pa</t>
  </si>
  <si>
    <t>Material okvirja: Aluminij</t>
  </si>
  <si>
    <t>Material plošč: Aluminij</t>
  </si>
  <si>
    <t>Širina by-pass žaluzije: 175,0 mm</t>
  </si>
  <si>
    <r>
      <t>Dovod:</t>
    </r>
    <r>
      <rPr>
        <sz val="10"/>
        <color theme="1"/>
        <rFont val="Calibri"/>
        <family val="2"/>
        <charset val="238"/>
        <scheme val="minor"/>
      </rPr>
      <t xml:space="preserve"> 4.100 m3/h</t>
    </r>
  </si>
  <si>
    <t>Temp. zraka – vstop / izstop: 35,00 / 28,30 °C</t>
  </si>
  <si>
    <t>Vlažnost zraka – vstop / izstop: 40,0 / 59,0 r.h. %</t>
  </si>
  <si>
    <t>Padec tlaka: 237 Pa</t>
  </si>
  <si>
    <r>
      <t>Odvod:</t>
    </r>
    <r>
      <rPr>
        <sz val="10"/>
        <color theme="1"/>
        <rFont val="Calibri"/>
        <family val="2"/>
        <charset val="238"/>
        <scheme val="minor"/>
      </rPr>
      <t xml:space="preserve"> 4.100 m3/h</t>
    </r>
  </si>
  <si>
    <t>Vlažnost zraka – vstop / izstop: 50,0 / 34,0 r.h. %</t>
  </si>
  <si>
    <t>Učinkovitost: 74,7 %</t>
  </si>
  <si>
    <t>Pretok kondenzata:  kg/h</t>
  </si>
  <si>
    <t>Moč vračanja toplote: 9,22 kW</t>
  </si>
  <si>
    <t>Temp. zraka – vstop / izstop: -13,00 / 12,70 °C</t>
  </si>
  <si>
    <t xml:space="preserve">Vlažnost zraka – vstop /izstop: 90,0 / 12,0 r.h. %   </t>
  </si>
  <si>
    <t>Temp. zraka – vstop / izstop: 20,00 / -1,00 °C</t>
  </si>
  <si>
    <t xml:space="preserve">Vlažnost zraka – vstop / izstop: 30,0 / 100,0 r.h. %    </t>
  </si>
  <si>
    <t>Učinkovitost: 77,9 %</t>
  </si>
  <si>
    <t>Pretok kondenzata: 8,90 kg/h</t>
  </si>
  <si>
    <t>Moč vračanja toplote: 35,03 kW</t>
  </si>
  <si>
    <t>2       Komplet     Tlačni odjemi</t>
  </si>
  <si>
    <t>Padec tlaka v enoti: 20 Pa</t>
  </si>
  <si>
    <t>Pretok zraka: 4.100 m3/h</t>
  </si>
  <si>
    <t>Hitrost zraka: 2,03 m/s</t>
  </si>
  <si>
    <t>Temp. zraka – vstop / izstop: 12,70 / 22,00 °C</t>
  </si>
  <si>
    <t>Moč: 12,82 kW</t>
  </si>
  <si>
    <t>Padec tlaka: 20 Pa</t>
  </si>
  <si>
    <t>Pretok medija: 0,2100 l/s</t>
  </si>
  <si>
    <t>Padec tlaka medija: 18,31 kPa</t>
  </si>
  <si>
    <t>Vsebina: 3,600 l</t>
  </si>
  <si>
    <t>Padec tlaka v enoti: 38 Pa</t>
  </si>
  <si>
    <t>Hitrost zraka: 2,02 m/s</t>
  </si>
  <si>
    <t>Temp. zraka – vstop / izstop: 27,40 / 20,00 °C</t>
  </si>
  <si>
    <t>Vlažnost zraka – vstop / izstop: 61,5 / 85,1 r.h. %</t>
  </si>
  <si>
    <t>Moč: 16,22 kW</t>
  </si>
  <si>
    <t>Padec tlaka: 29 Pa</t>
  </si>
  <si>
    <t>Pretok medija: 0,8600 l/s</t>
  </si>
  <si>
    <t>Padec tlaka medija: 33,51 kPa</t>
  </si>
  <si>
    <t>Vsebina: 9,800 l</t>
  </si>
  <si>
    <t>Eksterni padec tlaka: 350 Pa</t>
  </si>
  <si>
    <t>Skupni padec tlaka: 810 Pa</t>
  </si>
  <si>
    <t>Totalni izkoristek: 79,05 %</t>
  </si>
  <si>
    <t>Število vrtljajev: 2.554 1/min</t>
  </si>
  <si>
    <t>Okt.[dB]      68,1   69,3   74,5    75,9      78,2      76,7       77,0     70,0</t>
  </si>
  <si>
    <t>Nominalna moč: 1,900/ /  kW</t>
  </si>
  <si>
    <t>Nominalni tok: 3,00 /  /  A</t>
  </si>
  <si>
    <t>Učinkovitost: 86,11 %</t>
  </si>
  <si>
    <t>Absorbirana el. moč: 1,36 kW</t>
  </si>
  <si>
    <t>Velikost: 350,0 mm x 350,0mm</t>
  </si>
  <si>
    <r>
      <t xml:space="preserve">1  </t>
    </r>
    <r>
      <rPr>
        <sz val="10"/>
        <color theme="1"/>
        <rFont val="Calibri"/>
        <family val="2"/>
        <charset val="238"/>
        <scheme val="minor"/>
      </rPr>
      <t xml:space="preserve">Zvočna moč ohišje+/- 4 dB   </t>
    </r>
    <r>
      <rPr>
        <b/>
        <sz val="10"/>
        <color theme="1"/>
        <rFont val="Calibri"/>
        <family val="2"/>
        <charset val="238"/>
        <scheme val="minor"/>
      </rPr>
      <t>53,9</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</si>
  <si>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59,4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</si>
  <si>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83,5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</si>
  <si>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37,9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</si>
  <si>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54,0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</si>
  <si>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78,3                </t>
    </r>
  </si>
  <si>
    <t>Padec tlaka v enoti: 66 Pa</t>
  </si>
  <si>
    <t>Začetni padec tlaka: 32 Pa</t>
  </si>
  <si>
    <t>Priporoč. končni padec tlaka: 96 Pa</t>
  </si>
  <si>
    <t>Padec tlaka za izračun: 64 Pa</t>
  </si>
  <si>
    <t>Padec tlaka v enoti: 4 Pa</t>
  </si>
  <si>
    <t>Dinamični padec tlaka: 73 Pa</t>
  </si>
  <si>
    <t>Skupni padec tlaka: 738 Pa</t>
  </si>
  <si>
    <t>Totalni izkoristek: 76,62 %</t>
  </si>
  <si>
    <t>Število vrtljajev: 3.117 1/min</t>
  </si>
  <si>
    <t>Okt.[dB]      65,0   69,0   76,7    77,1      79,7      79,2       81,7     78,2</t>
  </si>
  <si>
    <t>Nominalna moč: 1,800/ /  kW</t>
  </si>
  <si>
    <t>Nominalni tok: 2,80 /  /  A</t>
  </si>
  <si>
    <t>Učinkovitost: 82,83 %</t>
  </si>
  <si>
    <t>Absorbirana el. moč: 1,32 kW</t>
  </si>
  <si>
    <t>Velikost: 330,0 mm x 330,0mm</t>
  </si>
  <si>
    <t>Zvočni podatki enote Odvod</t>
  </si>
  <si>
    <r>
      <t xml:space="preserve">1  </t>
    </r>
    <r>
      <rPr>
        <sz val="10"/>
        <color theme="1"/>
        <rFont val="Calibri"/>
        <family val="2"/>
        <charset val="238"/>
        <scheme val="minor"/>
      </rPr>
      <t xml:space="preserve">Zvočna moč ohišje+/- 4 dB   </t>
    </r>
    <r>
      <rPr>
        <b/>
        <sz val="10"/>
        <color theme="1"/>
        <rFont val="Calibri"/>
        <family val="2"/>
        <charset val="238"/>
        <scheme val="minor"/>
      </rPr>
      <t>56,6</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</si>
  <si>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72,0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</si>
  <si>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86,7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</si>
  <si>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41,2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</si>
  <si>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66,8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</si>
  <si>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81,6                </t>
    </r>
  </si>
  <si>
    <t>1            Check usage of EASY CONNECTION for delivery sections</t>
  </si>
  <si>
    <t>EUROCLIMA ZHK INOVA ZL 12/6 - AL 12/6</t>
  </si>
  <si>
    <t xml:space="preserve"> Dimezije ŠxVxD: 1.320,0 x 660,0 x 2.897,5 mm</t>
  </si>
  <si>
    <t xml:space="preserve"> Pretok zraka: 5.000 m3/h</t>
  </si>
  <si>
    <t xml:space="preserve"> Dimezije ŠxVxD: 1.320,0 x 660,0 x 2.440,0 mm</t>
  </si>
  <si>
    <t>SFP vrednost: 1.276 W/(m³/s)</t>
  </si>
  <si>
    <t>SFP vrednost: 922 W/(m³/s)</t>
  </si>
  <si>
    <t>Padec tlaka v enoti: 129 Pa</t>
  </si>
  <si>
    <t>Začetni padec tlaka: 72 Pa</t>
  </si>
  <si>
    <t>Priporoč. končni padec tlaka: 172 Pa</t>
  </si>
  <si>
    <t>Padec tlaka za izračun: 122 Pa</t>
  </si>
  <si>
    <t>Padec tlaka v enoti: 135 Pa</t>
  </si>
  <si>
    <r>
      <t>Dovod:</t>
    </r>
    <r>
      <rPr>
        <sz val="10"/>
        <color theme="1"/>
        <rFont val="Calibri"/>
        <family val="2"/>
        <charset val="238"/>
        <scheme val="minor"/>
      </rPr>
      <t xml:space="preserve"> 5.000 m3/h</t>
    </r>
  </si>
  <si>
    <t>Vlažnost zraka – vstop / izstop: [r.h. %]   40,0 / 58,7 r.h. %</t>
  </si>
  <si>
    <t>Padec tlaka: 142 Pa</t>
  </si>
  <si>
    <r>
      <t>Odvod:</t>
    </r>
    <r>
      <rPr>
        <sz val="10"/>
        <color theme="1"/>
        <rFont val="Calibri"/>
        <family val="2"/>
        <charset val="238"/>
        <scheme val="minor"/>
      </rPr>
      <t xml:space="preserve"> 5.000 m3/h</t>
    </r>
  </si>
  <si>
    <t>Temp. zraka – vstop / izstop: 26,00 / 32,70 °C</t>
  </si>
  <si>
    <t>Vlažnost zraka – vstop / izstop: 50,0 / 33,9 r.h. %</t>
  </si>
  <si>
    <t>Padec tlaka: 138 Pa</t>
  </si>
  <si>
    <t>Hladilna moč – senzibilna: 11,30 kW</t>
  </si>
  <si>
    <t>Hladilna moč – latentna: 0,30 kW</t>
  </si>
  <si>
    <t>Hladilna moč: 11,70 kW</t>
  </si>
  <si>
    <t>Temp. zraka – vstop / izstop: -13,00 / 11,70 °C</t>
  </si>
  <si>
    <t>Vlažnost zraka – vstop / izstop: 90,0 / 30,8 r.h. %</t>
  </si>
  <si>
    <t>Padec tlaka: 119 Pa</t>
  </si>
  <si>
    <t>Temp. zraka – vstop / izstop: 20,00 / -4,70 °C</t>
  </si>
  <si>
    <t>Vlažnost zraka – vstop / izstop: 30,0 / 99,0</t>
  </si>
  <si>
    <t>Padec tlaka: 135 Pa</t>
  </si>
  <si>
    <t>Vlaženje: 9,00 kg/h</t>
  </si>
  <si>
    <t>Hladilna moč – senzibilna: 41,50 kW</t>
  </si>
  <si>
    <t>Hladilna moč – latentna: 6,40 kW</t>
  </si>
  <si>
    <t>Hladilna moč: 47,90 kW</t>
  </si>
  <si>
    <t>Pretok zraka: 5.000 m3/h</t>
  </si>
  <si>
    <t>Dinamični padec tlaka: 109 Pa</t>
  </si>
  <si>
    <t>Skupni padec tlaka: 875 Pa</t>
  </si>
  <si>
    <t>Totalni izkoristek: 75,34 %</t>
  </si>
  <si>
    <t>Število vrtljajev: 3.549 1/min</t>
  </si>
  <si>
    <t>Okt.[dB]      66,4   68,7   79,9    79,0      82,4      82,8       85,0     86,6</t>
  </si>
  <si>
    <t>Nominalna moč: 2,950/ /  kW</t>
  </si>
  <si>
    <t>Nominalni tok: 4,60 /  /  A</t>
  </si>
  <si>
    <t>Učinkovitost: 84,19 %</t>
  </si>
  <si>
    <t>Absorbirana el. moč: 1,92 kW</t>
  </si>
  <si>
    <t>Padec tlaka v enoti: 36 Pa</t>
  </si>
  <si>
    <t>Hitrost zraka: 2,45 m/s</t>
  </si>
  <si>
    <t>Temp. zraka – vstop / izstop: 11,70 / 22,00 °C</t>
  </si>
  <si>
    <t>Moč: 17,37 kW</t>
  </si>
  <si>
    <t>Padec tlaka: 36 Pa</t>
  </si>
  <si>
    <t>Pretok medija: 0,2800 l/s</t>
  </si>
  <si>
    <t>Padec tlaka medija: 19,94 kPa</t>
  </si>
  <si>
    <t>Vsebina: 5,600 l</t>
  </si>
  <si>
    <r>
      <t xml:space="preserve"> </t>
    </r>
    <r>
      <rPr>
        <b/>
        <sz val="10"/>
        <color theme="1"/>
        <rFont val="Calibri"/>
        <family val="2"/>
        <charset val="238"/>
        <scheme val="minor"/>
      </rPr>
      <t>Zvočni podatki enote Dovod</t>
    </r>
  </si>
  <si>
    <r>
      <t xml:space="preserve">1  </t>
    </r>
    <r>
      <rPr>
        <sz val="10"/>
        <color theme="1"/>
        <rFont val="Calibri"/>
        <family val="2"/>
        <charset val="238"/>
        <scheme val="minor"/>
      </rPr>
      <t xml:space="preserve">Zvočna moč ohišje+/- 4 dB   </t>
    </r>
    <r>
      <rPr>
        <b/>
        <sz val="10"/>
        <color theme="1"/>
        <rFont val="Calibri"/>
        <family val="2"/>
        <charset val="238"/>
        <scheme val="minor"/>
      </rPr>
      <t>60,5</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</si>
  <si>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77,8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</si>
  <si>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80,0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</si>
  <si>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44,8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</si>
  <si>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72,7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</si>
  <si>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74,9                </t>
    </r>
  </si>
  <si>
    <t>Padec tlaka v enoti: 83 Pa</t>
  </si>
  <si>
    <t>Začetni padec tlaka: 40 Pa</t>
  </si>
  <si>
    <t>Priporoč. končni padec tlaka: 120 Pa</t>
  </si>
  <si>
    <t>Padec tlaka za izračun: 80 Pa</t>
  </si>
  <si>
    <t>Dinamični padec tlaka: 68 Pa</t>
  </si>
  <si>
    <t>Skupni padec tlaka: 650 Pa</t>
  </si>
  <si>
    <t>Totalni izkoristek: 76,83 %</t>
  </si>
  <si>
    <t>Število vrtljajev: 2.612 1/min</t>
  </si>
  <si>
    <t>Okt.[dB]      63,9   67,9   75,3    75,5      78,2      77,8       79,6     73,7</t>
  </si>
  <si>
    <t>Učinkovitost: 86,22 %</t>
  </si>
  <si>
    <r>
      <t xml:space="preserve">1  </t>
    </r>
    <r>
      <rPr>
        <sz val="10"/>
        <color theme="1"/>
        <rFont val="Calibri"/>
        <family val="2"/>
        <charset val="238"/>
        <scheme val="minor"/>
      </rPr>
      <t xml:space="preserve">Zvočna moč ohišje+/- 4 dB   </t>
    </r>
    <r>
      <rPr>
        <b/>
        <sz val="10"/>
        <color theme="1"/>
        <rFont val="Calibri"/>
        <family val="2"/>
        <charset val="238"/>
        <scheme val="minor"/>
      </rPr>
      <t>54,8</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</si>
  <si>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75,5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</si>
  <si>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80,8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</si>
  <si>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39,5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</si>
  <si>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70,4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</si>
  <si>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75,6                </t>
    </r>
  </si>
  <si>
    <t>Strešni ventilator v izoliranem ohišju za odvod zraka za sanitarije Vrtec.
Skupaj s stikalom in časovnim relejem, montiranim v razdelilni omari. Skupaj z ožičenjem do stikala in razdelilne omare.
Vdo = 1200 m3/h
Hex = 280 Pa
P = 174 W
U = 230 V/50 Hz
SYSTEMAIR tip DVCI 315-P EC + SSD + VKS</t>
  </si>
  <si>
    <t>ali enakovredno;</t>
  </si>
  <si>
    <t>Strešni ventilator v izoliranem ohišju za odvod zraka za sanitarije Šola.
Skupaj s stikalom in časovnim relejem, montiranim v razdelilni omari. Skupaj z ožičenjem do stikala in razdelilne omare.
Vdo = 770 m3/h
Hex = 280 Pa
P = 174 W
U = 230 V/50 Hz
SYSTEMAIR tip DVCI 315-P EC + SSD + VKS</t>
  </si>
  <si>
    <t>Dušilnik zvoka, izdelan iz pocinkane pločevine (ohišje) in mineralne volne, oblečene s celulozno folijo, skupaj z montažnim in pritrdilnim materialom;</t>
  </si>
  <si>
    <t>- širina dušilnih kulis: d = 100 mm</t>
  </si>
  <si>
    <t>- razmak med dušilnimi kulisami: s = 80 mm</t>
  </si>
  <si>
    <t>- širina dušilnika: B = 1260 mm</t>
  </si>
  <si>
    <t>- višina dušilnika: H = 800 mm</t>
  </si>
  <si>
    <t>- dolžina dušilnika: L = 1500 mm</t>
  </si>
  <si>
    <t>- število dušilnih kulis: n = 7</t>
  </si>
  <si>
    <t>- dušenje pri frekvenci 250 Hz:</t>
  </si>
  <si>
    <t xml:space="preserve">De = 20 dB </t>
  </si>
  <si>
    <t>SYSTEMAIR tip DZ 2 100/7 1260×800×1500</t>
  </si>
  <si>
    <t>- širina dušilnih kulis: d = 200 mm</t>
  </si>
  <si>
    <t>- razmak med dušilnimi kulisami: s = 120 mm</t>
  </si>
  <si>
    <t>- širina dušilnika: B = 2560 mm</t>
  </si>
  <si>
    <t>- višina dušilnika: H = 700 mm</t>
  </si>
  <si>
    <t>- število dušilnih kulis: n = 8</t>
  </si>
  <si>
    <t xml:space="preserve">De = 26 dB </t>
  </si>
  <si>
    <t>SYSTEMAIR tip DZ-2 200/8 2560×700×1500</t>
  </si>
  <si>
    <t>- razmak med dušilnimi kulisami: s = 100 mm</t>
  </si>
  <si>
    <t>- širina dušilnika: B = 2100 mm</t>
  </si>
  <si>
    <t>- dolžina dušilnika: L = 1000 mm</t>
  </si>
  <si>
    <t xml:space="preserve">De = 21 dB </t>
  </si>
  <si>
    <t>SYSTEMAIR tip DZ-2 200/7 2100×800×1000</t>
  </si>
  <si>
    <t>- širina dušilnika: B = 600 mm</t>
  </si>
  <si>
    <t>- višina dušilnika: H = 1200 mm</t>
  </si>
  <si>
    <t>- število dušilnih kulis: n = 2</t>
  </si>
  <si>
    <t xml:space="preserve">De = 30 dB </t>
  </si>
  <si>
    <t>SYSTEMAIR tip DZ-2 200/2 600×1200×1500</t>
  </si>
  <si>
    <t>- širina dušilnika: B = 2400 mm</t>
  </si>
  <si>
    <t>- višina dušilnika: H = 1000 mm</t>
  </si>
  <si>
    <t>SYSTEMAIR tip DZ-2 200/8 2400×1000×1500</t>
  </si>
  <si>
    <t>- širina dušilnika: B = 1500 mm</t>
  </si>
  <si>
    <t>- višina dušilnika: H = 400 mm</t>
  </si>
  <si>
    <t>- število dušilnih kulis: n = 5</t>
  </si>
  <si>
    <t>SYSTEMAIR tip DZ-2 200/5 1500×400×1000</t>
  </si>
  <si>
    <t>Kvadratni anemostat za dovod in odvod zraka preko usmerjevalnih žličk, skupaj s komoro dimenzij 290x290x210, priključkom ø160 horizontalno, izolacijo komore, elementom za regulacijo pretoka na komori, perforirano pločevino ter montažnim in pritrdilnim materialom, za montažo v spuščen strop.</t>
  </si>
  <si>
    <t>velikost 300-160</t>
  </si>
  <si>
    <t>DIEM tip DVS+KK-H-PP-M</t>
  </si>
  <si>
    <t>Kvadratni anemostat za odvod in dovod zraka preko usmerjevalnih žličk, skupaj s komoro dimenzij 390x390x210, priključkom ø160 horizontalno, izolacijo komore, elementom za regulacijo pretoka na komori, perforirano pločevino ter montažnim in pritrdilnim materialom, za montažo v spuščen strop oz. pod strop.</t>
  </si>
  <si>
    <t>velikost 400-160</t>
  </si>
  <si>
    <t>Okrogli anemostat za odvod in dovod zraka preko usmerjevalnih žličk, skupaj s komoro dimenzij 390x390x250, priključkom ø200 horizontalno, izolacijo komore, elementom za regulacijo pretoka na komori, perforirano pločevino ter montažnim in pritrdilnim materialom, za montažo v spuščen strop oz. pod strop.</t>
  </si>
  <si>
    <t>velikost 400-200</t>
  </si>
  <si>
    <t>Okrogli anemostat za odvod in dovod zraka preko usmerjevalnih žličk, skupaj s komoro dimenzij 490x490x250, priključkom ø200 horizontalno, izolacijo komore, elementom za regulacijo pretoka na komori, perforirano pločevino ter montažnim in pritrdilnim materialom, za montažo v spuščen strop.</t>
  </si>
  <si>
    <t>velikost 500-200</t>
  </si>
  <si>
    <t>Okrogli anemostat za odvod in dovod zraka preko usmerjevalnih žličk, skupaj s komoro dimenzij 590x590x300, priključkom ø250 horizontalno, izolacijo komore, elementom za regulacijo pretoka na komori, perforirano pločevino ter montažnim in pritrdilnim materialom, za montažo v spuščen strop.</t>
  </si>
  <si>
    <t>velikost 600-250</t>
  </si>
  <si>
    <t xml:space="preserve">Komora iz pločevine dimenzij 590x590x300, priključkom 350/250 zaključiti s perforirano pločevino za dovod zraka Aefmin=30%. Barva RAL . Barvo pred naročilom potrdi arhitekt. </t>
  </si>
  <si>
    <t>Krožnikasti prezračevalni ventil za odvod zraka, skupaj z montažnim in pritrdilnim materialom;</t>
  </si>
  <si>
    <t>velikost 100</t>
  </si>
  <si>
    <t>velikost 125</t>
  </si>
  <si>
    <t>velikost 150</t>
  </si>
  <si>
    <t>DIEM tip VPE</t>
  </si>
  <si>
    <t>Krožnikasti prezračevalni ventil za dovod zraka, skupaj z montažnim in pritrdilnim materialom;</t>
  </si>
  <si>
    <t>DIEM tip VPD</t>
  </si>
  <si>
    <t>Jeklena prezračevalna rešetka za odvod zraka, skupaj z nastavnim delom za regulacijo količine zraka ter montažnim in pritrdilnim materialom;</t>
  </si>
  <si>
    <t>315 × 115</t>
  </si>
  <si>
    <t>515 × 115</t>
  </si>
  <si>
    <t>615 × 115</t>
  </si>
  <si>
    <t>DIEM tip RAE-R</t>
  </si>
  <si>
    <t>Aluminijasta rešetka z okvirjem in protiokvirjem, 
prirejena za montažo v vrata, skupaj s pritrdilnim materialom;</t>
  </si>
  <si>
    <t>425 × 125</t>
  </si>
  <si>
    <t>425 × 225</t>
  </si>
  <si>
    <t>Barvo rešetke določi arhitekt.</t>
  </si>
  <si>
    <t>SYSTEMAIR tip NOVA D-UR</t>
  </si>
  <si>
    <t>Fiksna zaščitna aluminijasta zračna rešetka, skupaj z zaščitno mrežo in montažnim materialom, prirejena za montažo v zid, skupaj z okvirjem in protiokvirjem;</t>
  </si>
  <si>
    <t>560 × 1400</t>
  </si>
  <si>
    <t>630 × 1000</t>
  </si>
  <si>
    <t>1120 × 500</t>
  </si>
  <si>
    <t>1120 × 900</t>
  </si>
  <si>
    <t>1250 x 1400</t>
  </si>
  <si>
    <t>1250 x 1600</t>
  </si>
  <si>
    <t>2000 x 1000</t>
  </si>
  <si>
    <t>3250 x 1650</t>
  </si>
  <si>
    <t>SYSTEMAIR tip PZ-ALS</t>
  </si>
  <si>
    <r>
      <t xml:space="preserve">Linijski difuzor za pulzno prezračevanje telovadnice. Sistem za pohlajevanje in prezračevanje prostora. Dovod zraka, v obliki perforiranega prezračevalnega kanala. Sistem je sestavljen iz dveh primarnih in dveh sekundarnih kanalskih razvodov za pulzno dovajane zraka.
Izdelan iz pocinkane pločevine.
</t>
    </r>
    <r>
      <rPr>
        <sz val="11"/>
        <rFont val="Calibri"/>
        <family val="2"/>
      </rPr>
      <t>Namensko izdelan, skupaj  z montažnim in pritrdilnim materialom, za montažo pod strop.
Komplet dvojni razvod primarnega in sekundarnega dovodnega kanala, ter skupaj s tlačno razdelilno komoro s petimi priključki (skupaj z dvema regulacijskima žaluzijama) dim. cca. 1500x1474x784mm.
Kanlski razvodi dolžine 16+16+16+16 m.
Postavitev skladno z načrti SI.
Barvo pred naročilom potrdi arhitekt.
Vključno z montažo.
Vključno z nadgradnjo avtomatike klimatske naprave za optimalno delovanje sistema.</t>
    </r>
  </si>
  <si>
    <t>dimenzija dovodnih kanalov ø600</t>
  </si>
  <si>
    <t>SINTRA tip MIX-IND SLOFE 113b</t>
  </si>
  <si>
    <t>Akustično in toplotno izolativna fleksibilna cev za povezavo med kanalskim razvodom in elementi za distribucijo zraka.</t>
  </si>
  <si>
    <t>Sestavljena iz:</t>
  </si>
  <si>
    <t>- perforirane notranje cevi iz aluminija, laminirane s poliestrom,</t>
  </si>
  <si>
    <t>- poliesterske zaščitne folije za zaščito pred difuzijo delcev steklene volne,</t>
  </si>
  <si>
    <t>- termična in akustična izolativna plast iz stekene volne,</t>
  </si>
  <si>
    <t>- zunanja zaščitna plast iz aluminija, ojačana s poliestrom.</t>
  </si>
  <si>
    <t>Fleksibilna cev je izdelana skladno s standardom EN 13180.</t>
  </si>
  <si>
    <t>V ponudbi zajeti cev povprečne dolžine 1,5m, skupaj z objemkami in ostalim montažnim materialom</t>
  </si>
  <si>
    <t>ø125</t>
  </si>
  <si>
    <t>ø160</t>
  </si>
  <si>
    <t>ø250</t>
  </si>
  <si>
    <t>DEC tip SONODEC 25</t>
  </si>
  <si>
    <t>Okrogla dušilna loputa, montirana pred fleksibilno cevjo, namenjena dodatni regulaciji pretoka zraka, skupaj s pritrdilnim materialom;</t>
  </si>
  <si>
    <t>DIEM tip LD/R</t>
  </si>
  <si>
    <t>Mehanski regulator pretoka z regulacijsko silikonsko membrano za vgradnjo v okrogli prezračevalni kanal. Možnost nastavitve pretoka.</t>
  </si>
  <si>
    <t>vel. 160</t>
  </si>
  <si>
    <t>vel. 200</t>
  </si>
  <si>
    <t>vel. 250</t>
  </si>
  <si>
    <t>Aldes tip MR modulo</t>
  </si>
  <si>
    <t>Okrogli regulator variabilnega zračnega pretoka z večtočkovnim križnim tipalom tlačne diference po celotnem zračnem preseku (visoka merilna točnost; 5%). Primeren za dovod in odvod zraka iz prostora, v režimu ''master and slave''. Regulator je tovarniško kalibriran na izbran pretok ter omogoča dodatno nastavitev pretoka preko ZTH-EU vmesnika na mestu vgradnje. Možnost krmiljenje z vhodnim signalom 0-10V. Regulacija omogoča priklop na CNS preko MBus, ModBus ali LON protokola. Ohišje naprave iz pocinkane pločevine (tesnost ohišja; razrad C, skladno z EN 1751). Razred tesnosti lopute 4, skladno z EN 1751. Z veljavnim ILH higijenskim certifikatom VDI 6022 in VDI 3803, za standarnde in čiste prostore. Delovanje v območju do 1000 Pa.</t>
  </si>
  <si>
    <t>Dobaviti skupaj z vmesnimi releji in ožičenjem za delovanje enega para "master and slave" regulatorjev, skupaj z montažnim in pritrdilnim materialom.</t>
  </si>
  <si>
    <t>Napajanje enot ni zajeto v načrtu strojnih instalacij.</t>
  </si>
  <si>
    <t>Lokacijo za krmiljenje določi arhitekt ali investitor.Predlog lokacije je zrisan v tlorisu.</t>
  </si>
  <si>
    <t xml:space="preserve">ø315 - 561-2804 m³/h </t>
  </si>
  <si>
    <t>DIEM tip RPE-R-I/LMV-D3-MP-F</t>
  </si>
  <si>
    <t>Potenciometer za krmiljenje para regulatorjev pretoka</t>
  </si>
  <si>
    <t>CRP24-B1</t>
  </si>
  <si>
    <t>Kvadratni regulator variabilnega zračnega pretoka z večtočkovnim križnim tipalom tlačne diference po celotnem zračnem preseku (visoka merilna točnost; 5%). Primeren za dovod in odvod zraka iz prostora, v režimu ''master and slave''. Regulator je tovarniško kalibriran na izbran pretok ter omogoča dodatno nastavitev pretoka preko ZTH-EU vmesnika na mestu vgradnje. Možnost krmiljenje z vhodnim signalom 0-10V. Regulacija omogoča priklop na CNS preko MBus, ModBus ali LON protokola. Ohišje naprave iz pocinkane pločevine (tesnost ohišja; razrad C, skladno z EN 1751). Razred tesnosti lopute 4, skladno z EN 1751. Z veljavnim ILH higijenskim certifikatom VDI 6022 in VDI 3803, za standarnde in čiste prostore. Delovanje v območju do 1000 Pa.</t>
  </si>
  <si>
    <t>Lokacijo za krmiljenje določi arhitekt ali investitor. Predlog lokacije je zrisan v tlorisu.</t>
  </si>
  <si>
    <t xml:space="preserve">500x200 - 720-3600 m³/h </t>
  </si>
  <si>
    <t>DIEM tip RPE-Q-I/LMV-D3-MP</t>
  </si>
  <si>
    <t>Okrogla požarna loputa za ločitev požarnih sektorjev
v prezračevalnih in klimatskih sistemih, odporna na
ogenj in hladen dim, požarne odpornosti EI60S, EI90S ali EI120S, testirana po EN 1366-2, klasificirana po EN 13501-3 in certificirana po EN 15650.</t>
  </si>
  <si>
    <t>Konstrukcijske značilnosti: požarna loputa vsebuje uležajeno lamelo iz kalcijevega silikata, intumescentno požarno tesnilo in termoelektrični prožilni mehanizem s temperaturo proženja 72°C. Ohišje iz pocinkane pločevine vsebuje termično bariero na mestu lamele. Silikonski tesnilni profil nameščen na lamelo v kombinaciji s penastim profilom na naslonu omogoča tesnjenje hladnega dima. Vgradnja po navodilih proizvajalca v masivno steno minimalne debeline 100
mm ali masivno stropno ploščo minimalne debeline 125 mm.</t>
  </si>
  <si>
    <t>Elektromotorni pogon omogoča daljinsko proženje požarne lopute po principu mirovnega toka. Pogon je ob normalnem obratovanju stalno pod napetostjo in drži lamelo lopute v legi odprto. Požarna centrala sproži loputo s prekinitvijo napajanja. Lamela se s pomočjo prednapete vzmeti v pogonu samodejno, brez zunanje energije, postavi v varnostni položaj zaprto. Za dodatno varnost je vgrajeno tudi temperaturno tipalo s tremi termovarovalkami (dve v kanalu, ena v okolico), ki trajno prekinejo dovod napetosti motorju in tako zaprejo lamelo, ko temperatura preseže 72°C.</t>
  </si>
  <si>
    <t>Signalizacijo odprtosti voditi posamezno za vsako loputo na klimatsko napravo, ki ji pripada kanalski razvod, kjer je požarna loputa vgrajena. Položaj lamele lopute se lahko odčita na mehanskem prikazovalniku. Skupaj s požarnim tesnenjem.
Pred naročilom preveriti skladnost napetosti z elektro inštalacijami!</t>
  </si>
  <si>
    <t>100; L=450</t>
  </si>
  <si>
    <t>125; L=450</t>
  </si>
  <si>
    <t>160; L=450</t>
  </si>
  <si>
    <t>200; L=450</t>
  </si>
  <si>
    <t>250; L=450</t>
  </si>
  <si>
    <t>SYSTEMAIR tip FDR-3G-B230T</t>
  </si>
  <si>
    <t>Pravokotna požarna loputa za ločitev požarnih sektorjev
v prezračevalnih in klimatskih sistemih, odporna na
ogenj in hladen dim, požarne odpornosti EI60S, EI90S ali EI120S, testirana po EN 1366-2, klasificirana po EN 13501-3 in certificirana po EN 15650.</t>
  </si>
  <si>
    <t>300 x 150; L=325</t>
  </si>
  <si>
    <t>400 x 450; L=325</t>
  </si>
  <si>
    <t>450 x 200; L=325</t>
  </si>
  <si>
    <t>450 x 300; L=325</t>
  </si>
  <si>
    <t>450 x 400; L=325</t>
  </si>
  <si>
    <t>500 x 400; L=325</t>
  </si>
  <si>
    <t>500 x 350; L=325</t>
  </si>
  <si>
    <t>550 x 200; L=325</t>
  </si>
  <si>
    <t>550 x 300; L=325</t>
  </si>
  <si>
    <t>550 x 350; L=325</t>
  </si>
  <si>
    <t>600 x 300; L=325</t>
  </si>
  <si>
    <t>600 x 400; L=325</t>
  </si>
  <si>
    <t>600 x 450; L=325</t>
  </si>
  <si>
    <t>650 x 400; L=325</t>
  </si>
  <si>
    <t>700 x 950; L=350</t>
  </si>
  <si>
    <t>800 x 500; L=325</t>
  </si>
  <si>
    <t>800 x 750; L=325</t>
  </si>
  <si>
    <t>1000 x 500; L=325</t>
  </si>
  <si>
    <t>1200 x 700; L=325</t>
  </si>
  <si>
    <t>SYSTEMAIR tip FDS-3G-B230T</t>
  </si>
  <si>
    <t>Dobava in montaža kanala s požarno odpornostjo EIS 60, izvedeno kot protipožarna obloga pločevinastih prezračevalnih kanalov. Material iz plošč iz kalcijevega silikata, negorljive A1 po SIST EN 13501-1, (npr. Promatect AD) enoslojno, debeline 35 mm, spoji ojačeni s trakovi (npr. Promatectom H) debeline 10 mm ali ustreznimi prirobnicami in zlepljeni z lepilom (npr. Promat Kleber K 84), ter privijačeni s hitro vgradnimi vijaki 6.0 x 80 mm ali speti s kovinskimi sponkami 80/12,2/2,03. Obešanje po navodilih proizvajalca oz. po podatkih iz certifikata. Izvedba je lahko štiri, tro ali dvostranska, glede na zahteve načrta.</t>
  </si>
  <si>
    <t>Predložiti je potrebno ustrezno potrdilo o požarni odpornosti kanala in izjavo o upoštevanju navodil proizvajalca ki morajo biti v skladu s certifikatom (npr. Delovni list Promat št. 477). Kanale je po izvedbi potrebno ustrezno označiti.</t>
  </si>
  <si>
    <r>
      <t>m</t>
    </r>
    <r>
      <rPr>
        <vertAlign val="superscript"/>
        <sz val="10"/>
        <color indexed="8"/>
        <rFont val="Arial"/>
        <family val="2"/>
        <charset val="238"/>
      </rPr>
      <t>2</t>
    </r>
  </si>
  <si>
    <t>Izdelava požarno odpornih prebojev na prehodih kanalov skozi meje požarnih celic in sektorjev po SIST EN 1366-3 skupaj z označbo prebojev ter izdelavo tehnične dokumentacije z dokumentiranjem vseh prebojev.</t>
  </si>
  <si>
    <t>obseg preboja:</t>
  </si>
  <si>
    <t>- do 2000 mm</t>
  </si>
  <si>
    <t>- do 3000 mm</t>
  </si>
  <si>
    <t>- do 4000 mm</t>
  </si>
  <si>
    <t>Zračni kanali pravokotnega in okroglega preseka,
izdelani iz pocinkane pločevine po standardih SIST EN 1505 ter SIST EN 1506, spojeni s prirobničnimi spoji, kompletno z loputami, fazonskimi in oblikovnimi kosi, pritrdilnim in montažnim materialom ter dodatkom na odrez za nazivne velikosti daljše stranice. Standardno
so vsi kanali in fazonski kosi izdelani z pritrjenim prirobničnim profilom na vsakem koncu kanala oziroma fazonskega kosa. Podporne razdalje kanalov in pripadajočih delov ne smejo nikoli preseči 2400mm pri katerikoli dimenziji kanala. Prav tako ne sme biti pri montaži izveden več kot en kanalski spoj med dvema podporama. Podpora mora biti oddaljena od prirobničnega spoja maksimalno 500 mm. Sistem izdelave kanalov mora ustrezati tesnostnem razredu C in tlačnemu razredu 2 po standardu SIST EN 1507:2006.</t>
  </si>
  <si>
    <t>V kanalski razvod morajo biti nameščene revizijske odprtine z zrakotesnimi pokrovi (Upoštevati standard SIST ENV 12097 (03.97)).</t>
  </si>
  <si>
    <t>V ponudbi zajeti tudi obešala za vodoravno, poševno in navpično pritrditev kanalov na gradbeno ali drugo vrsto konstrukcije. Izvedba predfabriciranih obešal je iz pocinkanega jekla in obsega objemke s podlogo iz sintetične gume, navojne palice s temeljno ploščo ali temeljnim profilom, kovinske vložke, vijake z maticami, drsne in fiksne podpore. Vsa obešala se izvede po smernicah za montažo in preprečevanje prenosa hrupa na gradbeno konstrukcijo.</t>
  </si>
  <si>
    <t>Izolacija prezračevalnih kanalov za dovod zraka vodenih znotraj objekta  s fleksibilno zaprtocelično izolacijo iz sintetičnega kavčuka z visoko upornostjo proti difuziji vodne pare in nizko toplotno prevodnostjo. Vključno s samolepilnimi trakovi in lepilom. Material je samougasljiv, ne kaplja in ne širi ognja.
Tehnični podatki:
-	toplotna prevodnost  λ ≤ 0,034 W/m.K pri 0 °C
-	koeficient upora proti difuziji vodne pare je μ ≥ 10.000
-	za temperaturno področje od -50°C do + 110°C (lepljenje na površine do 85°C)
-	požarni razred B-s3,d0 po EN 13501-1</t>
  </si>
  <si>
    <t>debelina 13 mm</t>
  </si>
  <si>
    <r>
      <t>m</t>
    </r>
    <r>
      <rPr>
        <vertAlign val="superscript"/>
        <sz val="10"/>
        <rFont val="Arial"/>
        <family val="2"/>
        <charset val="238"/>
      </rPr>
      <t>2</t>
    </r>
  </si>
  <si>
    <t>Kaimann tip Kaiflex ST</t>
  </si>
  <si>
    <t>Izolacija prezračevalnih kanalov za zajem in izpuh zraka vodenih znotraj objekta s fleksibilno zaprtocelično izolacijo iz sintetičnega kavčuka z visoko upornostjo proti difuziji vodne pare in nizko toplotno prevodnostjo. Vključno s samolepilnimi trakovi in lepilom. Material je samougasljiv, ne kaplja in ne širi ognja.
Tehnični podatki:
-	toplotna prevodnost  λ ≤ 0,034 W/m.K pri 0 °C
-	koeficient upora proti difuziji vodne pare je μ ≥ 10.000
-	za temperaturno področje od -50°C do + 110°C (lepljenje na površine do 85°C)
-	požarni razred B-s3,d0 po EN 13501-1</t>
  </si>
  <si>
    <t>debelina 19 mm</t>
  </si>
  <si>
    <t>Izolacija prezračevalnih kanalov, ki niso izolirani pri prehodu skozi gradbeno konstrukcijo  s fleksibilno zaprtocelično izolacijo iz sintetičnega kavčuka z visoko upornostjo proti difuziji vodne pare in nizko toplotno prevodnostjo. Vključno s samolepilnimi trakovi in lepilom. Material je samougasljiv, ne kaplja in ne širi ognja.
Tehnični podatki:
-	toplotna prevodnost  λ ≤ 0,034 W/m.K pri 0 °C
-	koeficient upora proti difuziji vodne pare je μ ≥ 10.000
-	za temperaturno področje od -50°C do + 110°C (lepljenje na površine do 85°C)
-	požarni razred B-s3,d0 po EN 13501-1</t>
  </si>
  <si>
    <t>debelina 10 mm</t>
  </si>
  <si>
    <t>Toplotna izolacija kanalov izpušnega zraka na podstrehi in stehi s toplotno izolacijo iz kamene volne ter zaščiteno z Al pločevino;</t>
  </si>
  <si>
    <t>debelina 50 mm</t>
  </si>
  <si>
    <t>TERVOL</t>
  </si>
  <si>
    <t>Preizkus tesnosti kanalske mreže pred izdelavo odprtin za distributivne elemente, z uporabo dimnih patron in ustvarjanjem nadtlaka v kanalskih mrežah.</t>
  </si>
  <si>
    <t xml:space="preserve">Meritve in nastavitve količin zraka na posameznem končnem elementu s strani pooblaščenega podjetja ter pridobitev zapisnika o opravljenih meritvah in količinah. Če meritve niso ustrezne, je izvajalec dolžan izvesti potrebne nastavitve, dokler meritve ne izkazujejo ustreznih količin. </t>
  </si>
  <si>
    <t xml:space="preserve">Meritve mikroklime za letno in zimsko obratovanje ter izdaja potrdila o izpolnjevanju projektnih zahtev s strani pooblaščene organizacije. </t>
  </si>
  <si>
    <t>PREZRAČEVANJE SKUPAJ:</t>
  </si>
  <si>
    <t>PLINSKA INŠTALACIJA</t>
  </si>
  <si>
    <t>Priprava gradbišča, odstranitev event. ovir in ureditev delovnega platoja ter vzpostavitev prvotnega stanja po končanih delih</t>
  </si>
  <si>
    <t>Stroški potrebne prometne signalizacije za ustrezno označitev delne zapore ceste in pločnika v območju posega ter ureditev prometa v času izvajanja del na prekopu ceste kakor tudi v času asfaltiranja prekopa - strošek za ves čas izvajanja del.</t>
  </si>
  <si>
    <t xml:space="preserve">Strošek nadzora nad izvajanjem del v območju obstoječih posameznih komunalnih vodov s strani predstavnikov pristojnih upravljalcev (v skladu s pogoji iz pridobljenih projektnih pogojev oziroma soglasij na projekte) - strošek po dejansko izstavljenih računih, s pribitkom za manipulacijske stroške.
</t>
  </si>
  <si>
    <t xml:space="preserve">Strojni izkop jarka za gradnjo plinovoda v dnu širokega odkopa v območju trase, zemljina III.-IV. kategorije, globina izkopa do 2,50 m, v izračunu kubature upoštevan nagib sten izkopa cca 70˚, širina dna izkopa do 0,90 m, vključno z izvedbo event. potrebnega bočnega zavarovanja sten izkopa pred posipanjem (plohi, razpore, ipd), z odlaganjem zemljine na rob izkopa za kasnejši zasip ali z odvozom v začasno deponijo v bližini na gradbišču (za potrebe kasnejšega zasipa) - obračun v raščenem stanju. </t>
  </si>
  <si>
    <t xml:space="preserve">Strojno-ročni izkop jarka za gradnjo plinovoda, zemljina III.-IV. kategorije, globina izkopa od 0,00 do 2,50 m, v izračunu kubature upoštevan nagib sten izkopa cca 70˚, z odlaganjem zemljine na rob izkopa ali z odvozom v začasno deponijo v bližini na gradbišču (za potrebe kasnejšega zasipa), z upoštevanjem dodatka za otežen izkop zaradi omejene širine prostora - obračun v raščenem stanju.  </t>
  </si>
  <si>
    <t>Izdelava peščene posteljice in zasipa z 2 x sejanim peskom</t>
  </si>
  <si>
    <t>Zasip preostalega dela izkopanega jarka po končani izvedbi novega plinovoda s primernim izkopanim materialom III.-IV.kategorije, z utrjevanjem v plasteh do predpisane zbitosti (obračun v komprimiranem stanju), z nakladanjem in dovozom zemljine iz začasne deponije na gradbišču, z istočasnim izvlačenjem zaščite sten izkopa pred posipanjem; z upoštevanjem oteženega zasipa zaradi omejenega prostora.
V vrednosti upoštevati tudi stroške geomehanskega pregleda primernosti izkopane zemljine za potrebe zasipa!
(30% izkopanega materiala primerne frakcije se uporabi za ponovni zasip)</t>
  </si>
  <si>
    <t>Odvoz preostalega izkopanega materiala deponiranega kraj jarka z nakladanjem in razkladanjem ter odvozom na trajno deponijo s pridobitvijo evidenčnih listov</t>
  </si>
  <si>
    <t>Planiranje in čiščenje terena vzdolž trase po zasutju cevovoda v širini 2,5 m</t>
  </si>
  <si>
    <t>INŠTALACIJSKA DELA</t>
  </si>
  <si>
    <t>Vkopan rezervoar za TNP (nakup)</t>
  </si>
  <si>
    <r>
      <t>V= 2,8 m</t>
    </r>
    <r>
      <rPr>
        <vertAlign val="superscript"/>
        <sz val="11"/>
        <rFont val="Calibri"/>
        <family val="2"/>
        <charset val="238"/>
        <scheme val="minor"/>
      </rPr>
      <t>3</t>
    </r>
    <r>
      <rPr>
        <sz val="11"/>
        <rFont val="Calibri"/>
        <family val="2"/>
        <charset val="238"/>
        <scheme val="minor"/>
      </rPr>
      <t xml:space="preserve"> skupaj z armaturami:</t>
    </r>
  </si>
  <si>
    <t>-  manometer</t>
  </si>
  <si>
    <t>- termometer</t>
  </si>
  <si>
    <t>-  polnjenje tekoče faze 1 1/4”</t>
  </si>
  <si>
    <t>-  polnjenje plinske faze 1 1/4”</t>
  </si>
  <si>
    <t>-  praznjenje tekoče faze 1 1/4”</t>
  </si>
  <si>
    <t>-  praznjenje plinske faze 1 1/4”</t>
  </si>
  <si>
    <t>- kazalec nivoja</t>
  </si>
  <si>
    <t>- galvansko zaščito</t>
  </si>
  <si>
    <t>- varnostni ventil</t>
  </si>
  <si>
    <t>- plinski filter</t>
  </si>
  <si>
    <t>– manometer</t>
  </si>
  <si>
    <t>- krogelna pipa</t>
  </si>
  <si>
    <t>Regulacijski sklop za tekoči naftni plin za priključitev enega plinskega kontejnerja, sestavljen iz sklopa regulacijskih, zapornih ter merilnih elementov</t>
  </si>
  <si>
    <t>-regulator tlaka 1. stopnje za tekoči naftni plin, skupaj z:</t>
  </si>
  <si>
    <t>- varnostnim zapornim ventilom</t>
  </si>
  <si>
    <t>– varnostnim izpustnim ventilom</t>
  </si>
  <si>
    <t>– čistilnim elementom</t>
  </si>
  <si>
    <t>ter tesnilnim in montažnim materialom</t>
  </si>
  <si>
    <t>pv= 8-10 bar</t>
  </si>
  <si>
    <t>pi= 0.7 bar</t>
  </si>
  <si>
    <t>m= 12 kg/h</t>
  </si>
  <si>
    <t>- regulator tlaka 2. stopnje za tekoči naftni plin, skupaj z:</t>
  </si>
  <si>
    <t>pv= 0,7 bar</t>
  </si>
  <si>
    <t>pi= 100 mbar</t>
  </si>
  <si>
    <t>Postavitev ter vkop ter priključitev enega plinskega kontejnerja s pripadajočimi gradbenimi ter strojniškimi deli</t>
  </si>
  <si>
    <t>Cev PE po SIST EN 12007-2 skupaj z dodatkom za razrez</t>
  </si>
  <si>
    <t>SDR 11</t>
  </si>
  <si>
    <t>PE d 32 x 3,0</t>
  </si>
  <si>
    <t>Fazonski kosi za PE cevi</t>
  </si>
  <si>
    <t>- PE elektovarilna obojka</t>
  </si>
  <si>
    <t>(SDR 11)</t>
  </si>
  <si>
    <t>PE 32</t>
  </si>
  <si>
    <t>- Prehodni kos</t>
  </si>
  <si>
    <t>PE 32/JE DN25</t>
  </si>
  <si>
    <t>Srednje težka navojna cev po SIST EN 10255 / DIN 2440 z atestom 2.2., skupaj s fitingi (T kosi, kolena, spojke, redukcije…), fazonskimi kosi, varilnim materialom ter odstranitvjo korozije in čiščenjem cevi, dvakratnim popleskom z antikorozijsko barvo ter pleskanjem z rumeno barvo po barvni lestvici RAL 1021</t>
  </si>
  <si>
    <t xml:space="preserve">Ø 33,7 x 3,25 mm </t>
  </si>
  <si>
    <t>Konstrukcijski profili, cevne konzole in obešala za notranjo in zunanjo montažo, izdelana iz jeklenih nerjavnih profilov in cevnih objemk, skupaj z montažo na nosilni profil, strop oziroma zid, skupaj z vijačnim in pritrdilnim materialom</t>
  </si>
  <si>
    <r>
      <t>HILTI</t>
    </r>
    <r>
      <rPr>
        <sz val="11"/>
        <color indexed="8"/>
        <rFont val="Calibri"/>
        <family val="2"/>
        <charset val="238"/>
        <scheme val="minor"/>
      </rPr>
      <t xml:space="preserve"> ali enakovredni</t>
    </r>
  </si>
  <si>
    <t>Priključni sklop tip – E</t>
  </si>
  <si>
    <t>Priključni sklop sestavljen iz:</t>
  </si>
  <si>
    <t>- jeklene brezšivne srednje težke cevi po SIST EN 10255 iz materiala po SIST EN 10216-1 skupaj z loki, prehodnimi kosi, reducirnimi kosi, T-kosi, montažo in varilnim tesnilnim materialom in pritrdilnim materialom ustrezno zaščitene proti vlagi DN 25 kompletno s protikorozijsko in mehansko zaščito po SIST EN 12068</t>
  </si>
  <si>
    <t>- krogelne pipe – glavne plinske zaporne pipe z navojnimi priključki skupaj z vgrajenim izolirnim kosom, tlačne stopnje PN 4, standardne dolžine, atestirane za zemeljski plin, z ročko za posluževanje, skupaj s tesnilnim materialom.</t>
  </si>
  <si>
    <t>-plinske omarice iz RF pločevine za glavno plinsko požarno pipo, skupaj z montažnim in pritrdilnim materialom dimenzije 250x300x200mm</t>
  </si>
  <si>
    <t>PVC trak za označevanje plinovoda</t>
  </si>
  <si>
    <t>rumene barve z napisom “POZOR PLIN”.</t>
  </si>
  <si>
    <t>Pozicijska tablica za označevanje plinovoda in njegovih elementov skupaj s pritrdilnim materialom.</t>
  </si>
  <si>
    <t>Geodetski posnetek izvedenih del po zaključku del kot osnova za izdelavo projektne dokumentacije faza PID.</t>
  </si>
  <si>
    <t>Geodetski posnetek izvedenih del po zaključku del na plinovodu ter izdelava elaborata za vris plinovoda v kataster v elektronski in tiskani obliki (obseg elaborata po zahtevi upravljalca).</t>
  </si>
  <si>
    <t>NOTRANJA PLINSKA INŠTALACIJA</t>
  </si>
  <si>
    <t>Varnostni set za kuhinje po DVGW G631 sestavljen iz:</t>
  </si>
  <si>
    <t>- zapornega elementa s termičnim varovalom</t>
  </si>
  <si>
    <t>- dvojnega elektromagnetnega ventila z varnostnim preverjanjem</t>
  </si>
  <si>
    <t>- tlačnega stikala</t>
  </si>
  <si>
    <t xml:space="preserve">- avtomatike </t>
  </si>
  <si>
    <t>vključno z vsemi električnimi povezavami ter tesnilnim in pritrdilnim materialom</t>
  </si>
  <si>
    <t>KIRCHNER GAS TECHNIK / 230 VAC / FSA325 / Rp 1" ali enakovredni</t>
  </si>
  <si>
    <t>Regulator tlaka plina (100 mbar / 30 mbar) z navojnimi priključki, skupaj s tesnilnim in vijačnim materialom</t>
  </si>
  <si>
    <t>Q=3,32 Sm3/h (6,7 kg/h)</t>
  </si>
  <si>
    <t>Zaporni element s termičnim varovalom, tlačne stopnje NP 16, standardne dolžine, atestiran za zemeljski plin, z ročko za posluževanje, skupaj s tesnilnim materialom</t>
  </si>
  <si>
    <t xml:space="preserve">DN 20 </t>
  </si>
  <si>
    <t>Krogelna pipa z navojnima priključkoma, tlačne stopnje NP 16, standardne dolžine, atestirana za zemeljski plin, z ročko za posluževanje, vključno ves tesnilni in pritrdilni materialom.</t>
  </si>
  <si>
    <t>Cev iz nerjavečega materiala 1.4401 za plinsko inštalacijo po DVGW G 600 za dimenzije od DN 15 do DN 100, po SIST EN 10088 – nerjavna jekla ter DVGW GW 541. (press sistem) skupaj z vsemi fitingi in tesnilnim materialom VIEGA Sanpress Inox G ali enakovredni</t>
  </si>
  <si>
    <t>Prehodni kos za prehod plinske cevi skozi steno izdelan po detajlu</t>
  </si>
  <si>
    <t>za cev</t>
  </si>
  <si>
    <t>DN 25 (DN 40)</t>
  </si>
  <si>
    <t>Priključitev plinskih trošil</t>
  </si>
  <si>
    <t>Tlačni preizkus omrežja s strani distributerja plina, spuščanje plina v napeljavo, odzračevanje, izdaja atestov, poskusni zagon, ureguliranje vseh elementov</t>
  </si>
  <si>
    <t>Vrtanje, dolbenje, izdelava utorov ter ostala gradbena dela povezana z izdelavo plinske inštalacije</t>
  </si>
  <si>
    <t>PLINSKA INŠTALACIJA SKUPAJ:</t>
  </si>
  <si>
    <t>PID, PROJEKTANTSKI NADZOR</t>
  </si>
  <si>
    <t>Projekt izvedenih del za strojne inštalacije (ogrevanje, vodovod, prezračevanje)</t>
  </si>
  <si>
    <t xml:space="preserve">Projektantski nadzor za strojne inštalacije v času gradnje (ogrevanje, vodovod, prezračevanje) </t>
  </si>
  <si>
    <t>PID, PROJEKTANTSKI NADZOR SKUPAJ:</t>
  </si>
  <si>
    <t>Verzija 1.4, objava dne 29.3.2021</t>
  </si>
  <si>
    <t>POPISI 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</si>
</sst>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 &quot;€&quot;"/>
    <numFmt numFmtId="165" formatCode="_-* #,##0.00\ _S_I_T_-;\-* #,##0.00\ _S_I_T_-;_-* &quot;-&quot;??\ _S_I_T_-;_-@_-"/>
    <numFmt numFmtId="166" formatCode="#&quot;.&quot;"/>
    <numFmt numFmtId="167" formatCode="#,##0.00_ ;\-#,##0.00\ "/>
    <numFmt numFmtId="168" formatCode="#,##0.00\ [$€-1]"/>
    <numFmt numFmtId="169" formatCode="0.000"/>
    <numFmt numFmtId="170" formatCode="#,##0.0"/>
    <numFmt numFmtId="171" formatCode="#,##0.00\ \€"/>
    <numFmt numFmtId="172" formatCode="#,##0;[Red]#,##0"/>
    <numFmt numFmtId="173" formatCode="#,##0.00\ _S_I_T"/>
  </numFmts>
  <fonts count="86">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4"/>
      <color theme="1"/>
      <name val="Calibri"/>
      <family val="2"/>
      <charset val="238"/>
      <scheme val="minor"/>
    </font>
    <font>
      <b/>
      <sz val="12"/>
      <color theme="1"/>
      <name val="Calibri"/>
      <family val="2"/>
      <charset val="238"/>
      <scheme val="minor"/>
    </font>
    <font>
      <i/>
      <sz val="11"/>
      <color theme="1"/>
      <name val="Calibri"/>
      <family val="2"/>
      <charset val="238"/>
      <scheme val="minor"/>
    </font>
    <font>
      <sz val="11"/>
      <name val="Calibri"/>
      <family val="2"/>
      <charset val="238"/>
      <scheme val="minor"/>
    </font>
    <font>
      <b/>
      <sz val="12"/>
      <name val="Calibri"/>
      <family val="2"/>
      <charset val="238"/>
      <scheme val="minor"/>
    </font>
    <font>
      <b/>
      <sz val="11"/>
      <name val="Calibri"/>
      <family val="2"/>
      <charset val="238"/>
      <scheme val="minor"/>
    </font>
    <font>
      <sz val="8"/>
      <name val="Calibri"/>
      <family val="2"/>
      <charset val="238"/>
      <scheme val="minor"/>
    </font>
    <font>
      <b/>
      <i/>
      <sz val="11"/>
      <name val="Calibri"/>
      <family val="2"/>
      <charset val="238"/>
      <scheme val="minor"/>
    </font>
    <font>
      <sz val="11"/>
      <name val="Calibri"/>
      <family val="2"/>
      <charset val="238"/>
    </font>
    <font>
      <b/>
      <sz val="9"/>
      <name val="Calibri"/>
      <family val="2"/>
      <charset val="238"/>
      <scheme val="minor"/>
    </font>
    <font>
      <sz val="11"/>
      <color rgb="FFFF0000"/>
      <name val="Calibri"/>
      <family val="2"/>
      <charset val="238"/>
    </font>
    <font>
      <b/>
      <sz val="9"/>
      <name val="Calibri"/>
      <family val="2"/>
      <charset val="238"/>
    </font>
    <font>
      <b/>
      <sz val="11"/>
      <name val="Calibri"/>
      <family val="2"/>
      <charset val="238"/>
    </font>
    <font>
      <b/>
      <i/>
      <u/>
      <sz val="11"/>
      <name val="Calibri"/>
      <family val="2"/>
      <charset val="238"/>
      <scheme val="minor"/>
    </font>
    <font>
      <sz val="7"/>
      <name val="Calibri"/>
      <family val="2"/>
      <charset val="238"/>
      <scheme val="minor"/>
    </font>
    <font>
      <sz val="10"/>
      <name val="Arial"/>
      <family val="2"/>
      <charset val="238"/>
    </font>
    <font>
      <sz val="11"/>
      <color indexed="8"/>
      <name val="Calibri"/>
      <family val="2"/>
      <charset val="238"/>
    </font>
    <font>
      <u/>
      <sz val="11"/>
      <color theme="10"/>
      <name val="Calibri"/>
      <family val="2"/>
      <charset val="238"/>
      <scheme val="minor"/>
    </font>
    <font>
      <vertAlign val="subscript"/>
      <sz val="11"/>
      <name val="Calibri"/>
      <family val="2"/>
      <charset val="238"/>
      <scheme val="minor"/>
    </font>
    <font>
      <vertAlign val="superscript"/>
      <sz val="11"/>
      <name val="Calibri"/>
      <family val="2"/>
      <charset val="238"/>
      <scheme val="minor"/>
    </font>
    <font>
      <i/>
      <sz val="11"/>
      <name val="Calibri"/>
      <family val="2"/>
      <charset val="238"/>
      <scheme val="minor"/>
    </font>
    <font>
      <sz val="9.35"/>
      <name val="Calibri"/>
      <family val="2"/>
      <charset val="238"/>
    </font>
    <font>
      <sz val="10"/>
      <name val="Arial"/>
      <family val="2"/>
      <charset val="238"/>
    </font>
    <font>
      <sz val="10"/>
      <name val="Arial CE"/>
    </font>
    <font>
      <u/>
      <sz val="11"/>
      <name val="Calibri"/>
      <family val="2"/>
      <charset val="238"/>
      <scheme val="minor"/>
    </font>
    <font>
      <sz val="11"/>
      <color rgb="FF7030A0"/>
      <name val="Calibri"/>
      <family val="2"/>
      <charset val="238"/>
      <scheme val="minor"/>
    </font>
    <font>
      <sz val="11"/>
      <color theme="1"/>
      <name val="Calibri"/>
      <family val="2"/>
      <charset val="238"/>
      <scheme val="minor"/>
    </font>
    <font>
      <b/>
      <i/>
      <sz val="11"/>
      <name val="Calibri"/>
      <family val="2"/>
      <charset val="238"/>
    </font>
    <font>
      <sz val="10"/>
      <name val="Calibri"/>
      <family val="2"/>
      <charset val="238"/>
    </font>
    <font>
      <b/>
      <sz val="10"/>
      <name val="Calibri"/>
      <family val="2"/>
      <charset val="238"/>
    </font>
    <font>
      <sz val="10"/>
      <color theme="1"/>
      <name val="Tahoma"/>
      <family val="2"/>
      <charset val="238"/>
    </font>
    <font>
      <sz val="10"/>
      <name val="Gatineau"/>
    </font>
    <font>
      <sz val="8"/>
      <name val="Calibri"/>
      <family val="2"/>
      <charset val="238"/>
    </font>
    <font>
      <sz val="10"/>
      <color indexed="8"/>
      <name val="Arial"/>
      <family val="2"/>
      <charset val="238"/>
    </font>
    <font>
      <b/>
      <i/>
      <sz val="10"/>
      <name val="Calibri"/>
      <family val="2"/>
      <charset val="238"/>
    </font>
    <font>
      <sz val="9"/>
      <name val="Calibri"/>
      <family val="2"/>
      <charset val="238"/>
    </font>
    <font>
      <b/>
      <sz val="12"/>
      <name val="Calibri"/>
      <family val="2"/>
      <charset val="238"/>
    </font>
    <font>
      <sz val="11"/>
      <color theme="1"/>
      <name val="Calibri"/>
      <family val="2"/>
      <charset val="238"/>
    </font>
    <font>
      <b/>
      <sz val="11"/>
      <color indexed="8"/>
      <name val="Calibri"/>
      <family val="2"/>
      <charset val="238"/>
      <scheme val="minor"/>
    </font>
    <font>
      <sz val="11"/>
      <color indexed="57"/>
      <name val="Calibri"/>
      <family val="2"/>
      <charset val="238"/>
      <scheme val="minor"/>
    </font>
    <font>
      <sz val="11"/>
      <color indexed="62"/>
      <name val="Calibri"/>
      <family val="2"/>
      <charset val="238"/>
      <scheme val="minor"/>
    </font>
    <font>
      <sz val="11"/>
      <color indexed="8"/>
      <name val="Calibri"/>
      <family val="2"/>
      <charset val="238"/>
      <scheme val="minor"/>
    </font>
    <font>
      <b/>
      <sz val="10"/>
      <color rgb="FF41A6B1"/>
      <name val="Tahoma"/>
      <family val="2"/>
      <charset val="238"/>
    </font>
    <font>
      <b/>
      <sz val="11"/>
      <color rgb="FF41A6B1"/>
      <name val="Calibri"/>
      <family val="2"/>
      <charset val="238"/>
      <scheme val="minor"/>
    </font>
    <font>
      <vertAlign val="superscript"/>
      <sz val="11"/>
      <color indexed="8"/>
      <name val="Calibri"/>
      <family val="2"/>
      <charset val="238"/>
      <scheme val="minor"/>
    </font>
    <font>
      <sz val="11"/>
      <color rgb="FF000000"/>
      <name val="Calibri"/>
      <family val="2"/>
      <charset val="238"/>
      <scheme val="minor"/>
    </font>
    <font>
      <vertAlign val="subscript"/>
      <sz val="11"/>
      <color theme="1"/>
      <name val="Calibri"/>
      <family val="2"/>
      <charset val="238"/>
      <scheme val="minor"/>
    </font>
    <font>
      <vertAlign val="superscript"/>
      <sz val="11"/>
      <color theme="1"/>
      <name val="Calibri"/>
      <family val="2"/>
      <charset val="238"/>
      <scheme val="minor"/>
    </font>
    <font>
      <sz val="10"/>
      <name val="Arial"/>
      <family val="2"/>
    </font>
    <font>
      <sz val="11"/>
      <color indexed="10"/>
      <name val="Calibri"/>
      <family val="2"/>
      <charset val="238"/>
      <scheme val="minor"/>
    </font>
    <font>
      <sz val="10"/>
      <color theme="1"/>
      <name val="Arial"/>
      <family val="2"/>
      <charset val="238"/>
    </font>
    <font>
      <b/>
      <sz val="11"/>
      <color rgb="FF000000"/>
      <name val="Calibri"/>
      <family val="2"/>
      <charset val="238"/>
      <scheme val="minor"/>
    </font>
    <font>
      <vertAlign val="subscript"/>
      <sz val="11"/>
      <color indexed="8"/>
      <name val="Calibri"/>
      <family val="2"/>
      <charset val="238"/>
      <scheme val="minor"/>
    </font>
    <font>
      <b/>
      <i/>
      <sz val="11"/>
      <color indexed="8"/>
      <name val="Calibri"/>
      <family val="2"/>
      <charset val="238"/>
      <scheme val="minor"/>
    </font>
    <font>
      <sz val="8.5"/>
      <name val="Times New Roman"/>
      <family val="1"/>
      <charset val="238"/>
    </font>
    <font>
      <sz val="10"/>
      <color rgb="FF000000"/>
      <name val="Arial"/>
      <family val="2"/>
      <charset val="238"/>
    </font>
    <font>
      <sz val="10"/>
      <color rgb="FFFF0000"/>
      <name val="Arial"/>
      <family val="2"/>
      <charset val="238"/>
    </font>
    <font>
      <sz val="10"/>
      <name val="Arial CE"/>
      <charset val="238"/>
    </font>
    <font>
      <b/>
      <sz val="11"/>
      <color indexed="57"/>
      <name val="Calibri"/>
      <family val="2"/>
      <charset val="238"/>
      <scheme val="minor"/>
    </font>
    <font>
      <sz val="11"/>
      <color indexed="57"/>
      <name val="Calibri"/>
      <family val="2"/>
      <charset val="238"/>
    </font>
    <font>
      <sz val="11"/>
      <color indexed="62"/>
      <name val="Calibri"/>
      <family val="2"/>
      <charset val="238"/>
    </font>
    <font>
      <b/>
      <sz val="9"/>
      <color indexed="57"/>
      <name val="Calibri"/>
      <family val="2"/>
      <charset val="238"/>
    </font>
    <font>
      <b/>
      <sz val="10"/>
      <color theme="1"/>
      <name val="Arial"/>
      <family val="2"/>
      <charset val="238"/>
    </font>
    <font>
      <b/>
      <sz val="10"/>
      <color theme="1"/>
      <name val="Arial CE"/>
      <charset val="238"/>
    </font>
    <font>
      <b/>
      <sz val="10"/>
      <name val="Arial"/>
      <family val="2"/>
      <charset val="238"/>
    </font>
    <font>
      <b/>
      <sz val="10"/>
      <color rgb="FFFF0000"/>
      <name val="Arial CE"/>
      <charset val="238"/>
    </font>
    <font>
      <b/>
      <sz val="10"/>
      <color rgb="FFFF0000"/>
      <name val="Arial"/>
      <family val="2"/>
      <charset val="238"/>
    </font>
    <font>
      <sz val="10"/>
      <color indexed="8"/>
      <name val="Arial CE"/>
      <charset val="238"/>
    </font>
    <font>
      <sz val="10"/>
      <color indexed="10"/>
      <name val="Arial"/>
      <family val="2"/>
      <charset val="238"/>
    </font>
    <font>
      <sz val="9"/>
      <name val="Arial CE"/>
      <family val="2"/>
      <charset val="238"/>
    </font>
    <font>
      <b/>
      <sz val="10"/>
      <color theme="1"/>
      <name val="Calibri"/>
      <family val="2"/>
      <charset val="238"/>
      <scheme val="minor"/>
    </font>
    <font>
      <sz val="10"/>
      <color theme="1"/>
      <name val="Calibri"/>
      <family val="2"/>
      <charset val="238"/>
      <scheme val="minor"/>
    </font>
    <font>
      <sz val="11"/>
      <color indexed="8"/>
      <name val="Arial"/>
      <family val="2"/>
      <charset val="238"/>
    </font>
    <font>
      <sz val="10"/>
      <color indexed="8"/>
      <name val="Tahoma"/>
      <family val="2"/>
    </font>
    <font>
      <sz val="11"/>
      <name val="Calibri"/>
      <family val="2"/>
    </font>
    <font>
      <sz val="11"/>
      <name val="Calibri"/>
      <family val="2"/>
      <scheme val="minor"/>
    </font>
    <font>
      <b/>
      <sz val="10"/>
      <color theme="1"/>
      <name val="Times New Roman"/>
      <family val="1"/>
      <charset val="238"/>
    </font>
    <font>
      <sz val="10"/>
      <color indexed="8"/>
      <name val="Arial"/>
      <family val="2"/>
    </font>
    <font>
      <sz val="11"/>
      <color theme="1"/>
      <name val="Arial"/>
      <family val="2"/>
      <charset val="238"/>
    </font>
    <font>
      <sz val="11"/>
      <name val="Arial"/>
      <family val="2"/>
      <charset val="238"/>
    </font>
    <font>
      <b/>
      <sz val="11"/>
      <name val="Calibri"/>
      <family val="2"/>
    </font>
    <font>
      <vertAlign val="superscript"/>
      <sz val="10"/>
      <color indexed="8"/>
      <name val="Arial"/>
      <family val="2"/>
      <charset val="238"/>
    </font>
    <font>
      <vertAlign val="superscript"/>
      <sz val="10"/>
      <name val="Arial"/>
      <family val="2"/>
      <charset val="238"/>
    </font>
  </fonts>
  <fills count="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s>
  <borders count="11">
    <border>
      <left/>
      <right/>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bottom style="thin">
        <color indexed="64"/>
      </bottom>
      <diagonal/>
    </border>
    <border>
      <left/>
      <right/>
      <top/>
      <bottom style="hair">
        <color auto="1"/>
      </bottom>
      <diagonal/>
    </border>
    <border>
      <left/>
      <right/>
      <top style="hair">
        <color auto="1"/>
      </top>
      <bottom style="hair">
        <color auto="1"/>
      </bottom>
      <diagonal/>
    </border>
    <border>
      <left/>
      <right/>
      <top style="hair">
        <color theme="0" tint="-0.34998626667073579"/>
      </top>
      <bottom style="hair">
        <color theme="0" tint="-0.34998626667073579"/>
      </bottom>
      <diagonal/>
    </border>
    <border>
      <left style="thin">
        <color indexed="64"/>
      </left>
      <right/>
      <top/>
      <bottom/>
      <diagonal/>
    </border>
    <border>
      <left/>
      <right/>
      <top/>
      <bottom style="double">
        <color indexed="64"/>
      </bottom>
      <diagonal/>
    </border>
    <border>
      <left/>
      <right style="thin">
        <color indexed="64"/>
      </right>
      <top/>
      <bottom/>
      <diagonal/>
    </border>
  </borders>
  <cellStyleXfs count="45">
    <xf numFmtId="0" fontId="0" fillId="0" borderId="0"/>
    <xf numFmtId="0" fontId="18" fillId="0" borderId="0"/>
    <xf numFmtId="0" fontId="19" fillId="0" borderId="0"/>
    <xf numFmtId="0" fontId="20" fillId="0" borderId="0" applyNumberFormat="0" applyFill="0" applyBorder="0" applyAlignment="0" applyProtection="0"/>
    <xf numFmtId="0" fontId="25" fillId="0" borderId="0"/>
    <xf numFmtId="9" fontId="18" fillId="0" borderId="0" applyFont="0" applyFill="0" applyBorder="0" applyAlignment="0" applyProtection="0"/>
    <xf numFmtId="0" fontId="26" fillId="0" borderId="0"/>
    <xf numFmtId="0" fontId="26" fillId="0" borderId="0"/>
    <xf numFmtId="0" fontId="26" fillId="0" borderId="0"/>
    <xf numFmtId="0" fontId="18" fillId="0" borderId="0"/>
    <xf numFmtId="0" fontId="18" fillId="0" borderId="0"/>
    <xf numFmtId="0" fontId="29" fillId="0" borderId="0"/>
    <xf numFmtId="0" fontId="18" fillId="0" borderId="0"/>
    <xf numFmtId="49" fontId="33" fillId="0" borderId="0">
      <alignment horizontal="center"/>
    </xf>
    <xf numFmtId="0" fontId="29" fillId="0" borderId="0"/>
    <xf numFmtId="0" fontId="18" fillId="0" borderId="0"/>
    <xf numFmtId="165" fontId="34" fillId="0" borderId="0" applyFont="0" applyFill="0" applyBorder="0" applyAlignment="0" applyProtection="0"/>
    <xf numFmtId="0" fontId="34" fillId="0" borderId="0"/>
    <xf numFmtId="0" fontId="18" fillId="0" borderId="0"/>
    <xf numFmtId="0" fontId="18" fillId="0" borderId="0"/>
    <xf numFmtId="0" fontId="29" fillId="0" borderId="0"/>
    <xf numFmtId="0" fontId="18" fillId="0" borderId="0"/>
    <xf numFmtId="0" fontId="18" fillId="0" borderId="0"/>
    <xf numFmtId="49" fontId="45" fillId="0" borderId="0" applyNumberFormat="0" applyAlignment="0">
      <alignment vertical="top"/>
    </xf>
    <xf numFmtId="0" fontId="18" fillId="0" borderId="0"/>
    <xf numFmtId="0" fontId="29" fillId="0" borderId="0"/>
    <xf numFmtId="0" fontId="51" fillId="0" borderId="0"/>
    <xf numFmtId="0" fontId="53" fillId="0" borderId="0"/>
    <xf numFmtId="168" fontId="29" fillId="0" borderId="0"/>
    <xf numFmtId="168" fontId="18" fillId="0" borderId="0"/>
    <xf numFmtId="0" fontId="18" fillId="0" borderId="0"/>
    <xf numFmtId="0" fontId="18" fillId="0" borderId="0"/>
    <xf numFmtId="0" fontId="18" fillId="0" borderId="0"/>
    <xf numFmtId="0" fontId="51" fillId="0" borderId="0"/>
    <xf numFmtId="168" fontId="18" fillId="0" borderId="0"/>
    <xf numFmtId="0" fontId="18" fillId="0" borderId="0"/>
    <xf numFmtId="168" fontId="18" fillId="0" borderId="0"/>
    <xf numFmtId="0" fontId="18" fillId="0" borderId="0"/>
    <xf numFmtId="0" fontId="18" fillId="0" borderId="0"/>
    <xf numFmtId="0" fontId="18" fillId="0" borderId="0"/>
    <xf numFmtId="166" fontId="33" fillId="0" borderId="0">
      <alignment horizontal="right" vertical="top" readingOrder="1"/>
    </xf>
    <xf numFmtId="0" fontId="60" fillId="0" borderId="0"/>
    <xf numFmtId="165" fontId="60" fillId="0" borderId="0" applyFont="0" applyFill="0" applyBorder="0" applyAlignment="0" applyProtection="0"/>
    <xf numFmtId="0" fontId="29" fillId="0" borderId="0"/>
    <xf numFmtId="0" fontId="18" fillId="0" borderId="0"/>
  </cellStyleXfs>
  <cellXfs count="749">
    <xf numFmtId="0" fontId="0" fillId="0" borderId="0" xfId="0"/>
    <xf numFmtId="0" fontId="2" fillId="0" borderId="0" xfId="0" applyFont="1"/>
    <xf numFmtId="0" fontId="4" fillId="2" borderId="1" xfId="0" applyFont="1" applyFill="1" applyBorder="1" applyAlignment="1">
      <alignment horizontal="center"/>
    </xf>
    <xf numFmtId="0" fontId="5" fillId="0" borderId="0" xfId="0" applyFont="1"/>
    <xf numFmtId="0" fontId="2" fillId="0" borderId="2" xfId="0" applyFont="1" applyBorder="1"/>
    <xf numFmtId="0" fontId="2" fillId="0" borderId="3" xfId="0" applyFont="1" applyBorder="1"/>
    <xf numFmtId="0" fontId="5" fillId="0" borderId="3" xfId="0" applyFont="1" applyBorder="1"/>
    <xf numFmtId="0" fontId="0" fillId="0" borderId="0" xfId="0" applyAlignment="1">
      <alignment vertical="top"/>
    </xf>
    <xf numFmtId="0" fontId="6" fillId="0" borderId="0" xfId="0" applyFont="1" applyAlignment="1">
      <alignment vertical="top"/>
    </xf>
    <xf numFmtId="0" fontId="8" fillId="0" borderId="1" xfId="0" applyFont="1" applyBorder="1" applyAlignment="1">
      <alignment vertical="top"/>
    </xf>
    <xf numFmtId="0" fontId="8" fillId="3" borderId="4" xfId="0" applyFont="1" applyFill="1" applyBorder="1" applyAlignment="1">
      <alignment vertical="top"/>
    </xf>
    <xf numFmtId="0" fontId="9" fillId="3" borderId="4" xfId="0" applyFont="1" applyFill="1" applyBorder="1" applyAlignment="1">
      <alignment horizontal="center"/>
    </xf>
    <xf numFmtId="0" fontId="10" fillId="4" borderId="2" xfId="0" applyFont="1" applyFill="1" applyBorder="1" applyAlignment="1">
      <alignment vertical="top"/>
    </xf>
    <xf numFmtId="0" fontId="10" fillId="4" borderId="2" xfId="0" applyFont="1" applyFill="1" applyBorder="1" applyAlignment="1">
      <alignment horizontal="right" vertical="top"/>
    </xf>
    <xf numFmtId="4" fontId="10" fillId="4" borderId="2" xfId="0" applyNumberFormat="1" applyFont="1" applyFill="1" applyBorder="1" applyAlignment="1">
      <alignment vertical="top"/>
    </xf>
    <xf numFmtId="0" fontId="10" fillId="0" borderId="0" xfId="0" applyFont="1" applyAlignment="1">
      <alignment vertical="top"/>
    </xf>
    <xf numFmtId="0" fontId="8" fillId="0" borderId="3" xfId="0" applyFont="1" applyBorder="1" applyAlignment="1">
      <alignment vertical="top"/>
    </xf>
    <xf numFmtId="0" fontId="8" fillId="0" borderId="0" xfId="0" applyFont="1" applyAlignment="1">
      <alignment vertical="top"/>
    </xf>
    <xf numFmtId="4" fontId="8" fillId="0" borderId="0" xfId="0" applyNumberFormat="1" applyFont="1" applyAlignment="1">
      <alignment vertical="top"/>
    </xf>
    <xf numFmtId="4" fontId="9" fillId="3" borderId="4" xfId="0" applyNumberFormat="1" applyFont="1" applyFill="1" applyBorder="1" applyAlignment="1">
      <alignment horizontal="center"/>
    </xf>
    <xf numFmtId="4" fontId="6" fillId="0" borderId="0" xfId="0" applyNumberFormat="1" applyFont="1" applyAlignment="1">
      <alignment horizontal="left" vertical="top" wrapText="1"/>
    </xf>
    <xf numFmtId="0" fontId="6" fillId="0" borderId="0" xfId="0" applyFont="1" applyAlignment="1">
      <alignment horizontal="center" vertical="top" wrapText="1"/>
    </xf>
    <xf numFmtId="0" fontId="10" fillId="4" borderId="2" xfId="0" applyFont="1" applyFill="1" applyBorder="1" applyAlignment="1">
      <alignment horizontal="center" vertical="top"/>
    </xf>
    <xf numFmtId="0" fontId="6" fillId="0" borderId="5" xfId="0" applyFont="1" applyBorder="1" applyAlignment="1">
      <alignment horizontal="left" vertical="top" wrapText="1"/>
    </xf>
    <xf numFmtId="0" fontId="6" fillId="0" borderId="0" xfId="0" applyFont="1" applyAlignment="1">
      <alignment horizontal="center"/>
    </xf>
    <xf numFmtId="4" fontId="6" fillId="0" borderId="0" xfId="0" applyNumberFormat="1" applyFont="1" applyAlignment="1">
      <alignment horizontal="right"/>
    </xf>
    <xf numFmtId="4" fontId="6" fillId="0" borderId="5" xfId="0" applyNumberFormat="1" applyFont="1" applyBorder="1" applyAlignment="1">
      <alignment horizontal="right"/>
    </xf>
    <xf numFmtId="0" fontId="6" fillId="0" borderId="0" xfId="0" applyFont="1" applyAlignment="1">
      <alignment vertical="top" wrapText="1"/>
    </xf>
    <xf numFmtId="0" fontId="8" fillId="0" borderId="5" xfId="0" applyFont="1" applyBorder="1" applyAlignment="1">
      <alignment horizontal="left" vertical="top" wrapText="1"/>
    </xf>
    <xf numFmtId="4" fontId="6" fillId="0" borderId="5" xfId="0" applyNumberFormat="1" applyFont="1" applyFill="1" applyBorder="1" applyAlignment="1">
      <alignment horizontal="right"/>
    </xf>
    <xf numFmtId="0" fontId="6" fillId="0" borderId="0" xfId="0" applyFont="1" applyBorder="1" applyAlignment="1">
      <alignment horizontal="center"/>
    </xf>
    <xf numFmtId="4" fontId="6" fillId="0" borderId="0" xfId="0" applyNumberFormat="1" applyFont="1" applyBorder="1" applyAlignment="1">
      <alignment horizontal="right"/>
    </xf>
    <xf numFmtId="0" fontId="6" fillId="0" borderId="0" xfId="0" applyFont="1" applyFill="1" applyAlignment="1">
      <alignment vertical="top"/>
    </xf>
    <xf numFmtId="0" fontId="8" fillId="0" borderId="5" xfId="0" applyFont="1" applyFill="1" applyBorder="1" applyAlignment="1">
      <alignment horizontal="left" vertical="top" wrapText="1"/>
    </xf>
    <xf numFmtId="0" fontId="16" fillId="0" borderId="0" xfId="0" applyFont="1" applyAlignment="1">
      <alignment vertical="top"/>
    </xf>
    <xf numFmtId="0" fontId="9" fillId="0" borderId="0" xfId="0" applyFont="1" applyAlignment="1">
      <alignment vertical="top"/>
    </xf>
    <xf numFmtId="0" fontId="17" fillId="0" borderId="0" xfId="0" applyFont="1" applyAlignment="1">
      <alignment vertical="top"/>
    </xf>
    <xf numFmtId="0" fontId="6" fillId="0" borderId="5" xfId="0" applyFont="1" applyFill="1" applyBorder="1" applyAlignment="1">
      <alignment horizontal="center"/>
    </xf>
    <xf numFmtId="0" fontId="8" fillId="0" borderId="0" xfId="0" applyFont="1" applyFill="1" applyAlignment="1">
      <alignment vertical="top"/>
    </xf>
    <xf numFmtId="0" fontId="8" fillId="0" borderId="0" xfId="0" applyFont="1" applyAlignment="1">
      <alignment horizontal="left" vertical="top" wrapText="1"/>
    </xf>
    <xf numFmtId="0" fontId="6" fillId="0" borderId="0" xfId="0" applyFont="1" applyFill="1" applyAlignment="1">
      <alignment horizontal="left" vertical="top" wrapText="1"/>
    </xf>
    <xf numFmtId="0" fontId="6" fillId="0" borderId="0" xfId="0" applyFont="1" applyBorder="1" applyAlignment="1">
      <alignment horizontal="left" vertical="top" wrapText="1"/>
    </xf>
    <xf numFmtId="0" fontId="6" fillId="0" borderId="0" xfId="0" applyFont="1" applyFill="1" applyBorder="1" applyAlignment="1">
      <alignment horizontal="center"/>
    </xf>
    <xf numFmtId="4" fontId="6" fillId="0" borderId="0" xfId="0" applyNumberFormat="1" applyFont="1" applyFill="1" applyBorder="1" applyAlignment="1">
      <alignment horizontal="right"/>
    </xf>
    <xf numFmtId="0" fontId="12" fillId="0" borderId="0" xfId="0" applyFont="1" applyAlignment="1">
      <alignment vertical="top" wrapText="1"/>
    </xf>
    <xf numFmtId="0" fontId="6" fillId="0" borderId="5" xfId="0" quotePrefix="1" applyFont="1" applyFill="1" applyBorder="1" applyAlignment="1">
      <alignment horizontal="center"/>
    </xf>
    <xf numFmtId="0" fontId="6" fillId="0" borderId="0" xfId="0" quotePrefix="1" applyFont="1" applyFill="1" applyBorder="1" applyAlignment="1">
      <alignment horizontal="center"/>
    </xf>
    <xf numFmtId="0" fontId="6" fillId="0" borderId="5" xfId="0" quotePrefix="1" applyFont="1" applyBorder="1" applyAlignment="1">
      <alignment horizontal="center"/>
    </xf>
    <xf numFmtId="4" fontId="6" fillId="0" borderId="0" xfId="0" applyNumberFormat="1" applyFont="1"/>
    <xf numFmtId="0" fontId="11" fillId="0" borderId="7" xfId="4" applyNumberFormat="1" applyFont="1" applyBorder="1" applyAlignment="1" applyProtection="1">
      <alignment horizontal="left" vertical="top" wrapText="1"/>
    </xf>
    <xf numFmtId="0" fontId="14" fillId="0" borderId="0" xfId="0" applyFont="1" applyFill="1" applyAlignment="1">
      <alignment horizontal="left" vertical="top"/>
    </xf>
    <xf numFmtId="0" fontId="8" fillId="0" borderId="0" xfId="0" applyFont="1" applyFill="1" applyAlignment="1">
      <alignment horizontal="left" vertical="top" wrapText="1"/>
    </xf>
    <xf numFmtId="0" fontId="11" fillId="0" borderId="0" xfId="0" applyFont="1" applyFill="1" applyAlignment="1">
      <alignment horizontal="center"/>
    </xf>
    <xf numFmtId="4" fontId="11" fillId="0" borderId="0" xfId="0" applyNumberFormat="1" applyFont="1" applyFill="1"/>
    <xf numFmtId="0" fontId="11" fillId="0" borderId="0" xfId="0" applyFont="1" applyFill="1"/>
    <xf numFmtId="0" fontId="6" fillId="0" borderId="0" xfId="0" applyFont="1" applyFill="1" applyBorder="1" applyAlignment="1">
      <alignment horizontal="left" vertical="top" wrapText="1"/>
    </xf>
    <xf numFmtId="0" fontId="15" fillId="0" borderId="0" xfId="0" applyFont="1" applyAlignment="1">
      <alignment horizontal="left" vertical="top" wrapText="1"/>
    </xf>
    <xf numFmtId="0" fontId="11" fillId="0" borderId="0" xfId="0" applyFont="1" applyFill="1" applyAlignment="1">
      <alignment horizontal="left"/>
    </xf>
    <xf numFmtId="0" fontId="27" fillId="0" borderId="0" xfId="3" applyFont="1" applyAlignment="1">
      <alignment vertical="top"/>
    </xf>
    <xf numFmtId="0" fontId="16" fillId="0" borderId="0" xfId="0" applyFont="1" applyFill="1" applyAlignment="1">
      <alignment vertical="top"/>
    </xf>
    <xf numFmtId="0" fontId="12" fillId="0" borderId="0" xfId="0" applyFont="1" applyAlignment="1">
      <alignment horizontal="left" vertical="top"/>
    </xf>
    <xf numFmtId="0" fontId="0" fillId="0" borderId="0" xfId="0"/>
    <xf numFmtId="0" fontId="1" fillId="0" borderId="0" xfId="0" applyFont="1" applyAlignment="1">
      <alignment vertical="top"/>
    </xf>
    <xf numFmtId="4" fontId="6" fillId="0" borderId="0" xfId="0" applyNumberFormat="1" applyFont="1" applyAlignment="1">
      <alignment vertical="top"/>
    </xf>
    <xf numFmtId="0" fontId="6" fillId="0" borderId="0" xfId="0" applyFont="1" applyAlignment="1">
      <alignment horizontal="center" vertical="top"/>
    </xf>
    <xf numFmtId="0" fontId="12" fillId="0" borderId="5" xfId="0" applyFont="1" applyBorder="1" applyAlignment="1">
      <alignment horizontal="left" vertical="top"/>
    </xf>
    <xf numFmtId="0" fontId="14" fillId="0" borderId="0" xfId="0" applyFont="1" applyAlignment="1">
      <alignment horizontal="left" vertical="top"/>
    </xf>
    <xf numFmtId="0" fontId="11" fillId="0" borderId="0" xfId="0" applyFont="1" applyAlignment="1">
      <alignment horizontal="center"/>
    </xf>
    <xf numFmtId="4" fontId="11" fillId="0" borderId="0" xfId="0" applyNumberFormat="1" applyFont="1"/>
    <xf numFmtId="0" fontId="11" fillId="0" borderId="0" xfId="0" applyFont="1"/>
    <xf numFmtId="0" fontId="12" fillId="0" borderId="0" xfId="0" applyFont="1" applyBorder="1" applyAlignment="1">
      <alignment horizontal="left" vertical="top"/>
    </xf>
    <xf numFmtId="0" fontId="6" fillId="0" borderId="5" xfId="0" applyFont="1" applyFill="1" applyBorder="1" applyAlignment="1">
      <alignment horizontal="left" vertical="top" wrapText="1"/>
    </xf>
    <xf numFmtId="0" fontId="12" fillId="0" borderId="5" xfId="0" applyFont="1" applyFill="1" applyBorder="1" applyAlignment="1">
      <alignment horizontal="left" vertical="top"/>
    </xf>
    <xf numFmtId="0" fontId="6" fillId="0" borderId="5" xfId="0" applyFont="1" applyBorder="1" applyAlignment="1">
      <alignment vertical="top"/>
    </xf>
    <xf numFmtId="0" fontId="12" fillId="0" borderId="0" xfId="0" applyFont="1" applyFill="1" applyBorder="1" applyAlignment="1">
      <alignment horizontal="left" vertical="top"/>
    </xf>
    <xf numFmtId="0" fontId="12" fillId="0" borderId="0" xfId="0" applyFont="1" applyAlignment="1">
      <alignment horizontal="left"/>
    </xf>
    <xf numFmtId="0" fontId="8" fillId="0" borderId="0" xfId="0" applyFont="1" applyAlignment="1">
      <alignment horizontal="left" vertical="top"/>
    </xf>
    <xf numFmtId="0" fontId="12" fillId="0" borderId="0" xfId="0" applyFont="1" applyFill="1" applyAlignment="1">
      <alignment horizontal="left" vertical="top"/>
    </xf>
    <xf numFmtId="4" fontId="5" fillId="0" borderId="3" xfId="0" applyNumberFormat="1" applyFont="1" applyBorder="1" applyAlignment="1">
      <alignment horizontal="right" vertical="top"/>
    </xf>
    <xf numFmtId="4" fontId="2" fillId="0" borderId="2" xfId="0" applyNumberFormat="1" applyFont="1" applyBorder="1" applyAlignment="1">
      <alignment horizontal="right" vertical="top"/>
    </xf>
    <xf numFmtId="0" fontId="11" fillId="0" borderId="0" xfId="0" applyFont="1" applyAlignment="1">
      <alignment horizontal="left" vertical="top" wrapText="1"/>
    </xf>
    <xf numFmtId="4" fontId="0" fillId="0" borderId="0" xfId="0" applyNumberFormat="1" applyAlignment="1">
      <alignment horizontal="right" vertical="top"/>
    </xf>
    <xf numFmtId="4" fontId="2" fillId="0" borderId="3" xfId="0" applyNumberFormat="1" applyFont="1" applyBorder="1" applyAlignment="1">
      <alignment horizontal="right" vertical="top"/>
    </xf>
    <xf numFmtId="0" fontId="6" fillId="0" borderId="5" xfId="0" applyFont="1" applyBorder="1" applyAlignment="1">
      <alignment horizontal="center"/>
    </xf>
    <xf numFmtId="0" fontId="6" fillId="0" borderId="0" xfId="0" applyFont="1" applyAlignment="1">
      <alignment horizontal="left" vertical="top" wrapText="1"/>
    </xf>
    <xf numFmtId="0" fontId="7" fillId="2" borderId="1" xfId="0" applyFont="1" applyFill="1" applyBorder="1" applyAlignment="1">
      <alignment horizontal="center" vertical="top"/>
    </xf>
    <xf numFmtId="0" fontId="13" fillId="0" borderId="0" xfId="0" applyFont="1"/>
    <xf numFmtId="0" fontId="28" fillId="0" borderId="0" xfId="0" applyFont="1" applyAlignment="1">
      <alignment vertical="top"/>
    </xf>
    <xf numFmtId="4" fontId="0" fillId="0" borderId="0" xfId="0" applyNumberFormat="1"/>
    <xf numFmtId="0" fontId="6" fillId="0" borderId="0" xfId="0" applyFont="1" applyBorder="1" applyAlignment="1">
      <alignment vertical="top"/>
    </xf>
    <xf numFmtId="4" fontId="6" fillId="0" borderId="5" xfId="0" applyNumberFormat="1" applyFont="1" applyBorder="1" applyAlignment="1" applyProtection="1">
      <alignment horizontal="right"/>
      <protection locked="0"/>
    </xf>
    <xf numFmtId="4" fontId="2" fillId="0" borderId="0" xfId="0" applyNumberFormat="1" applyFont="1" applyAlignment="1">
      <alignment horizontal="right" vertical="top"/>
    </xf>
    <xf numFmtId="14" fontId="12" fillId="0" borderId="5" xfId="0" applyNumberFormat="1" applyFont="1" applyBorder="1" applyAlignment="1">
      <alignment horizontal="left" vertical="top"/>
    </xf>
    <xf numFmtId="0" fontId="6" fillId="0" borderId="0" xfId="0" applyFont="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center"/>
    </xf>
    <xf numFmtId="0" fontId="6" fillId="0" borderId="0" xfId="0" applyFont="1" applyAlignment="1">
      <alignment horizontal="left" vertical="top" wrapText="1"/>
    </xf>
    <xf numFmtId="4" fontId="6" fillId="0" borderId="0" xfId="0" applyNumberFormat="1" applyFont="1" applyAlignment="1">
      <alignment horizontal="right" vertical="top"/>
    </xf>
    <xf numFmtId="0" fontId="6" fillId="0" borderId="0" xfId="0" applyFont="1" applyFill="1" applyAlignment="1">
      <alignment horizontal="center" vertical="top" wrapText="1"/>
    </xf>
    <xf numFmtId="4" fontId="6" fillId="0" borderId="0" xfId="0" applyNumberFormat="1" applyFont="1" applyFill="1" applyAlignment="1">
      <alignment horizontal="left" vertical="top" wrapText="1"/>
    </xf>
    <xf numFmtId="0" fontId="6" fillId="0" borderId="0" xfId="0" applyFont="1" applyFill="1" applyAlignment="1">
      <alignment horizontal="center" vertical="top"/>
    </xf>
    <xf numFmtId="4" fontId="6" fillId="0" borderId="0" xfId="0" applyNumberFormat="1" applyFont="1" applyFill="1" applyAlignment="1">
      <alignment vertical="top"/>
    </xf>
    <xf numFmtId="0" fontId="6" fillId="0" borderId="0" xfId="0" applyFont="1" applyFill="1" applyAlignment="1">
      <alignment vertical="top" wrapText="1"/>
    </xf>
    <xf numFmtId="2" fontId="15" fillId="5" borderId="1" xfId="0" applyNumberFormat="1" applyFont="1" applyFill="1" applyBorder="1" applyAlignment="1">
      <alignment horizontal="left"/>
    </xf>
    <xf numFmtId="49" fontId="15" fillId="5" borderId="1" xfId="0" applyNumberFormat="1" applyFont="1" applyFill="1" applyBorder="1" applyAlignment="1">
      <alignment wrapText="1"/>
    </xf>
    <xf numFmtId="0" fontId="15" fillId="5" borderId="1" xfId="0" applyFont="1" applyFill="1" applyBorder="1"/>
    <xf numFmtId="164" fontId="15" fillId="5" borderId="1" xfId="0" applyNumberFormat="1" applyFont="1" applyFill="1" applyBorder="1"/>
    <xf numFmtId="2" fontId="15" fillId="0" borderId="0" xfId="0" applyNumberFormat="1" applyFont="1" applyAlignment="1">
      <alignment horizontal="left" vertical="top"/>
    </xf>
    <xf numFmtId="49" fontId="15" fillId="0" borderId="0" xfId="0" applyNumberFormat="1" applyFont="1" applyAlignment="1">
      <alignment wrapText="1"/>
    </xf>
    <xf numFmtId="164" fontId="11" fillId="0" borderId="0" xfId="0" applyNumberFormat="1" applyFont="1"/>
    <xf numFmtId="2" fontId="11" fillId="0" borderId="0" xfId="0" applyNumberFormat="1" applyFont="1" applyAlignment="1">
      <alignment horizontal="left"/>
    </xf>
    <xf numFmtId="49" fontId="11" fillId="0" borderId="0" xfId="0" applyNumberFormat="1" applyFont="1" applyAlignment="1">
      <alignment wrapText="1"/>
    </xf>
    <xf numFmtId="4" fontId="11" fillId="0" borderId="0" xfId="0" applyNumberFormat="1" applyFont="1" applyAlignment="1">
      <alignment horizontal="right"/>
    </xf>
    <xf numFmtId="164" fontId="11" fillId="0" borderId="0" xfId="0" applyNumberFormat="1" applyFont="1" applyAlignment="1">
      <alignment horizontal="right"/>
    </xf>
    <xf numFmtId="0" fontId="11" fillId="0" borderId="0" xfId="0" applyFont="1" applyAlignment="1">
      <alignment wrapText="1"/>
    </xf>
    <xf numFmtId="2" fontId="15" fillId="0" borderId="2" xfId="0" applyNumberFormat="1" applyFont="1" applyBorder="1" applyAlignment="1">
      <alignment horizontal="left" vertical="top"/>
    </xf>
    <xf numFmtId="49" fontId="15" fillId="0" borderId="2" xfId="0" applyNumberFormat="1" applyFont="1" applyBorder="1" applyAlignment="1">
      <alignment wrapText="1"/>
    </xf>
    <xf numFmtId="4" fontId="15" fillId="0" borderId="2" xfId="0" applyNumberFormat="1" applyFont="1" applyBorder="1" applyAlignment="1">
      <alignment horizontal="right"/>
    </xf>
    <xf numFmtId="164" fontId="15" fillId="0" borderId="2" xfId="0" applyNumberFormat="1" applyFont="1" applyBorder="1" applyAlignment="1">
      <alignment horizontal="right"/>
    </xf>
    <xf numFmtId="49" fontId="11" fillId="0" borderId="0" xfId="0" applyNumberFormat="1" applyFont="1" applyAlignment="1">
      <alignment horizontal="left" vertical="top" wrapText="1"/>
    </xf>
    <xf numFmtId="0" fontId="11" fillId="0" borderId="0" xfId="0" applyFont="1" applyAlignment="1">
      <alignment horizontal="left" wrapText="1"/>
    </xf>
    <xf numFmtId="164" fontId="11" fillId="0" borderId="0" xfId="0" applyNumberFormat="1" applyFont="1" applyAlignment="1">
      <alignment horizontal="left" wrapText="1"/>
    </xf>
    <xf numFmtId="2" fontId="15" fillId="5" borderId="4" xfId="0" applyNumberFormat="1" applyFont="1" applyFill="1" applyBorder="1" applyAlignment="1">
      <alignment horizontal="left" vertical="top"/>
    </xf>
    <xf numFmtId="49" fontId="15" fillId="5" borderId="4" xfId="0" applyNumberFormat="1" applyFont="1" applyFill="1" applyBorder="1" applyAlignment="1">
      <alignment wrapText="1"/>
    </xf>
    <xf numFmtId="0" fontId="11" fillId="5" borderId="4" xfId="0" applyFont="1" applyFill="1" applyBorder="1" applyAlignment="1">
      <alignment horizontal="center"/>
    </xf>
    <xf numFmtId="4" fontId="11" fillId="5" borderId="4" xfId="0" applyNumberFormat="1" applyFont="1" applyFill="1" applyBorder="1" applyAlignment="1">
      <alignment horizontal="center"/>
    </xf>
    <xf numFmtId="164" fontId="11" fillId="5" borderId="4" xfId="0" applyNumberFormat="1" applyFont="1" applyFill="1" applyBorder="1" applyAlignment="1">
      <alignment horizontal="center"/>
    </xf>
    <xf numFmtId="49" fontId="15" fillId="0" borderId="0" xfId="0" applyNumberFormat="1" applyFont="1" applyAlignment="1">
      <alignment horizontal="left" vertical="top" wrapText="1"/>
    </xf>
    <xf numFmtId="2" fontId="11" fillId="0" borderId="0" xfId="0" applyNumberFormat="1" applyFont="1"/>
    <xf numFmtId="0" fontId="11" fillId="0" borderId="0" xfId="0" applyFont="1" applyAlignment="1">
      <alignment vertical="top"/>
    </xf>
    <xf numFmtId="2" fontId="11" fillId="0" borderId="0" xfId="0" applyNumberFormat="1" applyFont="1" applyAlignment="1">
      <alignment horizontal="right" vertical="top" readingOrder="1"/>
    </xf>
    <xf numFmtId="49" fontId="30" fillId="0" borderId="0" xfId="0" applyNumberFormat="1" applyFont="1" applyAlignment="1">
      <alignment horizontal="left" vertical="top" wrapText="1"/>
    </xf>
    <xf numFmtId="2" fontId="11" fillId="0" borderId="8" xfId="0" applyNumberFormat="1" applyFont="1" applyBorder="1" applyAlignment="1">
      <alignment horizontal="left" vertical="top" wrapText="1"/>
    </xf>
    <xf numFmtId="164" fontId="11" fillId="0" borderId="0" xfId="1" applyNumberFormat="1" applyFont="1" applyAlignment="1">
      <alignment horizontal="center"/>
    </xf>
    <xf numFmtId="2" fontId="30" fillId="0" borderId="2" xfId="0" applyNumberFormat="1" applyFont="1" applyBorder="1" applyAlignment="1">
      <alignment horizontal="left" vertical="top"/>
    </xf>
    <xf numFmtId="49" fontId="30" fillId="0" borderId="2" xfId="0" applyNumberFormat="1" applyFont="1" applyBorder="1" applyAlignment="1">
      <alignment horizontal="right" wrapText="1"/>
    </xf>
    <xf numFmtId="0" fontId="30" fillId="0" borderId="2" xfId="0" applyFont="1" applyBorder="1" applyAlignment="1">
      <alignment horizontal="center"/>
    </xf>
    <xf numFmtId="4" fontId="30" fillId="0" borderId="2" xfId="0" applyNumberFormat="1" applyFont="1" applyBorder="1"/>
    <xf numFmtId="164" fontId="30" fillId="0" borderId="2" xfId="0" applyNumberFormat="1" applyFont="1" applyBorder="1"/>
    <xf numFmtId="0" fontId="11" fillId="0" borderId="0" xfId="9" applyFont="1" applyAlignment="1">
      <alignment horizontal="center"/>
    </xf>
    <xf numFmtId="164" fontId="11" fillId="0" borderId="0" xfId="0" applyNumberFormat="1" applyFont="1" applyProtection="1">
      <protection locked="0"/>
    </xf>
    <xf numFmtId="164" fontId="11" fillId="0" borderId="0" xfId="10" applyNumberFormat="1" applyFont="1" applyAlignment="1">
      <alignment horizontal="right"/>
    </xf>
    <xf numFmtId="164" fontId="11" fillId="0" borderId="0" xfId="9" applyNumberFormat="1" applyFont="1" applyAlignment="1">
      <alignment horizontal="right"/>
    </xf>
    <xf numFmtId="0" fontId="31" fillId="0" borderId="0" xfId="0" applyFont="1" applyAlignment="1">
      <alignment horizontal="left" wrapText="1"/>
    </xf>
    <xf numFmtId="0" fontId="31" fillId="0" borderId="0" xfId="0" applyFont="1" applyAlignment="1">
      <alignment horizontal="left" vertical="center" wrapText="1"/>
    </xf>
    <xf numFmtId="0" fontId="11" fillId="0" borderId="0" xfId="11" applyFont="1" applyAlignment="1">
      <alignment horizontal="center"/>
    </xf>
    <xf numFmtId="0" fontId="31" fillId="0" borderId="0" xfId="12" applyFont="1" applyAlignment="1">
      <alignment horizontal="left" vertical="center" wrapText="1"/>
    </xf>
    <xf numFmtId="164" fontId="11" fillId="0" borderId="0" xfId="11" applyNumberFormat="1" applyFont="1" applyAlignment="1">
      <alignment horizontal="right"/>
    </xf>
    <xf numFmtId="0" fontId="11" fillId="0" borderId="0" xfId="10" applyFont="1" applyAlignment="1">
      <alignment horizontal="center"/>
    </xf>
    <xf numFmtId="0" fontId="11" fillId="0" borderId="0" xfId="0" applyFont="1" applyAlignment="1">
      <alignment horizontal="center" wrapText="1"/>
    </xf>
    <xf numFmtId="164" fontId="11" fillId="0" borderId="0" xfId="0" applyNumberFormat="1" applyFont="1" applyAlignment="1">
      <alignment wrapText="1"/>
    </xf>
    <xf numFmtId="49" fontId="11" fillId="0" borderId="0" xfId="13" applyFont="1">
      <alignment horizontal="center"/>
    </xf>
    <xf numFmtId="164" fontId="11" fillId="0" borderId="0" xfId="14" applyNumberFormat="1" applyFont="1" applyAlignment="1">
      <alignment horizontal="right"/>
    </xf>
    <xf numFmtId="0" fontId="11" fillId="0" borderId="0" xfId="15" applyFont="1"/>
    <xf numFmtId="164" fontId="11" fillId="0" borderId="0" xfId="14" applyNumberFormat="1" applyFont="1" applyAlignment="1">
      <alignment horizontal="center"/>
    </xf>
    <xf numFmtId="0" fontId="11" fillId="0" borderId="0" xfId="16" applyNumberFormat="1" applyFont="1" applyFill="1" applyBorder="1" applyAlignment="1">
      <alignment horizontal="center" wrapText="1"/>
    </xf>
    <xf numFmtId="164" fontId="11" fillId="0" borderId="0" xfId="15" applyNumberFormat="1" applyFont="1" applyAlignment="1" applyProtection="1">
      <alignment horizontal="right"/>
      <protection locked="0"/>
    </xf>
    <xf numFmtId="164" fontId="11" fillId="0" borderId="0" xfId="17" applyNumberFormat="1" applyFont="1" applyAlignment="1">
      <alignment horizontal="right" wrapText="1"/>
    </xf>
    <xf numFmtId="0" fontId="11" fillId="0" borderId="0" xfId="18" applyFont="1"/>
    <xf numFmtId="2" fontId="11" fillId="0" borderId="0" xfId="19" applyNumberFormat="1" applyFont="1" applyAlignment="1">
      <alignment vertical="top"/>
    </xf>
    <xf numFmtId="2" fontId="11" fillId="0" borderId="0" xfId="0" applyNumberFormat="1" applyFont="1" applyAlignment="1">
      <alignment horizontal="left" vertical="top" wrapText="1"/>
    </xf>
    <xf numFmtId="0" fontId="11" fillId="0" borderId="0" xfId="14" applyFont="1"/>
    <xf numFmtId="164" fontId="11" fillId="0" borderId="0" xfId="20" applyNumberFormat="1" applyFont="1" applyAlignment="1">
      <alignment horizontal="right"/>
    </xf>
    <xf numFmtId="2" fontId="11" fillId="0" borderId="0" xfId="20" applyNumberFormat="1" applyFont="1"/>
    <xf numFmtId="164" fontId="11" fillId="0" borderId="0" xfId="14" applyNumberFormat="1" applyFont="1" applyAlignment="1" applyProtection="1">
      <alignment wrapText="1"/>
      <protection locked="0"/>
    </xf>
    <xf numFmtId="164" fontId="11" fillId="0" borderId="0" xfId="14" applyNumberFormat="1" applyFont="1"/>
    <xf numFmtId="0" fontId="11" fillId="0" borderId="0" xfId="19" applyFont="1" applyAlignment="1">
      <alignment horizontal="right"/>
    </xf>
    <xf numFmtId="164" fontId="11" fillId="0" borderId="0" xfId="0" applyNumberFormat="1" applyFont="1" applyAlignment="1">
      <alignment horizontal="right" wrapText="1"/>
    </xf>
    <xf numFmtId="164" fontId="11" fillId="0" borderId="0" xfId="0" applyNumberFormat="1" applyFont="1" applyAlignment="1" applyProtection="1">
      <alignment wrapText="1"/>
      <protection locked="0"/>
    </xf>
    <xf numFmtId="0" fontId="11" fillId="0" borderId="0" xfId="14" applyFont="1" applyAlignment="1">
      <alignment horizontal="center" wrapText="1"/>
    </xf>
    <xf numFmtId="164" fontId="11" fillId="0" borderId="0" xfId="1" applyNumberFormat="1" applyFont="1" applyAlignment="1">
      <alignment horizontal="right"/>
    </xf>
    <xf numFmtId="164" fontId="11" fillId="0" borderId="0" xfId="16" applyNumberFormat="1" applyFont="1" applyFill="1" applyBorder="1" applyAlignment="1">
      <alignment horizontal="center" wrapText="1"/>
    </xf>
    <xf numFmtId="164" fontId="11" fillId="0" borderId="0" xfId="15" applyNumberFormat="1" applyFont="1" applyAlignment="1">
      <alignment wrapText="1"/>
    </xf>
    <xf numFmtId="2" fontId="11" fillId="0" borderId="0" xfId="18" applyNumberFormat="1" applyFont="1" applyAlignment="1">
      <alignment horizontal="left" vertical="top" wrapText="1"/>
    </xf>
    <xf numFmtId="0" fontId="31" fillId="0" borderId="0" xfId="12" applyFont="1" applyAlignment="1">
      <alignment horizontal="right" vertical="top"/>
    </xf>
    <xf numFmtId="166" fontId="31" fillId="0" borderId="0" xfId="12" applyNumberFormat="1" applyFont="1" applyAlignment="1">
      <alignment horizontal="right" vertical="top"/>
    </xf>
    <xf numFmtId="0" fontId="32" fillId="0" borderId="0" xfId="12" applyFont="1" applyAlignment="1">
      <alignment horizontal="left" vertical="top" wrapText="1"/>
    </xf>
    <xf numFmtId="0" fontId="31" fillId="0" borderId="4" xfId="12" applyFont="1" applyBorder="1" applyAlignment="1">
      <alignment horizontal="right" vertical="top"/>
    </xf>
    <xf numFmtId="49" fontId="11" fillId="0" borderId="4" xfId="0" applyNumberFormat="1" applyFont="1" applyBorder="1" applyAlignment="1">
      <alignment horizontal="left" vertical="top" wrapText="1"/>
    </xf>
    <xf numFmtId="0" fontId="11" fillId="0" borderId="4" xfId="0" applyFont="1" applyBorder="1" applyAlignment="1">
      <alignment horizontal="center"/>
    </xf>
    <xf numFmtId="4" fontId="11" fillId="0" borderId="4" xfId="0" applyNumberFormat="1" applyFont="1" applyBorder="1"/>
    <xf numFmtId="164" fontId="11" fillId="0" borderId="4" xfId="0" applyNumberFormat="1" applyFont="1" applyBorder="1"/>
    <xf numFmtId="0" fontId="32" fillId="0" borderId="0" xfId="0" applyFont="1" applyAlignment="1">
      <alignment horizontal="justify" vertical="top" wrapText="1"/>
    </xf>
    <xf numFmtId="0" fontId="31" fillId="0" borderId="0" xfId="12" applyFont="1" applyAlignment="1">
      <alignment horizontal="center"/>
    </xf>
    <xf numFmtId="164" fontId="15" fillId="0" borderId="0" xfId="0" applyNumberFormat="1" applyFont="1"/>
    <xf numFmtId="0" fontId="35" fillId="0" borderId="0" xfId="12" applyFont="1" applyAlignment="1" applyProtection="1">
      <alignment horizontal="right" vertical="top"/>
      <protection locked="0"/>
    </xf>
    <xf numFmtId="0" fontId="31" fillId="0" borderId="0" xfId="12" applyFont="1" applyAlignment="1">
      <alignment horizontal="left" vertical="top" wrapText="1"/>
    </xf>
    <xf numFmtId="166" fontId="31" fillId="0" borderId="4" xfId="12" applyNumberFormat="1" applyFont="1" applyBorder="1" applyAlignment="1">
      <alignment horizontal="right" vertical="top"/>
    </xf>
    <xf numFmtId="2" fontId="11" fillId="0" borderId="4" xfId="18" applyNumberFormat="1" applyFont="1" applyBorder="1" applyAlignment="1">
      <alignment horizontal="left" vertical="top" wrapText="1"/>
    </xf>
    <xf numFmtId="0" fontId="32" fillId="0" borderId="0" xfId="0" applyFont="1" applyAlignment="1">
      <alignment horizontal="left" vertical="center" wrapText="1"/>
    </xf>
    <xf numFmtId="0" fontId="36" fillId="0" borderId="0" xfId="0" applyFont="1" applyAlignment="1">
      <alignment horizontal="right"/>
    </xf>
    <xf numFmtId="0" fontId="36" fillId="0" borderId="0" xfId="0" applyFont="1"/>
    <xf numFmtId="2" fontId="31" fillId="0" borderId="0" xfId="0" applyNumberFormat="1" applyFont="1" applyAlignment="1">
      <alignment horizontal="center" wrapText="1"/>
    </xf>
    <xf numFmtId="2" fontId="31" fillId="0" borderId="0" xfId="0" applyNumberFormat="1" applyFont="1" applyAlignment="1">
      <alignment horizontal="right" wrapText="1"/>
    </xf>
    <xf numFmtId="164" fontId="31" fillId="0" borderId="0" xfId="1" applyNumberFormat="1" applyFont="1" applyAlignment="1">
      <alignment horizontal="right"/>
    </xf>
    <xf numFmtId="0" fontId="31" fillId="0" borderId="0" xfId="0" applyFont="1" applyAlignment="1">
      <alignment horizontal="center" wrapText="1"/>
    </xf>
    <xf numFmtId="0" fontId="31" fillId="0" borderId="0" xfId="0" applyFont="1" applyAlignment="1">
      <alignment horizontal="left" vertical="top" wrapText="1"/>
    </xf>
    <xf numFmtId="0" fontId="37" fillId="0" borderId="0" xfId="0" applyFont="1" applyAlignment="1">
      <alignment horizontal="left" vertical="top" wrapText="1"/>
    </xf>
    <xf numFmtId="0" fontId="31" fillId="0" borderId="9" xfId="12" applyFont="1" applyBorder="1" applyAlignment="1">
      <alignment horizontal="right" vertical="top"/>
    </xf>
    <xf numFmtId="49" fontId="31" fillId="0" borderId="9" xfId="0" applyNumberFormat="1" applyFont="1" applyBorder="1" applyAlignment="1">
      <alignment vertical="top" wrapText="1"/>
    </xf>
    <xf numFmtId="0" fontId="31" fillId="0" borderId="9" xfId="12" applyFont="1" applyBorder="1" applyAlignment="1">
      <alignment horizontal="center"/>
    </xf>
    <xf numFmtId="2" fontId="31" fillId="0" borderId="9" xfId="0" applyNumberFormat="1" applyFont="1" applyBorder="1" applyAlignment="1">
      <alignment horizontal="center" wrapText="1"/>
    </xf>
    <xf numFmtId="0" fontId="31" fillId="0" borderId="9" xfId="0" applyFont="1" applyBorder="1" applyAlignment="1">
      <alignment horizontal="right" wrapText="1"/>
    </xf>
    <xf numFmtId="164" fontId="31" fillId="0" borderId="9" xfId="1" applyNumberFormat="1" applyFont="1" applyBorder="1" applyAlignment="1">
      <alignment horizontal="right"/>
    </xf>
    <xf numFmtId="0" fontId="31" fillId="0" borderId="0" xfId="0" applyFont="1" applyAlignment="1">
      <alignment horizontal="center"/>
    </xf>
    <xf numFmtId="2" fontId="31" fillId="0" borderId="0" xfId="12" applyNumberFormat="1" applyFont="1" applyAlignment="1">
      <alignment horizontal="center"/>
    </xf>
    <xf numFmtId="0" fontId="31" fillId="0" borderId="0" xfId="0" applyFont="1" applyAlignment="1">
      <alignment horizontal="right" wrapText="1"/>
    </xf>
    <xf numFmtId="164" fontId="32" fillId="0" borderId="0" xfId="1" applyNumberFormat="1" applyFont="1" applyAlignment="1">
      <alignment horizontal="right"/>
    </xf>
    <xf numFmtId="2" fontId="30" fillId="0" borderId="0" xfId="0" applyNumberFormat="1" applyFont="1" applyAlignment="1">
      <alignment horizontal="left" vertical="top"/>
    </xf>
    <xf numFmtId="49" fontId="30" fillId="0" borderId="0" xfId="0" applyNumberFormat="1" applyFont="1" applyAlignment="1">
      <alignment horizontal="right" wrapText="1"/>
    </xf>
    <xf numFmtId="0" fontId="30" fillId="0" borderId="0" xfId="0" applyFont="1" applyAlignment="1">
      <alignment horizontal="center"/>
    </xf>
    <xf numFmtId="4" fontId="30" fillId="0" borderId="0" xfId="0" applyNumberFormat="1" applyFont="1"/>
    <xf numFmtId="164" fontId="30" fillId="0" borderId="0" xfId="0" applyNumberFormat="1" applyFont="1"/>
    <xf numFmtId="2" fontId="11" fillId="0" borderId="0" xfId="9" applyNumberFormat="1" applyFont="1" applyAlignment="1">
      <alignment horizontal="right" vertical="top"/>
    </xf>
    <xf numFmtId="0" fontId="18" fillId="0" borderId="0" xfId="15" applyAlignment="1" applyProtection="1">
      <alignment horizontal="left" vertical="top" wrapText="1"/>
      <protection hidden="1"/>
    </xf>
    <xf numFmtId="0" fontId="32" fillId="0" borderId="0" xfId="15" applyFont="1" applyAlignment="1" applyProtection="1">
      <alignment horizontal="left" vertical="top" wrapText="1"/>
      <protection hidden="1"/>
    </xf>
    <xf numFmtId="0" fontId="11" fillId="0" borderId="0" xfId="15" applyFont="1" applyAlignment="1" applyProtection="1">
      <alignment horizontal="left" vertical="top" wrapText="1"/>
      <protection hidden="1"/>
    </xf>
    <xf numFmtId="0" fontId="31" fillId="0" borderId="0" xfId="15" applyFont="1" applyAlignment="1" applyProtection="1">
      <alignment horizontal="left" vertical="top" wrapText="1"/>
      <protection hidden="1"/>
    </xf>
    <xf numFmtId="4" fontId="14" fillId="0" borderId="0" xfId="0" applyNumberFormat="1" applyFont="1" applyAlignment="1">
      <alignment horizontal="left"/>
    </xf>
    <xf numFmtId="0" fontId="38" fillId="0" borderId="0" xfId="0" applyFont="1"/>
    <xf numFmtId="0" fontId="38" fillId="0" borderId="0" xfId="0" applyFont="1" applyAlignment="1">
      <alignment horizontal="center" vertical="center"/>
    </xf>
    <xf numFmtId="0" fontId="38" fillId="0" borderId="0" xfId="0" applyFont="1" applyAlignment="1">
      <alignment vertical="center"/>
    </xf>
    <xf numFmtId="0" fontId="15" fillId="0" borderId="0" xfId="0" applyFont="1" applyAlignment="1">
      <alignment horizontal="right" vertical="center"/>
    </xf>
    <xf numFmtId="0" fontId="38" fillId="0" borderId="0" xfId="0" applyFont="1" applyAlignment="1">
      <alignment horizontal="center" vertical="center" wrapText="1"/>
    </xf>
    <xf numFmtId="0" fontId="39" fillId="0" borderId="0" xfId="0" applyFont="1" applyAlignment="1">
      <alignment vertical="center" wrapText="1"/>
    </xf>
    <xf numFmtId="0" fontId="38" fillId="0" borderId="0" xfId="0" applyFont="1" applyAlignment="1">
      <alignment vertical="center" wrapText="1"/>
    </xf>
    <xf numFmtId="0" fontId="15" fillId="0" borderId="0" xfId="0" applyFont="1" applyAlignment="1">
      <alignment horizontal="right" vertical="center" wrapText="1"/>
    </xf>
    <xf numFmtId="4" fontId="14" fillId="0" borderId="0" xfId="0" applyNumberFormat="1" applyFont="1" applyAlignment="1">
      <alignment horizontal="left" wrapText="1"/>
    </xf>
    <xf numFmtId="0" fontId="38" fillId="0" borderId="0" xfId="0" applyFont="1" applyAlignment="1">
      <alignment wrapText="1"/>
    </xf>
    <xf numFmtId="49" fontId="38" fillId="0" borderId="0" xfId="0" applyNumberFormat="1" applyFont="1" applyAlignment="1">
      <alignment wrapText="1"/>
    </xf>
    <xf numFmtId="1" fontId="11" fillId="0" borderId="0" xfId="0" applyNumberFormat="1" applyFont="1" applyAlignment="1">
      <alignment horizontal="center" wrapText="1"/>
    </xf>
    <xf numFmtId="49" fontId="31" fillId="0" borderId="0" xfId="21" applyNumberFormat="1" applyFont="1" applyAlignment="1">
      <alignment horizontal="center" vertical="top" wrapText="1"/>
    </xf>
    <xf numFmtId="1" fontId="31" fillId="0" borderId="0" xfId="21" applyNumberFormat="1" applyFont="1" applyAlignment="1">
      <alignment horizontal="left" vertical="top" wrapText="1"/>
    </xf>
    <xf numFmtId="0" fontId="31" fillId="0" borderId="0" xfId="21" applyFont="1" applyAlignment="1">
      <alignment horizontal="center" vertical="top" wrapText="1"/>
    </xf>
    <xf numFmtId="3" fontId="31" fillId="0" borderId="0" xfId="21" applyNumberFormat="1" applyFont="1" applyAlignment="1">
      <alignment horizontal="right" vertical="top" wrapText="1"/>
    </xf>
    <xf numFmtId="3" fontId="31" fillId="0" borderId="0" xfId="22" applyNumberFormat="1" applyFont="1" applyAlignment="1" applyProtection="1">
      <alignment horizontal="right" vertical="top" wrapText="1"/>
      <protection locked="0"/>
    </xf>
    <xf numFmtId="0" fontId="31" fillId="0" borderId="0" xfId="21" applyFont="1" applyAlignment="1">
      <alignment horizontal="left" vertical="top" wrapText="1"/>
    </xf>
    <xf numFmtId="0" fontId="31" fillId="0" borderId="0" xfId="21" applyFont="1" applyAlignment="1" applyProtection="1">
      <alignment horizontal="left" vertical="top"/>
      <protection locked="0"/>
    </xf>
    <xf numFmtId="0" fontId="31" fillId="0" borderId="0" xfId="21" applyFont="1" applyAlignment="1" applyProtection="1">
      <alignment horizontal="center" vertical="top"/>
      <protection locked="0"/>
    </xf>
    <xf numFmtId="3" fontId="31" fillId="0" borderId="0" xfId="21" applyNumberFormat="1" applyFont="1" applyAlignment="1" applyProtection="1">
      <alignment horizontal="right" vertical="top"/>
      <protection locked="0"/>
    </xf>
    <xf numFmtId="3" fontId="31" fillId="0" borderId="0" xfId="22" applyNumberFormat="1" applyFont="1" applyAlignment="1" applyProtection="1">
      <alignment horizontal="right" vertical="top"/>
      <protection locked="0"/>
    </xf>
    <xf numFmtId="0" fontId="31" fillId="0" borderId="0" xfId="21" applyFont="1" applyAlignment="1">
      <alignment horizontal="center" vertical="top"/>
    </xf>
    <xf numFmtId="3" fontId="31" fillId="0" borderId="0" xfId="21" applyNumberFormat="1" applyFont="1" applyAlignment="1">
      <alignment horizontal="right" vertical="top"/>
    </xf>
    <xf numFmtId="4" fontId="31" fillId="0" borderId="0" xfId="21" applyNumberFormat="1" applyFont="1" applyAlignment="1">
      <alignment horizontal="center" vertical="top"/>
    </xf>
    <xf numFmtId="49" fontId="11" fillId="0" borderId="0" xfId="0" quotePrefix="1" applyNumberFormat="1" applyFont="1" applyAlignment="1">
      <alignment wrapText="1"/>
    </xf>
    <xf numFmtId="1" fontId="32" fillId="0" borderId="0" xfId="21" applyNumberFormat="1" applyFont="1" applyAlignment="1">
      <alignment horizontal="left" vertical="top" wrapText="1"/>
    </xf>
    <xf numFmtId="1" fontId="40" fillId="0" borderId="0" xfId="21" applyNumberFormat="1" applyFont="1" applyAlignment="1">
      <alignment horizontal="left" vertical="top" wrapText="1"/>
    </xf>
    <xf numFmtId="49" fontId="31" fillId="0" borderId="0" xfId="0" applyNumberFormat="1" applyFont="1" applyAlignment="1">
      <alignment horizontal="center" vertical="top" wrapText="1"/>
    </xf>
    <xf numFmtId="3" fontId="31" fillId="0" borderId="0" xfId="0" applyNumberFormat="1" applyFont="1" applyAlignment="1">
      <alignment horizontal="right" vertical="top" wrapText="1"/>
    </xf>
    <xf numFmtId="167" fontId="31" fillId="0" borderId="0" xfId="0" applyNumberFormat="1" applyFont="1" applyAlignment="1" applyProtection="1">
      <alignment horizontal="right" vertical="top" wrapText="1"/>
      <protection locked="0"/>
    </xf>
    <xf numFmtId="3" fontId="31" fillId="0" borderId="0" xfId="0" applyNumberFormat="1" applyFont="1" applyAlignment="1" applyProtection="1">
      <alignment horizontal="right" vertical="top" wrapText="1"/>
      <protection locked="0"/>
    </xf>
    <xf numFmtId="2" fontId="11" fillId="0" borderId="8" xfId="0" applyNumberFormat="1" applyFont="1" applyBorder="1" applyAlignment="1">
      <alignment horizontal="right" vertical="top" wrapText="1"/>
    </xf>
    <xf numFmtId="2" fontId="11" fillId="0" borderId="0" xfId="0" applyNumberFormat="1" applyFont="1" applyAlignment="1">
      <alignment horizontal="right" vertical="top" wrapText="1"/>
    </xf>
    <xf numFmtId="164" fontId="15" fillId="0" borderId="0" xfId="0" applyNumberFormat="1" applyFont="1" applyAlignment="1">
      <alignment horizontal="right"/>
    </xf>
    <xf numFmtId="0" fontId="15" fillId="0" borderId="0" xfId="0" applyFont="1" applyAlignment="1">
      <alignment horizontal="center"/>
    </xf>
    <xf numFmtId="4" fontId="15" fillId="0" borderId="0" xfId="0" applyNumberFormat="1" applyFont="1"/>
    <xf numFmtId="2" fontId="41" fillId="5" borderId="1" xfId="0" applyNumberFormat="1" applyFont="1" applyFill="1" applyBorder="1" applyAlignment="1">
      <alignment horizontal="left"/>
    </xf>
    <xf numFmtId="49" fontId="41" fillId="5" borderId="1" xfId="0" applyNumberFormat="1" applyFont="1" applyFill="1" applyBorder="1" applyAlignment="1">
      <alignment wrapText="1"/>
    </xf>
    <xf numFmtId="0" fontId="41" fillId="5" borderId="1" xfId="0" applyFont="1" applyFill="1" applyBorder="1"/>
    <xf numFmtId="0" fontId="42" fillId="0" borderId="0" xfId="0" applyFont="1"/>
    <xf numFmtId="0" fontId="43" fillId="0" borderId="0" xfId="0" applyFont="1"/>
    <xf numFmtId="2" fontId="41" fillId="0" borderId="0" xfId="0" applyNumberFormat="1" applyFont="1" applyAlignment="1">
      <alignment horizontal="left" vertical="top"/>
    </xf>
    <xf numFmtId="49" fontId="2" fillId="0" borderId="0" xfId="0" applyNumberFormat="1" applyFont="1" applyAlignment="1">
      <alignment wrapText="1"/>
    </xf>
    <xf numFmtId="0" fontId="0" fillId="0" borderId="0" xfId="0" applyAlignment="1">
      <alignment horizontal="center"/>
    </xf>
    <xf numFmtId="2" fontId="0" fillId="0" borderId="0" xfId="0" applyNumberFormat="1" applyAlignment="1">
      <alignment horizontal="left"/>
    </xf>
    <xf numFmtId="49" fontId="0" fillId="0" borderId="0" xfId="0" applyNumberFormat="1" applyAlignment="1">
      <alignment wrapText="1"/>
    </xf>
    <xf numFmtId="0" fontId="0" fillId="0" borderId="0" xfId="0" applyAlignment="1">
      <alignment wrapText="1"/>
    </xf>
    <xf numFmtId="2" fontId="41" fillId="0" borderId="2" xfId="0" applyNumberFormat="1" applyFont="1" applyBorder="1" applyAlignment="1">
      <alignment horizontal="left" vertical="top"/>
    </xf>
    <xf numFmtId="49" fontId="41" fillId="0" borderId="2" xfId="0" applyNumberFormat="1" applyFont="1" applyBorder="1" applyAlignment="1">
      <alignment wrapText="1"/>
    </xf>
    <xf numFmtId="49" fontId="0" fillId="0" borderId="0" xfId="0" applyNumberFormat="1" applyAlignment="1">
      <alignment horizontal="left" vertical="top" wrapText="1"/>
    </xf>
    <xf numFmtId="0" fontId="0" fillId="0" borderId="0" xfId="0" applyAlignment="1">
      <alignment horizontal="left" vertical="top" wrapText="1"/>
    </xf>
    <xf numFmtId="2" fontId="41" fillId="5" borderId="4" xfId="0" applyNumberFormat="1" applyFont="1" applyFill="1" applyBorder="1" applyAlignment="1">
      <alignment horizontal="left" vertical="top"/>
    </xf>
    <xf numFmtId="49" fontId="41" fillId="5" borderId="4" xfId="0" applyNumberFormat="1" applyFont="1" applyFill="1" applyBorder="1" applyAlignment="1">
      <alignment wrapText="1"/>
    </xf>
    <xf numFmtId="0" fontId="44" fillId="5" borderId="4" xfId="0" applyFont="1" applyFill="1" applyBorder="1" applyAlignment="1">
      <alignment horizontal="center"/>
    </xf>
    <xf numFmtId="4" fontId="44" fillId="5" borderId="4" xfId="0" applyNumberFormat="1" applyFont="1" applyFill="1" applyBorder="1" applyAlignment="1">
      <alignment horizontal="center"/>
    </xf>
    <xf numFmtId="0" fontId="44" fillId="0" borderId="0" xfId="0" applyFont="1" applyAlignment="1">
      <alignment horizontal="right" vertical="top" readingOrder="1"/>
    </xf>
    <xf numFmtId="0" fontId="2" fillId="0" borderId="0" xfId="0" applyFont="1" applyAlignment="1">
      <alignment horizontal="left" vertical="top" wrapText="1"/>
    </xf>
    <xf numFmtId="4" fontId="0" fillId="0" borderId="0" xfId="0" applyNumberFormat="1" applyAlignment="1">
      <alignment horizontal="center"/>
    </xf>
    <xf numFmtId="0" fontId="44" fillId="0" borderId="0" xfId="20" applyFont="1"/>
    <xf numFmtId="0" fontId="8" fillId="0" borderId="0" xfId="1" applyFont="1" applyAlignment="1">
      <alignment horizontal="right" vertical="top" readingOrder="1"/>
    </xf>
    <xf numFmtId="49" fontId="46" fillId="0" borderId="0" xfId="23" applyFont="1" applyAlignment="1">
      <alignment horizontal="left" vertical="top" wrapText="1" readingOrder="1"/>
    </xf>
    <xf numFmtId="2" fontId="6" fillId="0" borderId="8" xfId="0" applyNumberFormat="1" applyFont="1" applyBorder="1" applyAlignment="1">
      <alignment horizontal="left" vertical="top" wrapText="1"/>
    </xf>
    <xf numFmtId="0" fontId="6" fillId="0" borderId="0" xfId="24" applyFont="1" applyAlignment="1">
      <alignment horizontal="center"/>
    </xf>
    <xf numFmtId="0" fontId="44" fillId="0" borderId="0" xfId="9" applyFont="1" applyAlignment="1">
      <alignment horizontal="right" vertical="top" readingOrder="1"/>
    </xf>
    <xf numFmtId="166" fontId="6" fillId="0" borderId="0" xfId="10" applyNumberFormat="1" applyFont="1" applyAlignment="1">
      <alignment horizontal="right" vertical="top" readingOrder="1"/>
    </xf>
    <xf numFmtId="166" fontId="6" fillId="0" borderId="0" xfId="1" applyNumberFormat="1" applyFont="1" applyAlignment="1">
      <alignment horizontal="right" vertical="top" readingOrder="1"/>
    </xf>
    <xf numFmtId="2" fontId="6" fillId="0" borderId="0" xfId="0" applyNumberFormat="1" applyFont="1" applyAlignment="1">
      <alignment horizontal="left" vertical="top" wrapText="1"/>
    </xf>
    <xf numFmtId="0" fontId="2" fillId="0" borderId="0" xfId="0" applyFont="1" applyAlignment="1">
      <alignment horizontal="right" vertical="top" readingOrder="1"/>
    </xf>
    <xf numFmtId="49" fontId="6" fillId="0" borderId="0" xfId="14" applyNumberFormat="1" applyFont="1" applyAlignment="1">
      <alignment horizontal="left" vertical="top" wrapText="1" readingOrder="1"/>
    </xf>
    <xf numFmtId="0" fontId="0" fillId="0" borderId="0" xfId="0" applyAlignment="1">
      <alignment horizontal="right" vertical="top" readingOrder="1"/>
    </xf>
    <xf numFmtId="2" fontId="44" fillId="0" borderId="0" xfId="0" applyNumberFormat="1" applyFont="1" applyAlignment="1">
      <alignment horizontal="right" vertical="top" readingOrder="1"/>
    </xf>
    <xf numFmtId="49" fontId="1" fillId="0" borderId="0" xfId="0" applyNumberFormat="1" applyFont="1" applyAlignment="1">
      <alignment horizontal="left" vertical="top" wrapText="1"/>
    </xf>
    <xf numFmtId="49" fontId="6" fillId="0" borderId="0" xfId="0" applyNumberFormat="1" applyFont="1" applyAlignment="1">
      <alignment horizontal="left" vertical="top" wrapText="1"/>
    </xf>
    <xf numFmtId="0" fontId="44" fillId="0" borderId="0" xfId="25" applyFont="1"/>
    <xf numFmtId="0" fontId="0" fillId="0" borderId="0" xfId="25" applyFont="1" applyAlignment="1">
      <alignment horizontal="left" vertical="top" wrapText="1"/>
    </xf>
    <xf numFmtId="0" fontId="0" fillId="0" borderId="0" xfId="25" applyFont="1" applyAlignment="1">
      <alignment horizontal="center"/>
    </xf>
    <xf numFmtId="0" fontId="44" fillId="0" borderId="0" xfId="25" applyFont="1" applyAlignment="1">
      <alignment horizontal="center"/>
    </xf>
    <xf numFmtId="0" fontId="44" fillId="0" borderId="0" xfId="25" applyFont="1" applyAlignment="1">
      <alignment horizontal="right"/>
    </xf>
    <xf numFmtId="0" fontId="48" fillId="0" borderId="0" xfId="25" applyFont="1" applyAlignment="1">
      <alignment horizontal="left" vertical="top" wrapText="1"/>
    </xf>
    <xf numFmtId="0" fontId="44" fillId="0" borderId="0" xfId="0" applyFont="1" applyAlignment="1">
      <alignment vertical="top"/>
    </xf>
    <xf numFmtId="164" fontId="6" fillId="0" borderId="0" xfId="1" applyNumberFormat="1" applyFont="1"/>
    <xf numFmtId="0" fontId="44" fillId="0" borderId="0" xfId="0" applyFont="1"/>
    <xf numFmtId="0" fontId="48" fillId="0" borderId="0" xfId="25" applyFont="1" applyAlignment="1">
      <alignment horizontal="center"/>
    </xf>
    <xf numFmtId="164" fontId="6" fillId="0" borderId="0" xfId="19" applyNumberFormat="1" applyFont="1" applyAlignment="1">
      <alignment horizontal="right"/>
    </xf>
    <xf numFmtId="0" fontId="48" fillId="0" borderId="0" xfId="0" applyFont="1" applyAlignment="1">
      <alignment horizontal="left" vertical="top" wrapText="1"/>
    </xf>
    <xf numFmtId="0" fontId="44" fillId="0" borderId="0" xfId="0" applyFont="1" applyAlignment="1">
      <alignment horizontal="right"/>
    </xf>
    <xf numFmtId="0" fontId="8" fillId="0" borderId="0" xfId="10" applyFont="1" applyAlignment="1">
      <alignment horizontal="right" vertical="top"/>
    </xf>
    <xf numFmtId="0" fontId="8" fillId="0" borderId="0" xfId="10" applyFont="1" applyAlignment="1">
      <alignment horizontal="center"/>
    </xf>
    <xf numFmtId="164" fontId="8" fillId="0" borderId="0" xfId="10" applyNumberFormat="1" applyFont="1" applyAlignment="1">
      <alignment horizontal="right"/>
    </xf>
    <xf numFmtId="0" fontId="6" fillId="0" borderId="0" xfId="10" applyFont="1" applyAlignment="1">
      <alignment horizontal="right"/>
    </xf>
    <xf numFmtId="0" fontId="2" fillId="0" borderId="0" xfId="0" applyFont="1" applyAlignment="1">
      <alignment horizontal="left" vertical="top"/>
    </xf>
    <xf numFmtId="0" fontId="44" fillId="0" borderId="0" xfId="0" applyFont="1" applyAlignment="1">
      <alignment horizontal="left" vertical="top" wrapText="1"/>
    </xf>
    <xf numFmtId="0" fontId="44" fillId="0" borderId="0" xfId="0" applyFont="1" applyAlignment="1">
      <alignment horizontal="left" vertical="center" wrapText="1"/>
    </xf>
    <xf numFmtId="0" fontId="48" fillId="0" borderId="0" xfId="0" applyFont="1" applyAlignment="1">
      <alignment horizontal="center"/>
    </xf>
    <xf numFmtId="0" fontId="48" fillId="0" borderId="0" xfId="0" applyFont="1" applyAlignment="1">
      <alignment wrapText="1"/>
    </xf>
    <xf numFmtId="0" fontId="6" fillId="0" borderId="0" xfId="0" applyFont="1" applyAlignment="1">
      <alignment wrapText="1"/>
    </xf>
    <xf numFmtId="4" fontId="52" fillId="0" borderId="0" xfId="26" applyNumberFormat="1" applyFont="1" applyAlignment="1" applyProtection="1">
      <alignment horizontal="right"/>
      <protection locked="0"/>
    </xf>
    <xf numFmtId="4" fontId="6" fillId="0" borderId="10" xfId="0" applyNumberFormat="1" applyFont="1" applyBorder="1" applyAlignment="1">
      <alignment horizontal="right"/>
    </xf>
    <xf numFmtId="0" fontId="52" fillId="0" borderId="0" xfId="0" applyFont="1" applyAlignment="1">
      <alignment horizontal="right"/>
    </xf>
    <xf numFmtId="0" fontId="52" fillId="0" borderId="0" xfId="0" applyFont="1"/>
    <xf numFmtId="0" fontId="0" fillId="0" borderId="0" xfId="0" applyAlignment="1">
      <alignment vertical="top" wrapText="1"/>
    </xf>
    <xf numFmtId="0" fontId="44" fillId="0" borderId="0" xfId="0" applyFont="1" applyAlignment="1">
      <alignment horizontal="center"/>
    </xf>
    <xf numFmtId="0" fontId="6" fillId="0" borderId="0" xfId="27" applyFont="1" applyAlignment="1">
      <alignment horizontal="right" vertical="top"/>
    </xf>
    <xf numFmtId="0" fontId="6" fillId="0" borderId="0" xfId="27" applyFont="1" applyAlignment="1">
      <alignment vertical="top" wrapText="1"/>
    </xf>
    <xf numFmtId="49" fontId="46" fillId="0" borderId="0" xfId="23" applyFont="1" applyAlignment="1">
      <alignment horizontal="center"/>
    </xf>
    <xf numFmtId="164" fontId="46" fillId="0" borderId="0" xfId="23" applyNumberFormat="1" applyFont="1" applyAlignment="1">
      <alignment horizontal="right"/>
    </xf>
    <xf numFmtId="166" fontId="6" fillId="0" borderId="0" xfId="8" applyNumberFormat="1" applyFont="1" applyAlignment="1">
      <alignment horizontal="right" vertical="top" readingOrder="1"/>
    </xf>
    <xf numFmtId="0" fontId="54" fillId="0" borderId="0" xfId="0" applyFont="1" applyAlignment="1">
      <alignment vertical="top" wrapText="1"/>
    </xf>
    <xf numFmtId="0" fontId="48" fillId="0" borderId="0" xfId="0" applyFont="1" applyAlignment="1">
      <alignment vertical="top" wrapText="1"/>
    </xf>
    <xf numFmtId="0" fontId="0" fillId="0" borderId="0" xfId="0" quotePrefix="1" applyAlignment="1">
      <alignment vertical="top" wrapText="1"/>
    </xf>
    <xf numFmtId="0" fontId="0" fillId="0" borderId="0" xfId="0" quotePrefix="1" applyAlignment="1">
      <alignment horizontal="left" vertical="top" wrapText="1"/>
    </xf>
    <xf numFmtId="0" fontId="44" fillId="0" borderId="0" xfId="20" applyFont="1" applyAlignment="1">
      <alignment horizontal="right" vertical="top" readingOrder="1"/>
    </xf>
    <xf numFmtId="0" fontId="0" fillId="0" borderId="0" xfId="14" applyFont="1" applyAlignment="1">
      <alignment horizontal="left" vertical="top" wrapText="1"/>
    </xf>
    <xf numFmtId="0" fontId="0" fillId="0" borderId="0" xfId="14" applyFont="1" applyAlignment="1">
      <alignment horizontal="center" wrapText="1"/>
    </xf>
    <xf numFmtId="49" fontId="0" fillId="0" borderId="0" xfId="0" applyNumberFormat="1" applyAlignment="1">
      <alignment vertical="top" wrapText="1"/>
    </xf>
    <xf numFmtId="49" fontId="6" fillId="0" borderId="0" xfId="0" applyNumberFormat="1" applyFont="1" applyAlignment="1">
      <alignment vertical="top" wrapText="1"/>
    </xf>
    <xf numFmtId="49" fontId="0" fillId="0" borderId="0" xfId="0" quotePrefix="1" applyNumberFormat="1" applyAlignment="1">
      <alignment vertical="top" wrapText="1"/>
    </xf>
    <xf numFmtId="0" fontId="44" fillId="0" borderId="0" xfId="20" applyFont="1" applyAlignment="1">
      <alignment horizontal="center"/>
    </xf>
    <xf numFmtId="0" fontId="44" fillId="0" borderId="0" xfId="14" applyFont="1" applyAlignment="1">
      <alignment horizontal="right" vertical="top" readingOrder="1"/>
    </xf>
    <xf numFmtId="0" fontId="6" fillId="0" borderId="0" xfId="14" applyFont="1" applyAlignment="1">
      <alignment horizontal="left" vertical="top" wrapText="1"/>
    </xf>
    <xf numFmtId="0" fontId="48" fillId="0" borderId="0" xfId="14" applyFont="1" applyAlignment="1">
      <alignment horizontal="center"/>
    </xf>
    <xf numFmtId="164" fontId="6" fillId="0" borderId="0" xfId="1" applyNumberFormat="1" applyFont="1" applyAlignment="1">
      <alignment horizontal="right"/>
    </xf>
    <xf numFmtId="168" fontId="6" fillId="0" borderId="0" xfId="28" applyFont="1" applyAlignment="1">
      <alignment horizontal="left" vertical="top" wrapText="1"/>
    </xf>
    <xf numFmtId="168" fontId="44" fillId="0" borderId="0" xfId="28" applyFont="1" applyAlignment="1">
      <alignment horizontal="center"/>
    </xf>
    <xf numFmtId="0" fontId="44" fillId="0" borderId="0" xfId="28" applyNumberFormat="1" applyFont="1" applyAlignment="1">
      <alignment horizontal="center"/>
    </xf>
    <xf numFmtId="164" fontId="6" fillId="0" borderId="0" xfId="29" applyNumberFormat="1" applyFont="1" applyAlignment="1" applyProtection="1">
      <alignment horizontal="right"/>
      <protection locked="0"/>
    </xf>
    <xf numFmtId="4" fontId="6" fillId="0" borderId="0" xfId="29" applyNumberFormat="1" applyFont="1" applyAlignment="1">
      <alignment horizontal="right"/>
    </xf>
    <xf numFmtId="166" fontId="6" fillId="0" borderId="0" xfId="29" applyNumberFormat="1" applyFont="1" applyAlignment="1">
      <alignment horizontal="right" vertical="top"/>
    </xf>
    <xf numFmtId="168" fontId="44" fillId="0" borderId="0" xfId="28" applyFont="1" applyAlignment="1">
      <alignment horizontal="left" vertical="top" wrapText="1"/>
    </xf>
    <xf numFmtId="0" fontId="44" fillId="0" borderId="0" xfId="24" applyFont="1"/>
    <xf numFmtId="0" fontId="0" fillId="0" borderId="0" xfId="28" applyNumberFormat="1" applyFont="1" applyAlignment="1">
      <alignment horizontal="left" vertical="top" wrapText="1"/>
    </xf>
    <xf numFmtId="168" fontId="0" fillId="0" borderId="0" xfId="28" applyFont="1" applyAlignment="1">
      <alignment horizontal="center"/>
    </xf>
    <xf numFmtId="1" fontId="0" fillId="0" borderId="0" xfId="28" applyNumberFormat="1" applyFont="1" applyAlignment="1">
      <alignment horizontal="center"/>
    </xf>
    <xf numFmtId="49" fontId="44" fillId="0" borderId="0" xfId="28" applyNumberFormat="1" applyFont="1" applyAlignment="1">
      <alignment horizontal="left" vertical="top" wrapText="1"/>
    </xf>
    <xf numFmtId="168" fontId="6" fillId="0" borderId="0" xfId="28" applyFont="1" applyAlignment="1">
      <alignment horizontal="right" vertical="top"/>
    </xf>
    <xf numFmtId="168" fontId="6" fillId="0" borderId="0" xfId="28" applyFont="1" applyAlignment="1">
      <alignment horizontal="right"/>
    </xf>
    <xf numFmtId="4" fontId="6" fillId="0" borderId="0" xfId="28" applyNumberFormat="1" applyFont="1" applyAlignment="1">
      <alignment horizontal="right"/>
    </xf>
    <xf numFmtId="169" fontId="44" fillId="0" borderId="0" xfId="0" applyNumberFormat="1" applyFont="1"/>
    <xf numFmtId="4" fontId="44" fillId="0" borderId="0" xfId="0" applyNumberFormat="1" applyFont="1" applyAlignment="1">
      <alignment horizontal="center"/>
    </xf>
    <xf numFmtId="164" fontId="44" fillId="0" borderId="0" xfId="0" applyNumberFormat="1" applyFont="1" applyAlignment="1">
      <alignment horizontal="right"/>
    </xf>
    <xf numFmtId="0" fontId="48" fillId="0" borderId="0" xfId="28" applyNumberFormat="1" applyFont="1" applyAlignment="1">
      <alignment horizontal="left" vertical="top" wrapText="1"/>
    </xf>
    <xf numFmtId="166" fontId="6" fillId="0" borderId="0" xfId="30" applyNumberFormat="1" applyFont="1" applyAlignment="1">
      <alignment vertical="top"/>
    </xf>
    <xf numFmtId="0" fontId="44" fillId="0" borderId="0" xfId="0" applyFont="1" applyAlignment="1">
      <alignment wrapText="1"/>
    </xf>
    <xf numFmtId="0" fontId="6" fillId="0" borderId="0" xfId="0" applyFont="1"/>
    <xf numFmtId="0" fontId="6" fillId="0" borderId="0" xfId="0" applyFont="1" applyAlignment="1">
      <alignment horizontal="right"/>
    </xf>
    <xf numFmtId="166" fontId="6" fillId="0" borderId="0" xfId="1" applyNumberFormat="1" applyFont="1" applyAlignment="1">
      <alignment vertical="top"/>
    </xf>
    <xf numFmtId="166" fontId="6" fillId="0" borderId="0" xfId="19" applyNumberFormat="1" applyFont="1" applyAlignment="1">
      <alignment vertical="top"/>
    </xf>
    <xf numFmtId="0" fontId="44" fillId="0" borderId="0" xfId="20" applyFont="1" applyAlignment="1">
      <alignment horizontal="right"/>
    </xf>
    <xf numFmtId="49" fontId="44" fillId="0" borderId="0" xfId="20" applyNumberFormat="1" applyFont="1" applyAlignment="1">
      <alignment horizontal="left" vertical="top" wrapText="1" readingOrder="1"/>
    </xf>
    <xf numFmtId="4" fontId="44" fillId="0" borderId="0" xfId="14" applyNumberFormat="1" applyFont="1" applyAlignment="1">
      <alignment horizontal="right"/>
    </xf>
    <xf numFmtId="166" fontId="6" fillId="0" borderId="0" xfId="8" applyNumberFormat="1" applyFont="1" applyAlignment="1">
      <alignment horizontal="right" vertical="top"/>
    </xf>
    <xf numFmtId="0" fontId="6" fillId="0" borderId="0" xfId="0" quotePrefix="1" applyFont="1" applyAlignment="1">
      <alignment horizontal="left" vertical="top" wrapText="1"/>
    </xf>
    <xf numFmtId="0" fontId="44" fillId="0" borderId="0" xfId="15" applyFont="1"/>
    <xf numFmtId="0" fontId="0" fillId="0" borderId="0" xfId="15" applyFont="1" applyAlignment="1">
      <alignment horizontal="center"/>
    </xf>
    <xf numFmtId="0" fontId="44" fillId="0" borderId="0" xfId="15" applyFont="1" applyAlignment="1">
      <alignment horizontal="right"/>
    </xf>
    <xf numFmtId="0" fontId="44" fillId="0" borderId="0" xfId="14" applyFont="1" applyAlignment="1">
      <alignment horizontal="right"/>
    </xf>
    <xf numFmtId="0" fontId="6" fillId="0" borderId="0" xfId="14" applyFont="1" applyAlignment="1">
      <alignment horizontal="center" wrapText="1"/>
    </xf>
    <xf numFmtId="0" fontId="1" fillId="0" borderId="0" xfId="14" applyFont="1" applyAlignment="1">
      <alignment horizontal="right"/>
    </xf>
    <xf numFmtId="0" fontId="1" fillId="0" borderId="0" xfId="0" applyFont="1" applyAlignment="1">
      <alignment horizontal="left" vertical="top" wrapText="1"/>
    </xf>
    <xf numFmtId="0" fontId="1" fillId="0" borderId="0" xfId="14" applyFont="1" applyAlignment="1">
      <alignment horizontal="center" wrapText="1"/>
    </xf>
    <xf numFmtId="0" fontId="1" fillId="0" borderId="0" xfId="24" applyFont="1" applyAlignment="1">
      <alignment horizontal="center"/>
    </xf>
    <xf numFmtId="4" fontId="1" fillId="0" borderId="0" xfId="0" applyNumberFormat="1" applyFont="1"/>
    <xf numFmtId="4" fontId="1" fillId="0" borderId="0" xfId="14" applyNumberFormat="1" applyFont="1" applyAlignment="1">
      <alignment horizontal="right"/>
    </xf>
    <xf numFmtId="0" fontId="1" fillId="0" borderId="0" xfId="20" applyFont="1"/>
    <xf numFmtId="169" fontId="44" fillId="0" borderId="0" xfId="14" applyNumberFormat="1" applyFont="1" applyAlignment="1">
      <alignment horizontal="right"/>
    </xf>
    <xf numFmtId="169" fontId="44" fillId="0" borderId="0" xfId="15" applyNumberFormat="1" applyFont="1"/>
    <xf numFmtId="169" fontId="44" fillId="0" borderId="0" xfId="0" applyNumberFormat="1" applyFont="1" applyAlignment="1">
      <alignment horizontal="right"/>
    </xf>
    <xf numFmtId="169" fontId="6" fillId="0" borderId="0" xfId="8" applyNumberFormat="1" applyFont="1" applyAlignment="1">
      <alignment horizontal="right" vertical="top"/>
    </xf>
    <xf numFmtId="49" fontId="6" fillId="0" borderId="0" xfId="31" applyNumberFormat="1" applyFont="1" applyAlignment="1">
      <alignment horizontal="left" wrapText="1"/>
    </xf>
    <xf numFmtId="0" fontId="0" fillId="0" borderId="0" xfId="31" applyFont="1" applyAlignment="1">
      <alignment horizontal="center" wrapText="1"/>
    </xf>
    <xf numFmtId="0" fontId="6" fillId="0" borderId="0" xfId="0" applyFont="1" applyAlignment="1" applyProtection="1">
      <alignment horizontal="right"/>
      <protection locked="0"/>
    </xf>
    <xf numFmtId="4" fontId="44" fillId="0" borderId="0" xfId="20" applyNumberFormat="1" applyFont="1"/>
    <xf numFmtId="169" fontId="6" fillId="0" borderId="8" xfId="0" applyNumberFormat="1" applyFont="1" applyBorder="1" applyAlignment="1">
      <alignment horizontal="left" vertical="top" wrapText="1"/>
    </xf>
    <xf numFmtId="49" fontId="8" fillId="0" borderId="0" xfId="31" applyNumberFormat="1" applyFont="1" applyAlignment="1">
      <alignment horizontal="left" wrapText="1"/>
    </xf>
    <xf numFmtId="0" fontId="6" fillId="0" borderId="0" xfId="32" applyFont="1" applyAlignment="1">
      <alignment horizontal="center"/>
    </xf>
    <xf numFmtId="4" fontId="6" fillId="0" borderId="0" xfId="32" applyNumberFormat="1" applyFont="1"/>
    <xf numFmtId="0" fontId="6" fillId="0" borderId="0" xfId="32" applyFont="1" applyAlignment="1">
      <alignment horizontal="center" wrapText="1"/>
    </xf>
    <xf numFmtId="4" fontId="6" fillId="0" borderId="0" xfId="32" applyNumberFormat="1" applyFont="1" applyAlignment="1">
      <alignment horizontal="right"/>
    </xf>
    <xf numFmtId="0" fontId="6" fillId="0" borderId="0" xfId="33" quotePrefix="1" applyFont="1" applyAlignment="1">
      <alignment vertical="top" wrapText="1"/>
    </xf>
    <xf numFmtId="166" fontId="6" fillId="0" borderId="0" xfId="34" applyNumberFormat="1" applyFont="1" applyAlignment="1">
      <alignment vertical="top"/>
    </xf>
    <xf numFmtId="0" fontId="0" fillId="0" borderId="0" xfId="0" applyAlignment="1">
      <alignment horizontal="center" wrapText="1"/>
    </xf>
    <xf numFmtId="0" fontId="44" fillId="0" borderId="0" xfId="0" applyFont="1" applyAlignment="1" applyProtection="1">
      <alignment horizontal="right"/>
      <protection locked="0"/>
    </xf>
    <xf numFmtId="0" fontId="1" fillId="0" borderId="0" xfId="0" applyFont="1" applyAlignment="1">
      <alignment wrapText="1"/>
    </xf>
    <xf numFmtId="0" fontId="6" fillId="0" borderId="0" xfId="0" applyFont="1" applyAlignment="1">
      <alignment horizontal="left" wrapText="1"/>
    </xf>
    <xf numFmtId="0" fontId="6" fillId="0" borderId="0" xfId="24" applyFont="1"/>
    <xf numFmtId="0" fontId="6" fillId="0" borderId="0" xfId="24" applyFont="1" applyAlignment="1">
      <alignment horizontal="left" vertical="top" wrapText="1"/>
    </xf>
    <xf numFmtId="0" fontId="6" fillId="0" borderId="0" xfId="14" applyFont="1" applyAlignment="1">
      <alignment horizontal="right"/>
    </xf>
    <xf numFmtId="0" fontId="6" fillId="0" borderId="0" xfId="14" applyFont="1" applyAlignment="1">
      <alignment horizontal="right" vertical="top"/>
    </xf>
    <xf numFmtId="0" fontId="6" fillId="0" borderId="0" xfId="15" applyFont="1"/>
    <xf numFmtId="0" fontId="1" fillId="0" borderId="0" xfId="0" applyFont="1"/>
    <xf numFmtId="0" fontId="1" fillId="0" borderId="0" xfId="15" applyFont="1"/>
    <xf numFmtId="0" fontId="48" fillId="0" borderId="0" xfId="0" applyFont="1" applyAlignment="1">
      <alignment wrapText="1" readingOrder="1"/>
    </xf>
    <xf numFmtId="0" fontId="0" fillId="0" borderId="0" xfId="24" applyFont="1" applyAlignment="1">
      <alignment horizontal="center"/>
    </xf>
    <xf numFmtId="164" fontId="44" fillId="0" borderId="0" xfId="28" applyNumberFormat="1" applyFont="1" applyAlignment="1">
      <alignment horizontal="right"/>
    </xf>
    <xf numFmtId="4" fontId="6" fillId="0" borderId="0" xfId="0" applyNumberFormat="1" applyFont="1" applyAlignment="1">
      <alignment horizontal="center"/>
    </xf>
    <xf numFmtId="0" fontId="6" fillId="0" borderId="0" xfId="24" applyFont="1" applyAlignment="1">
      <alignment vertical="top"/>
    </xf>
    <xf numFmtId="169" fontId="6" fillId="0" borderId="0" xfId="0" applyNumberFormat="1" applyFont="1" applyAlignment="1">
      <alignment horizontal="left" vertical="top" wrapText="1"/>
    </xf>
    <xf numFmtId="0" fontId="0" fillId="0" borderId="0" xfId="0" applyAlignment="1">
      <alignment vertical="center" wrapText="1"/>
    </xf>
    <xf numFmtId="0" fontId="0" fillId="0" borderId="0" xfId="0" quotePrefix="1" applyAlignment="1">
      <alignment horizontal="center" wrapText="1"/>
    </xf>
    <xf numFmtId="0" fontId="0" fillId="0" borderId="0" xfId="0" quotePrefix="1" applyAlignment="1">
      <alignment vertical="center" wrapText="1"/>
    </xf>
    <xf numFmtId="49" fontId="48" fillId="0" borderId="0" xfId="14" applyNumberFormat="1" applyFont="1" applyAlignment="1">
      <alignment horizontal="left" vertical="center" wrapText="1"/>
    </xf>
    <xf numFmtId="0" fontId="6" fillId="0" borderId="0" xfId="0" quotePrefix="1" applyFont="1" applyAlignment="1">
      <alignment vertical="center" wrapText="1"/>
    </xf>
    <xf numFmtId="0" fontId="6" fillId="0" borderId="0" xfId="15" applyFont="1" applyAlignment="1">
      <alignment vertical="top"/>
    </xf>
    <xf numFmtId="0" fontId="6" fillId="0" borderId="0" xfId="15" applyFont="1" applyAlignment="1">
      <alignment horizontal="center"/>
    </xf>
    <xf numFmtId="0" fontId="6" fillId="0" borderId="0" xfId="15" applyFont="1" applyAlignment="1" applyProtection="1">
      <alignment horizontal="right"/>
      <protection locked="0"/>
    </xf>
    <xf numFmtId="0" fontId="48" fillId="0" borderId="0" xfId="14" applyFont="1" applyAlignment="1">
      <alignment wrapText="1"/>
    </xf>
    <xf numFmtId="0" fontId="0" fillId="0" borderId="0" xfId="14" applyFont="1" applyAlignment="1">
      <alignment horizontal="center"/>
    </xf>
    <xf numFmtId="0" fontId="0" fillId="0" borderId="0" xfId="0" applyAlignment="1">
      <alignment horizontal="left" vertical="center" wrapText="1"/>
    </xf>
    <xf numFmtId="0" fontId="0" fillId="0" borderId="0" xfId="15" applyFont="1" applyAlignment="1">
      <alignment horizontal="left" wrapText="1"/>
    </xf>
    <xf numFmtId="0" fontId="0" fillId="0" borderId="0" xfId="15" applyFont="1" applyAlignment="1">
      <alignment horizontal="left" vertical="center" wrapText="1"/>
    </xf>
    <xf numFmtId="0" fontId="44" fillId="0" borderId="0" xfId="33" applyFont="1" applyAlignment="1">
      <alignment vertical="top" wrapText="1"/>
    </xf>
    <xf numFmtId="0" fontId="44" fillId="0" borderId="0" xfId="33" applyFont="1" applyAlignment="1">
      <alignment horizontal="center"/>
    </xf>
    <xf numFmtId="0" fontId="44" fillId="0" borderId="0" xfId="33" applyFont="1" applyAlignment="1">
      <alignment horizontal="right"/>
    </xf>
    <xf numFmtId="0" fontId="44" fillId="0" borderId="0" xfId="33" applyFont="1" applyAlignment="1">
      <alignment horizontal="left" vertical="top" wrapText="1"/>
    </xf>
    <xf numFmtId="164" fontId="44" fillId="0" borderId="0" xfId="14" applyNumberFormat="1" applyFont="1" applyAlignment="1">
      <alignment horizontal="right"/>
    </xf>
    <xf numFmtId="0" fontId="0" fillId="0" borderId="0" xfId="33" applyFont="1" applyAlignment="1">
      <alignment vertical="top" wrapText="1"/>
    </xf>
    <xf numFmtId="0" fontId="0" fillId="0" borderId="0" xfId="33" quotePrefix="1" applyFont="1" applyAlignment="1">
      <alignment vertical="top" wrapText="1"/>
    </xf>
    <xf numFmtId="0" fontId="0" fillId="0" borderId="0" xfId="33" applyFont="1" applyAlignment="1">
      <alignment horizontal="center"/>
    </xf>
    <xf numFmtId="49" fontId="44" fillId="0" borderId="0" xfId="33" applyNumberFormat="1" applyFont="1" applyAlignment="1">
      <alignment horizontal="left" vertical="top" wrapText="1"/>
    </xf>
    <xf numFmtId="0" fontId="44" fillId="0" borderId="0" xfId="33" applyFont="1"/>
    <xf numFmtId="0" fontId="0" fillId="0" borderId="0" xfId="0" applyAlignment="1">
      <alignment horizontal="left" wrapText="1"/>
    </xf>
    <xf numFmtId="49" fontId="6" fillId="0" borderId="0" xfId="35" applyNumberFormat="1" applyFont="1" applyAlignment="1">
      <alignment wrapText="1"/>
    </xf>
    <xf numFmtId="0" fontId="6" fillId="0" borderId="0" xfId="35" applyFont="1" applyAlignment="1">
      <alignment horizontal="center"/>
    </xf>
    <xf numFmtId="164" fontId="6" fillId="0" borderId="0" xfId="35" applyNumberFormat="1" applyFont="1" applyAlignment="1">
      <alignment horizontal="right"/>
    </xf>
    <xf numFmtId="0" fontId="6" fillId="0" borderId="0" xfId="35" applyFont="1" applyAlignment="1">
      <alignment horizontal="right" vertical="top"/>
    </xf>
    <xf numFmtId="49" fontId="48" fillId="0" borderId="0" xfId="14" applyNumberFormat="1" applyFont="1" applyAlignment="1">
      <alignment wrapText="1"/>
    </xf>
    <xf numFmtId="4" fontId="44" fillId="0" borderId="0" xfId="14" applyNumberFormat="1" applyFont="1"/>
    <xf numFmtId="0" fontId="44" fillId="0" borderId="0" xfId="15" applyFont="1" applyAlignment="1">
      <alignment vertical="center" wrapText="1"/>
    </xf>
    <xf numFmtId="0" fontId="44" fillId="0" borderId="0" xfId="15" applyFont="1" applyAlignment="1">
      <alignment horizontal="center" wrapText="1"/>
    </xf>
    <xf numFmtId="49" fontId="44" fillId="0" borderId="0" xfId="20" applyNumberFormat="1" applyFont="1" applyAlignment="1">
      <alignment horizontal="left" vertical="top" wrapText="1"/>
    </xf>
    <xf numFmtId="49" fontId="41" fillId="0" borderId="0" xfId="20" applyNumberFormat="1" applyFont="1" applyAlignment="1">
      <alignment horizontal="left" vertical="top" wrapText="1" readingOrder="1"/>
    </xf>
    <xf numFmtId="0" fontId="1" fillId="0" borderId="0" xfId="0" quotePrefix="1" applyFont="1" applyAlignment="1">
      <alignment vertical="center" wrapText="1"/>
    </xf>
    <xf numFmtId="0" fontId="0" fillId="0" borderId="0" xfId="0" quotePrefix="1" applyAlignment="1">
      <alignment horizontal="left" wrapText="1"/>
    </xf>
    <xf numFmtId="0" fontId="48" fillId="0" borderId="0" xfId="15" applyFont="1" applyAlignment="1">
      <alignment horizontal="center"/>
    </xf>
    <xf numFmtId="0" fontId="0" fillId="0" borderId="0" xfId="15" applyFont="1" applyAlignment="1">
      <alignment wrapText="1"/>
    </xf>
    <xf numFmtId="164" fontId="6" fillId="0" borderId="0" xfId="10" applyNumberFormat="1" applyFont="1" applyAlignment="1">
      <alignment horizontal="right"/>
    </xf>
    <xf numFmtId="164" fontId="6" fillId="0" borderId="0" xfId="19" applyNumberFormat="1" applyFont="1"/>
    <xf numFmtId="0" fontId="41" fillId="0" borderId="0" xfId="0" applyFont="1"/>
    <xf numFmtId="0" fontId="44" fillId="0" borderId="0" xfId="0" applyFont="1" applyAlignment="1">
      <alignment horizontal="left" vertical="top"/>
    </xf>
    <xf numFmtId="169" fontId="6" fillId="0" borderId="0" xfId="0" applyNumberFormat="1" applyFont="1" applyAlignment="1">
      <alignment vertical="top"/>
    </xf>
    <xf numFmtId="49" fontId="0" fillId="0" borderId="0" xfId="14" applyNumberFormat="1" applyFont="1" applyAlignment="1">
      <alignment horizontal="left" wrapText="1"/>
    </xf>
    <xf numFmtId="49" fontId="48" fillId="0" borderId="0" xfId="14" applyNumberFormat="1" applyFont="1" applyAlignment="1">
      <alignment horizontal="left" vertical="center" wrapText="1" readingOrder="1"/>
    </xf>
    <xf numFmtId="49" fontId="6" fillId="0" borderId="0" xfId="0" applyNumberFormat="1" applyFont="1" applyAlignment="1">
      <alignment vertical="top"/>
    </xf>
    <xf numFmtId="169" fontId="44" fillId="0" borderId="0" xfId="14" applyNumberFormat="1" applyFont="1"/>
    <xf numFmtId="0" fontId="48" fillId="0" borderId="0" xfId="0" applyFont="1" applyAlignment="1">
      <alignment vertical="center" wrapText="1"/>
    </xf>
    <xf numFmtId="0" fontId="0" fillId="0" borderId="0" xfId="0" applyAlignment="1">
      <alignment horizontal="right" vertical="top"/>
    </xf>
    <xf numFmtId="0" fontId="6" fillId="0" borderId="0" xfId="0" applyFont="1" applyAlignment="1">
      <alignment horizontal="right" vertical="top"/>
    </xf>
    <xf numFmtId="49" fontId="0" fillId="0" borderId="0" xfId="14" applyNumberFormat="1" applyFont="1" applyAlignment="1">
      <alignment horizontal="left" vertical="top" wrapText="1"/>
    </xf>
    <xf numFmtId="49" fontId="6" fillId="0" borderId="0" xfId="14" applyNumberFormat="1" applyFont="1" applyAlignment="1">
      <alignment wrapText="1"/>
    </xf>
    <xf numFmtId="49" fontId="6" fillId="0" borderId="0" xfId="14" applyNumberFormat="1" applyFont="1" applyAlignment="1">
      <alignment horizontal="left" wrapText="1"/>
    </xf>
    <xf numFmtId="4" fontId="44" fillId="0" borderId="0" xfId="31" applyNumberFormat="1" applyFont="1" applyAlignment="1">
      <alignment horizontal="right"/>
    </xf>
    <xf numFmtId="0" fontId="6" fillId="0" borderId="0" xfId="1" applyFont="1" applyAlignment="1">
      <alignment horizontal="right"/>
    </xf>
    <xf numFmtId="49" fontId="0" fillId="0" borderId="0" xfId="28" applyNumberFormat="1" applyFont="1" applyAlignment="1">
      <alignment horizontal="left" vertical="top"/>
    </xf>
    <xf numFmtId="168" fontId="0" fillId="0" borderId="0" xfId="28" applyFont="1" applyAlignment="1">
      <alignment horizontal="center" wrapText="1"/>
    </xf>
    <xf numFmtId="164" fontId="6" fillId="0" borderId="0" xfId="36" applyNumberFormat="1" applyFont="1" applyAlignment="1">
      <alignment horizontal="right"/>
    </xf>
    <xf numFmtId="0" fontId="8" fillId="0" borderId="0" xfId="1" applyFont="1" applyAlignment="1">
      <alignment vertical="top" wrapText="1"/>
    </xf>
    <xf numFmtId="0" fontId="8" fillId="0" borderId="0" xfId="1" applyFont="1" applyAlignment="1">
      <alignment horizontal="center"/>
    </xf>
    <xf numFmtId="164" fontId="8" fillId="0" borderId="0" xfId="1" applyNumberFormat="1" applyFont="1" applyAlignment="1">
      <alignment horizontal="right"/>
    </xf>
    <xf numFmtId="0" fontId="6" fillId="0" borderId="0" xfId="0" applyFont="1" applyAlignment="1">
      <alignment horizontal="left" vertical="center" wrapText="1"/>
    </xf>
    <xf numFmtId="1" fontId="6" fillId="0" borderId="0" xfId="10" applyNumberFormat="1" applyFont="1" applyAlignment="1">
      <alignment horizontal="center"/>
    </xf>
    <xf numFmtId="0" fontId="6" fillId="0" borderId="0" xfId="0" applyFont="1" applyAlignment="1">
      <alignment vertical="center" wrapText="1"/>
    </xf>
    <xf numFmtId="0" fontId="6" fillId="0" borderId="0" xfId="0" applyFont="1" applyAlignment="1">
      <alignment horizontal="center" wrapText="1"/>
    </xf>
    <xf numFmtId="0" fontId="6" fillId="0" borderId="0" xfId="0" quotePrefix="1" applyFont="1" applyAlignment="1">
      <alignment wrapText="1"/>
    </xf>
    <xf numFmtId="0" fontId="6" fillId="0" borderId="0" xfId="14" applyFont="1" applyAlignment="1">
      <alignment horizontal="left" vertical="center" wrapText="1"/>
    </xf>
    <xf numFmtId="0" fontId="44" fillId="0" borderId="0" xfId="0" applyFont="1" applyAlignment="1">
      <alignment horizontal="right" vertical="top"/>
    </xf>
    <xf numFmtId="0" fontId="6" fillId="0" borderId="0" xfId="14" quotePrefix="1" applyFont="1" applyAlignment="1">
      <alignment horizontal="left" vertical="center" wrapText="1"/>
    </xf>
    <xf numFmtId="0" fontId="44" fillId="0" borderId="0" xfId="14" applyFont="1"/>
    <xf numFmtId="0" fontId="44" fillId="0" borderId="0" xfId="14" applyFont="1" applyAlignment="1">
      <alignment vertical="top"/>
    </xf>
    <xf numFmtId="0" fontId="6" fillId="0" borderId="0" xfId="14" applyFont="1" applyAlignment="1">
      <alignment wrapText="1"/>
    </xf>
    <xf numFmtId="0" fontId="6" fillId="0" borderId="0" xfId="14" applyFont="1" applyAlignment="1">
      <alignment horizontal="left" wrapText="1"/>
    </xf>
    <xf numFmtId="4" fontId="44" fillId="0" borderId="0" xfId="0" applyNumberFormat="1" applyFont="1"/>
    <xf numFmtId="0" fontId="6" fillId="0" borderId="0" xfId="15" applyFont="1" applyAlignment="1">
      <alignment horizontal="left" wrapText="1"/>
    </xf>
    <xf numFmtId="0" fontId="6" fillId="0" borderId="0" xfId="15" applyFont="1" applyAlignment="1">
      <alignment horizontal="left" vertical="center" wrapText="1"/>
    </xf>
    <xf numFmtId="2" fontId="44" fillId="0" borderId="0" xfId="0" applyNumberFormat="1" applyFont="1" applyAlignment="1">
      <alignment wrapText="1"/>
    </xf>
    <xf numFmtId="2" fontId="44" fillId="0" borderId="0" xfId="0" applyNumberFormat="1" applyFont="1" applyAlignment="1">
      <alignment horizontal="left" vertical="top" wrapText="1"/>
    </xf>
    <xf numFmtId="0" fontId="44" fillId="0" borderId="0" xfId="37" applyFont="1"/>
    <xf numFmtId="2" fontId="0" fillId="0" borderId="0" xfId="37" applyNumberFormat="1" applyFont="1" applyAlignment="1">
      <alignment horizontal="left" vertical="top" wrapText="1"/>
    </xf>
    <xf numFmtId="2" fontId="56" fillId="0" borderId="2" xfId="0" applyNumberFormat="1" applyFont="1" applyBorder="1" applyAlignment="1">
      <alignment horizontal="left" vertical="top"/>
    </xf>
    <xf numFmtId="49" fontId="56" fillId="0" borderId="2" xfId="0" applyNumberFormat="1" applyFont="1" applyBorder="1" applyAlignment="1">
      <alignment horizontal="right" wrapText="1"/>
    </xf>
    <xf numFmtId="0" fontId="56" fillId="0" borderId="2" xfId="0" applyFont="1" applyBorder="1" applyAlignment="1">
      <alignment horizontal="center"/>
    </xf>
    <xf numFmtId="4" fontId="56" fillId="0" borderId="2" xfId="0" applyNumberFormat="1" applyFont="1" applyBorder="1"/>
    <xf numFmtId="2" fontId="44" fillId="0" borderId="0" xfId="0" applyNumberFormat="1" applyFont="1"/>
    <xf numFmtId="49" fontId="41" fillId="0" borderId="0" xfId="0" applyNumberFormat="1" applyFont="1" applyAlignment="1">
      <alignment vertical="top" wrapText="1"/>
    </xf>
    <xf numFmtId="0" fontId="44" fillId="0" borderId="0" xfId="0" applyFont="1" applyAlignment="1">
      <alignment horizontal="center" wrapText="1"/>
    </xf>
    <xf numFmtId="2" fontId="44" fillId="0" borderId="0" xfId="0" applyNumberFormat="1" applyFont="1" applyAlignment="1">
      <alignment horizontal="center" wrapText="1"/>
    </xf>
    <xf numFmtId="0" fontId="44" fillId="0" borderId="0" xfId="0" applyFont="1" applyProtection="1">
      <protection locked="0"/>
    </xf>
    <xf numFmtId="49" fontId="44" fillId="0" borderId="0" xfId="0" applyNumberFormat="1" applyFont="1" applyAlignment="1">
      <alignment horizontal="justify" vertical="top" wrapText="1"/>
    </xf>
    <xf numFmtId="0" fontId="6" fillId="0" borderId="0" xfId="16" applyNumberFormat="1" applyFont="1" applyFill="1" applyBorder="1" applyAlignment="1">
      <alignment horizontal="center" wrapText="1"/>
    </xf>
    <xf numFmtId="170" fontId="6" fillId="0" borderId="0" xfId="16" applyNumberFormat="1" applyFont="1" applyFill="1" applyBorder="1" applyAlignment="1">
      <alignment horizontal="center" wrapText="1"/>
    </xf>
    <xf numFmtId="171" fontId="6" fillId="0" borderId="0" xfId="15" applyNumberFormat="1" applyFont="1" applyAlignment="1" applyProtection="1">
      <alignment horizontal="right"/>
      <protection locked="0"/>
    </xf>
    <xf numFmtId="171" fontId="6" fillId="0" borderId="0" xfId="17" applyNumberFormat="1" applyFont="1" applyAlignment="1">
      <alignment horizontal="right" wrapText="1"/>
    </xf>
    <xf numFmtId="2" fontId="6" fillId="0" borderId="0" xfId="19" applyNumberFormat="1" applyFont="1" applyAlignment="1">
      <alignment vertical="top"/>
    </xf>
    <xf numFmtId="1" fontId="6" fillId="0" borderId="0" xfId="16" applyNumberFormat="1" applyFont="1" applyFill="1" applyBorder="1" applyAlignment="1">
      <alignment horizontal="center" wrapText="1"/>
    </xf>
    <xf numFmtId="4" fontId="6" fillId="0" borderId="0" xfId="15" applyNumberFormat="1" applyFont="1" applyAlignment="1" applyProtection="1">
      <alignment horizontal="right"/>
      <protection locked="0"/>
    </xf>
    <xf numFmtId="4" fontId="6" fillId="0" borderId="0" xfId="17" applyNumberFormat="1" applyFont="1" applyAlignment="1">
      <alignment horizontal="right" wrapText="1"/>
    </xf>
    <xf numFmtId="170" fontId="6" fillId="0" borderId="0" xfId="16" applyNumberFormat="1" applyFont="1" applyFill="1" applyBorder="1" applyAlignment="1">
      <alignment horizontal="center" vertical="top" wrapText="1"/>
    </xf>
    <xf numFmtId="171" fontId="6" fillId="0" borderId="0" xfId="15" applyNumberFormat="1" applyFont="1" applyAlignment="1" applyProtection="1">
      <alignment horizontal="right" vertical="top"/>
      <protection locked="0"/>
    </xf>
    <xf numFmtId="171" fontId="6" fillId="0" borderId="0" xfId="17" applyNumberFormat="1" applyFont="1" applyAlignment="1">
      <alignment horizontal="right" vertical="top" wrapText="1"/>
    </xf>
    <xf numFmtId="0" fontId="44" fillId="0" borderId="0" xfId="18" applyFont="1"/>
    <xf numFmtId="2" fontId="44" fillId="0" borderId="0" xfId="20" applyNumberFormat="1" applyFont="1"/>
    <xf numFmtId="0" fontId="0" fillId="0" borderId="0" xfId="14" applyFont="1" applyAlignment="1" applyProtection="1">
      <alignment wrapText="1"/>
      <protection locked="0"/>
    </xf>
    <xf numFmtId="3" fontId="0" fillId="0" borderId="0" xfId="0" applyNumberFormat="1" applyAlignment="1">
      <alignment horizontal="center" wrapText="1"/>
    </xf>
    <xf numFmtId="0" fontId="0" fillId="0" borderId="0" xfId="0" applyAlignment="1" applyProtection="1">
      <alignment wrapText="1"/>
      <protection locked="0"/>
    </xf>
    <xf numFmtId="0" fontId="36" fillId="0" borderId="0" xfId="0" applyFont="1" applyAlignment="1">
      <alignment horizontal="left" vertical="center"/>
    </xf>
    <xf numFmtId="0" fontId="18" fillId="0" borderId="0" xfId="15" applyAlignment="1">
      <alignment wrapText="1"/>
    </xf>
    <xf numFmtId="0" fontId="53" fillId="0" borderId="0" xfId="0" applyFont="1" applyAlignment="1">
      <alignment horizontal="center" wrapText="1"/>
    </xf>
    <xf numFmtId="0" fontId="36" fillId="0" borderId="0" xfId="0" applyFont="1" applyProtection="1">
      <protection locked="0"/>
    </xf>
    <xf numFmtId="0" fontId="36" fillId="0" borderId="0" xfId="15" applyFont="1"/>
    <xf numFmtId="0" fontId="57" fillId="0" borderId="0" xfId="15" applyFont="1"/>
    <xf numFmtId="166" fontId="18" fillId="0" borderId="0" xfId="19" applyNumberFormat="1" applyAlignment="1">
      <alignment vertical="top"/>
    </xf>
    <xf numFmtId="49" fontId="58" fillId="0" borderId="0" xfId="14" applyNumberFormat="1" applyFont="1" applyAlignment="1">
      <alignment horizontal="left" vertical="top" wrapText="1"/>
    </xf>
    <xf numFmtId="0" fontId="18" fillId="0" borderId="0" xfId="16" applyNumberFormat="1" applyFont="1" applyFill="1" applyBorder="1" applyAlignment="1">
      <alignment horizontal="center" wrapText="1"/>
    </xf>
    <xf numFmtId="0" fontId="18" fillId="0" borderId="0" xfId="15"/>
    <xf numFmtId="0" fontId="36" fillId="0" borderId="0" xfId="0" applyFont="1" applyAlignment="1">
      <alignment horizontal="center" wrapText="1"/>
    </xf>
    <xf numFmtId="164" fontId="18" fillId="0" borderId="0" xfId="1" applyNumberFormat="1"/>
    <xf numFmtId="2" fontId="36" fillId="0" borderId="0" xfId="0" applyNumberFormat="1" applyFont="1"/>
    <xf numFmtId="2" fontId="18" fillId="0" borderId="0" xfId="1" applyNumberFormat="1" applyAlignment="1">
      <alignment vertical="top"/>
    </xf>
    <xf numFmtId="4" fontId="36" fillId="0" borderId="0" xfId="0" applyNumberFormat="1" applyFont="1"/>
    <xf numFmtId="3" fontId="59" fillId="0" borderId="0" xfId="0" applyNumberFormat="1" applyFont="1" applyAlignment="1">
      <alignment horizontal="center" wrapText="1"/>
    </xf>
    <xf numFmtId="0" fontId="59" fillId="0" borderId="0" xfId="0" applyFont="1" applyAlignment="1" applyProtection="1">
      <alignment wrapText="1"/>
      <protection locked="0"/>
    </xf>
    <xf numFmtId="0" fontId="59" fillId="0" borderId="0" xfId="0" applyFont="1"/>
    <xf numFmtId="3" fontId="53" fillId="0" borderId="0" xfId="0" applyNumberFormat="1" applyFont="1" applyAlignment="1">
      <alignment horizontal="center" wrapText="1"/>
    </xf>
    <xf numFmtId="0" fontId="53" fillId="0" borderId="0" xfId="0" applyFont="1" applyAlignment="1" applyProtection="1">
      <alignment wrapText="1"/>
      <protection locked="0"/>
    </xf>
    <xf numFmtId="2" fontId="6" fillId="0" borderId="0" xfId="1" applyNumberFormat="1" applyFont="1" applyAlignment="1">
      <alignment vertical="top"/>
    </xf>
    <xf numFmtId="0" fontId="44" fillId="0" borderId="0" xfId="14" applyFont="1" applyProtection="1">
      <protection locked="0"/>
    </xf>
    <xf numFmtId="2" fontId="44" fillId="0" borderId="0" xfId="14" applyNumberFormat="1" applyFont="1" applyAlignment="1">
      <alignment horizontal="right"/>
    </xf>
    <xf numFmtId="0" fontId="0" fillId="0" borderId="0" xfId="15" applyFont="1" applyAlignment="1">
      <alignment horizontal="center" wrapText="1"/>
    </xf>
    <xf numFmtId="0" fontId="44" fillId="0" borderId="0" xfId="0" applyFont="1" applyAlignment="1" applyProtection="1">
      <alignment wrapText="1"/>
      <protection locked="0"/>
    </xf>
    <xf numFmtId="0" fontId="18" fillId="0" borderId="0" xfId="0" applyFont="1"/>
    <xf numFmtId="0" fontId="36" fillId="0" borderId="0" xfId="20" applyFont="1"/>
    <xf numFmtId="0" fontId="44" fillId="0" borderId="0" xfId="38" applyFont="1"/>
    <xf numFmtId="0" fontId="6" fillId="0" borderId="0" xfId="33" applyFont="1"/>
    <xf numFmtId="0" fontId="18" fillId="0" borderId="0" xfId="0" applyFont="1" applyAlignment="1">
      <alignment horizontal="center" wrapText="1"/>
    </xf>
    <xf numFmtId="0" fontId="18" fillId="0" borderId="0" xfId="0" applyFont="1" applyAlignment="1" applyProtection="1">
      <alignment horizontal="right"/>
      <protection locked="0"/>
    </xf>
    <xf numFmtId="166" fontId="18" fillId="0" borderId="0" xfId="1" applyNumberFormat="1" applyAlignment="1">
      <alignment vertical="top"/>
    </xf>
    <xf numFmtId="2" fontId="36" fillId="0" borderId="0" xfId="0" applyNumberFormat="1" applyFont="1" applyAlignment="1">
      <alignment wrapText="1"/>
    </xf>
    <xf numFmtId="0" fontId="36" fillId="0" borderId="0" xfId="0" applyFont="1" applyAlignment="1">
      <alignment wrapText="1"/>
    </xf>
    <xf numFmtId="0" fontId="6" fillId="0" borderId="0" xfId="33" applyFont="1" applyAlignment="1">
      <alignment horizontal="center" wrapText="1"/>
    </xf>
    <xf numFmtId="0" fontId="0" fillId="0" borderId="0" xfId="33" applyFont="1" applyAlignment="1">
      <alignment horizontal="center" wrapText="1"/>
    </xf>
    <xf numFmtId="0" fontId="6" fillId="0" borderId="0" xfId="33" applyFont="1" applyAlignment="1" applyProtection="1">
      <alignment horizontal="right"/>
      <protection locked="0"/>
    </xf>
    <xf numFmtId="49" fontId="18" fillId="0" borderId="0" xfId="0" applyNumberFormat="1" applyFont="1" applyAlignment="1">
      <alignment vertical="center" wrapText="1"/>
    </xf>
    <xf numFmtId="3" fontId="0" fillId="0" borderId="0" xfId="15" applyNumberFormat="1" applyFont="1" applyAlignment="1">
      <alignment horizontal="center" wrapText="1"/>
    </xf>
    <xf numFmtId="0" fontId="44" fillId="0" borderId="0" xfId="15" applyFont="1" applyProtection="1">
      <protection locked="0"/>
    </xf>
    <xf numFmtId="0" fontId="53" fillId="0" borderId="0" xfId="0" applyFont="1" applyAlignment="1">
      <alignment wrapText="1"/>
    </xf>
    <xf numFmtId="170" fontId="18" fillId="0" borderId="0" xfId="16" applyNumberFormat="1" applyFont="1" applyAlignment="1">
      <alignment horizontal="center" vertical="top" wrapText="1"/>
    </xf>
    <xf numFmtId="49" fontId="48" fillId="0" borderId="0" xfId="14" applyNumberFormat="1" applyFont="1" applyAlignment="1">
      <alignment horizontal="left" vertical="top" wrapText="1"/>
    </xf>
    <xf numFmtId="49" fontId="41" fillId="0" borderId="0" xfId="0" applyNumberFormat="1" applyFont="1" applyAlignment="1">
      <alignment horizontal="left" vertical="center" wrapText="1"/>
    </xf>
    <xf numFmtId="49" fontId="44" fillId="0" borderId="0" xfId="0" applyNumberFormat="1" applyFont="1" applyAlignment="1">
      <alignment vertical="top" wrapText="1"/>
    </xf>
    <xf numFmtId="0" fontId="6" fillId="0" borderId="0" xfId="39" applyFont="1" applyAlignment="1">
      <alignment horizontal="center"/>
    </xf>
    <xf numFmtId="0" fontId="44" fillId="0" borderId="0" xfId="14" applyFont="1" applyAlignment="1" applyProtection="1">
      <alignment horizontal="center"/>
      <protection locked="0"/>
    </xf>
    <xf numFmtId="166" fontId="0" fillId="0" borderId="0" xfId="40" applyFont="1">
      <alignment horizontal="right" vertical="top" readingOrder="1"/>
    </xf>
    <xf numFmtId="0" fontId="6" fillId="0" borderId="0" xfId="41" applyFont="1" applyAlignment="1">
      <alignment horizontal="center"/>
    </xf>
    <xf numFmtId="0" fontId="6" fillId="0" borderId="0" xfId="14" applyFont="1" applyAlignment="1">
      <alignment horizontal="center"/>
    </xf>
    <xf numFmtId="0" fontId="6" fillId="0" borderId="0" xfId="19" applyFont="1" applyAlignment="1">
      <alignment horizontal="right"/>
    </xf>
    <xf numFmtId="165" fontId="6" fillId="0" borderId="0" xfId="42" applyFont="1" applyBorder="1" applyAlignment="1" applyProtection="1">
      <alignment horizontal="left" vertical="top" wrapText="1"/>
    </xf>
    <xf numFmtId="172" fontId="6" fillId="0" borderId="0" xfId="0" applyNumberFormat="1" applyFont="1" applyAlignment="1" applyProtection="1">
      <alignment horizontal="left" vertical="top" wrapText="1"/>
      <protection locked="0"/>
    </xf>
    <xf numFmtId="0" fontId="6" fillId="0" borderId="0" xfId="0" applyFont="1" applyAlignment="1">
      <alignment horizontal="left"/>
    </xf>
    <xf numFmtId="4" fontId="6" fillId="0" borderId="0" xfId="26" applyNumberFormat="1" applyFont="1"/>
    <xf numFmtId="49" fontId="1" fillId="0" borderId="0" xfId="0" applyNumberFormat="1" applyFont="1" applyAlignment="1">
      <alignment horizontal="left"/>
    </xf>
    <xf numFmtId="166" fontId="6" fillId="0" borderId="0" xfId="10" applyNumberFormat="1" applyFont="1" applyAlignment="1">
      <alignment vertical="top"/>
    </xf>
    <xf numFmtId="0" fontId="44" fillId="0" borderId="0" xfId="0" applyFont="1" applyAlignment="1" applyProtection="1">
      <alignment horizontal="right" wrapText="1"/>
      <protection locked="0"/>
    </xf>
    <xf numFmtId="4" fontId="44" fillId="0" borderId="0" xfId="43" applyNumberFormat="1" applyFont="1"/>
    <xf numFmtId="0" fontId="44" fillId="0" borderId="0" xfId="43" applyFont="1"/>
    <xf numFmtId="0" fontId="44" fillId="0" borderId="0" xfId="43" applyFont="1" applyAlignment="1">
      <alignment horizontal="center"/>
    </xf>
    <xf numFmtId="0" fontId="44" fillId="0" borderId="0" xfId="43" applyFont="1" applyAlignment="1">
      <alignment horizontal="right"/>
    </xf>
    <xf numFmtId="4" fontId="44" fillId="0" borderId="0" xfId="33" applyNumberFormat="1" applyFont="1"/>
    <xf numFmtId="4" fontId="44" fillId="0" borderId="0" xfId="38" applyNumberFormat="1" applyFont="1"/>
    <xf numFmtId="49" fontId="0" fillId="0" borderId="0" xfId="33" applyNumberFormat="1" applyFont="1" applyAlignment="1">
      <alignment wrapText="1"/>
    </xf>
    <xf numFmtId="3" fontId="0" fillId="0" borderId="0" xfId="33" applyNumberFormat="1" applyFont="1" applyAlignment="1">
      <alignment horizontal="center" wrapText="1"/>
    </xf>
    <xf numFmtId="0" fontId="0" fillId="0" borderId="0" xfId="33" applyFont="1" applyAlignment="1" applyProtection="1">
      <alignment wrapText="1"/>
      <protection locked="0"/>
    </xf>
    <xf numFmtId="0" fontId="44" fillId="0" borderId="0" xfId="38" applyFont="1" applyAlignment="1">
      <alignment horizontal="center"/>
    </xf>
    <xf numFmtId="0" fontId="44" fillId="0" borderId="0" xfId="38" applyFont="1" applyAlignment="1">
      <alignment horizontal="right"/>
    </xf>
    <xf numFmtId="2" fontId="61" fillId="0" borderId="0" xfId="0" applyNumberFormat="1" applyFont="1" applyAlignment="1">
      <alignment horizontal="left" vertical="top"/>
    </xf>
    <xf numFmtId="49" fontId="42" fillId="0" borderId="0" xfId="0" applyNumberFormat="1" applyFont="1" applyAlignment="1">
      <alignment wrapText="1"/>
    </xf>
    <xf numFmtId="0" fontId="42" fillId="0" borderId="0" xfId="0" applyFont="1" applyAlignment="1">
      <alignment horizontal="center"/>
    </xf>
    <xf numFmtId="4" fontId="42" fillId="0" borderId="0" xfId="0" applyNumberFormat="1" applyFont="1"/>
    <xf numFmtId="0" fontId="62" fillId="0" borderId="0" xfId="0" applyFont="1"/>
    <xf numFmtId="0" fontId="63" fillId="0" borderId="0" xfId="0" applyFont="1"/>
    <xf numFmtId="2" fontId="64" fillId="0" borderId="0" xfId="0" applyNumberFormat="1" applyFont="1" applyAlignment="1">
      <alignment horizontal="left" vertical="top"/>
    </xf>
    <xf numFmtId="49" fontId="62" fillId="0" borderId="0" xfId="0" applyNumberFormat="1" applyFont="1" applyAlignment="1">
      <alignment wrapText="1"/>
    </xf>
    <xf numFmtId="0" fontId="62" fillId="0" borderId="0" xfId="0" applyFont="1" applyAlignment="1">
      <alignment horizontal="center"/>
    </xf>
    <xf numFmtId="4" fontId="62" fillId="0" borderId="0" xfId="0" applyNumberFormat="1" applyFont="1"/>
    <xf numFmtId="49" fontId="65" fillId="0" borderId="0" xfId="0" applyNumberFormat="1" applyFont="1" applyAlignment="1">
      <alignment horizontal="left" vertical="top" wrapText="1"/>
    </xf>
    <xf numFmtId="0" fontId="53" fillId="0" borderId="0" xfId="0" applyFont="1" applyAlignment="1">
      <alignment horizontal="center" vertical="top" wrapText="1"/>
    </xf>
    <xf numFmtId="0" fontId="53" fillId="0" borderId="0" xfId="0" applyFont="1" applyAlignment="1">
      <alignment horizontal="left" vertical="top" wrapText="1"/>
    </xf>
    <xf numFmtId="0" fontId="53" fillId="0" borderId="0" xfId="0" applyFont="1" applyAlignment="1">
      <alignment horizontal="justify" vertical="top" wrapText="1"/>
    </xf>
    <xf numFmtId="49" fontId="53" fillId="0" borderId="0" xfId="0" applyNumberFormat="1" applyFont="1" applyAlignment="1">
      <alignment horizontal="center" vertical="top" wrapText="1"/>
    </xf>
    <xf numFmtId="0" fontId="65" fillId="0" borderId="0" xfId="0" applyFont="1" applyAlignment="1">
      <alignment vertical="top" wrapText="1"/>
    </xf>
    <xf numFmtId="49" fontId="65" fillId="0" borderId="0" xfId="0" applyNumberFormat="1" applyFont="1" applyAlignment="1">
      <alignment vertical="top" wrapText="1"/>
    </xf>
    <xf numFmtId="0" fontId="53" fillId="0" borderId="0" xfId="0" applyFont="1" applyAlignment="1">
      <alignment vertical="top" wrapText="1"/>
    </xf>
    <xf numFmtId="49" fontId="66" fillId="0" borderId="0" xfId="0" applyNumberFormat="1" applyFont="1" applyAlignment="1">
      <alignment horizontal="left" vertical="top" wrapText="1"/>
    </xf>
    <xf numFmtId="0" fontId="65" fillId="0" borderId="0" xfId="0" applyFont="1" applyAlignment="1">
      <alignment horizontal="left" vertical="top" wrapText="1"/>
    </xf>
    <xf numFmtId="0" fontId="53" fillId="0" borderId="0" xfId="44" applyFont="1" applyAlignment="1">
      <alignment horizontal="center" vertical="top" wrapText="1"/>
    </xf>
    <xf numFmtId="0" fontId="53" fillId="0" borderId="0" xfId="44" applyFont="1" applyAlignment="1">
      <alignment horizontal="left" vertical="top" wrapText="1"/>
    </xf>
    <xf numFmtId="49" fontId="66" fillId="0" borderId="0" xfId="0" quotePrefix="1" applyNumberFormat="1" applyFont="1" applyAlignment="1">
      <alignment horizontal="left" vertical="top" wrapText="1"/>
    </xf>
    <xf numFmtId="49" fontId="66" fillId="0" borderId="0" xfId="0" applyNumberFormat="1" applyFont="1" applyAlignment="1">
      <alignment vertical="top" wrapText="1"/>
    </xf>
    <xf numFmtId="49" fontId="67" fillId="0" borderId="0" xfId="0" applyNumberFormat="1" applyFont="1" applyAlignment="1">
      <alignment horizontal="left" vertical="top"/>
    </xf>
    <xf numFmtId="49" fontId="67" fillId="0" borderId="0" xfId="0" applyNumberFormat="1" applyFont="1" applyAlignment="1">
      <alignment horizontal="center" vertical="top"/>
    </xf>
    <xf numFmtId="0" fontId="67" fillId="0" borderId="0" xfId="0" applyFont="1" applyAlignment="1">
      <alignment horizontal="left" vertical="top"/>
    </xf>
    <xf numFmtId="49" fontId="67" fillId="0" borderId="0" xfId="0" applyNumberFormat="1" applyFont="1"/>
    <xf numFmtId="49" fontId="18" fillId="0" borderId="0" xfId="0" applyNumberFormat="1" applyFont="1" applyAlignment="1">
      <alignment vertical="top"/>
    </xf>
    <xf numFmtId="0" fontId="18" fillId="0" borderId="0" xfId="0" applyFont="1" applyAlignment="1">
      <alignment vertical="top"/>
    </xf>
    <xf numFmtId="0" fontId="67" fillId="0" borderId="0" xfId="44" applyFont="1" applyAlignment="1">
      <alignment horizontal="center" vertical="top"/>
    </xf>
    <xf numFmtId="0" fontId="67" fillId="0" borderId="0" xfId="44" applyFont="1" applyAlignment="1">
      <alignment vertical="top"/>
    </xf>
    <xf numFmtId="49" fontId="65" fillId="0" borderId="0" xfId="0" applyNumberFormat="1" applyFont="1"/>
    <xf numFmtId="49" fontId="53" fillId="0" borderId="0" xfId="0" applyNumberFormat="1" applyFont="1" applyAlignment="1">
      <alignment vertical="top"/>
    </xf>
    <xf numFmtId="0" fontId="53" fillId="0" borderId="0" xfId="0" applyFont="1" applyAlignment="1">
      <alignment vertical="top"/>
    </xf>
    <xf numFmtId="0" fontId="18" fillId="0" borderId="0" xfId="0" applyFont="1" applyAlignment="1">
      <alignment vertical="top" wrapText="1"/>
    </xf>
    <xf numFmtId="49" fontId="67" fillId="0" borderId="0" xfId="0" applyNumberFormat="1" applyFont="1" applyAlignment="1">
      <alignment horizontal="left" vertical="top" wrapText="1"/>
    </xf>
    <xf numFmtId="0" fontId="18" fillId="0" borderId="0" xfId="0" applyFont="1" applyAlignment="1">
      <alignment horizontal="center" vertical="top"/>
    </xf>
    <xf numFmtId="0" fontId="18" fillId="0" borderId="0" xfId="0" applyFont="1" applyAlignment="1">
      <alignment horizontal="left" vertical="top"/>
    </xf>
    <xf numFmtId="49" fontId="68" fillId="0" borderId="0" xfId="0" applyNumberFormat="1" applyFont="1" applyAlignment="1">
      <alignment vertical="top" wrapText="1"/>
    </xf>
    <xf numFmtId="0" fontId="69" fillId="0" borderId="0" xfId="44" applyFont="1" applyAlignment="1">
      <alignment horizontal="center" vertical="top"/>
    </xf>
    <xf numFmtId="0" fontId="59" fillId="0" borderId="0" xfId="44" applyFont="1" applyAlignment="1">
      <alignment horizontal="left" vertical="top"/>
    </xf>
    <xf numFmtId="0" fontId="65" fillId="0" borderId="0" xfId="44" applyFont="1" applyAlignment="1">
      <alignment horizontal="center" vertical="top"/>
    </xf>
    <xf numFmtId="0" fontId="53" fillId="0" borderId="0" xfId="44" applyFont="1" applyAlignment="1">
      <alignment horizontal="left" vertical="top"/>
    </xf>
    <xf numFmtId="0" fontId="18" fillId="0" borderId="0" xfId="44" applyAlignment="1">
      <alignment vertical="top" wrapText="1"/>
    </xf>
    <xf numFmtId="0" fontId="18" fillId="0" borderId="0" xfId="44" applyAlignment="1">
      <alignment horizontal="center" vertical="top"/>
    </xf>
    <xf numFmtId="0" fontId="18" fillId="0" borderId="0" xfId="44" applyAlignment="1">
      <alignment horizontal="left" vertical="top"/>
    </xf>
    <xf numFmtId="49" fontId="67" fillId="0" borderId="0" xfId="0" applyNumberFormat="1" applyFont="1" applyAlignment="1">
      <alignment vertical="top"/>
    </xf>
    <xf numFmtId="0" fontId="65" fillId="0" borderId="0" xfId="0" applyFont="1" applyAlignment="1">
      <alignment horizontal="center" vertical="top"/>
    </xf>
    <xf numFmtId="0" fontId="53" fillId="0" borderId="0" xfId="0" applyFont="1" applyAlignment="1">
      <alignment horizontal="left" vertical="top"/>
    </xf>
    <xf numFmtId="49" fontId="67" fillId="0" borderId="0" xfId="0" applyNumberFormat="1" applyFont="1" applyAlignment="1">
      <alignment horizontal="left"/>
    </xf>
    <xf numFmtId="0" fontId="18" fillId="0" borderId="0" xfId="44" applyAlignment="1">
      <alignment vertical="top"/>
    </xf>
    <xf numFmtId="49" fontId="18" fillId="0" borderId="0" xfId="0" applyNumberFormat="1" applyFont="1" applyAlignment="1">
      <alignment horizontal="center" vertical="top"/>
    </xf>
    <xf numFmtId="49" fontId="53" fillId="0" borderId="0" xfId="0" applyNumberFormat="1" applyFont="1" applyAlignment="1">
      <alignment horizontal="left" vertical="top"/>
    </xf>
    <xf numFmtId="49" fontId="59" fillId="0" borderId="0" xfId="0" applyNumberFormat="1" applyFont="1" applyAlignment="1">
      <alignment horizontal="left" vertical="top"/>
    </xf>
    <xf numFmtId="0" fontId="67" fillId="0" borderId="0" xfId="0" applyFont="1" applyAlignment="1">
      <alignment vertical="top" wrapText="1"/>
    </xf>
    <xf numFmtId="0" fontId="18" fillId="0" borderId="0" xfId="0" applyFont="1" applyAlignment="1">
      <alignment horizontal="left" vertical="top" wrapText="1"/>
    </xf>
    <xf numFmtId="0" fontId="71" fillId="0" borderId="0" xfId="0" applyFont="1" applyAlignment="1">
      <alignment horizontal="center" wrapText="1"/>
    </xf>
    <xf numFmtId="0" fontId="71" fillId="0" borderId="0" xfId="0" applyFont="1"/>
    <xf numFmtId="0" fontId="69" fillId="0" borderId="0" xfId="0" applyFont="1" applyAlignment="1">
      <alignment horizontal="left" vertical="top" wrapText="1"/>
    </xf>
    <xf numFmtId="0" fontId="69" fillId="0" borderId="0" xfId="0" applyFont="1" applyAlignment="1">
      <alignment horizontal="left" vertical="top"/>
    </xf>
    <xf numFmtId="0" fontId="18" fillId="0" borderId="0" xfId="0" applyFont="1" applyAlignment="1">
      <alignment wrapText="1"/>
    </xf>
    <xf numFmtId="2" fontId="72" fillId="0" borderId="8" xfId="0" applyNumberFormat="1" applyFont="1" applyBorder="1" applyAlignment="1">
      <alignment horizontal="left" vertical="top" wrapText="1"/>
    </xf>
    <xf numFmtId="0" fontId="36" fillId="0" borderId="0" xfId="14" applyFont="1"/>
    <xf numFmtId="0" fontId="36" fillId="0" borderId="0" xfId="18" applyFont="1"/>
    <xf numFmtId="0" fontId="18" fillId="0" borderId="0" xfId="33" applyFont="1"/>
    <xf numFmtId="0" fontId="36" fillId="0" borderId="0" xfId="38" applyFont="1"/>
    <xf numFmtId="0" fontId="36" fillId="0" borderId="0" xfId="33" applyFont="1"/>
    <xf numFmtId="0" fontId="75" fillId="0" borderId="0" xfId="0" applyFont="1"/>
    <xf numFmtId="4" fontId="36" fillId="0" borderId="0" xfId="43" applyNumberFormat="1" applyFont="1"/>
    <xf numFmtId="0" fontId="36" fillId="0" borderId="0" xfId="43" applyFont="1"/>
    <xf numFmtId="4" fontId="36" fillId="0" borderId="0" xfId="33" applyNumberFormat="1" applyFont="1"/>
    <xf numFmtId="4" fontId="36" fillId="0" borderId="0" xfId="38" applyNumberFormat="1" applyFont="1"/>
    <xf numFmtId="4" fontId="76" fillId="0" borderId="0" xfId="20" applyNumberFormat="1" applyFont="1"/>
    <xf numFmtId="0" fontId="76" fillId="0" borderId="0" xfId="20" applyFont="1"/>
    <xf numFmtId="0" fontId="18" fillId="0" borderId="0" xfId="1" applyAlignment="1">
      <alignment horizontal="right"/>
    </xf>
    <xf numFmtId="49" fontId="77" fillId="0" borderId="0" xfId="0" applyNumberFormat="1" applyFont="1" applyAlignment="1">
      <alignment horizontal="left" vertical="top" wrapText="1"/>
    </xf>
    <xf numFmtId="0" fontId="67" fillId="0" borderId="0" xfId="19" applyFont="1" applyAlignment="1">
      <alignment horizontal="center"/>
    </xf>
    <xf numFmtId="164" fontId="67" fillId="0" borderId="0" xfId="19" applyNumberFormat="1" applyFont="1" applyAlignment="1">
      <alignment horizontal="right"/>
    </xf>
    <xf numFmtId="49" fontId="53" fillId="0" borderId="0" xfId="18" applyNumberFormat="1" applyFont="1" applyAlignment="1">
      <alignment horizontal="left" vertical="top" wrapText="1"/>
    </xf>
    <xf numFmtId="2" fontId="72" fillId="0" borderId="0" xfId="0" applyNumberFormat="1" applyFont="1" applyAlignment="1">
      <alignment horizontal="left" vertical="top" wrapText="1"/>
    </xf>
    <xf numFmtId="0" fontId="51" fillId="0" borderId="0" xfId="33" applyAlignment="1">
      <alignment horizontal="center"/>
    </xf>
    <xf numFmtId="0" fontId="80" fillId="0" borderId="0" xfId="33" applyFont="1" applyAlignment="1">
      <alignment horizontal="center"/>
    </xf>
    <xf numFmtId="164" fontId="51" fillId="0" borderId="0" xfId="1" applyNumberFormat="1" applyFont="1"/>
    <xf numFmtId="166" fontId="51" fillId="0" borderId="0" xfId="1" applyNumberFormat="1" applyFont="1" applyAlignment="1">
      <alignment vertical="top"/>
    </xf>
    <xf numFmtId="2" fontId="51" fillId="0" borderId="0" xfId="33" applyNumberFormat="1" applyAlignment="1">
      <alignment horizontal="center"/>
    </xf>
    <xf numFmtId="164" fontId="51" fillId="0" borderId="0" xfId="1" applyNumberFormat="1" applyFont="1" applyAlignment="1">
      <alignment horizontal="right"/>
    </xf>
    <xf numFmtId="0" fontId="81" fillId="0" borderId="0" xfId="0" applyFont="1"/>
    <xf numFmtId="0" fontId="53" fillId="0" borderId="0" xfId="0" applyFont="1" applyAlignment="1">
      <alignment horizontal="center"/>
    </xf>
    <xf numFmtId="0" fontId="53" fillId="0" borderId="0" xfId="18" applyFont="1" applyAlignment="1">
      <alignment horizontal="center"/>
    </xf>
    <xf numFmtId="0" fontId="36" fillId="0" borderId="0" xfId="18" applyFont="1" applyAlignment="1">
      <alignment horizontal="right"/>
    </xf>
    <xf numFmtId="0" fontId="18" fillId="0" borderId="0" xfId="18"/>
    <xf numFmtId="0" fontId="53" fillId="0" borderId="0" xfId="18" applyFont="1" applyAlignment="1">
      <alignment horizontal="center" wrapText="1"/>
    </xf>
    <xf numFmtId="164" fontId="18" fillId="0" borderId="0" xfId="19" applyNumberFormat="1"/>
    <xf numFmtId="0" fontId="36" fillId="0" borderId="0" xfId="18" applyFont="1" applyAlignment="1">
      <alignment horizontal="right" vertical="top"/>
    </xf>
    <xf numFmtId="0" fontId="36" fillId="0" borderId="0" xfId="0" applyFont="1" applyAlignment="1" applyProtection="1">
      <alignment horizontal="right"/>
      <protection locked="0"/>
    </xf>
    <xf numFmtId="0" fontId="81" fillId="0" borderId="0" xfId="0" applyFont="1" applyAlignment="1">
      <alignment horizontal="center"/>
    </xf>
    <xf numFmtId="0" fontId="81" fillId="0" borderId="0" xfId="0" applyFont="1" applyAlignment="1">
      <alignment horizontal="right"/>
    </xf>
    <xf numFmtId="4" fontId="82" fillId="0" borderId="0" xfId="0" applyNumberFormat="1" applyFont="1" applyAlignment="1">
      <alignment horizontal="center" vertical="center"/>
    </xf>
    <xf numFmtId="0" fontId="0" fillId="0" borderId="0" xfId="0" applyAlignment="1">
      <alignment vertical="center"/>
    </xf>
    <xf numFmtId="166" fontId="18" fillId="0" borderId="0" xfId="29" applyNumberFormat="1" applyAlignment="1">
      <alignment horizontal="right" vertical="top"/>
    </xf>
    <xf numFmtId="0" fontId="53" fillId="0" borderId="0" xfId="0" applyFont="1" applyAlignment="1">
      <alignment vertical="center" wrapText="1"/>
    </xf>
    <xf numFmtId="168" fontId="53" fillId="0" borderId="0" xfId="28" applyFont="1" applyAlignment="1">
      <alignment horizontal="center"/>
    </xf>
    <xf numFmtId="1" fontId="53" fillId="0" borderId="0" xfId="28" applyNumberFormat="1" applyFont="1" applyAlignment="1">
      <alignment horizontal="center"/>
    </xf>
    <xf numFmtId="168" fontId="36" fillId="0" borderId="0" xfId="28" applyFont="1" applyAlignment="1" applyProtection="1">
      <alignment horizontal="right"/>
      <protection locked="0"/>
    </xf>
    <xf numFmtId="164" fontId="36" fillId="0" borderId="0" xfId="28" applyNumberFormat="1" applyFont="1" applyAlignment="1">
      <alignment horizontal="right"/>
    </xf>
    <xf numFmtId="0" fontId="29" fillId="0" borderId="0" xfId="0" applyFont="1"/>
    <xf numFmtId="0" fontId="29" fillId="0" borderId="0" xfId="0" applyFont="1" applyAlignment="1">
      <alignment horizontal="center"/>
    </xf>
    <xf numFmtId="0" fontId="29" fillId="0" borderId="0" xfId="0" applyFont="1" applyAlignment="1">
      <alignment horizontal="right"/>
    </xf>
    <xf numFmtId="49" fontId="83" fillId="0" borderId="0" xfId="0" applyNumberFormat="1" applyFont="1" applyAlignment="1">
      <alignment horizontal="left" vertical="top" wrapText="1"/>
    </xf>
    <xf numFmtId="0" fontId="53" fillId="0" borderId="0" xfId="0" applyFont="1"/>
    <xf numFmtId="0" fontId="18" fillId="0" borderId="0" xfId="18" applyAlignment="1">
      <alignment horizontal="right"/>
    </xf>
    <xf numFmtId="0" fontId="18" fillId="0" borderId="0" xfId="18" applyAlignment="1">
      <alignment horizontal="center" wrapText="1"/>
    </xf>
    <xf numFmtId="0" fontId="51" fillId="0" borderId="0" xfId="18" applyFont="1"/>
    <xf numFmtId="0" fontId="51" fillId="0" borderId="0" xfId="0" applyFont="1" applyAlignment="1">
      <alignment horizontal="center"/>
    </xf>
    <xf numFmtId="1" fontId="51" fillId="0" borderId="0" xfId="0" applyNumberFormat="1" applyFont="1" applyAlignment="1">
      <alignment horizontal="center"/>
    </xf>
    <xf numFmtId="0" fontId="51" fillId="0" borderId="0" xfId="18" applyFont="1" applyAlignment="1">
      <alignment horizontal="right"/>
    </xf>
    <xf numFmtId="164" fontId="51" fillId="0" borderId="0" xfId="19" applyNumberFormat="1" applyFont="1"/>
    <xf numFmtId="4" fontId="44" fillId="0" borderId="0" xfId="9" applyNumberFormat="1" applyFont="1"/>
    <xf numFmtId="0" fontId="44" fillId="0" borderId="0" xfId="9" applyFont="1"/>
    <xf numFmtId="2" fontId="56" fillId="0" borderId="0" xfId="0" applyNumberFormat="1" applyFont="1" applyAlignment="1">
      <alignment horizontal="left" vertical="top"/>
    </xf>
    <xf numFmtId="49" fontId="56" fillId="0" borderId="0" xfId="0" applyNumberFormat="1" applyFont="1" applyAlignment="1">
      <alignment horizontal="right" wrapText="1"/>
    </xf>
    <xf numFmtId="0" fontId="56" fillId="0" borderId="0" xfId="0" applyFont="1" applyAlignment="1">
      <alignment horizontal="center"/>
    </xf>
    <xf numFmtId="4" fontId="56" fillId="0" borderId="0" xfId="0" applyNumberFormat="1" applyFont="1"/>
    <xf numFmtId="0" fontId="41" fillId="5" borderId="4" xfId="0" applyFont="1" applyFill="1" applyBorder="1" applyAlignment="1">
      <alignment wrapText="1"/>
    </xf>
    <xf numFmtId="49" fontId="44" fillId="0" borderId="0" xfId="0" applyNumberFormat="1" applyFont="1" applyAlignment="1">
      <alignment horizontal="center" wrapText="1"/>
    </xf>
    <xf numFmtId="49" fontId="6" fillId="0" borderId="0" xfId="9" applyNumberFormat="1" applyFont="1" applyAlignment="1">
      <alignment horizontal="left" vertical="top" wrapText="1" readingOrder="1"/>
    </xf>
    <xf numFmtId="4" fontId="36" fillId="0" borderId="0" xfId="20" applyNumberFormat="1" applyFont="1"/>
    <xf numFmtId="0" fontId="36" fillId="0" borderId="0" xfId="0" applyFont="1" applyAlignment="1">
      <alignment horizontal="right" vertical="top"/>
    </xf>
    <xf numFmtId="0" fontId="53" fillId="0" borderId="0" xfId="14" applyFont="1" applyAlignment="1">
      <alignment horizontal="center" vertical="top" wrapText="1"/>
    </xf>
    <xf numFmtId="0" fontId="36" fillId="0" borderId="0" xfId="14" applyFont="1" applyProtection="1">
      <protection locked="0"/>
    </xf>
    <xf numFmtId="4" fontId="36" fillId="0" borderId="0" xfId="14" applyNumberFormat="1" applyFont="1"/>
    <xf numFmtId="166" fontId="26" fillId="0" borderId="0" xfId="8" applyNumberFormat="1" applyAlignment="1">
      <alignment horizontal="right" vertical="top"/>
    </xf>
    <xf numFmtId="0" fontId="36" fillId="0" borderId="0" xfId="14" applyFont="1" applyAlignment="1">
      <alignment horizontal="right"/>
    </xf>
    <xf numFmtId="0" fontId="56" fillId="0" borderId="2" xfId="0" applyFont="1" applyBorder="1" applyAlignment="1">
      <alignment horizontal="right" wrapText="1"/>
    </xf>
    <xf numFmtId="0" fontId="6" fillId="0" borderId="0" xfId="9" applyFont="1" applyAlignment="1">
      <alignment horizontal="center"/>
    </xf>
    <xf numFmtId="173" fontId="6" fillId="0" borderId="0" xfId="9" applyNumberFormat="1" applyFont="1" applyAlignment="1" applyProtection="1">
      <alignment horizontal="right"/>
      <protection locked="0"/>
    </xf>
    <xf numFmtId="2" fontId="6" fillId="0" borderId="0" xfId="9" applyNumberFormat="1" applyFont="1" applyAlignment="1">
      <alignment horizontal="right" vertical="top"/>
    </xf>
    <xf numFmtId="2" fontId="44" fillId="0" borderId="0" xfId="9" applyNumberFormat="1" applyFont="1"/>
    <xf numFmtId="49" fontId="6" fillId="0" borderId="0" xfId="9" applyNumberFormat="1" applyFont="1" applyAlignment="1">
      <alignment horizontal="left" vertical="top" wrapText="1"/>
    </xf>
    <xf numFmtId="49" fontId="2" fillId="0" borderId="0" xfId="0" applyNumberFormat="1" applyFont="1"/>
    <xf numFmtId="4" fontId="2" fillId="0" borderId="0" xfId="0" applyNumberFormat="1" applyFont="1"/>
    <xf numFmtId="0" fontId="3" fillId="2" borderId="1" xfId="0" applyFont="1" applyFill="1" applyBorder="1" applyAlignment="1">
      <alignment horizontal="center"/>
    </xf>
    <xf numFmtId="0" fontId="4" fillId="2" borderId="1" xfId="0" applyFont="1" applyFill="1" applyBorder="1" applyAlignment="1">
      <alignment horizontal="center"/>
    </xf>
    <xf numFmtId="0" fontId="6" fillId="0" borderId="0" xfId="0" applyFont="1" applyAlignment="1">
      <alignment horizontal="left" vertical="top" wrapText="1"/>
    </xf>
    <xf numFmtId="0" fontId="6" fillId="0" borderId="5" xfId="0" applyFont="1" applyBorder="1" applyAlignment="1">
      <alignment horizontal="center"/>
    </xf>
    <xf numFmtId="0" fontId="6" fillId="0" borderId="6" xfId="0" applyFont="1" applyBorder="1" applyAlignment="1">
      <alignment horizontal="center"/>
    </xf>
    <xf numFmtId="4" fontId="10" fillId="4" borderId="2" xfId="0" applyNumberFormat="1" applyFont="1" applyFill="1" applyBorder="1" applyAlignment="1">
      <alignment horizontal="right" vertical="top"/>
    </xf>
    <xf numFmtId="0" fontId="7" fillId="2" borderId="1" xfId="0" applyFont="1" applyFill="1" applyBorder="1" applyAlignment="1">
      <alignment horizontal="center" vertical="top"/>
    </xf>
    <xf numFmtId="4" fontId="6" fillId="0" borderId="0" xfId="0" applyNumberFormat="1" applyFont="1" applyAlignment="1">
      <alignment horizontal="right" vertical="top"/>
    </xf>
    <xf numFmtId="4" fontId="8" fillId="0" borderId="3" xfId="0" applyNumberFormat="1" applyFont="1" applyBorder="1" applyAlignment="1">
      <alignment horizontal="right" vertical="top"/>
    </xf>
    <xf numFmtId="0" fontId="6" fillId="0" borderId="0" xfId="0" applyFont="1" applyFill="1" applyAlignment="1">
      <alignment horizontal="left" vertical="top" wrapText="1"/>
    </xf>
    <xf numFmtId="0" fontId="15" fillId="0" borderId="1" xfId="0" applyFont="1" applyBorder="1" applyAlignment="1">
      <alignment horizontal="left"/>
    </xf>
    <xf numFmtId="0" fontId="41" fillId="0" borderId="1" xfId="0" applyFont="1" applyBorder="1" applyAlignment="1">
      <alignment horizontal="left"/>
    </xf>
    <xf numFmtId="4" fontId="0" fillId="0" borderId="0" xfId="0" applyNumberFormat="1" applyAlignment="1">
      <alignment horizontal="right" vertical="top"/>
    </xf>
    <xf numFmtId="4" fontId="0" fillId="0" borderId="0" xfId="0" applyNumberFormat="1" applyAlignment="1">
      <alignment horizontal="right"/>
    </xf>
    <xf numFmtId="4" fontId="41" fillId="0" borderId="2" xfId="0" applyNumberFormat="1" applyFont="1" applyBorder="1" applyAlignment="1">
      <alignment horizontal="right"/>
    </xf>
  </cellXfs>
  <cellStyles count="45">
    <cellStyle name="e.m.+kolicina" xfId="13" xr:uid="{739B7699-BB52-40E1-A9A9-EBF81E74C3A2}"/>
    <cellStyle name="Excel Built-in Normal" xfId="2" xr:uid="{5B09FDAB-E67A-4F67-95DD-CB260CCD9C64}"/>
    <cellStyle name="Hiperpovezava" xfId="3" builtinId="8"/>
    <cellStyle name="Naslov 5 6" xfId="23" xr:uid="{E8552D4E-3059-404F-A1C3-F22D688A740A}"/>
    <cellStyle name="Navadno" xfId="0" builtinId="0"/>
    <cellStyle name="Navadno 11" xfId="15" xr:uid="{B0CF45EB-82F7-4690-AB1C-36A52365366A}"/>
    <cellStyle name="Navadno 11 70" xfId="24" xr:uid="{290AAA05-D029-4904-A6D4-5AC0082B9508}"/>
    <cellStyle name="Navadno 13" xfId="18" xr:uid="{870BE4FA-BC9A-4D66-834C-1EE62C5296F6}"/>
    <cellStyle name="Navadno 14" xfId="37" xr:uid="{0981D950-B82F-4AE6-90A3-67357E821F8D}"/>
    <cellStyle name="Navadno 14 8" xfId="25" xr:uid="{A78FAC42-FA79-4E9A-BD03-4C371F7FD34A}"/>
    <cellStyle name="Navadno 16 2" xfId="14" xr:uid="{5B181305-032D-4141-B092-D8010CCF25D2}"/>
    <cellStyle name="Navadno 16 2 4" xfId="31" xr:uid="{B51D4BD1-1960-4419-BD19-0BFF3172CA64}"/>
    <cellStyle name="Navadno 16 2 8" xfId="28" xr:uid="{182701EC-10BB-4153-99A1-EFE093A936FC}"/>
    <cellStyle name="Navadno 2" xfId="1" xr:uid="{7221D84B-A928-41E6-8305-006E49FB4BF4}"/>
    <cellStyle name="Navadno 2 17" xfId="19" xr:uid="{70ED3E95-C9E4-4922-9DC6-B85E561BCBD6}"/>
    <cellStyle name="Navadno 2 17 3" xfId="36" xr:uid="{79160F4F-8B8E-4435-BF12-754799740225}"/>
    <cellStyle name="Navadno 2 2" xfId="7" xr:uid="{7ACF280E-ECCF-42CB-AD2C-7B9D7997190B}"/>
    <cellStyle name="Navadno 2 2 2" xfId="10" xr:uid="{1EA2B1B9-0446-4B95-B457-AE8363CFEC95}"/>
    <cellStyle name="Navadno 2 2 2 2" xfId="30" xr:uid="{97E7990D-3EDC-49FE-A050-0AC7F03453C2}"/>
    <cellStyle name="Navadno 2 2 2 2 2" xfId="34" xr:uid="{4A4917B4-5962-4AE1-9F85-A21F95D89965}"/>
    <cellStyle name="Navadno 2 3" xfId="6" xr:uid="{072D60B3-12AF-487F-B546-26ED6EEB122F}"/>
    <cellStyle name="Navadno 2 5" xfId="8" xr:uid="{60189006-6F78-4B52-B14C-4D6B04838F74}"/>
    <cellStyle name="Navadno 2 5 7" xfId="29" xr:uid="{2164572F-D723-42F7-94CE-C90293FA592F}"/>
    <cellStyle name="Navadno 27 16" xfId="33" xr:uid="{84F91316-92F2-43E2-AC9C-5CA4526894AA}"/>
    <cellStyle name="Navadno 3" xfId="4" xr:uid="{BE40C55C-73D9-468A-A85A-A7D603E7A7F7}"/>
    <cellStyle name="Navadno 3 10" xfId="9" xr:uid="{D4D11F4C-5C4D-4A8F-80A1-2ECC23FDF742}"/>
    <cellStyle name="Navadno 3 2" xfId="41" xr:uid="{A06A7AB6-E6EA-4EA1-B884-74F3E7E9E568}"/>
    <cellStyle name="Navadno 3 2 2" xfId="39" xr:uid="{99749A41-9F0F-4D97-A273-5F08CCB7236F}"/>
    <cellStyle name="Navadno 3 2 2 2" xfId="11" xr:uid="{272DBEBC-BCAB-4A38-9991-9556247AD980}"/>
    <cellStyle name="Navadno 3 26" xfId="20" xr:uid="{E931D491-62B8-4180-BA1A-4EECD1E38727}"/>
    <cellStyle name="Navadno 3 26 2" xfId="38" xr:uid="{97BBB99C-B918-4A42-9E25-5DD4EB17F821}"/>
    <cellStyle name="Navadno 3 26 2 2" xfId="43" xr:uid="{A770D4FD-481E-4AE1-9FCD-0ADA8D9C4C20}"/>
    <cellStyle name="Navadno 31" xfId="21" xr:uid="{2FA3385C-BB98-40C0-8273-3D1E553986DC}"/>
    <cellStyle name="Navadno 31 10" xfId="22" xr:uid="{27E48506-168F-46B8-8516-DB18222598E0}"/>
    <cellStyle name="Navadno 8 2" xfId="32" xr:uid="{7390AB8A-B604-48DE-BF3E-814D44BB9172}"/>
    <cellStyle name="Navadno 9" xfId="44" xr:uid="{C92F664D-8BB5-4875-AED2-3CA71BC44AAB}"/>
    <cellStyle name="Navadno_KALAMAR-PSO GREGORČIČEVA MS-16.11.04" xfId="26" xr:uid="{8CDE32D2-98E4-40FD-A6BD-516C2F7AFC95}"/>
    <cellStyle name="Navadno_LG PZI popis strojne instalacije popravljen popis 2" xfId="35" xr:uid="{2A7BBDA7-BEEA-4FD1-877C-3EB82D830ACF}"/>
    <cellStyle name="Navadno_List1" xfId="12" xr:uid="{1E9EE7BF-5736-41EE-8909-DC975B90600A}"/>
    <cellStyle name="Navadno_popis-splošno-zun.ured" xfId="17" xr:uid="{BEC5DDF8-83B7-4252-A9FA-33C43E35DB48}"/>
    <cellStyle name="Normal 3" xfId="27" xr:uid="{4FA253A1-9C66-4219-BDD3-6AF25E260AB6}"/>
    <cellStyle name="Odstotek 2" xfId="5" xr:uid="{0104013C-7A69-4C85-9599-E70CC6150FB1}"/>
    <cellStyle name="Številka" xfId="40" xr:uid="{25E77D25-694F-4D53-845F-4381B7322DC5}"/>
    <cellStyle name="Vejica 2" xfId="42" xr:uid="{040D7E7F-312A-409F-ACC6-4656843243FE}"/>
    <cellStyle name="Vejica_popis-splošno-zun.ured" xfId="16" xr:uid="{8AAA2D2A-AC46-4C87-A61D-3311123F4FD4}"/>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0</xdr:colOff>
      <xdr:row>177</xdr:row>
      <xdr:rowOff>0</xdr:rowOff>
    </xdr:from>
    <xdr:ext cx="65" cy="172227"/>
    <xdr:sp macro="" textlink="">
      <xdr:nvSpPr>
        <xdr:cNvPr id="2" name="PoljeZBesedilom 1">
          <a:extLst>
            <a:ext uri="{FF2B5EF4-FFF2-40B4-BE49-F238E27FC236}">
              <a16:creationId xmlns:a16="http://schemas.microsoft.com/office/drawing/2014/main" id="{EA2A4FA1-97C1-4013-9DF3-4F5DCFCACC3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 name="PoljeZBesedilom 2">
          <a:extLst>
            <a:ext uri="{FF2B5EF4-FFF2-40B4-BE49-F238E27FC236}">
              <a16:creationId xmlns:a16="http://schemas.microsoft.com/office/drawing/2014/main" id="{0B4178E6-7EF9-45C0-B902-82879AA7018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 name="PoljeZBesedilom 3">
          <a:extLst>
            <a:ext uri="{FF2B5EF4-FFF2-40B4-BE49-F238E27FC236}">
              <a16:creationId xmlns:a16="http://schemas.microsoft.com/office/drawing/2014/main" id="{E12C655E-3D8A-4AAA-8803-561EFE79F3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 name="PoljeZBesedilom 4">
          <a:extLst>
            <a:ext uri="{FF2B5EF4-FFF2-40B4-BE49-F238E27FC236}">
              <a16:creationId xmlns:a16="http://schemas.microsoft.com/office/drawing/2014/main" id="{4D101EEC-7419-40D1-8DDF-B4EC2B1596A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 name="PoljeZBesedilom 5">
          <a:extLst>
            <a:ext uri="{FF2B5EF4-FFF2-40B4-BE49-F238E27FC236}">
              <a16:creationId xmlns:a16="http://schemas.microsoft.com/office/drawing/2014/main" id="{B72E74D4-8900-4C65-B137-7F9B0F9380F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 name="PoljeZBesedilom 6">
          <a:extLst>
            <a:ext uri="{FF2B5EF4-FFF2-40B4-BE49-F238E27FC236}">
              <a16:creationId xmlns:a16="http://schemas.microsoft.com/office/drawing/2014/main" id="{8E419D0E-1BF6-4590-B709-ECC6DD601D5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 name="PoljeZBesedilom 7">
          <a:extLst>
            <a:ext uri="{FF2B5EF4-FFF2-40B4-BE49-F238E27FC236}">
              <a16:creationId xmlns:a16="http://schemas.microsoft.com/office/drawing/2014/main" id="{90A4D228-F9FF-470C-B30A-3E93078B4EC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9" name="PoljeZBesedilom 8">
          <a:extLst>
            <a:ext uri="{FF2B5EF4-FFF2-40B4-BE49-F238E27FC236}">
              <a16:creationId xmlns:a16="http://schemas.microsoft.com/office/drawing/2014/main" id="{AC45217A-0FEC-4BF9-ACA7-FF9CE1A7F4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 name="PoljeZBesedilom 9">
          <a:extLst>
            <a:ext uri="{FF2B5EF4-FFF2-40B4-BE49-F238E27FC236}">
              <a16:creationId xmlns:a16="http://schemas.microsoft.com/office/drawing/2014/main" id="{65B36851-B734-4076-883A-514555D18D4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 name="PoljeZBesedilom 10">
          <a:extLst>
            <a:ext uri="{FF2B5EF4-FFF2-40B4-BE49-F238E27FC236}">
              <a16:creationId xmlns:a16="http://schemas.microsoft.com/office/drawing/2014/main" id="{290A1279-249F-4C9D-AB62-12786E83532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 name="PoljeZBesedilom 11">
          <a:extLst>
            <a:ext uri="{FF2B5EF4-FFF2-40B4-BE49-F238E27FC236}">
              <a16:creationId xmlns:a16="http://schemas.microsoft.com/office/drawing/2014/main" id="{3F0744A7-2FCA-4EED-BEF9-0D248C927C9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 name="PoljeZBesedilom 12">
          <a:extLst>
            <a:ext uri="{FF2B5EF4-FFF2-40B4-BE49-F238E27FC236}">
              <a16:creationId xmlns:a16="http://schemas.microsoft.com/office/drawing/2014/main" id="{31C6D2FB-A377-41D0-A10B-5EEA3FFC93F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 name="PoljeZBesedilom 13">
          <a:extLst>
            <a:ext uri="{FF2B5EF4-FFF2-40B4-BE49-F238E27FC236}">
              <a16:creationId xmlns:a16="http://schemas.microsoft.com/office/drawing/2014/main" id="{F77F2CA5-8211-40C0-ADF8-4096DD10EAB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 name="PoljeZBesedilom 14">
          <a:extLst>
            <a:ext uri="{FF2B5EF4-FFF2-40B4-BE49-F238E27FC236}">
              <a16:creationId xmlns:a16="http://schemas.microsoft.com/office/drawing/2014/main" id="{E240C50B-4B98-427E-8013-F094139D8CB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 name="PoljeZBesedilom 15">
          <a:extLst>
            <a:ext uri="{FF2B5EF4-FFF2-40B4-BE49-F238E27FC236}">
              <a16:creationId xmlns:a16="http://schemas.microsoft.com/office/drawing/2014/main" id="{B8D6E60D-4EBA-4B95-B50E-304E741F3A6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 name="PoljeZBesedilom 16">
          <a:extLst>
            <a:ext uri="{FF2B5EF4-FFF2-40B4-BE49-F238E27FC236}">
              <a16:creationId xmlns:a16="http://schemas.microsoft.com/office/drawing/2014/main" id="{E7E21A51-2CEA-4B7B-9715-FCE418C86A7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 name="PoljeZBesedilom 17">
          <a:extLst>
            <a:ext uri="{FF2B5EF4-FFF2-40B4-BE49-F238E27FC236}">
              <a16:creationId xmlns:a16="http://schemas.microsoft.com/office/drawing/2014/main" id="{46F8D5B5-F7FA-4DF3-98EB-197C7B349C4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 name="PoljeZBesedilom 18">
          <a:extLst>
            <a:ext uri="{FF2B5EF4-FFF2-40B4-BE49-F238E27FC236}">
              <a16:creationId xmlns:a16="http://schemas.microsoft.com/office/drawing/2014/main" id="{835EBD26-4D5F-4645-ABAD-138BE6AAED5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0" name="PoljeZBesedilom 19">
          <a:extLst>
            <a:ext uri="{FF2B5EF4-FFF2-40B4-BE49-F238E27FC236}">
              <a16:creationId xmlns:a16="http://schemas.microsoft.com/office/drawing/2014/main" id="{37E588D7-6832-48A2-8DD4-9F0ED22A7116}"/>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1" name="PoljeZBesedilom 20">
          <a:extLst>
            <a:ext uri="{FF2B5EF4-FFF2-40B4-BE49-F238E27FC236}">
              <a16:creationId xmlns:a16="http://schemas.microsoft.com/office/drawing/2014/main" id="{51CE46A8-4504-4010-8398-4AEDE45FB303}"/>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2" name="PoljeZBesedilom 21">
          <a:extLst>
            <a:ext uri="{FF2B5EF4-FFF2-40B4-BE49-F238E27FC236}">
              <a16:creationId xmlns:a16="http://schemas.microsoft.com/office/drawing/2014/main" id="{8E1A5908-5811-48C3-A9B4-4DE140716E3B}"/>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3" name="PoljeZBesedilom 22">
          <a:extLst>
            <a:ext uri="{FF2B5EF4-FFF2-40B4-BE49-F238E27FC236}">
              <a16:creationId xmlns:a16="http://schemas.microsoft.com/office/drawing/2014/main" id="{F597C8C6-805D-42E7-9CBB-776ADC58FD49}"/>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4" name="PoljeZBesedilom 23">
          <a:extLst>
            <a:ext uri="{FF2B5EF4-FFF2-40B4-BE49-F238E27FC236}">
              <a16:creationId xmlns:a16="http://schemas.microsoft.com/office/drawing/2014/main" id="{E0C741B2-2EA4-4B36-8F24-520E5256567A}"/>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5" name="PoljeZBesedilom 24">
          <a:extLst>
            <a:ext uri="{FF2B5EF4-FFF2-40B4-BE49-F238E27FC236}">
              <a16:creationId xmlns:a16="http://schemas.microsoft.com/office/drawing/2014/main" id="{3FC965DA-3C57-4D94-B277-11C38DC208AF}"/>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 name="PoljeZBesedilom 25">
          <a:extLst>
            <a:ext uri="{FF2B5EF4-FFF2-40B4-BE49-F238E27FC236}">
              <a16:creationId xmlns:a16="http://schemas.microsoft.com/office/drawing/2014/main" id="{D2DBEFAD-9E0D-4251-B4C3-975A61AFC51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 name="PoljeZBesedilom 26">
          <a:extLst>
            <a:ext uri="{FF2B5EF4-FFF2-40B4-BE49-F238E27FC236}">
              <a16:creationId xmlns:a16="http://schemas.microsoft.com/office/drawing/2014/main" id="{B410B086-ABEF-402C-9AA2-F2C39A48E9A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 name="PoljeZBesedilom 27">
          <a:extLst>
            <a:ext uri="{FF2B5EF4-FFF2-40B4-BE49-F238E27FC236}">
              <a16:creationId xmlns:a16="http://schemas.microsoft.com/office/drawing/2014/main" id="{26B22C54-3DA6-4298-85B4-F5784D6C5E6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 name="PoljeZBesedilom 28">
          <a:extLst>
            <a:ext uri="{FF2B5EF4-FFF2-40B4-BE49-F238E27FC236}">
              <a16:creationId xmlns:a16="http://schemas.microsoft.com/office/drawing/2014/main" id="{F99CF9F1-93CA-408A-BE90-3EA3BB0660B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0" name="PoljeZBesedilom 29">
          <a:extLst>
            <a:ext uri="{FF2B5EF4-FFF2-40B4-BE49-F238E27FC236}">
              <a16:creationId xmlns:a16="http://schemas.microsoft.com/office/drawing/2014/main" id="{E95F84EB-47ED-499A-A540-0650ADF07AA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1" name="PoljeZBesedilom 30">
          <a:extLst>
            <a:ext uri="{FF2B5EF4-FFF2-40B4-BE49-F238E27FC236}">
              <a16:creationId xmlns:a16="http://schemas.microsoft.com/office/drawing/2014/main" id="{4E6D11C6-8165-458D-80F0-91B558BE54F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2" name="PoljeZBesedilom 31">
          <a:extLst>
            <a:ext uri="{FF2B5EF4-FFF2-40B4-BE49-F238E27FC236}">
              <a16:creationId xmlns:a16="http://schemas.microsoft.com/office/drawing/2014/main" id="{DB4B40DA-FA54-43AF-A9E7-EB0D3EF3661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3" name="PoljeZBesedilom 32">
          <a:extLst>
            <a:ext uri="{FF2B5EF4-FFF2-40B4-BE49-F238E27FC236}">
              <a16:creationId xmlns:a16="http://schemas.microsoft.com/office/drawing/2014/main" id="{56022CFD-83D6-42BB-AEF8-76ED6068B6F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4" name="PoljeZBesedilom 1">
          <a:extLst>
            <a:ext uri="{FF2B5EF4-FFF2-40B4-BE49-F238E27FC236}">
              <a16:creationId xmlns:a16="http://schemas.microsoft.com/office/drawing/2014/main" id="{61290186-4EEC-441B-A0E9-B7BB64DD365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5" name="PoljeZBesedilom 2">
          <a:extLst>
            <a:ext uri="{FF2B5EF4-FFF2-40B4-BE49-F238E27FC236}">
              <a16:creationId xmlns:a16="http://schemas.microsoft.com/office/drawing/2014/main" id="{2DF80992-0D9A-4D4F-B1DB-789AEA63D1D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6" name="PoljeZBesedilom 3">
          <a:extLst>
            <a:ext uri="{FF2B5EF4-FFF2-40B4-BE49-F238E27FC236}">
              <a16:creationId xmlns:a16="http://schemas.microsoft.com/office/drawing/2014/main" id="{95236093-63BE-457B-8C35-B996770293D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7" name="PoljeZBesedilom 4">
          <a:extLst>
            <a:ext uri="{FF2B5EF4-FFF2-40B4-BE49-F238E27FC236}">
              <a16:creationId xmlns:a16="http://schemas.microsoft.com/office/drawing/2014/main" id="{C2FBA761-ADEF-405C-B8FA-837FABE7962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8" name="PoljeZBesedilom 5">
          <a:extLst>
            <a:ext uri="{FF2B5EF4-FFF2-40B4-BE49-F238E27FC236}">
              <a16:creationId xmlns:a16="http://schemas.microsoft.com/office/drawing/2014/main" id="{36E97D90-32C5-4CA5-92E6-3B55AE72A74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9" name="PoljeZBesedilom 6">
          <a:extLst>
            <a:ext uri="{FF2B5EF4-FFF2-40B4-BE49-F238E27FC236}">
              <a16:creationId xmlns:a16="http://schemas.microsoft.com/office/drawing/2014/main" id="{0C691278-1788-4CC8-82CF-4C198E4A1A1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 name="PoljeZBesedilom 7">
          <a:extLst>
            <a:ext uri="{FF2B5EF4-FFF2-40B4-BE49-F238E27FC236}">
              <a16:creationId xmlns:a16="http://schemas.microsoft.com/office/drawing/2014/main" id="{2513060E-A3C1-4F95-850F-CE6C99F05D0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 name="PoljeZBesedilom 8">
          <a:extLst>
            <a:ext uri="{FF2B5EF4-FFF2-40B4-BE49-F238E27FC236}">
              <a16:creationId xmlns:a16="http://schemas.microsoft.com/office/drawing/2014/main" id="{B513435D-5795-445F-A926-B9244DE3AAD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 name="PoljeZBesedilom 41">
          <a:extLst>
            <a:ext uri="{FF2B5EF4-FFF2-40B4-BE49-F238E27FC236}">
              <a16:creationId xmlns:a16="http://schemas.microsoft.com/office/drawing/2014/main" id="{D20CD63C-5B8C-490F-8241-DCA0AD6F652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 name="PoljeZBesedilom 42">
          <a:extLst>
            <a:ext uri="{FF2B5EF4-FFF2-40B4-BE49-F238E27FC236}">
              <a16:creationId xmlns:a16="http://schemas.microsoft.com/office/drawing/2014/main" id="{4FB6CD06-6EEE-4523-8A52-37F108E0AE0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 name="PoljeZBesedilom 43">
          <a:extLst>
            <a:ext uri="{FF2B5EF4-FFF2-40B4-BE49-F238E27FC236}">
              <a16:creationId xmlns:a16="http://schemas.microsoft.com/office/drawing/2014/main" id="{868B6BB1-BA75-43C2-A39F-CE99E890CE0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 name="PoljeZBesedilom 44">
          <a:extLst>
            <a:ext uri="{FF2B5EF4-FFF2-40B4-BE49-F238E27FC236}">
              <a16:creationId xmlns:a16="http://schemas.microsoft.com/office/drawing/2014/main" id="{F6F5C151-BB50-4D4B-8FB2-5D978B35E47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 name="PoljeZBesedilom 45">
          <a:extLst>
            <a:ext uri="{FF2B5EF4-FFF2-40B4-BE49-F238E27FC236}">
              <a16:creationId xmlns:a16="http://schemas.microsoft.com/office/drawing/2014/main" id="{F86B36B5-0783-4021-9113-7BC6C449AB8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 name="PoljeZBesedilom 46">
          <a:extLst>
            <a:ext uri="{FF2B5EF4-FFF2-40B4-BE49-F238E27FC236}">
              <a16:creationId xmlns:a16="http://schemas.microsoft.com/office/drawing/2014/main" id="{8CDCF3AC-4C88-41BD-8B98-F34EC5EB78E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 name="PoljeZBesedilom 47">
          <a:extLst>
            <a:ext uri="{FF2B5EF4-FFF2-40B4-BE49-F238E27FC236}">
              <a16:creationId xmlns:a16="http://schemas.microsoft.com/office/drawing/2014/main" id="{DC5F8250-6E15-4931-96E0-739B029F9B4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 name="PoljeZBesedilom 48">
          <a:extLst>
            <a:ext uri="{FF2B5EF4-FFF2-40B4-BE49-F238E27FC236}">
              <a16:creationId xmlns:a16="http://schemas.microsoft.com/office/drawing/2014/main" id="{7CA3DC9E-B6A0-45E8-833F-2F6A6ACE326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 name="PoljeZBesedilom 49">
          <a:extLst>
            <a:ext uri="{FF2B5EF4-FFF2-40B4-BE49-F238E27FC236}">
              <a16:creationId xmlns:a16="http://schemas.microsoft.com/office/drawing/2014/main" id="{DB4DF56F-9131-4853-9DFB-F8D08352CA4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 name="PoljeZBesedilom 50">
          <a:extLst>
            <a:ext uri="{FF2B5EF4-FFF2-40B4-BE49-F238E27FC236}">
              <a16:creationId xmlns:a16="http://schemas.microsoft.com/office/drawing/2014/main" id="{66D0B2CB-0316-4801-9741-AEA591C5A2D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 name="PoljeZBesedilom 51">
          <a:extLst>
            <a:ext uri="{FF2B5EF4-FFF2-40B4-BE49-F238E27FC236}">
              <a16:creationId xmlns:a16="http://schemas.microsoft.com/office/drawing/2014/main" id="{8A33A9CA-1259-49D4-AE4D-78DCA6286D3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 name="PoljeZBesedilom 52">
          <a:extLst>
            <a:ext uri="{FF2B5EF4-FFF2-40B4-BE49-F238E27FC236}">
              <a16:creationId xmlns:a16="http://schemas.microsoft.com/office/drawing/2014/main" id="{D7C4B8C7-CE90-4A32-A6B2-333E497DF2E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 name="PoljeZBesedilom 53">
          <a:extLst>
            <a:ext uri="{FF2B5EF4-FFF2-40B4-BE49-F238E27FC236}">
              <a16:creationId xmlns:a16="http://schemas.microsoft.com/office/drawing/2014/main" id="{6F125B5F-7C1F-410B-ADE3-C446411970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 name="PoljeZBesedilom 54">
          <a:extLst>
            <a:ext uri="{FF2B5EF4-FFF2-40B4-BE49-F238E27FC236}">
              <a16:creationId xmlns:a16="http://schemas.microsoft.com/office/drawing/2014/main" id="{BB63CACF-94FE-493B-97CE-157B0678914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 name="PoljeZBesedilom 55">
          <a:extLst>
            <a:ext uri="{FF2B5EF4-FFF2-40B4-BE49-F238E27FC236}">
              <a16:creationId xmlns:a16="http://schemas.microsoft.com/office/drawing/2014/main" id="{362633A8-8177-44E2-AAE4-6C467DF57BC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 name="PoljeZBesedilom 56">
          <a:extLst>
            <a:ext uri="{FF2B5EF4-FFF2-40B4-BE49-F238E27FC236}">
              <a16:creationId xmlns:a16="http://schemas.microsoft.com/office/drawing/2014/main" id="{21C1D502-7CD4-49EC-95C1-903379A219F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 name="PoljeZBesedilom 57">
          <a:extLst>
            <a:ext uri="{FF2B5EF4-FFF2-40B4-BE49-F238E27FC236}">
              <a16:creationId xmlns:a16="http://schemas.microsoft.com/office/drawing/2014/main" id="{F605E2E1-D4E2-421F-A2A5-27FEA8F50FC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 name="PoljeZBesedilom 58">
          <a:extLst>
            <a:ext uri="{FF2B5EF4-FFF2-40B4-BE49-F238E27FC236}">
              <a16:creationId xmlns:a16="http://schemas.microsoft.com/office/drawing/2014/main" id="{FDC18EE5-6427-4BD7-B201-C41FD650C27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 name="PoljeZBesedilom 59">
          <a:extLst>
            <a:ext uri="{FF2B5EF4-FFF2-40B4-BE49-F238E27FC236}">
              <a16:creationId xmlns:a16="http://schemas.microsoft.com/office/drawing/2014/main" id="{CED834C8-F787-4076-BABC-11D2F29E43A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 name="PoljeZBesedilom 60">
          <a:extLst>
            <a:ext uri="{FF2B5EF4-FFF2-40B4-BE49-F238E27FC236}">
              <a16:creationId xmlns:a16="http://schemas.microsoft.com/office/drawing/2014/main" id="{E14ADA90-EB62-464E-A766-A389D73558F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 name="PoljeZBesedilom 61">
          <a:extLst>
            <a:ext uri="{FF2B5EF4-FFF2-40B4-BE49-F238E27FC236}">
              <a16:creationId xmlns:a16="http://schemas.microsoft.com/office/drawing/2014/main" id="{F5BF910A-CC40-4C26-831F-062DA001FD6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 name="PoljeZBesedilom 62">
          <a:extLst>
            <a:ext uri="{FF2B5EF4-FFF2-40B4-BE49-F238E27FC236}">
              <a16:creationId xmlns:a16="http://schemas.microsoft.com/office/drawing/2014/main" id="{431D26FC-1F31-4E37-8E1F-4520874B3CC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4" name="PoljeZBesedilom 63">
          <a:extLst>
            <a:ext uri="{FF2B5EF4-FFF2-40B4-BE49-F238E27FC236}">
              <a16:creationId xmlns:a16="http://schemas.microsoft.com/office/drawing/2014/main" id="{1FD53219-E669-4FED-9F8E-32DF7F45940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5" name="PoljeZBesedilom 64">
          <a:extLst>
            <a:ext uri="{FF2B5EF4-FFF2-40B4-BE49-F238E27FC236}">
              <a16:creationId xmlns:a16="http://schemas.microsoft.com/office/drawing/2014/main" id="{C88FAA7C-3B7A-45D7-9BA7-571C7E4CA58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6" name="PoljeZBesedilom 65">
          <a:extLst>
            <a:ext uri="{FF2B5EF4-FFF2-40B4-BE49-F238E27FC236}">
              <a16:creationId xmlns:a16="http://schemas.microsoft.com/office/drawing/2014/main" id="{381219DA-CB8B-4025-9B5E-95367036408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7" name="PoljeZBesedilom 66">
          <a:extLst>
            <a:ext uri="{FF2B5EF4-FFF2-40B4-BE49-F238E27FC236}">
              <a16:creationId xmlns:a16="http://schemas.microsoft.com/office/drawing/2014/main" id="{B974B2EF-8F99-4FC9-8F01-7CC1CC569B7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8" name="PoljeZBesedilom 67">
          <a:extLst>
            <a:ext uri="{FF2B5EF4-FFF2-40B4-BE49-F238E27FC236}">
              <a16:creationId xmlns:a16="http://schemas.microsoft.com/office/drawing/2014/main" id="{7C6F56D7-102C-45E3-82C0-6E14E77967A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9" name="PoljeZBesedilom 68">
          <a:extLst>
            <a:ext uri="{FF2B5EF4-FFF2-40B4-BE49-F238E27FC236}">
              <a16:creationId xmlns:a16="http://schemas.microsoft.com/office/drawing/2014/main" id="{6D1971E8-E7E3-48B4-A02B-B5D673B21A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0" name="PoljeZBesedilom 69">
          <a:extLst>
            <a:ext uri="{FF2B5EF4-FFF2-40B4-BE49-F238E27FC236}">
              <a16:creationId xmlns:a16="http://schemas.microsoft.com/office/drawing/2014/main" id="{1674AF60-91BF-489B-BCBD-DE0E8398AE8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1" name="PoljeZBesedilom 70">
          <a:extLst>
            <a:ext uri="{FF2B5EF4-FFF2-40B4-BE49-F238E27FC236}">
              <a16:creationId xmlns:a16="http://schemas.microsoft.com/office/drawing/2014/main" id="{98187036-BB76-476B-A937-646002D697E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2" name="PoljeZBesedilom 71">
          <a:extLst>
            <a:ext uri="{FF2B5EF4-FFF2-40B4-BE49-F238E27FC236}">
              <a16:creationId xmlns:a16="http://schemas.microsoft.com/office/drawing/2014/main" id="{7837DD3B-DCA4-424A-A15F-B1E3794DA36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3" name="PoljeZBesedilom 72">
          <a:extLst>
            <a:ext uri="{FF2B5EF4-FFF2-40B4-BE49-F238E27FC236}">
              <a16:creationId xmlns:a16="http://schemas.microsoft.com/office/drawing/2014/main" id="{16D143D0-6BBF-4F56-92BC-D528B5EDF4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4" name="PoljeZBesedilom 73">
          <a:extLst>
            <a:ext uri="{FF2B5EF4-FFF2-40B4-BE49-F238E27FC236}">
              <a16:creationId xmlns:a16="http://schemas.microsoft.com/office/drawing/2014/main" id="{BAFF67E9-5979-4514-A30A-B515F177EA2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5" name="PoljeZBesedilom 74">
          <a:extLst>
            <a:ext uri="{FF2B5EF4-FFF2-40B4-BE49-F238E27FC236}">
              <a16:creationId xmlns:a16="http://schemas.microsoft.com/office/drawing/2014/main" id="{40B48D69-E0AB-4173-B1A2-1CE979D6B01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6" name="PoljeZBesedilom 75">
          <a:extLst>
            <a:ext uri="{FF2B5EF4-FFF2-40B4-BE49-F238E27FC236}">
              <a16:creationId xmlns:a16="http://schemas.microsoft.com/office/drawing/2014/main" id="{A3B98533-F7FC-4DC2-AF86-5CF40C04369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7" name="PoljeZBesedilom 76">
          <a:extLst>
            <a:ext uri="{FF2B5EF4-FFF2-40B4-BE49-F238E27FC236}">
              <a16:creationId xmlns:a16="http://schemas.microsoft.com/office/drawing/2014/main" id="{91A099ED-10B1-41E0-8C94-C508C9A21A7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8" name="PoljeZBesedilom 77">
          <a:extLst>
            <a:ext uri="{FF2B5EF4-FFF2-40B4-BE49-F238E27FC236}">
              <a16:creationId xmlns:a16="http://schemas.microsoft.com/office/drawing/2014/main" id="{39358519-2A23-46F2-87E0-A558990BB92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9" name="PoljeZBesedilom 78">
          <a:extLst>
            <a:ext uri="{FF2B5EF4-FFF2-40B4-BE49-F238E27FC236}">
              <a16:creationId xmlns:a16="http://schemas.microsoft.com/office/drawing/2014/main" id="{602C07AD-238C-4BD0-AFA6-144933DFDF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0" name="PoljeZBesedilom 79">
          <a:extLst>
            <a:ext uri="{FF2B5EF4-FFF2-40B4-BE49-F238E27FC236}">
              <a16:creationId xmlns:a16="http://schemas.microsoft.com/office/drawing/2014/main" id="{C99E0F70-7756-492C-A098-DB120ECC39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1" name="PoljeZBesedilom 80">
          <a:extLst>
            <a:ext uri="{FF2B5EF4-FFF2-40B4-BE49-F238E27FC236}">
              <a16:creationId xmlns:a16="http://schemas.microsoft.com/office/drawing/2014/main" id="{570F9988-C627-429E-88B7-E521A61F740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2" name="PoljeZBesedilom 81">
          <a:extLst>
            <a:ext uri="{FF2B5EF4-FFF2-40B4-BE49-F238E27FC236}">
              <a16:creationId xmlns:a16="http://schemas.microsoft.com/office/drawing/2014/main" id="{76F13FFF-8AE8-4EC6-B501-941D0BD8585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3" name="PoljeZBesedilom 82">
          <a:extLst>
            <a:ext uri="{FF2B5EF4-FFF2-40B4-BE49-F238E27FC236}">
              <a16:creationId xmlns:a16="http://schemas.microsoft.com/office/drawing/2014/main" id="{EBE94C2A-E89C-42BE-9F0D-9E8C0335101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4" name="PoljeZBesedilom 83">
          <a:extLst>
            <a:ext uri="{FF2B5EF4-FFF2-40B4-BE49-F238E27FC236}">
              <a16:creationId xmlns:a16="http://schemas.microsoft.com/office/drawing/2014/main" id="{A49F07DF-708D-4FD4-A1CE-834992FAB4B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5" name="PoljeZBesedilom 84">
          <a:extLst>
            <a:ext uri="{FF2B5EF4-FFF2-40B4-BE49-F238E27FC236}">
              <a16:creationId xmlns:a16="http://schemas.microsoft.com/office/drawing/2014/main" id="{71BE32D0-681F-4E04-8875-4EE6DBDDB2C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6" name="PoljeZBesedilom 85">
          <a:extLst>
            <a:ext uri="{FF2B5EF4-FFF2-40B4-BE49-F238E27FC236}">
              <a16:creationId xmlns:a16="http://schemas.microsoft.com/office/drawing/2014/main" id="{7CA547B9-B8A6-40EF-8B2C-84192D3A7A5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7" name="PoljeZBesedilom 86">
          <a:extLst>
            <a:ext uri="{FF2B5EF4-FFF2-40B4-BE49-F238E27FC236}">
              <a16:creationId xmlns:a16="http://schemas.microsoft.com/office/drawing/2014/main" id="{1E0133E7-A8C8-4885-A5D5-E9E4BA5423E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88" name="PoljeZBesedilom 87">
          <a:extLst>
            <a:ext uri="{FF2B5EF4-FFF2-40B4-BE49-F238E27FC236}">
              <a16:creationId xmlns:a16="http://schemas.microsoft.com/office/drawing/2014/main" id="{614EDA5E-FA39-4928-B004-F674A688EFF6}"/>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89" name="PoljeZBesedilom 88">
          <a:extLst>
            <a:ext uri="{FF2B5EF4-FFF2-40B4-BE49-F238E27FC236}">
              <a16:creationId xmlns:a16="http://schemas.microsoft.com/office/drawing/2014/main" id="{7DFDF878-7BB7-4769-84FF-9B305BAA3926}"/>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0" name="PoljeZBesedilom 89">
          <a:extLst>
            <a:ext uri="{FF2B5EF4-FFF2-40B4-BE49-F238E27FC236}">
              <a16:creationId xmlns:a16="http://schemas.microsoft.com/office/drawing/2014/main" id="{D9CCF87C-28D7-4B91-9BA1-EB1C9C5C62A2}"/>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1" name="PoljeZBesedilom 90">
          <a:extLst>
            <a:ext uri="{FF2B5EF4-FFF2-40B4-BE49-F238E27FC236}">
              <a16:creationId xmlns:a16="http://schemas.microsoft.com/office/drawing/2014/main" id="{8E8690FB-2480-4AC6-A575-1641DD23E1B2}"/>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2" name="PoljeZBesedilom 91">
          <a:extLst>
            <a:ext uri="{FF2B5EF4-FFF2-40B4-BE49-F238E27FC236}">
              <a16:creationId xmlns:a16="http://schemas.microsoft.com/office/drawing/2014/main" id="{6D460A2A-CF5D-411F-9CFC-F6ED35274017}"/>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3" name="PoljeZBesedilom 92">
          <a:extLst>
            <a:ext uri="{FF2B5EF4-FFF2-40B4-BE49-F238E27FC236}">
              <a16:creationId xmlns:a16="http://schemas.microsoft.com/office/drawing/2014/main" id="{16CBE627-B208-4EF8-9837-39773C1C5B4C}"/>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4" name="PoljeZBesedilom 93">
          <a:extLst>
            <a:ext uri="{FF2B5EF4-FFF2-40B4-BE49-F238E27FC236}">
              <a16:creationId xmlns:a16="http://schemas.microsoft.com/office/drawing/2014/main" id="{687B5BFE-F472-4092-ACE3-04B8EB640F39}"/>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5" name="PoljeZBesedilom 94">
          <a:extLst>
            <a:ext uri="{FF2B5EF4-FFF2-40B4-BE49-F238E27FC236}">
              <a16:creationId xmlns:a16="http://schemas.microsoft.com/office/drawing/2014/main" id="{498F6E42-658C-48D2-992B-1E772975E185}"/>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6" name="PoljeZBesedilom 1">
          <a:extLst>
            <a:ext uri="{FF2B5EF4-FFF2-40B4-BE49-F238E27FC236}">
              <a16:creationId xmlns:a16="http://schemas.microsoft.com/office/drawing/2014/main" id="{1AAF8DC3-E6BF-4686-BDB4-8623826386BC}"/>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7" name="PoljeZBesedilom 2">
          <a:extLst>
            <a:ext uri="{FF2B5EF4-FFF2-40B4-BE49-F238E27FC236}">
              <a16:creationId xmlns:a16="http://schemas.microsoft.com/office/drawing/2014/main" id="{28C63626-2181-4DF1-A481-DD8F25BBAF7D}"/>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8" name="PoljeZBesedilom 3">
          <a:extLst>
            <a:ext uri="{FF2B5EF4-FFF2-40B4-BE49-F238E27FC236}">
              <a16:creationId xmlns:a16="http://schemas.microsoft.com/office/drawing/2014/main" id="{B3283C27-7440-4153-8BDA-E52CB59A4F68}"/>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9" name="PoljeZBesedilom 4">
          <a:extLst>
            <a:ext uri="{FF2B5EF4-FFF2-40B4-BE49-F238E27FC236}">
              <a16:creationId xmlns:a16="http://schemas.microsoft.com/office/drawing/2014/main" id="{CDD95B68-4B9E-44FA-AD01-87A61D757CCF}"/>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100" name="PoljeZBesedilom 5">
          <a:extLst>
            <a:ext uri="{FF2B5EF4-FFF2-40B4-BE49-F238E27FC236}">
              <a16:creationId xmlns:a16="http://schemas.microsoft.com/office/drawing/2014/main" id="{3F2FBC92-ED40-4850-8CE8-A521D6C38C30}"/>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101" name="PoljeZBesedilom 6">
          <a:extLst>
            <a:ext uri="{FF2B5EF4-FFF2-40B4-BE49-F238E27FC236}">
              <a16:creationId xmlns:a16="http://schemas.microsoft.com/office/drawing/2014/main" id="{1167AB90-80A9-482D-AE55-123ABBC374FC}"/>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102" name="PoljeZBesedilom 7">
          <a:extLst>
            <a:ext uri="{FF2B5EF4-FFF2-40B4-BE49-F238E27FC236}">
              <a16:creationId xmlns:a16="http://schemas.microsoft.com/office/drawing/2014/main" id="{B8F8FBAF-79F7-46FB-976B-89682A34BF32}"/>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103" name="PoljeZBesedilom 8">
          <a:extLst>
            <a:ext uri="{FF2B5EF4-FFF2-40B4-BE49-F238E27FC236}">
              <a16:creationId xmlns:a16="http://schemas.microsoft.com/office/drawing/2014/main" id="{5847B956-5082-479E-B211-7A4DBB7E0625}"/>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4" name="PoljeZBesedilom 103">
          <a:extLst>
            <a:ext uri="{FF2B5EF4-FFF2-40B4-BE49-F238E27FC236}">
              <a16:creationId xmlns:a16="http://schemas.microsoft.com/office/drawing/2014/main" id="{8324E543-F2E3-4B3F-8348-2C093CBB241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5" name="PoljeZBesedilom 104">
          <a:extLst>
            <a:ext uri="{FF2B5EF4-FFF2-40B4-BE49-F238E27FC236}">
              <a16:creationId xmlns:a16="http://schemas.microsoft.com/office/drawing/2014/main" id="{B7A2A41F-96B4-4A8A-83FE-E9151E9A2C1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6" name="PoljeZBesedilom 105">
          <a:extLst>
            <a:ext uri="{FF2B5EF4-FFF2-40B4-BE49-F238E27FC236}">
              <a16:creationId xmlns:a16="http://schemas.microsoft.com/office/drawing/2014/main" id="{B2BB2C76-4495-4C57-A383-C4935ACBCE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7" name="PoljeZBesedilom 106">
          <a:extLst>
            <a:ext uri="{FF2B5EF4-FFF2-40B4-BE49-F238E27FC236}">
              <a16:creationId xmlns:a16="http://schemas.microsoft.com/office/drawing/2014/main" id="{E5D8358B-282D-4741-A9B9-FCE6F050CFB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8" name="PoljeZBesedilom 107">
          <a:extLst>
            <a:ext uri="{FF2B5EF4-FFF2-40B4-BE49-F238E27FC236}">
              <a16:creationId xmlns:a16="http://schemas.microsoft.com/office/drawing/2014/main" id="{E3DFC307-BB94-42B9-9671-DADE88ABD45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9" name="PoljeZBesedilom 108">
          <a:extLst>
            <a:ext uri="{FF2B5EF4-FFF2-40B4-BE49-F238E27FC236}">
              <a16:creationId xmlns:a16="http://schemas.microsoft.com/office/drawing/2014/main" id="{FF828E20-A80E-4DCD-9D02-836EA218F96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0" name="PoljeZBesedilom 109">
          <a:extLst>
            <a:ext uri="{FF2B5EF4-FFF2-40B4-BE49-F238E27FC236}">
              <a16:creationId xmlns:a16="http://schemas.microsoft.com/office/drawing/2014/main" id="{5AE6EA72-E3A3-47A3-B91F-AF1CC7070FD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1" name="PoljeZBesedilom 110">
          <a:extLst>
            <a:ext uri="{FF2B5EF4-FFF2-40B4-BE49-F238E27FC236}">
              <a16:creationId xmlns:a16="http://schemas.microsoft.com/office/drawing/2014/main" id="{91B8A48C-D6B2-49A3-BE50-F8ADBD0BDDD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2" name="PoljeZBesedilom 111">
          <a:extLst>
            <a:ext uri="{FF2B5EF4-FFF2-40B4-BE49-F238E27FC236}">
              <a16:creationId xmlns:a16="http://schemas.microsoft.com/office/drawing/2014/main" id="{DEB23C31-1EFB-4173-950A-0921ACF54EA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3" name="PoljeZBesedilom 112">
          <a:extLst>
            <a:ext uri="{FF2B5EF4-FFF2-40B4-BE49-F238E27FC236}">
              <a16:creationId xmlns:a16="http://schemas.microsoft.com/office/drawing/2014/main" id="{4A31466B-F33D-4D3E-88AD-B9445AE5AF3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4" name="PoljeZBesedilom 113">
          <a:extLst>
            <a:ext uri="{FF2B5EF4-FFF2-40B4-BE49-F238E27FC236}">
              <a16:creationId xmlns:a16="http://schemas.microsoft.com/office/drawing/2014/main" id="{18928E55-5C91-4DDD-BA6E-D1F83B13003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5" name="PoljeZBesedilom 114">
          <a:extLst>
            <a:ext uri="{FF2B5EF4-FFF2-40B4-BE49-F238E27FC236}">
              <a16:creationId xmlns:a16="http://schemas.microsoft.com/office/drawing/2014/main" id="{65F1C242-0220-482D-97D7-B7E9589FF3D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6" name="PoljeZBesedilom 115">
          <a:extLst>
            <a:ext uri="{FF2B5EF4-FFF2-40B4-BE49-F238E27FC236}">
              <a16:creationId xmlns:a16="http://schemas.microsoft.com/office/drawing/2014/main" id="{42D34541-2EF3-4EF1-806C-98CF43A9409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7" name="PoljeZBesedilom 116">
          <a:extLst>
            <a:ext uri="{FF2B5EF4-FFF2-40B4-BE49-F238E27FC236}">
              <a16:creationId xmlns:a16="http://schemas.microsoft.com/office/drawing/2014/main" id="{4A79B035-1A08-43ED-A613-FF5D3283970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8" name="PoljeZBesedilom 117">
          <a:extLst>
            <a:ext uri="{FF2B5EF4-FFF2-40B4-BE49-F238E27FC236}">
              <a16:creationId xmlns:a16="http://schemas.microsoft.com/office/drawing/2014/main" id="{08DC04EC-FF60-47EF-9853-A601B973B5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9" name="PoljeZBesedilom 118">
          <a:extLst>
            <a:ext uri="{FF2B5EF4-FFF2-40B4-BE49-F238E27FC236}">
              <a16:creationId xmlns:a16="http://schemas.microsoft.com/office/drawing/2014/main" id="{724E213D-7F92-4190-A474-83A13431F9C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0" name="PoljeZBesedilom 119">
          <a:extLst>
            <a:ext uri="{FF2B5EF4-FFF2-40B4-BE49-F238E27FC236}">
              <a16:creationId xmlns:a16="http://schemas.microsoft.com/office/drawing/2014/main" id="{C75DB215-16D3-441A-A66A-4A3C925B92C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1" name="PoljeZBesedilom 120">
          <a:extLst>
            <a:ext uri="{FF2B5EF4-FFF2-40B4-BE49-F238E27FC236}">
              <a16:creationId xmlns:a16="http://schemas.microsoft.com/office/drawing/2014/main" id="{DEC0D6CB-492B-4C33-91CB-30955F2C5ED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2" name="PoljeZBesedilom 121">
          <a:extLst>
            <a:ext uri="{FF2B5EF4-FFF2-40B4-BE49-F238E27FC236}">
              <a16:creationId xmlns:a16="http://schemas.microsoft.com/office/drawing/2014/main" id="{26B6ECA1-C7C5-4B58-BBC3-79B9FF8AA6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3" name="PoljeZBesedilom 122">
          <a:extLst>
            <a:ext uri="{FF2B5EF4-FFF2-40B4-BE49-F238E27FC236}">
              <a16:creationId xmlns:a16="http://schemas.microsoft.com/office/drawing/2014/main" id="{D690FC25-0787-489D-BA44-34937078CA5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4" name="PoljeZBesedilom 123">
          <a:extLst>
            <a:ext uri="{FF2B5EF4-FFF2-40B4-BE49-F238E27FC236}">
              <a16:creationId xmlns:a16="http://schemas.microsoft.com/office/drawing/2014/main" id="{5C356257-8D3C-4D20-B726-975D228BEBE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5" name="PoljeZBesedilom 124">
          <a:extLst>
            <a:ext uri="{FF2B5EF4-FFF2-40B4-BE49-F238E27FC236}">
              <a16:creationId xmlns:a16="http://schemas.microsoft.com/office/drawing/2014/main" id="{7EFFC7F6-913A-47ED-B206-986210A7E8B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6" name="PoljeZBesedilom 125">
          <a:extLst>
            <a:ext uri="{FF2B5EF4-FFF2-40B4-BE49-F238E27FC236}">
              <a16:creationId xmlns:a16="http://schemas.microsoft.com/office/drawing/2014/main" id="{F6CD79AA-AC61-4679-94C2-7B3B641D675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7" name="PoljeZBesedilom 126">
          <a:extLst>
            <a:ext uri="{FF2B5EF4-FFF2-40B4-BE49-F238E27FC236}">
              <a16:creationId xmlns:a16="http://schemas.microsoft.com/office/drawing/2014/main" id="{FB9CF1A8-2A3F-4AF1-9CE4-BAB7A97492A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8" name="PoljeZBesedilom 127">
          <a:extLst>
            <a:ext uri="{FF2B5EF4-FFF2-40B4-BE49-F238E27FC236}">
              <a16:creationId xmlns:a16="http://schemas.microsoft.com/office/drawing/2014/main" id="{677D8DB0-5882-4B0B-81A0-C4EA2E959A0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9" name="PoljeZBesedilom 128">
          <a:extLst>
            <a:ext uri="{FF2B5EF4-FFF2-40B4-BE49-F238E27FC236}">
              <a16:creationId xmlns:a16="http://schemas.microsoft.com/office/drawing/2014/main" id="{A2F1DD4E-977D-4ACB-9AD3-F940B4A06FF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0" name="PoljeZBesedilom 129">
          <a:extLst>
            <a:ext uri="{FF2B5EF4-FFF2-40B4-BE49-F238E27FC236}">
              <a16:creationId xmlns:a16="http://schemas.microsoft.com/office/drawing/2014/main" id="{8848C60D-D997-4AC7-B65C-52D5ABC2326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1" name="PoljeZBesedilom 130">
          <a:extLst>
            <a:ext uri="{FF2B5EF4-FFF2-40B4-BE49-F238E27FC236}">
              <a16:creationId xmlns:a16="http://schemas.microsoft.com/office/drawing/2014/main" id="{20B2D614-E758-429E-80EA-03CB32E656C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2" name="PoljeZBesedilom 131">
          <a:extLst>
            <a:ext uri="{FF2B5EF4-FFF2-40B4-BE49-F238E27FC236}">
              <a16:creationId xmlns:a16="http://schemas.microsoft.com/office/drawing/2014/main" id="{6E655D86-2613-4400-9DCD-2A846792CF5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3" name="PoljeZBesedilom 132">
          <a:extLst>
            <a:ext uri="{FF2B5EF4-FFF2-40B4-BE49-F238E27FC236}">
              <a16:creationId xmlns:a16="http://schemas.microsoft.com/office/drawing/2014/main" id="{4323CE5D-F330-4859-9078-99BD457FA39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4" name="PoljeZBesedilom 133">
          <a:extLst>
            <a:ext uri="{FF2B5EF4-FFF2-40B4-BE49-F238E27FC236}">
              <a16:creationId xmlns:a16="http://schemas.microsoft.com/office/drawing/2014/main" id="{C6BF821F-3AF5-44C2-B8B9-0C4C633A60E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5" name="PoljeZBesedilom 134">
          <a:extLst>
            <a:ext uri="{FF2B5EF4-FFF2-40B4-BE49-F238E27FC236}">
              <a16:creationId xmlns:a16="http://schemas.microsoft.com/office/drawing/2014/main" id="{037F4A70-3C59-4917-9604-0AFEBD73DB4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6" name="PoljeZBesedilom 135">
          <a:extLst>
            <a:ext uri="{FF2B5EF4-FFF2-40B4-BE49-F238E27FC236}">
              <a16:creationId xmlns:a16="http://schemas.microsoft.com/office/drawing/2014/main" id="{5A013769-F89C-4861-9CCB-FD194971AFD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7" name="PoljeZBesedilom 136">
          <a:extLst>
            <a:ext uri="{FF2B5EF4-FFF2-40B4-BE49-F238E27FC236}">
              <a16:creationId xmlns:a16="http://schemas.microsoft.com/office/drawing/2014/main" id="{79AC72F0-6E3C-478C-83EE-F805710CB2E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8" name="PoljeZBesedilom 137">
          <a:extLst>
            <a:ext uri="{FF2B5EF4-FFF2-40B4-BE49-F238E27FC236}">
              <a16:creationId xmlns:a16="http://schemas.microsoft.com/office/drawing/2014/main" id="{51FD7388-27A9-4EB8-A9C1-6A4BF514D4D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9" name="PoljeZBesedilom 138">
          <a:extLst>
            <a:ext uri="{FF2B5EF4-FFF2-40B4-BE49-F238E27FC236}">
              <a16:creationId xmlns:a16="http://schemas.microsoft.com/office/drawing/2014/main" id="{74CEBA0D-F3CE-45A5-B641-E2847F4ADCA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0" name="PoljeZBesedilom 139">
          <a:extLst>
            <a:ext uri="{FF2B5EF4-FFF2-40B4-BE49-F238E27FC236}">
              <a16:creationId xmlns:a16="http://schemas.microsoft.com/office/drawing/2014/main" id="{F64C4C6F-679F-4BCB-A213-35F559DD7F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1" name="PoljeZBesedilom 140">
          <a:extLst>
            <a:ext uri="{FF2B5EF4-FFF2-40B4-BE49-F238E27FC236}">
              <a16:creationId xmlns:a16="http://schemas.microsoft.com/office/drawing/2014/main" id="{E9EC8949-9EE3-4C25-A7A6-8C7A9FC72BB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2" name="PoljeZBesedilom 141">
          <a:extLst>
            <a:ext uri="{FF2B5EF4-FFF2-40B4-BE49-F238E27FC236}">
              <a16:creationId xmlns:a16="http://schemas.microsoft.com/office/drawing/2014/main" id="{4A61158B-3C1B-49FB-94C1-FAD71F79A22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3" name="PoljeZBesedilom 142">
          <a:extLst>
            <a:ext uri="{FF2B5EF4-FFF2-40B4-BE49-F238E27FC236}">
              <a16:creationId xmlns:a16="http://schemas.microsoft.com/office/drawing/2014/main" id="{8E3A50A8-A24A-4B5C-9281-1240C09924F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4" name="PoljeZBesedilom 143">
          <a:extLst>
            <a:ext uri="{FF2B5EF4-FFF2-40B4-BE49-F238E27FC236}">
              <a16:creationId xmlns:a16="http://schemas.microsoft.com/office/drawing/2014/main" id="{9E6B725E-35E6-4CE4-8C8F-62B50BB0C9E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5" name="PoljeZBesedilom 144">
          <a:extLst>
            <a:ext uri="{FF2B5EF4-FFF2-40B4-BE49-F238E27FC236}">
              <a16:creationId xmlns:a16="http://schemas.microsoft.com/office/drawing/2014/main" id="{87683AE2-3E01-41B5-8415-8DAC7DC148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6" name="PoljeZBesedilom 145">
          <a:extLst>
            <a:ext uri="{FF2B5EF4-FFF2-40B4-BE49-F238E27FC236}">
              <a16:creationId xmlns:a16="http://schemas.microsoft.com/office/drawing/2014/main" id="{5AE86088-3B55-4A89-B7F8-A15E9F3C2DA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7" name="PoljeZBesedilom 146">
          <a:extLst>
            <a:ext uri="{FF2B5EF4-FFF2-40B4-BE49-F238E27FC236}">
              <a16:creationId xmlns:a16="http://schemas.microsoft.com/office/drawing/2014/main" id="{44342FDB-CD57-4EC9-BA45-E1C23169D61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8" name="PoljeZBesedilom 147">
          <a:extLst>
            <a:ext uri="{FF2B5EF4-FFF2-40B4-BE49-F238E27FC236}">
              <a16:creationId xmlns:a16="http://schemas.microsoft.com/office/drawing/2014/main" id="{3F6AA1F2-AFAA-40EB-A6C2-019FDD19F4F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9" name="PoljeZBesedilom 148">
          <a:extLst>
            <a:ext uri="{FF2B5EF4-FFF2-40B4-BE49-F238E27FC236}">
              <a16:creationId xmlns:a16="http://schemas.microsoft.com/office/drawing/2014/main" id="{F3F58398-0608-4A56-86B3-4B2A55138B8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0" name="PoljeZBesedilom 149">
          <a:extLst>
            <a:ext uri="{FF2B5EF4-FFF2-40B4-BE49-F238E27FC236}">
              <a16:creationId xmlns:a16="http://schemas.microsoft.com/office/drawing/2014/main" id="{F51D88E6-2F14-42AD-ADFA-5037CA9844A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1" name="PoljeZBesedilom 150">
          <a:extLst>
            <a:ext uri="{FF2B5EF4-FFF2-40B4-BE49-F238E27FC236}">
              <a16:creationId xmlns:a16="http://schemas.microsoft.com/office/drawing/2014/main" id="{D47489E6-92F6-490F-93FB-353FD0C557E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2" name="PoljeZBesedilom 151">
          <a:extLst>
            <a:ext uri="{FF2B5EF4-FFF2-40B4-BE49-F238E27FC236}">
              <a16:creationId xmlns:a16="http://schemas.microsoft.com/office/drawing/2014/main" id="{8964BBC8-A61B-48EE-B469-12D67CA9E68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3" name="PoljeZBesedilom 152">
          <a:extLst>
            <a:ext uri="{FF2B5EF4-FFF2-40B4-BE49-F238E27FC236}">
              <a16:creationId xmlns:a16="http://schemas.microsoft.com/office/drawing/2014/main" id="{B56B277B-D197-4DC9-9C23-7C6B1C481CB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4" name="PoljeZBesedilom 153">
          <a:extLst>
            <a:ext uri="{FF2B5EF4-FFF2-40B4-BE49-F238E27FC236}">
              <a16:creationId xmlns:a16="http://schemas.microsoft.com/office/drawing/2014/main" id="{911FC96E-17F2-4110-AF27-FA970FF1F23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5" name="PoljeZBesedilom 154">
          <a:extLst>
            <a:ext uri="{FF2B5EF4-FFF2-40B4-BE49-F238E27FC236}">
              <a16:creationId xmlns:a16="http://schemas.microsoft.com/office/drawing/2014/main" id="{442170BF-DAF7-4864-AD4A-9A17DD7823D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6" name="PoljeZBesedilom 155">
          <a:extLst>
            <a:ext uri="{FF2B5EF4-FFF2-40B4-BE49-F238E27FC236}">
              <a16:creationId xmlns:a16="http://schemas.microsoft.com/office/drawing/2014/main" id="{452347A4-4E22-45B1-9B35-E5104CA801F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7" name="PoljeZBesedilom 156">
          <a:extLst>
            <a:ext uri="{FF2B5EF4-FFF2-40B4-BE49-F238E27FC236}">
              <a16:creationId xmlns:a16="http://schemas.microsoft.com/office/drawing/2014/main" id="{E5A3D32C-A2C8-4E02-85A9-EDD9B53DC4F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8" name="PoljeZBesedilom 1">
          <a:extLst>
            <a:ext uri="{FF2B5EF4-FFF2-40B4-BE49-F238E27FC236}">
              <a16:creationId xmlns:a16="http://schemas.microsoft.com/office/drawing/2014/main" id="{6D65B274-B1CA-4E24-B7A1-E4FF7BF68E5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9" name="PoljeZBesedilom 2">
          <a:extLst>
            <a:ext uri="{FF2B5EF4-FFF2-40B4-BE49-F238E27FC236}">
              <a16:creationId xmlns:a16="http://schemas.microsoft.com/office/drawing/2014/main" id="{D40BCA6B-B5E1-4E05-8540-A8CB152C297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0" name="PoljeZBesedilom 3">
          <a:extLst>
            <a:ext uri="{FF2B5EF4-FFF2-40B4-BE49-F238E27FC236}">
              <a16:creationId xmlns:a16="http://schemas.microsoft.com/office/drawing/2014/main" id="{F4C0071F-4A00-49E6-997E-64DF4429D2B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1" name="PoljeZBesedilom 4">
          <a:extLst>
            <a:ext uri="{FF2B5EF4-FFF2-40B4-BE49-F238E27FC236}">
              <a16:creationId xmlns:a16="http://schemas.microsoft.com/office/drawing/2014/main" id="{A3662A7D-66A8-4B7F-BFF8-9E6237DDB1A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2" name="PoljeZBesedilom 5">
          <a:extLst>
            <a:ext uri="{FF2B5EF4-FFF2-40B4-BE49-F238E27FC236}">
              <a16:creationId xmlns:a16="http://schemas.microsoft.com/office/drawing/2014/main" id="{E636E232-0E30-46FF-9125-75ACB2D7E5A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3" name="PoljeZBesedilom 6">
          <a:extLst>
            <a:ext uri="{FF2B5EF4-FFF2-40B4-BE49-F238E27FC236}">
              <a16:creationId xmlns:a16="http://schemas.microsoft.com/office/drawing/2014/main" id="{F5B74185-7987-442A-B019-A1C4025722E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4" name="PoljeZBesedilom 7">
          <a:extLst>
            <a:ext uri="{FF2B5EF4-FFF2-40B4-BE49-F238E27FC236}">
              <a16:creationId xmlns:a16="http://schemas.microsoft.com/office/drawing/2014/main" id="{60D08BA1-96C4-4F8D-88E9-8267DE5285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5" name="PoljeZBesedilom 8">
          <a:extLst>
            <a:ext uri="{FF2B5EF4-FFF2-40B4-BE49-F238E27FC236}">
              <a16:creationId xmlns:a16="http://schemas.microsoft.com/office/drawing/2014/main" id="{B7B6BF55-475F-4F5A-805C-55FABB432C2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6" name="PoljeZBesedilom 165">
          <a:extLst>
            <a:ext uri="{FF2B5EF4-FFF2-40B4-BE49-F238E27FC236}">
              <a16:creationId xmlns:a16="http://schemas.microsoft.com/office/drawing/2014/main" id="{3D1B8607-EDEB-47B4-AF09-D02D90E8767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7" name="PoljeZBesedilom 166">
          <a:extLst>
            <a:ext uri="{FF2B5EF4-FFF2-40B4-BE49-F238E27FC236}">
              <a16:creationId xmlns:a16="http://schemas.microsoft.com/office/drawing/2014/main" id="{A1376C41-F4FD-40F2-ADDC-9086E0034FC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8" name="PoljeZBesedilom 167">
          <a:extLst>
            <a:ext uri="{FF2B5EF4-FFF2-40B4-BE49-F238E27FC236}">
              <a16:creationId xmlns:a16="http://schemas.microsoft.com/office/drawing/2014/main" id="{4B246B05-0DE1-47EA-9591-2BAB2A47DDC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9" name="PoljeZBesedilom 168">
          <a:extLst>
            <a:ext uri="{FF2B5EF4-FFF2-40B4-BE49-F238E27FC236}">
              <a16:creationId xmlns:a16="http://schemas.microsoft.com/office/drawing/2014/main" id="{C7953FB1-06E1-4CB3-B58D-3858638ED2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0" name="PoljeZBesedilom 169">
          <a:extLst>
            <a:ext uri="{FF2B5EF4-FFF2-40B4-BE49-F238E27FC236}">
              <a16:creationId xmlns:a16="http://schemas.microsoft.com/office/drawing/2014/main" id="{2344F492-8BCB-49FE-AA7E-E0F185370C5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1" name="PoljeZBesedilom 170">
          <a:extLst>
            <a:ext uri="{FF2B5EF4-FFF2-40B4-BE49-F238E27FC236}">
              <a16:creationId xmlns:a16="http://schemas.microsoft.com/office/drawing/2014/main" id="{E24440C5-9879-472A-AA58-76C9DF6BC49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2" name="PoljeZBesedilom 171">
          <a:extLst>
            <a:ext uri="{FF2B5EF4-FFF2-40B4-BE49-F238E27FC236}">
              <a16:creationId xmlns:a16="http://schemas.microsoft.com/office/drawing/2014/main" id="{A4AC3439-12FE-4E82-BE2F-20F01479F8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3" name="PoljeZBesedilom 172">
          <a:extLst>
            <a:ext uri="{FF2B5EF4-FFF2-40B4-BE49-F238E27FC236}">
              <a16:creationId xmlns:a16="http://schemas.microsoft.com/office/drawing/2014/main" id="{86433169-331E-4837-9169-EA03D3FA29D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4" name="PoljeZBesedilom 173">
          <a:extLst>
            <a:ext uri="{FF2B5EF4-FFF2-40B4-BE49-F238E27FC236}">
              <a16:creationId xmlns:a16="http://schemas.microsoft.com/office/drawing/2014/main" id="{D3489898-E9BB-4055-A723-2305A6B61F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5" name="PoljeZBesedilom 174">
          <a:extLst>
            <a:ext uri="{FF2B5EF4-FFF2-40B4-BE49-F238E27FC236}">
              <a16:creationId xmlns:a16="http://schemas.microsoft.com/office/drawing/2014/main" id="{2264CED9-F0D4-441A-988F-DAFC3707F95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6" name="PoljeZBesedilom 175">
          <a:extLst>
            <a:ext uri="{FF2B5EF4-FFF2-40B4-BE49-F238E27FC236}">
              <a16:creationId xmlns:a16="http://schemas.microsoft.com/office/drawing/2014/main" id="{EE683880-F7EA-4BA9-A300-EDF588FA0BB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7" name="PoljeZBesedilom 176">
          <a:extLst>
            <a:ext uri="{FF2B5EF4-FFF2-40B4-BE49-F238E27FC236}">
              <a16:creationId xmlns:a16="http://schemas.microsoft.com/office/drawing/2014/main" id="{93CED6E1-B5B1-4707-AC7E-535B735D722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8" name="PoljeZBesedilom 177">
          <a:extLst>
            <a:ext uri="{FF2B5EF4-FFF2-40B4-BE49-F238E27FC236}">
              <a16:creationId xmlns:a16="http://schemas.microsoft.com/office/drawing/2014/main" id="{F2B29380-3303-4775-ADC9-9ACE23CC19A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9" name="PoljeZBesedilom 178">
          <a:extLst>
            <a:ext uri="{FF2B5EF4-FFF2-40B4-BE49-F238E27FC236}">
              <a16:creationId xmlns:a16="http://schemas.microsoft.com/office/drawing/2014/main" id="{91882137-6C69-4B51-A2E5-28BD4D75123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0" name="PoljeZBesedilom 179">
          <a:extLst>
            <a:ext uri="{FF2B5EF4-FFF2-40B4-BE49-F238E27FC236}">
              <a16:creationId xmlns:a16="http://schemas.microsoft.com/office/drawing/2014/main" id="{8119A276-8829-4473-A5DB-6DBEA2917DC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1" name="PoljeZBesedilom 180">
          <a:extLst>
            <a:ext uri="{FF2B5EF4-FFF2-40B4-BE49-F238E27FC236}">
              <a16:creationId xmlns:a16="http://schemas.microsoft.com/office/drawing/2014/main" id="{3E8F863C-F29C-4CF8-9E8E-0C08DAB88D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2" name="PoljeZBesedilom 181">
          <a:extLst>
            <a:ext uri="{FF2B5EF4-FFF2-40B4-BE49-F238E27FC236}">
              <a16:creationId xmlns:a16="http://schemas.microsoft.com/office/drawing/2014/main" id="{E537FBDF-6E8B-4DA5-8245-00B009D59BC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3" name="PoljeZBesedilom 182">
          <a:extLst>
            <a:ext uri="{FF2B5EF4-FFF2-40B4-BE49-F238E27FC236}">
              <a16:creationId xmlns:a16="http://schemas.microsoft.com/office/drawing/2014/main" id="{982708F4-31DC-4D72-9002-FBEDE0D8D4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4" name="PoljeZBesedilom 183">
          <a:extLst>
            <a:ext uri="{FF2B5EF4-FFF2-40B4-BE49-F238E27FC236}">
              <a16:creationId xmlns:a16="http://schemas.microsoft.com/office/drawing/2014/main" id="{1E8ECAC8-663F-48E3-8158-BDD937DE735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5" name="PoljeZBesedilom 184">
          <a:extLst>
            <a:ext uri="{FF2B5EF4-FFF2-40B4-BE49-F238E27FC236}">
              <a16:creationId xmlns:a16="http://schemas.microsoft.com/office/drawing/2014/main" id="{B918FE10-FD9D-4ED1-A64D-63FB17797F8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6" name="PoljeZBesedilom 185">
          <a:extLst>
            <a:ext uri="{FF2B5EF4-FFF2-40B4-BE49-F238E27FC236}">
              <a16:creationId xmlns:a16="http://schemas.microsoft.com/office/drawing/2014/main" id="{8AC2C956-70F8-4233-A5AB-9B46979A40F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7" name="PoljeZBesedilom 186">
          <a:extLst>
            <a:ext uri="{FF2B5EF4-FFF2-40B4-BE49-F238E27FC236}">
              <a16:creationId xmlns:a16="http://schemas.microsoft.com/office/drawing/2014/main" id="{F5E45E6E-BEAB-4B29-B26D-71625215F5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8" name="PoljeZBesedilom 187">
          <a:extLst>
            <a:ext uri="{FF2B5EF4-FFF2-40B4-BE49-F238E27FC236}">
              <a16:creationId xmlns:a16="http://schemas.microsoft.com/office/drawing/2014/main" id="{DB6FBE0E-DD12-41FA-904A-7DCAA38433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9" name="PoljeZBesedilom 188">
          <a:extLst>
            <a:ext uri="{FF2B5EF4-FFF2-40B4-BE49-F238E27FC236}">
              <a16:creationId xmlns:a16="http://schemas.microsoft.com/office/drawing/2014/main" id="{3779AC12-37D5-4175-9946-AF50257EDF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0" name="PoljeZBesedilom 189">
          <a:extLst>
            <a:ext uri="{FF2B5EF4-FFF2-40B4-BE49-F238E27FC236}">
              <a16:creationId xmlns:a16="http://schemas.microsoft.com/office/drawing/2014/main" id="{1B8342BD-20EB-4FF9-A714-AB7A3D34CDC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1" name="PoljeZBesedilom 190">
          <a:extLst>
            <a:ext uri="{FF2B5EF4-FFF2-40B4-BE49-F238E27FC236}">
              <a16:creationId xmlns:a16="http://schemas.microsoft.com/office/drawing/2014/main" id="{4650B972-B601-4889-8B88-F6AA8F3EE9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2" name="PoljeZBesedilom 191">
          <a:extLst>
            <a:ext uri="{FF2B5EF4-FFF2-40B4-BE49-F238E27FC236}">
              <a16:creationId xmlns:a16="http://schemas.microsoft.com/office/drawing/2014/main" id="{723AEF01-4405-435A-A274-0E01BF3F529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3" name="PoljeZBesedilom 192">
          <a:extLst>
            <a:ext uri="{FF2B5EF4-FFF2-40B4-BE49-F238E27FC236}">
              <a16:creationId xmlns:a16="http://schemas.microsoft.com/office/drawing/2014/main" id="{0E9703B2-8450-4632-A2B9-696C53A11A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4" name="PoljeZBesedilom 193">
          <a:extLst>
            <a:ext uri="{FF2B5EF4-FFF2-40B4-BE49-F238E27FC236}">
              <a16:creationId xmlns:a16="http://schemas.microsoft.com/office/drawing/2014/main" id="{5DEBFDE8-CD6E-4FB4-B67E-C6935C2ED52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5" name="PoljeZBesedilom 194">
          <a:extLst>
            <a:ext uri="{FF2B5EF4-FFF2-40B4-BE49-F238E27FC236}">
              <a16:creationId xmlns:a16="http://schemas.microsoft.com/office/drawing/2014/main" id="{66DCC777-6267-4D3A-B5E1-E650CD0AF09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6" name="PoljeZBesedilom 195">
          <a:extLst>
            <a:ext uri="{FF2B5EF4-FFF2-40B4-BE49-F238E27FC236}">
              <a16:creationId xmlns:a16="http://schemas.microsoft.com/office/drawing/2014/main" id="{DE1D150D-35A1-4006-983A-A5A8FA4135F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7" name="PoljeZBesedilom 196">
          <a:extLst>
            <a:ext uri="{FF2B5EF4-FFF2-40B4-BE49-F238E27FC236}">
              <a16:creationId xmlns:a16="http://schemas.microsoft.com/office/drawing/2014/main" id="{C1342DF6-8B87-476A-A67B-834CDCBF362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8" name="PoljeZBesedilom 197">
          <a:extLst>
            <a:ext uri="{FF2B5EF4-FFF2-40B4-BE49-F238E27FC236}">
              <a16:creationId xmlns:a16="http://schemas.microsoft.com/office/drawing/2014/main" id="{EAB670B2-38F1-4A6F-B6EF-F6E5FC20AF6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9" name="PoljeZBesedilom 198">
          <a:extLst>
            <a:ext uri="{FF2B5EF4-FFF2-40B4-BE49-F238E27FC236}">
              <a16:creationId xmlns:a16="http://schemas.microsoft.com/office/drawing/2014/main" id="{84347EE0-1888-475C-9D27-F2892E879BC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0" name="PoljeZBesedilom 199">
          <a:extLst>
            <a:ext uri="{FF2B5EF4-FFF2-40B4-BE49-F238E27FC236}">
              <a16:creationId xmlns:a16="http://schemas.microsoft.com/office/drawing/2014/main" id="{64871702-1DD3-4B08-8B7F-9632DB007D8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1" name="PoljeZBesedilom 200">
          <a:extLst>
            <a:ext uri="{FF2B5EF4-FFF2-40B4-BE49-F238E27FC236}">
              <a16:creationId xmlns:a16="http://schemas.microsoft.com/office/drawing/2014/main" id="{9CB16484-38C6-428E-9446-CAB1DB27016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2" name="PoljeZBesedilom 201">
          <a:extLst>
            <a:ext uri="{FF2B5EF4-FFF2-40B4-BE49-F238E27FC236}">
              <a16:creationId xmlns:a16="http://schemas.microsoft.com/office/drawing/2014/main" id="{34C94720-1700-4864-B491-67AC1CC4472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3" name="PoljeZBesedilom 202">
          <a:extLst>
            <a:ext uri="{FF2B5EF4-FFF2-40B4-BE49-F238E27FC236}">
              <a16:creationId xmlns:a16="http://schemas.microsoft.com/office/drawing/2014/main" id="{7F06DBB6-C40A-490B-A221-2693E9393C2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4" name="PoljeZBesedilom 203">
          <a:extLst>
            <a:ext uri="{FF2B5EF4-FFF2-40B4-BE49-F238E27FC236}">
              <a16:creationId xmlns:a16="http://schemas.microsoft.com/office/drawing/2014/main" id="{419DB76F-028A-4AE5-B661-B6F46B4E7F2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5" name="PoljeZBesedilom 204">
          <a:extLst>
            <a:ext uri="{FF2B5EF4-FFF2-40B4-BE49-F238E27FC236}">
              <a16:creationId xmlns:a16="http://schemas.microsoft.com/office/drawing/2014/main" id="{3A14C985-C562-4A4C-A8D1-950CFF13323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6" name="PoljeZBesedilom 205">
          <a:extLst>
            <a:ext uri="{FF2B5EF4-FFF2-40B4-BE49-F238E27FC236}">
              <a16:creationId xmlns:a16="http://schemas.microsoft.com/office/drawing/2014/main" id="{628B4858-B875-45C5-B38E-3DFF8C68CA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7" name="PoljeZBesedilom 206">
          <a:extLst>
            <a:ext uri="{FF2B5EF4-FFF2-40B4-BE49-F238E27FC236}">
              <a16:creationId xmlns:a16="http://schemas.microsoft.com/office/drawing/2014/main" id="{71B0E00C-7809-405D-94E2-A22A65C187B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8" name="PoljeZBesedilom 207">
          <a:extLst>
            <a:ext uri="{FF2B5EF4-FFF2-40B4-BE49-F238E27FC236}">
              <a16:creationId xmlns:a16="http://schemas.microsoft.com/office/drawing/2014/main" id="{2A60BEAD-93AD-410D-A5FB-E1717086CC3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9" name="PoljeZBesedilom 208">
          <a:extLst>
            <a:ext uri="{FF2B5EF4-FFF2-40B4-BE49-F238E27FC236}">
              <a16:creationId xmlns:a16="http://schemas.microsoft.com/office/drawing/2014/main" id="{A8BC57C6-A01F-42F4-BED6-C2D22CEF631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0" name="PoljeZBesedilom 209">
          <a:extLst>
            <a:ext uri="{FF2B5EF4-FFF2-40B4-BE49-F238E27FC236}">
              <a16:creationId xmlns:a16="http://schemas.microsoft.com/office/drawing/2014/main" id="{02558B6D-D690-48BD-8310-544AB6733BF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1" name="PoljeZBesedilom 210">
          <a:extLst>
            <a:ext uri="{FF2B5EF4-FFF2-40B4-BE49-F238E27FC236}">
              <a16:creationId xmlns:a16="http://schemas.microsoft.com/office/drawing/2014/main" id="{DF5BF341-9FBA-4CA6-B01E-55125E8F7AD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2" name="PoljeZBesedilom 211">
          <a:extLst>
            <a:ext uri="{FF2B5EF4-FFF2-40B4-BE49-F238E27FC236}">
              <a16:creationId xmlns:a16="http://schemas.microsoft.com/office/drawing/2014/main" id="{F3A68C18-F97D-47C3-862F-D09D22AA7DD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3" name="PoljeZBesedilom 212">
          <a:extLst>
            <a:ext uri="{FF2B5EF4-FFF2-40B4-BE49-F238E27FC236}">
              <a16:creationId xmlns:a16="http://schemas.microsoft.com/office/drawing/2014/main" id="{27717E84-9882-44EC-9990-2B3C0C33ACC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4" name="PoljeZBesedilom 213">
          <a:extLst>
            <a:ext uri="{FF2B5EF4-FFF2-40B4-BE49-F238E27FC236}">
              <a16:creationId xmlns:a16="http://schemas.microsoft.com/office/drawing/2014/main" id="{7096FF89-78B9-4ACE-98D2-9CD9AB08763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5" name="PoljeZBesedilom 214">
          <a:extLst>
            <a:ext uri="{FF2B5EF4-FFF2-40B4-BE49-F238E27FC236}">
              <a16:creationId xmlns:a16="http://schemas.microsoft.com/office/drawing/2014/main" id="{E075F651-C60D-42C4-8488-BCE5E08AA99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6" name="PoljeZBesedilom 215">
          <a:extLst>
            <a:ext uri="{FF2B5EF4-FFF2-40B4-BE49-F238E27FC236}">
              <a16:creationId xmlns:a16="http://schemas.microsoft.com/office/drawing/2014/main" id="{1340FC5C-B4A9-44B0-8457-FEB019BDB73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7" name="PoljeZBesedilom 216">
          <a:extLst>
            <a:ext uri="{FF2B5EF4-FFF2-40B4-BE49-F238E27FC236}">
              <a16:creationId xmlns:a16="http://schemas.microsoft.com/office/drawing/2014/main" id="{1635E0C5-BACC-462D-A750-8D7D2B1CABD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8" name="PoljeZBesedilom 217">
          <a:extLst>
            <a:ext uri="{FF2B5EF4-FFF2-40B4-BE49-F238E27FC236}">
              <a16:creationId xmlns:a16="http://schemas.microsoft.com/office/drawing/2014/main" id="{8B36017F-C7E2-454A-AE30-14B07B25732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9" name="PoljeZBesedilom 218">
          <a:extLst>
            <a:ext uri="{FF2B5EF4-FFF2-40B4-BE49-F238E27FC236}">
              <a16:creationId xmlns:a16="http://schemas.microsoft.com/office/drawing/2014/main" id="{AD4438AC-D68B-45BC-BA61-EF090F5DFD6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0" name="PoljeZBesedilom 219">
          <a:extLst>
            <a:ext uri="{FF2B5EF4-FFF2-40B4-BE49-F238E27FC236}">
              <a16:creationId xmlns:a16="http://schemas.microsoft.com/office/drawing/2014/main" id="{BFABFBE4-253D-43EE-BF67-0C5DA4E18F9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1" name="PoljeZBesedilom 220">
          <a:extLst>
            <a:ext uri="{FF2B5EF4-FFF2-40B4-BE49-F238E27FC236}">
              <a16:creationId xmlns:a16="http://schemas.microsoft.com/office/drawing/2014/main" id="{BFB2BE70-24B9-4C1F-B601-3521CEC13FF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2" name="PoljeZBesedilom 221">
          <a:extLst>
            <a:ext uri="{FF2B5EF4-FFF2-40B4-BE49-F238E27FC236}">
              <a16:creationId xmlns:a16="http://schemas.microsoft.com/office/drawing/2014/main" id="{016652B3-C32A-4844-A113-F17A35A20CB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3" name="PoljeZBesedilom 222">
          <a:extLst>
            <a:ext uri="{FF2B5EF4-FFF2-40B4-BE49-F238E27FC236}">
              <a16:creationId xmlns:a16="http://schemas.microsoft.com/office/drawing/2014/main" id="{B0D122C2-C6D8-46C0-A949-FA45EB7B055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4" name="PoljeZBesedilom 223">
          <a:extLst>
            <a:ext uri="{FF2B5EF4-FFF2-40B4-BE49-F238E27FC236}">
              <a16:creationId xmlns:a16="http://schemas.microsoft.com/office/drawing/2014/main" id="{681D8587-20A5-487D-89C7-376E93D6D7B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5" name="PoljeZBesedilom 224">
          <a:extLst>
            <a:ext uri="{FF2B5EF4-FFF2-40B4-BE49-F238E27FC236}">
              <a16:creationId xmlns:a16="http://schemas.microsoft.com/office/drawing/2014/main" id="{BA459DCE-9A81-4291-BD2F-1F3EAEBA056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6" name="PoljeZBesedilom 225">
          <a:extLst>
            <a:ext uri="{FF2B5EF4-FFF2-40B4-BE49-F238E27FC236}">
              <a16:creationId xmlns:a16="http://schemas.microsoft.com/office/drawing/2014/main" id="{BA820BD2-AD3E-4A32-90FA-D277A727197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7" name="PoljeZBesedilom 226">
          <a:extLst>
            <a:ext uri="{FF2B5EF4-FFF2-40B4-BE49-F238E27FC236}">
              <a16:creationId xmlns:a16="http://schemas.microsoft.com/office/drawing/2014/main" id="{8378999D-0860-4E04-ABD1-006B430B4CC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8" name="PoljeZBesedilom 227">
          <a:extLst>
            <a:ext uri="{FF2B5EF4-FFF2-40B4-BE49-F238E27FC236}">
              <a16:creationId xmlns:a16="http://schemas.microsoft.com/office/drawing/2014/main" id="{57BBA97C-D5D2-42CE-8A85-FB9D8446874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9" name="PoljeZBesedilom 228">
          <a:extLst>
            <a:ext uri="{FF2B5EF4-FFF2-40B4-BE49-F238E27FC236}">
              <a16:creationId xmlns:a16="http://schemas.microsoft.com/office/drawing/2014/main" id="{BFAF7C58-C789-415E-BB16-0CAD8656252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0" name="PoljeZBesedilom 229">
          <a:extLst>
            <a:ext uri="{FF2B5EF4-FFF2-40B4-BE49-F238E27FC236}">
              <a16:creationId xmlns:a16="http://schemas.microsoft.com/office/drawing/2014/main" id="{96240939-F8D4-4C27-AE1C-427404AAF6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1" name="PoljeZBesedilom 230">
          <a:extLst>
            <a:ext uri="{FF2B5EF4-FFF2-40B4-BE49-F238E27FC236}">
              <a16:creationId xmlns:a16="http://schemas.microsoft.com/office/drawing/2014/main" id="{74A70BA3-8E53-4202-9E2D-726C14580E9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2" name="PoljeZBesedilom 231">
          <a:extLst>
            <a:ext uri="{FF2B5EF4-FFF2-40B4-BE49-F238E27FC236}">
              <a16:creationId xmlns:a16="http://schemas.microsoft.com/office/drawing/2014/main" id="{431EF523-8BD6-4C6E-867F-A751BBD48D3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3" name="PoljeZBesedilom 232">
          <a:extLst>
            <a:ext uri="{FF2B5EF4-FFF2-40B4-BE49-F238E27FC236}">
              <a16:creationId xmlns:a16="http://schemas.microsoft.com/office/drawing/2014/main" id="{D9F5C3DD-FA07-4261-9477-BF783F7215D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4" name="PoljeZBesedilom 233">
          <a:extLst>
            <a:ext uri="{FF2B5EF4-FFF2-40B4-BE49-F238E27FC236}">
              <a16:creationId xmlns:a16="http://schemas.microsoft.com/office/drawing/2014/main" id="{21E4874F-5336-4D22-8E5B-8C4310AAA84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5" name="PoljeZBesedilom 234">
          <a:extLst>
            <a:ext uri="{FF2B5EF4-FFF2-40B4-BE49-F238E27FC236}">
              <a16:creationId xmlns:a16="http://schemas.microsoft.com/office/drawing/2014/main" id="{423D174F-C5E0-4749-AF43-A6A6289AE3D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6" name="PoljeZBesedilom 235">
          <a:extLst>
            <a:ext uri="{FF2B5EF4-FFF2-40B4-BE49-F238E27FC236}">
              <a16:creationId xmlns:a16="http://schemas.microsoft.com/office/drawing/2014/main" id="{1EDFA813-0117-4EBB-9B96-3EFFEA926DB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7" name="PoljeZBesedilom 236">
          <a:extLst>
            <a:ext uri="{FF2B5EF4-FFF2-40B4-BE49-F238E27FC236}">
              <a16:creationId xmlns:a16="http://schemas.microsoft.com/office/drawing/2014/main" id="{30FA7658-6FBE-4E31-9C05-46BC68DFCD6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8" name="PoljeZBesedilom 237">
          <a:extLst>
            <a:ext uri="{FF2B5EF4-FFF2-40B4-BE49-F238E27FC236}">
              <a16:creationId xmlns:a16="http://schemas.microsoft.com/office/drawing/2014/main" id="{479C2E53-6A4C-433B-A810-8EFE934D7FD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9" name="PoljeZBesedilom 238">
          <a:extLst>
            <a:ext uri="{FF2B5EF4-FFF2-40B4-BE49-F238E27FC236}">
              <a16:creationId xmlns:a16="http://schemas.microsoft.com/office/drawing/2014/main" id="{118AB014-A3DC-4041-AD75-F6688D298F7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0" name="PoljeZBesedilom 239">
          <a:extLst>
            <a:ext uri="{FF2B5EF4-FFF2-40B4-BE49-F238E27FC236}">
              <a16:creationId xmlns:a16="http://schemas.microsoft.com/office/drawing/2014/main" id="{0292A393-B2AC-4353-A58D-74662C86C53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1" name="PoljeZBesedilom 240">
          <a:extLst>
            <a:ext uri="{FF2B5EF4-FFF2-40B4-BE49-F238E27FC236}">
              <a16:creationId xmlns:a16="http://schemas.microsoft.com/office/drawing/2014/main" id="{3026B32E-D762-4A8C-A62F-B0D2761FCB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2" name="PoljeZBesedilom 241">
          <a:extLst>
            <a:ext uri="{FF2B5EF4-FFF2-40B4-BE49-F238E27FC236}">
              <a16:creationId xmlns:a16="http://schemas.microsoft.com/office/drawing/2014/main" id="{DC84529A-C128-4B46-BA09-08F4420A0FB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3" name="PoljeZBesedilom 242">
          <a:extLst>
            <a:ext uri="{FF2B5EF4-FFF2-40B4-BE49-F238E27FC236}">
              <a16:creationId xmlns:a16="http://schemas.microsoft.com/office/drawing/2014/main" id="{E44B40D9-A13A-411C-BA94-2148E8082BC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4" name="PoljeZBesedilom 243">
          <a:extLst>
            <a:ext uri="{FF2B5EF4-FFF2-40B4-BE49-F238E27FC236}">
              <a16:creationId xmlns:a16="http://schemas.microsoft.com/office/drawing/2014/main" id="{580D9DF9-42D3-416F-A57F-0DA7C120C8B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5" name="PoljeZBesedilom 244">
          <a:extLst>
            <a:ext uri="{FF2B5EF4-FFF2-40B4-BE49-F238E27FC236}">
              <a16:creationId xmlns:a16="http://schemas.microsoft.com/office/drawing/2014/main" id="{55D5D00D-D8BD-4B55-9666-E965DE35FB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6" name="PoljeZBesedilom 245">
          <a:extLst>
            <a:ext uri="{FF2B5EF4-FFF2-40B4-BE49-F238E27FC236}">
              <a16:creationId xmlns:a16="http://schemas.microsoft.com/office/drawing/2014/main" id="{63F9B84D-6D1C-4A1A-A1E3-EB0E94DBC3A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7" name="PoljeZBesedilom 246">
          <a:extLst>
            <a:ext uri="{FF2B5EF4-FFF2-40B4-BE49-F238E27FC236}">
              <a16:creationId xmlns:a16="http://schemas.microsoft.com/office/drawing/2014/main" id="{8F51BF4F-BADF-4869-91CB-9BD0E9707EB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8" name="PoljeZBesedilom 247">
          <a:extLst>
            <a:ext uri="{FF2B5EF4-FFF2-40B4-BE49-F238E27FC236}">
              <a16:creationId xmlns:a16="http://schemas.microsoft.com/office/drawing/2014/main" id="{9852D290-C597-4F92-AB54-D10D7060EE0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9" name="PoljeZBesedilom 248">
          <a:extLst>
            <a:ext uri="{FF2B5EF4-FFF2-40B4-BE49-F238E27FC236}">
              <a16:creationId xmlns:a16="http://schemas.microsoft.com/office/drawing/2014/main" id="{6DF34343-2A5B-476E-86D2-E3EB580A8ED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0" name="PoljeZBesedilom 249">
          <a:extLst>
            <a:ext uri="{FF2B5EF4-FFF2-40B4-BE49-F238E27FC236}">
              <a16:creationId xmlns:a16="http://schemas.microsoft.com/office/drawing/2014/main" id="{ECE217A7-709B-4D79-B59D-CA121F1E052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1" name="PoljeZBesedilom 250">
          <a:extLst>
            <a:ext uri="{FF2B5EF4-FFF2-40B4-BE49-F238E27FC236}">
              <a16:creationId xmlns:a16="http://schemas.microsoft.com/office/drawing/2014/main" id="{56D03F78-6445-41A4-8967-B52708D2B17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2" name="PoljeZBesedilom 251">
          <a:extLst>
            <a:ext uri="{FF2B5EF4-FFF2-40B4-BE49-F238E27FC236}">
              <a16:creationId xmlns:a16="http://schemas.microsoft.com/office/drawing/2014/main" id="{961DEF66-AEA2-4317-978A-31BFD9DD67F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3" name="PoljeZBesedilom 252">
          <a:extLst>
            <a:ext uri="{FF2B5EF4-FFF2-40B4-BE49-F238E27FC236}">
              <a16:creationId xmlns:a16="http://schemas.microsoft.com/office/drawing/2014/main" id="{0E042058-F08A-4F6E-8BAB-CE73EE2D2C3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4" name="PoljeZBesedilom 253">
          <a:extLst>
            <a:ext uri="{FF2B5EF4-FFF2-40B4-BE49-F238E27FC236}">
              <a16:creationId xmlns:a16="http://schemas.microsoft.com/office/drawing/2014/main" id="{D69E485B-90A8-4B78-8220-79FB45C81E7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5" name="PoljeZBesedilom 254">
          <a:extLst>
            <a:ext uri="{FF2B5EF4-FFF2-40B4-BE49-F238E27FC236}">
              <a16:creationId xmlns:a16="http://schemas.microsoft.com/office/drawing/2014/main" id="{D37456B5-C38A-46AF-BE85-A6665A458B1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6" name="PoljeZBesedilom 255">
          <a:extLst>
            <a:ext uri="{FF2B5EF4-FFF2-40B4-BE49-F238E27FC236}">
              <a16:creationId xmlns:a16="http://schemas.microsoft.com/office/drawing/2014/main" id="{B60DB6F6-F92C-49BD-823E-7FC7724ADB0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7" name="PoljeZBesedilom 256">
          <a:extLst>
            <a:ext uri="{FF2B5EF4-FFF2-40B4-BE49-F238E27FC236}">
              <a16:creationId xmlns:a16="http://schemas.microsoft.com/office/drawing/2014/main" id="{515A798F-E699-4CD3-9213-D23FEDD056D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8" name="PoljeZBesedilom 257">
          <a:extLst>
            <a:ext uri="{FF2B5EF4-FFF2-40B4-BE49-F238E27FC236}">
              <a16:creationId xmlns:a16="http://schemas.microsoft.com/office/drawing/2014/main" id="{0F3751EC-B8A1-426D-98B4-C0E759AC3C5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9" name="PoljeZBesedilom 258">
          <a:extLst>
            <a:ext uri="{FF2B5EF4-FFF2-40B4-BE49-F238E27FC236}">
              <a16:creationId xmlns:a16="http://schemas.microsoft.com/office/drawing/2014/main" id="{F080AA08-2749-4A04-A0F2-422DBBA89A2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0" name="PoljeZBesedilom 259">
          <a:extLst>
            <a:ext uri="{FF2B5EF4-FFF2-40B4-BE49-F238E27FC236}">
              <a16:creationId xmlns:a16="http://schemas.microsoft.com/office/drawing/2014/main" id="{EB264AD1-C459-486B-B675-5F0646E8D67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1" name="PoljeZBesedilom 260">
          <a:extLst>
            <a:ext uri="{FF2B5EF4-FFF2-40B4-BE49-F238E27FC236}">
              <a16:creationId xmlns:a16="http://schemas.microsoft.com/office/drawing/2014/main" id="{29539CD2-A8C6-42FD-AFD3-2D207965D2F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2" name="PoljeZBesedilom 261">
          <a:extLst>
            <a:ext uri="{FF2B5EF4-FFF2-40B4-BE49-F238E27FC236}">
              <a16:creationId xmlns:a16="http://schemas.microsoft.com/office/drawing/2014/main" id="{5C091181-8BCB-454C-BBF7-131D8A217B5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3" name="PoljeZBesedilom 262">
          <a:extLst>
            <a:ext uri="{FF2B5EF4-FFF2-40B4-BE49-F238E27FC236}">
              <a16:creationId xmlns:a16="http://schemas.microsoft.com/office/drawing/2014/main" id="{CF9F447D-0BDC-4D03-8943-33DFE18E4D4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4" name="PoljeZBesedilom 263">
          <a:extLst>
            <a:ext uri="{FF2B5EF4-FFF2-40B4-BE49-F238E27FC236}">
              <a16:creationId xmlns:a16="http://schemas.microsoft.com/office/drawing/2014/main" id="{1411DF74-D7EA-4EBD-BF5C-F8E0CDCAE0A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5" name="PoljeZBesedilom 264">
          <a:extLst>
            <a:ext uri="{FF2B5EF4-FFF2-40B4-BE49-F238E27FC236}">
              <a16:creationId xmlns:a16="http://schemas.microsoft.com/office/drawing/2014/main" id="{707B2567-11AD-4221-BBE5-67E55CC0FD3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6" name="PoljeZBesedilom 265">
          <a:extLst>
            <a:ext uri="{FF2B5EF4-FFF2-40B4-BE49-F238E27FC236}">
              <a16:creationId xmlns:a16="http://schemas.microsoft.com/office/drawing/2014/main" id="{50AAFDEC-1E25-48F2-A3A0-30BA62D22C9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7" name="PoljeZBesedilom 266">
          <a:extLst>
            <a:ext uri="{FF2B5EF4-FFF2-40B4-BE49-F238E27FC236}">
              <a16:creationId xmlns:a16="http://schemas.microsoft.com/office/drawing/2014/main" id="{CA2EE95A-CD3A-4906-9C18-95286E7D9FA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8" name="PoljeZBesedilom 267">
          <a:extLst>
            <a:ext uri="{FF2B5EF4-FFF2-40B4-BE49-F238E27FC236}">
              <a16:creationId xmlns:a16="http://schemas.microsoft.com/office/drawing/2014/main" id="{9A68B3D5-4F16-483A-836C-E5A7B063752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9" name="PoljeZBesedilom 268">
          <a:extLst>
            <a:ext uri="{FF2B5EF4-FFF2-40B4-BE49-F238E27FC236}">
              <a16:creationId xmlns:a16="http://schemas.microsoft.com/office/drawing/2014/main" id="{A02AE55D-1E3F-4B87-9F98-A91C93C1302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0" name="PoljeZBesedilom 269">
          <a:extLst>
            <a:ext uri="{FF2B5EF4-FFF2-40B4-BE49-F238E27FC236}">
              <a16:creationId xmlns:a16="http://schemas.microsoft.com/office/drawing/2014/main" id="{9F0C76BE-0813-42FD-AB7F-A9E310145E1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1" name="PoljeZBesedilom 270">
          <a:extLst>
            <a:ext uri="{FF2B5EF4-FFF2-40B4-BE49-F238E27FC236}">
              <a16:creationId xmlns:a16="http://schemas.microsoft.com/office/drawing/2014/main" id="{7705CCD9-6CA7-46F2-AFF4-D95F203F23D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2" name="PoljeZBesedilom 271">
          <a:extLst>
            <a:ext uri="{FF2B5EF4-FFF2-40B4-BE49-F238E27FC236}">
              <a16:creationId xmlns:a16="http://schemas.microsoft.com/office/drawing/2014/main" id="{1277E26E-7D01-4697-9695-D4FEC8EE08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3" name="PoljeZBesedilom 272">
          <a:extLst>
            <a:ext uri="{FF2B5EF4-FFF2-40B4-BE49-F238E27FC236}">
              <a16:creationId xmlns:a16="http://schemas.microsoft.com/office/drawing/2014/main" id="{0B6B9BEB-5877-4819-8E31-45E90FAD36B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4" name="PoljeZBesedilom 273">
          <a:extLst>
            <a:ext uri="{FF2B5EF4-FFF2-40B4-BE49-F238E27FC236}">
              <a16:creationId xmlns:a16="http://schemas.microsoft.com/office/drawing/2014/main" id="{51DE3A79-E0E7-4DAF-84C2-82D22BA822E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5" name="PoljeZBesedilom 274">
          <a:extLst>
            <a:ext uri="{FF2B5EF4-FFF2-40B4-BE49-F238E27FC236}">
              <a16:creationId xmlns:a16="http://schemas.microsoft.com/office/drawing/2014/main" id="{E8E5C4EF-072A-48B9-906E-D48993912A3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6" name="PoljeZBesedilom 275">
          <a:extLst>
            <a:ext uri="{FF2B5EF4-FFF2-40B4-BE49-F238E27FC236}">
              <a16:creationId xmlns:a16="http://schemas.microsoft.com/office/drawing/2014/main" id="{7F559A97-4F44-4524-BE4B-F29A1D3457A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7" name="PoljeZBesedilom 276">
          <a:extLst>
            <a:ext uri="{FF2B5EF4-FFF2-40B4-BE49-F238E27FC236}">
              <a16:creationId xmlns:a16="http://schemas.microsoft.com/office/drawing/2014/main" id="{594463CE-419C-4CA6-B012-4819B302902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8" name="PoljeZBesedilom 277">
          <a:extLst>
            <a:ext uri="{FF2B5EF4-FFF2-40B4-BE49-F238E27FC236}">
              <a16:creationId xmlns:a16="http://schemas.microsoft.com/office/drawing/2014/main" id="{FD42BDF6-CB40-4832-9071-41D8928BC7C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9" name="PoljeZBesedilom 278">
          <a:extLst>
            <a:ext uri="{FF2B5EF4-FFF2-40B4-BE49-F238E27FC236}">
              <a16:creationId xmlns:a16="http://schemas.microsoft.com/office/drawing/2014/main" id="{9CAFFF1E-BC45-4FFC-B455-59E1C2CEB44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0" name="PoljeZBesedilom 279">
          <a:extLst>
            <a:ext uri="{FF2B5EF4-FFF2-40B4-BE49-F238E27FC236}">
              <a16:creationId xmlns:a16="http://schemas.microsoft.com/office/drawing/2014/main" id="{7F752BD8-74F9-4519-9304-5DCA773933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1" name="PoljeZBesedilom 280">
          <a:extLst>
            <a:ext uri="{FF2B5EF4-FFF2-40B4-BE49-F238E27FC236}">
              <a16:creationId xmlns:a16="http://schemas.microsoft.com/office/drawing/2014/main" id="{6DD9F2E4-3EE8-4CAD-92DD-9BE8987782B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2" name="PoljeZBesedilom 281">
          <a:extLst>
            <a:ext uri="{FF2B5EF4-FFF2-40B4-BE49-F238E27FC236}">
              <a16:creationId xmlns:a16="http://schemas.microsoft.com/office/drawing/2014/main" id="{C7244796-800F-4088-89A8-087B5BE23C2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3" name="PoljeZBesedilom 282">
          <a:extLst>
            <a:ext uri="{FF2B5EF4-FFF2-40B4-BE49-F238E27FC236}">
              <a16:creationId xmlns:a16="http://schemas.microsoft.com/office/drawing/2014/main" id="{8518D026-CAB9-448E-95EA-2F4149FF9E8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4" name="PoljeZBesedilom 283">
          <a:extLst>
            <a:ext uri="{FF2B5EF4-FFF2-40B4-BE49-F238E27FC236}">
              <a16:creationId xmlns:a16="http://schemas.microsoft.com/office/drawing/2014/main" id="{32848EED-7669-4A56-BAC8-EFB848E2EDF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5" name="PoljeZBesedilom 284">
          <a:extLst>
            <a:ext uri="{FF2B5EF4-FFF2-40B4-BE49-F238E27FC236}">
              <a16:creationId xmlns:a16="http://schemas.microsoft.com/office/drawing/2014/main" id="{59FEA92D-0AAD-43B4-A7D8-45CB6FDCC88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6" name="PoljeZBesedilom 285">
          <a:extLst>
            <a:ext uri="{FF2B5EF4-FFF2-40B4-BE49-F238E27FC236}">
              <a16:creationId xmlns:a16="http://schemas.microsoft.com/office/drawing/2014/main" id="{977BFC9D-74C0-4E7B-A36A-E64FD63E629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7" name="PoljeZBesedilom 286">
          <a:extLst>
            <a:ext uri="{FF2B5EF4-FFF2-40B4-BE49-F238E27FC236}">
              <a16:creationId xmlns:a16="http://schemas.microsoft.com/office/drawing/2014/main" id="{41C94F65-A13F-4998-AAF8-8230DA26C69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8" name="PoljeZBesedilom 287">
          <a:extLst>
            <a:ext uri="{FF2B5EF4-FFF2-40B4-BE49-F238E27FC236}">
              <a16:creationId xmlns:a16="http://schemas.microsoft.com/office/drawing/2014/main" id="{CF39836E-4DD7-442C-AA98-C5BF82FA909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9" name="PoljeZBesedilom 288">
          <a:extLst>
            <a:ext uri="{FF2B5EF4-FFF2-40B4-BE49-F238E27FC236}">
              <a16:creationId xmlns:a16="http://schemas.microsoft.com/office/drawing/2014/main" id="{7F18EE5D-6220-470C-887D-39C4B48A3B7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0" name="PoljeZBesedilom 289">
          <a:extLst>
            <a:ext uri="{FF2B5EF4-FFF2-40B4-BE49-F238E27FC236}">
              <a16:creationId xmlns:a16="http://schemas.microsoft.com/office/drawing/2014/main" id="{1EE6736E-EA2C-4071-8477-5378280292C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1" name="PoljeZBesedilom 290">
          <a:extLst>
            <a:ext uri="{FF2B5EF4-FFF2-40B4-BE49-F238E27FC236}">
              <a16:creationId xmlns:a16="http://schemas.microsoft.com/office/drawing/2014/main" id="{48EECC67-0869-4D9D-8951-237F8CEA984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2" name="PoljeZBesedilom 291">
          <a:extLst>
            <a:ext uri="{FF2B5EF4-FFF2-40B4-BE49-F238E27FC236}">
              <a16:creationId xmlns:a16="http://schemas.microsoft.com/office/drawing/2014/main" id="{2310477E-B7CB-446B-94F3-D2E88E1C9C1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3" name="PoljeZBesedilom 292">
          <a:extLst>
            <a:ext uri="{FF2B5EF4-FFF2-40B4-BE49-F238E27FC236}">
              <a16:creationId xmlns:a16="http://schemas.microsoft.com/office/drawing/2014/main" id="{9876C506-503E-444C-8AC2-557EDB557ED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4" name="PoljeZBesedilom 293">
          <a:extLst>
            <a:ext uri="{FF2B5EF4-FFF2-40B4-BE49-F238E27FC236}">
              <a16:creationId xmlns:a16="http://schemas.microsoft.com/office/drawing/2014/main" id="{C2FFE607-3611-44E4-984B-C59AA06B009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5" name="PoljeZBesedilom 294">
          <a:extLst>
            <a:ext uri="{FF2B5EF4-FFF2-40B4-BE49-F238E27FC236}">
              <a16:creationId xmlns:a16="http://schemas.microsoft.com/office/drawing/2014/main" id="{9D8020CA-AD0F-436B-8500-5FD89979080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6" name="PoljeZBesedilom 295">
          <a:extLst>
            <a:ext uri="{FF2B5EF4-FFF2-40B4-BE49-F238E27FC236}">
              <a16:creationId xmlns:a16="http://schemas.microsoft.com/office/drawing/2014/main" id="{3DADC1E6-0C1D-4A91-AA01-DC21F18312B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7" name="PoljeZBesedilom 296">
          <a:extLst>
            <a:ext uri="{FF2B5EF4-FFF2-40B4-BE49-F238E27FC236}">
              <a16:creationId xmlns:a16="http://schemas.microsoft.com/office/drawing/2014/main" id="{D3449D09-FF5F-425B-8C54-2EE958590A7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298" name="PoljeZBesedilom 297">
          <a:extLst>
            <a:ext uri="{FF2B5EF4-FFF2-40B4-BE49-F238E27FC236}">
              <a16:creationId xmlns:a16="http://schemas.microsoft.com/office/drawing/2014/main" id="{6066CA8A-FC26-4C34-83BE-2F4C84E02884}"/>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299" name="PoljeZBesedilom 298">
          <a:extLst>
            <a:ext uri="{FF2B5EF4-FFF2-40B4-BE49-F238E27FC236}">
              <a16:creationId xmlns:a16="http://schemas.microsoft.com/office/drawing/2014/main" id="{C9D3ED86-72B7-4D39-BC81-C06126FF2030}"/>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0" name="PoljeZBesedilom 299">
          <a:extLst>
            <a:ext uri="{FF2B5EF4-FFF2-40B4-BE49-F238E27FC236}">
              <a16:creationId xmlns:a16="http://schemas.microsoft.com/office/drawing/2014/main" id="{84BB4794-D850-4D7F-A933-1C1B51FF5535}"/>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1" name="PoljeZBesedilom 300">
          <a:extLst>
            <a:ext uri="{FF2B5EF4-FFF2-40B4-BE49-F238E27FC236}">
              <a16:creationId xmlns:a16="http://schemas.microsoft.com/office/drawing/2014/main" id="{DCE7C6A4-BE61-45F8-8836-1FE218AD3861}"/>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2" name="PoljeZBesedilom 301">
          <a:extLst>
            <a:ext uri="{FF2B5EF4-FFF2-40B4-BE49-F238E27FC236}">
              <a16:creationId xmlns:a16="http://schemas.microsoft.com/office/drawing/2014/main" id="{7E201F4F-51F6-4A12-8254-B6A9AD2AA765}"/>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3" name="PoljeZBesedilom 302">
          <a:extLst>
            <a:ext uri="{FF2B5EF4-FFF2-40B4-BE49-F238E27FC236}">
              <a16:creationId xmlns:a16="http://schemas.microsoft.com/office/drawing/2014/main" id="{B8FE63F3-98AE-4A28-8B5D-DB80C2EFE5AA}"/>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4" name="PoljeZBesedilom 303">
          <a:extLst>
            <a:ext uri="{FF2B5EF4-FFF2-40B4-BE49-F238E27FC236}">
              <a16:creationId xmlns:a16="http://schemas.microsoft.com/office/drawing/2014/main" id="{A67E959D-329F-4917-BF67-CA2CB554CD81}"/>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5" name="PoljeZBesedilom 304">
          <a:extLst>
            <a:ext uri="{FF2B5EF4-FFF2-40B4-BE49-F238E27FC236}">
              <a16:creationId xmlns:a16="http://schemas.microsoft.com/office/drawing/2014/main" id="{D9EAA87D-479A-41E1-9997-36F034340B2B}"/>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6" name="PoljeZBesedilom 305">
          <a:extLst>
            <a:ext uri="{FF2B5EF4-FFF2-40B4-BE49-F238E27FC236}">
              <a16:creationId xmlns:a16="http://schemas.microsoft.com/office/drawing/2014/main" id="{CFDB5874-7CBE-4CAC-9893-EFDDFECA4285}"/>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7" name="PoljeZBesedilom 306">
          <a:extLst>
            <a:ext uri="{FF2B5EF4-FFF2-40B4-BE49-F238E27FC236}">
              <a16:creationId xmlns:a16="http://schemas.microsoft.com/office/drawing/2014/main" id="{154867FC-1DB7-4540-9F90-F64C230A4263}"/>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8" name="PoljeZBesedilom 307">
          <a:extLst>
            <a:ext uri="{FF2B5EF4-FFF2-40B4-BE49-F238E27FC236}">
              <a16:creationId xmlns:a16="http://schemas.microsoft.com/office/drawing/2014/main" id="{3D9124D9-1B53-4C90-BC20-0EB98AF7592E}"/>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9" name="PoljeZBesedilom 308">
          <a:extLst>
            <a:ext uri="{FF2B5EF4-FFF2-40B4-BE49-F238E27FC236}">
              <a16:creationId xmlns:a16="http://schemas.microsoft.com/office/drawing/2014/main" id="{84DA514B-7577-479B-A958-C95ACA8AE14D}"/>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0" name="PoljeZBesedilom 309">
          <a:extLst>
            <a:ext uri="{FF2B5EF4-FFF2-40B4-BE49-F238E27FC236}">
              <a16:creationId xmlns:a16="http://schemas.microsoft.com/office/drawing/2014/main" id="{82C008F1-251C-43DB-B832-7F28DE4F8D20}"/>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1" name="PoljeZBesedilom 310">
          <a:extLst>
            <a:ext uri="{FF2B5EF4-FFF2-40B4-BE49-F238E27FC236}">
              <a16:creationId xmlns:a16="http://schemas.microsoft.com/office/drawing/2014/main" id="{0612FCAC-4A77-4729-BA62-05AF81259A99}"/>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2" name="PoljeZBesedilom 311">
          <a:extLst>
            <a:ext uri="{FF2B5EF4-FFF2-40B4-BE49-F238E27FC236}">
              <a16:creationId xmlns:a16="http://schemas.microsoft.com/office/drawing/2014/main" id="{F9648CAD-2E16-471A-8416-A070D063F103}"/>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3" name="PoljeZBesedilom 312">
          <a:extLst>
            <a:ext uri="{FF2B5EF4-FFF2-40B4-BE49-F238E27FC236}">
              <a16:creationId xmlns:a16="http://schemas.microsoft.com/office/drawing/2014/main" id="{7C318F31-4F08-4917-9004-2BDA93652D11}"/>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4" name="PoljeZBesedilom 313">
          <a:extLst>
            <a:ext uri="{FF2B5EF4-FFF2-40B4-BE49-F238E27FC236}">
              <a16:creationId xmlns:a16="http://schemas.microsoft.com/office/drawing/2014/main" id="{E20B39B8-917A-46BA-8673-F19421CFE28F}"/>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5" name="PoljeZBesedilom 314">
          <a:extLst>
            <a:ext uri="{FF2B5EF4-FFF2-40B4-BE49-F238E27FC236}">
              <a16:creationId xmlns:a16="http://schemas.microsoft.com/office/drawing/2014/main" id="{5C0BC80F-F94E-4EC8-9EDA-B2F0E2C8AC7A}"/>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6" name="PoljeZBesedilom 315">
          <a:extLst>
            <a:ext uri="{FF2B5EF4-FFF2-40B4-BE49-F238E27FC236}">
              <a16:creationId xmlns:a16="http://schemas.microsoft.com/office/drawing/2014/main" id="{54704EF3-AD15-4E98-B05D-76E573982A37}"/>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7" name="PoljeZBesedilom 316">
          <a:extLst>
            <a:ext uri="{FF2B5EF4-FFF2-40B4-BE49-F238E27FC236}">
              <a16:creationId xmlns:a16="http://schemas.microsoft.com/office/drawing/2014/main" id="{EFD74583-97AD-4795-9028-D0D450BFFA7A}"/>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8" name="PoljeZBesedilom 317">
          <a:extLst>
            <a:ext uri="{FF2B5EF4-FFF2-40B4-BE49-F238E27FC236}">
              <a16:creationId xmlns:a16="http://schemas.microsoft.com/office/drawing/2014/main" id="{2FEB89F1-F1F1-4D26-B16D-0961ABBE3DD4}"/>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9" name="PoljeZBesedilom 318">
          <a:extLst>
            <a:ext uri="{FF2B5EF4-FFF2-40B4-BE49-F238E27FC236}">
              <a16:creationId xmlns:a16="http://schemas.microsoft.com/office/drawing/2014/main" id="{7CD942E6-DF3F-4EDA-9974-8CBD4E05A742}"/>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20" name="PoljeZBesedilom 319">
          <a:extLst>
            <a:ext uri="{FF2B5EF4-FFF2-40B4-BE49-F238E27FC236}">
              <a16:creationId xmlns:a16="http://schemas.microsoft.com/office/drawing/2014/main" id="{FE4FD731-97A6-4962-AF8C-6D4DDA5DFC96}"/>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21" name="PoljeZBesedilom 320">
          <a:extLst>
            <a:ext uri="{FF2B5EF4-FFF2-40B4-BE49-F238E27FC236}">
              <a16:creationId xmlns:a16="http://schemas.microsoft.com/office/drawing/2014/main" id="{703DD046-F0A3-4B54-A103-4BAEC9482BCE}"/>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2" name="PoljeZBesedilom 321">
          <a:extLst>
            <a:ext uri="{FF2B5EF4-FFF2-40B4-BE49-F238E27FC236}">
              <a16:creationId xmlns:a16="http://schemas.microsoft.com/office/drawing/2014/main" id="{46A8310C-38A7-4D5E-AFEC-354279D44E29}"/>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3" name="PoljeZBesedilom 322">
          <a:extLst>
            <a:ext uri="{FF2B5EF4-FFF2-40B4-BE49-F238E27FC236}">
              <a16:creationId xmlns:a16="http://schemas.microsoft.com/office/drawing/2014/main" id="{03ADF258-E0ED-4F2B-8E48-26A70CBADE2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4" name="PoljeZBesedilom 323">
          <a:extLst>
            <a:ext uri="{FF2B5EF4-FFF2-40B4-BE49-F238E27FC236}">
              <a16:creationId xmlns:a16="http://schemas.microsoft.com/office/drawing/2014/main" id="{12B8BA44-11B1-4147-9170-2D6F187B2081}"/>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5" name="PoljeZBesedilom 324">
          <a:extLst>
            <a:ext uri="{FF2B5EF4-FFF2-40B4-BE49-F238E27FC236}">
              <a16:creationId xmlns:a16="http://schemas.microsoft.com/office/drawing/2014/main" id="{C0E94D2D-0BBD-4B10-B8F6-97F7AC95C533}"/>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6" name="PoljeZBesedilom 325">
          <a:extLst>
            <a:ext uri="{FF2B5EF4-FFF2-40B4-BE49-F238E27FC236}">
              <a16:creationId xmlns:a16="http://schemas.microsoft.com/office/drawing/2014/main" id="{1F2FD12E-A9F0-4986-8BCB-00117EE4AEE1}"/>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7" name="PoljeZBesedilom 326">
          <a:extLst>
            <a:ext uri="{FF2B5EF4-FFF2-40B4-BE49-F238E27FC236}">
              <a16:creationId xmlns:a16="http://schemas.microsoft.com/office/drawing/2014/main" id="{55CAF65E-F8F9-47FB-B2F2-E620B09E43B7}"/>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8" name="PoljeZBesedilom 327">
          <a:extLst>
            <a:ext uri="{FF2B5EF4-FFF2-40B4-BE49-F238E27FC236}">
              <a16:creationId xmlns:a16="http://schemas.microsoft.com/office/drawing/2014/main" id="{72F3C6F2-51A9-46B3-A603-A8685C673BF8}"/>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9" name="PoljeZBesedilom 328">
          <a:extLst>
            <a:ext uri="{FF2B5EF4-FFF2-40B4-BE49-F238E27FC236}">
              <a16:creationId xmlns:a16="http://schemas.microsoft.com/office/drawing/2014/main" id="{0CF5AD46-9EC0-4050-8C68-B80540DECD2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0" name="PoljeZBesedilom 329">
          <a:extLst>
            <a:ext uri="{FF2B5EF4-FFF2-40B4-BE49-F238E27FC236}">
              <a16:creationId xmlns:a16="http://schemas.microsoft.com/office/drawing/2014/main" id="{5EED350A-AE84-4E70-A52D-DD3D9BCE6C47}"/>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1" name="PoljeZBesedilom 330">
          <a:extLst>
            <a:ext uri="{FF2B5EF4-FFF2-40B4-BE49-F238E27FC236}">
              <a16:creationId xmlns:a16="http://schemas.microsoft.com/office/drawing/2014/main" id="{8DD4BBA1-1238-434A-A04B-079367E7BB6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2" name="PoljeZBesedilom 331">
          <a:extLst>
            <a:ext uri="{FF2B5EF4-FFF2-40B4-BE49-F238E27FC236}">
              <a16:creationId xmlns:a16="http://schemas.microsoft.com/office/drawing/2014/main" id="{60D7F6EC-AC4C-416B-B604-3653EB9BFD83}"/>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3" name="PoljeZBesedilom 332">
          <a:extLst>
            <a:ext uri="{FF2B5EF4-FFF2-40B4-BE49-F238E27FC236}">
              <a16:creationId xmlns:a16="http://schemas.microsoft.com/office/drawing/2014/main" id="{69069787-592A-49A8-9004-89960E1224B2}"/>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4" name="PoljeZBesedilom 333">
          <a:extLst>
            <a:ext uri="{FF2B5EF4-FFF2-40B4-BE49-F238E27FC236}">
              <a16:creationId xmlns:a16="http://schemas.microsoft.com/office/drawing/2014/main" id="{876A3799-768F-4FFF-A83F-65FAC5EE40C2}"/>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5" name="PoljeZBesedilom 334">
          <a:extLst>
            <a:ext uri="{FF2B5EF4-FFF2-40B4-BE49-F238E27FC236}">
              <a16:creationId xmlns:a16="http://schemas.microsoft.com/office/drawing/2014/main" id="{D8D89593-46FA-47F9-9472-8AA0A29D498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6" name="PoljeZBesedilom 335">
          <a:extLst>
            <a:ext uri="{FF2B5EF4-FFF2-40B4-BE49-F238E27FC236}">
              <a16:creationId xmlns:a16="http://schemas.microsoft.com/office/drawing/2014/main" id="{69336D65-C0FF-4D3D-B82D-A075CFAABEC9}"/>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7" name="PoljeZBesedilom 336">
          <a:extLst>
            <a:ext uri="{FF2B5EF4-FFF2-40B4-BE49-F238E27FC236}">
              <a16:creationId xmlns:a16="http://schemas.microsoft.com/office/drawing/2014/main" id="{6E3CC1B8-004E-4F3F-BA17-08597162231F}"/>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8" name="PoljeZBesedilom 337">
          <a:extLst>
            <a:ext uri="{FF2B5EF4-FFF2-40B4-BE49-F238E27FC236}">
              <a16:creationId xmlns:a16="http://schemas.microsoft.com/office/drawing/2014/main" id="{AD0BCABB-4382-405B-8135-FCA1705E7AFF}"/>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9" name="PoljeZBesedilom 338">
          <a:extLst>
            <a:ext uri="{FF2B5EF4-FFF2-40B4-BE49-F238E27FC236}">
              <a16:creationId xmlns:a16="http://schemas.microsoft.com/office/drawing/2014/main" id="{4E50EC2E-91E2-4ABF-9EB6-503EE8EFA9C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0" name="PoljeZBesedilom 339">
          <a:extLst>
            <a:ext uri="{FF2B5EF4-FFF2-40B4-BE49-F238E27FC236}">
              <a16:creationId xmlns:a16="http://schemas.microsoft.com/office/drawing/2014/main" id="{59390296-AB6A-495E-ABD9-EFDB377CACCF}"/>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1" name="PoljeZBesedilom 340">
          <a:extLst>
            <a:ext uri="{FF2B5EF4-FFF2-40B4-BE49-F238E27FC236}">
              <a16:creationId xmlns:a16="http://schemas.microsoft.com/office/drawing/2014/main" id="{E0ACB54B-8676-49FB-B00D-F47EC2D318CD}"/>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2" name="PoljeZBesedilom 341">
          <a:extLst>
            <a:ext uri="{FF2B5EF4-FFF2-40B4-BE49-F238E27FC236}">
              <a16:creationId xmlns:a16="http://schemas.microsoft.com/office/drawing/2014/main" id="{EC41E65E-A91F-4C38-9DAB-CE4D2581F081}"/>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3" name="PoljeZBesedilom 342">
          <a:extLst>
            <a:ext uri="{FF2B5EF4-FFF2-40B4-BE49-F238E27FC236}">
              <a16:creationId xmlns:a16="http://schemas.microsoft.com/office/drawing/2014/main" id="{D40B07C9-E39C-4896-B9E7-5BBB7D1DB29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4" name="PoljeZBesedilom 343">
          <a:extLst>
            <a:ext uri="{FF2B5EF4-FFF2-40B4-BE49-F238E27FC236}">
              <a16:creationId xmlns:a16="http://schemas.microsoft.com/office/drawing/2014/main" id="{CD5725EE-98DD-4A12-B360-4A45642F244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5" name="PoljeZBesedilom 344">
          <a:extLst>
            <a:ext uri="{FF2B5EF4-FFF2-40B4-BE49-F238E27FC236}">
              <a16:creationId xmlns:a16="http://schemas.microsoft.com/office/drawing/2014/main" id="{4DA300B4-B30D-416D-AE73-64D5BD8EFF0D}"/>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6" name="PoljeZBesedilom 345">
          <a:extLst>
            <a:ext uri="{FF2B5EF4-FFF2-40B4-BE49-F238E27FC236}">
              <a16:creationId xmlns:a16="http://schemas.microsoft.com/office/drawing/2014/main" id="{FBBD8F7A-055F-4CBA-B853-B7C8F65AEAB0}"/>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7" name="PoljeZBesedilom 346">
          <a:extLst>
            <a:ext uri="{FF2B5EF4-FFF2-40B4-BE49-F238E27FC236}">
              <a16:creationId xmlns:a16="http://schemas.microsoft.com/office/drawing/2014/main" id="{C469115B-939F-49EA-8ED1-06BB49239289}"/>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8" name="PoljeZBesedilom 347">
          <a:extLst>
            <a:ext uri="{FF2B5EF4-FFF2-40B4-BE49-F238E27FC236}">
              <a16:creationId xmlns:a16="http://schemas.microsoft.com/office/drawing/2014/main" id="{1F08E511-AC81-40B3-9598-03C4156C61DE}"/>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9" name="PoljeZBesedilom 348">
          <a:extLst>
            <a:ext uri="{FF2B5EF4-FFF2-40B4-BE49-F238E27FC236}">
              <a16:creationId xmlns:a16="http://schemas.microsoft.com/office/drawing/2014/main" id="{86D80406-A27B-4DF9-97C8-6ED9B276D10E}"/>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0" name="PoljeZBesedilom 349">
          <a:extLst>
            <a:ext uri="{FF2B5EF4-FFF2-40B4-BE49-F238E27FC236}">
              <a16:creationId xmlns:a16="http://schemas.microsoft.com/office/drawing/2014/main" id="{2F4A53B2-91C4-4617-AEDF-45DC968F192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1" name="PoljeZBesedilom 350">
          <a:extLst>
            <a:ext uri="{FF2B5EF4-FFF2-40B4-BE49-F238E27FC236}">
              <a16:creationId xmlns:a16="http://schemas.microsoft.com/office/drawing/2014/main" id="{139F4B8C-501E-4697-8AA8-BD4A83C978D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2" name="PoljeZBesedilom 351">
          <a:extLst>
            <a:ext uri="{FF2B5EF4-FFF2-40B4-BE49-F238E27FC236}">
              <a16:creationId xmlns:a16="http://schemas.microsoft.com/office/drawing/2014/main" id="{9F8DC3C2-C8BB-423F-8D4A-3BC29D8B1E6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3" name="PoljeZBesedilom 352">
          <a:extLst>
            <a:ext uri="{FF2B5EF4-FFF2-40B4-BE49-F238E27FC236}">
              <a16:creationId xmlns:a16="http://schemas.microsoft.com/office/drawing/2014/main" id="{5573502E-6671-4766-85FC-503C846C29A2}"/>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4" name="PoljeZBesedilom 353">
          <a:extLst>
            <a:ext uri="{FF2B5EF4-FFF2-40B4-BE49-F238E27FC236}">
              <a16:creationId xmlns:a16="http://schemas.microsoft.com/office/drawing/2014/main" id="{EC0686FC-2F24-4449-B0DE-1C0ABDF5FB15}"/>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5" name="PoljeZBesedilom 354">
          <a:extLst>
            <a:ext uri="{FF2B5EF4-FFF2-40B4-BE49-F238E27FC236}">
              <a16:creationId xmlns:a16="http://schemas.microsoft.com/office/drawing/2014/main" id="{29CD9FA1-4EAB-44B2-8F99-CAF15952F5D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56" name="PoljeZBesedilom 355">
          <a:extLst>
            <a:ext uri="{FF2B5EF4-FFF2-40B4-BE49-F238E27FC236}">
              <a16:creationId xmlns:a16="http://schemas.microsoft.com/office/drawing/2014/main" id="{3DFF3BDF-16D5-4365-94A7-CAA61C431F47}"/>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57" name="PoljeZBesedilom 356">
          <a:extLst>
            <a:ext uri="{FF2B5EF4-FFF2-40B4-BE49-F238E27FC236}">
              <a16:creationId xmlns:a16="http://schemas.microsoft.com/office/drawing/2014/main" id="{7BFA5738-BA5D-4777-B9C0-22CB256AE8CF}"/>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58" name="PoljeZBesedilom 357">
          <a:extLst>
            <a:ext uri="{FF2B5EF4-FFF2-40B4-BE49-F238E27FC236}">
              <a16:creationId xmlns:a16="http://schemas.microsoft.com/office/drawing/2014/main" id="{B6AF52E7-3DBD-44EA-B77D-13CBAE685DF3}"/>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59" name="PoljeZBesedilom 358">
          <a:extLst>
            <a:ext uri="{FF2B5EF4-FFF2-40B4-BE49-F238E27FC236}">
              <a16:creationId xmlns:a16="http://schemas.microsoft.com/office/drawing/2014/main" id="{06DEBE63-097C-4764-9968-D8A74D306E62}"/>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60" name="PoljeZBesedilom 359">
          <a:extLst>
            <a:ext uri="{FF2B5EF4-FFF2-40B4-BE49-F238E27FC236}">
              <a16:creationId xmlns:a16="http://schemas.microsoft.com/office/drawing/2014/main" id="{7A3773CE-35F6-4909-8D36-6D8994DB396E}"/>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61" name="PoljeZBesedilom 360">
          <a:extLst>
            <a:ext uri="{FF2B5EF4-FFF2-40B4-BE49-F238E27FC236}">
              <a16:creationId xmlns:a16="http://schemas.microsoft.com/office/drawing/2014/main" id="{5AA3669C-3C33-4FF3-8327-C6EE931966A2}"/>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62" name="PoljeZBesedilom 361">
          <a:extLst>
            <a:ext uri="{FF2B5EF4-FFF2-40B4-BE49-F238E27FC236}">
              <a16:creationId xmlns:a16="http://schemas.microsoft.com/office/drawing/2014/main" id="{99DD8FC7-60B7-436E-900B-43FF48B82ED7}"/>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63" name="PoljeZBesedilom 362">
          <a:extLst>
            <a:ext uri="{FF2B5EF4-FFF2-40B4-BE49-F238E27FC236}">
              <a16:creationId xmlns:a16="http://schemas.microsoft.com/office/drawing/2014/main" id="{D3EA0D50-E1F1-4CB7-884A-98E9DFF13320}"/>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4" name="PoljeZBesedilom 363">
          <a:extLst>
            <a:ext uri="{FF2B5EF4-FFF2-40B4-BE49-F238E27FC236}">
              <a16:creationId xmlns:a16="http://schemas.microsoft.com/office/drawing/2014/main" id="{1BA1D3F8-A3AE-4ABE-A9B2-5A5071AC98B4}"/>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5" name="PoljeZBesedilom 364">
          <a:extLst>
            <a:ext uri="{FF2B5EF4-FFF2-40B4-BE49-F238E27FC236}">
              <a16:creationId xmlns:a16="http://schemas.microsoft.com/office/drawing/2014/main" id="{FDB52B6C-95C3-44EA-85A0-349B86FA2993}"/>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6" name="PoljeZBesedilom 365">
          <a:extLst>
            <a:ext uri="{FF2B5EF4-FFF2-40B4-BE49-F238E27FC236}">
              <a16:creationId xmlns:a16="http://schemas.microsoft.com/office/drawing/2014/main" id="{D5243C7D-E04D-4CAF-AC0A-E57F0C3D0CD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7" name="PoljeZBesedilom 366">
          <a:extLst>
            <a:ext uri="{FF2B5EF4-FFF2-40B4-BE49-F238E27FC236}">
              <a16:creationId xmlns:a16="http://schemas.microsoft.com/office/drawing/2014/main" id="{397D322B-A502-4C4A-82B2-A2CA67FE1265}"/>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8" name="PoljeZBesedilom 367">
          <a:extLst>
            <a:ext uri="{FF2B5EF4-FFF2-40B4-BE49-F238E27FC236}">
              <a16:creationId xmlns:a16="http://schemas.microsoft.com/office/drawing/2014/main" id="{0939EFAD-2629-4B8E-9447-912E1A80245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9" name="PoljeZBesedilom 368">
          <a:extLst>
            <a:ext uri="{FF2B5EF4-FFF2-40B4-BE49-F238E27FC236}">
              <a16:creationId xmlns:a16="http://schemas.microsoft.com/office/drawing/2014/main" id="{2F133108-9114-4AB4-93D4-B28833DCBEE0}"/>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0" name="PoljeZBesedilom 369">
          <a:extLst>
            <a:ext uri="{FF2B5EF4-FFF2-40B4-BE49-F238E27FC236}">
              <a16:creationId xmlns:a16="http://schemas.microsoft.com/office/drawing/2014/main" id="{969F8B9C-CEC6-463E-91AE-D0F7593C1DC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1" name="PoljeZBesedilom 370">
          <a:extLst>
            <a:ext uri="{FF2B5EF4-FFF2-40B4-BE49-F238E27FC236}">
              <a16:creationId xmlns:a16="http://schemas.microsoft.com/office/drawing/2014/main" id="{66ED52A1-9C98-42C9-A76B-62B5C7323544}"/>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2" name="PoljeZBesedilom 371">
          <a:extLst>
            <a:ext uri="{FF2B5EF4-FFF2-40B4-BE49-F238E27FC236}">
              <a16:creationId xmlns:a16="http://schemas.microsoft.com/office/drawing/2014/main" id="{23005E00-5048-4692-8975-F666420D2373}"/>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3" name="PoljeZBesedilom 372">
          <a:extLst>
            <a:ext uri="{FF2B5EF4-FFF2-40B4-BE49-F238E27FC236}">
              <a16:creationId xmlns:a16="http://schemas.microsoft.com/office/drawing/2014/main" id="{FB5975A1-FF37-4649-9F69-61DF939E204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4" name="PoljeZBesedilom 373">
          <a:extLst>
            <a:ext uri="{FF2B5EF4-FFF2-40B4-BE49-F238E27FC236}">
              <a16:creationId xmlns:a16="http://schemas.microsoft.com/office/drawing/2014/main" id="{A26ABCCD-5274-49DA-B204-5A2694D276A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5" name="PoljeZBesedilom 374">
          <a:extLst>
            <a:ext uri="{FF2B5EF4-FFF2-40B4-BE49-F238E27FC236}">
              <a16:creationId xmlns:a16="http://schemas.microsoft.com/office/drawing/2014/main" id="{006AA671-C9FD-413F-8915-BB361649CE91}"/>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6" name="PoljeZBesedilom 375">
          <a:extLst>
            <a:ext uri="{FF2B5EF4-FFF2-40B4-BE49-F238E27FC236}">
              <a16:creationId xmlns:a16="http://schemas.microsoft.com/office/drawing/2014/main" id="{EF5B68AA-D115-4ABD-9922-91824B9B04F7}"/>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7" name="PoljeZBesedilom 376">
          <a:extLst>
            <a:ext uri="{FF2B5EF4-FFF2-40B4-BE49-F238E27FC236}">
              <a16:creationId xmlns:a16="http://schemas.microsoft.com/office/drawing/2014/main" id="{DACBC14B-E7B1-4BBD-9210-A8DD3036BE40}"/>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8" name="PoljeZBesedilom 377">
          <a:extLst>
            <a:ext uri="{FF2B5EF4-FFF2-40B4-BE49-F238E27FC236}">
              <a16:creationId xmlns:a16="http://schemas.microsoft.com/office/drawing/2014/main" id="{6A636A52-D6A0-4A39-BE59-E8D09789C92D}"/>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9" name="PoljeZBesedilom 378">
          <a:extLst>
            <a:ext uri="{FF2B5EF4-FFF2-40B4-BE49-F238E27FC236}">
              <a16:creationId xmlns:a16="http://schemas.microsoft.com/office/drawing/2014/main" id="{0B15E9F4-8CB2-4C48-A059-22774F309E9E}"/>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0" name="PoljeZBesedilom 379">
          <a:extLst>
            <a:ext uri="{FF2B5EF4-FFF2-40B4-BE49-F238E27FC236}">
              <a16:creationId xmlns:a16="http://schemas.microsoft.com/office/drawing/2014/main" id="{30BE3CF0-200E-4686-AFE7-35BABB4D8C6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1" name="PoljeZBesedilom 380">
          <a:extLst>
            <a:ext uri="{FF2B5EF4-FFF2-40B4-BE49-F238E27FC236}">
              <a16:creationId xmlns:a16="http://schemas.microsoft.com/office/drawing/2014/main" id="{C8912B43-9629-4924-A316-767B1284C62E}"/>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2" name="PoljeZBesedilom 381">
          <a:extLst>
            <a:ext uri="{FF2B5EF4-FFF2-40B4-BE49-F238E27FC236}">
              <a16:creationId xmlns:a16="http://schemas.microsoft.com/office/drawing/2014/main" id="{4051E600-C9C1-4E78-8C33-7496F751E2D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3" name="PoljeZBesedilom 382">
          <a:extLst>
            <a:ext uri="{FF2B5EF4-FFF2-40B4-BE49-F238E27FC236}">
              <a16:creationId xmlns:a16="http://schemas.microsoft.com/office/drawing/2014/main" id="{88B9F164-E3EE-4E6D-836D-3D5A781E61C4}"/>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4" name="PoljeZBesedilom 383">
          <a:extLst>
            <a:ext uri="{FF2B5EF4-FFF2-40B4-BE49-F238E27FC236}">
              <a16:creationId xmlns:a16="http://schemas.microsoft.com/office/drawing/2014/main" id="{598F7500-BC71-4458-AE6C-50D45565B55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5" name="PoljeZBesedilom 384">
          <a:extLst>
            <a:ext uri="{FF2B5EF4-FFF2-40B4-BE49-F238E27FC236}">
              <a16:creationId xmlns:a16="http://schemas.microsoft.com/office/drawing/2014/main" id="{F92955CB-FDAB-4652-935B-EED00463A4E4}"/>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86" name="PoljeZBesedilom 385">
          <a:extLst>
            <a:ext uri="{FF2B5EF4-FFF2-40B4-BE49-F238E27FC236}">
              <a16:creationId xmlns:a16="http://schemas.microsoft.com/office/drawing/2014/main" id="{BE886A89-935B-4B7C-B944-F67B6C3DA33C}"/>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87" name="PoljeZBesedilom 386">
          <a:extLst>
            <a:ext uri="{FF2B5EF4-FFF2-40B4-BE49-F238E27FC236}">
              <a16:creationId xmlns:a16="http://schemas.microsoft.com/office/drawing/2014/main" id="{EA2A3971-DCE7-4675-A7E8-AC53C1E71D12}"/>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88" name="PoljeZBesedilom 387">
          <a:extLst>
            <a:ext uri="{FF2B5EF4-FFF2-40B4-BE49-F238E27FC236}">
              <a16:creationId xmlns:a16="http://schemas.microsoft.com/office/drawing/2014/main" id="{F0A27768-2AC9-4DEA-B98F-9D8E451AFD10}"/>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89" name="PoljeZBesedilom 388">
          <a:extLst>
            <a:ext uri="{FF2B5EF4-FFF2-40B4-BE49-F238E27FC236}">
              <a16:creationId xmlns:a16="http://schemas.microsoft.com/office/drawing/2014/main" id="{5D9BDB20-E2FD-4936-9311-D461A7A13736}"/>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0" name="PoljeZBesedilom 389">
          <a:extLst>
            <a:ext uri="{FF2B5EF4-FFF2-40B4-BE49-F238E27FC236}">
              <a16:creationId xmlns:a16="http://schemas.microsoft.com/office/drawing/2014/main" id="{23A4E8BB-C82A-4798-B898-63B85FE16816}"/>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1" name="PoljeZBesedilom 390">
          <a:extLst>
            <a:ext uri="{FF2B5EF4-FFF2-40B4-BE49-F238E27FC236}">
              <a16:creationId xmlns:a16="http://schemas.microsoft.com/office/drawing/2014/main" id="{66432078-DC56-494F-9298-CE6E3D243BB9}"/>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2" name="PoljeZBesedilom 391">
          <a:extLst>
            <a:ext uri="{FF2B5EF4-FFF2-40B4-BE49-F238E27FC236}">
              <a16:creationId xmlns:a16="http://schemas.microsoft.com/office/drawing/2014/main" id="{6CE4C2DF-C794-4C09-930A-F6DA461291DB}"/>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3" name="PoljeZBesedilom 392">
          <a:extLst>
            <a:ext uri="{FF2B5EF4-FFF2-40B4-BE49-F238E27FC236}">
              <a16:creationId xmlns:a16="http://schemas.microsoft.com/office/drawing/2014/main" id="{F492E746-8629-4A1C-AF91-74475320A662}"/>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4" name="PoljeZBesedilom 393">
          <a:extLst>
            <a:ext uri="{FF2B5EF4-FFF2-40B4-BE49-F238E27FC236}">
              <a16:creationId xmlns:a16="http://schemas.microsoft.com/office/drawing/2014/main" id="{B58D02C3-257A-487B-82A9-E3A199F3DED9}"/>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5" name="PoljeZBesedilom 394">
          <a:extLst>
            <a:ext uri="{FF2B5EF4-FFF2-40B4-BE49-F238E27FC236}">
              <a16:creationId xmlns:a16="http://schemas.microsoft.com/office/drawing/2014/main" id="{89499DB5-B62F-4083-96C8-93DD0E267CBE}"/>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6" name="PoljeZBesedilom 395">
          <a:extLst>
            <a:ext uri="{FF2B5EF4-FFF2-40B4-BE49-F238E27FC236}">
              <a16:creationId xmlns:a16="http://schemas.microsoft.com/office/drawing/2014/main" id="{0FCE13F9-EDE7-4391-8BDD-8172AB709B06}"/>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7" name="PoljeZBesedilom 396">
          <a:extLst>
            <a:ext uri="{FF2B5EF4-FFF2-40B4-BE49-F238E27FC236}">
              <a16:creationId xmlns:a16="http://schemas.microsoft.com/office/drawing/2014/main" id="{F2F4BD9E-F21C-427B-B27F-5F0F52A59E15}"/>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98" name="PoljeZBesedilom 397">
          <a:extLst>
            <a:ext uri="{FF2B5EF4-FFF2-40B4-BE49-F238E27FC236}">
              <a16:creationId xmlns:a16="http://schemas.microsoft.com/office/drawing/2014/main" id="{1F2C7EDD-BAA1-437A-8AB9-E2BE5A58472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99" name="PoljeZBesedilom 398">
          <a:extLst>
            <a:ext uri="{FF2B5EF4-FFF2-40B4-BE49-F238E27FC236}">
              <a16:creationId xmlns:a16="http://schemas.microsoft.com/office/drawing/2014/main" id="{5E44BFEA-6835-458D-9D09-455A8963542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0" name="PoljeZBesedilom 399">
          <a:extLst>
            <a:ext uri="{FF2B5EF4-FFF2-40B4-BE49-F238E27FC236}">
              <a16:creationId xmlns:a16="http://schemas.microsoft.com/office/drawing/2014/main" id="{0AFF8328-4A06-487E-9B62-D25C508DD9C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1" name="PoljeZBesedilom 400">
          <a:extLst>
            <a:ext uri="{FF2B5EF4-FFF2-40B4-BE49-F238E27FC236}">
              <a16:creationId xmlns:a16="http://schemas.microsoft.com/office/drawing/2014/main" id="{BEA1E81B-2DAE-4B13-B47F-940C9973F6F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2" name="PoljeZBesedilom 401">
          <a:extLst>
            <a:ext uri="{FF2B5EF4-FFF2-40B4-BE49-F238E27FC236}">
              <a16:creationId xmlns:a16="http://schemas.microsoft.com/office/drawing/2014/main" id="{17808DF3-771C-4C4A-BA8A-6C7701B555C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3" name="PoljeZBesedilom 402">
          <a:extLst>
            <a:ext uri="{FF2B5EF4-FFF2-40B4-BE49-F238E27FC236}">
              <a16:creationId xmlns:a16="http://schemas.microsoft.com/office/drawing/2014/main" id="{0622A905-4438-4C1E-927B-B0D15D40B5C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4" name="PoljeZBesedilom 403">
          <a:extLst>
            <a:ext uri="{FF2B5EF4-FFF2-40B4-BE49-F238E27FC236}">
              <a16:creationId xmlns:a16="http://schemas.microsoft.com/office/drawing/2014/main" id="{9EF65FC9-C097-4F63-8609-4470AD2C5B3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5" name="PoljeZBesedilom 404">
          <a:extLst>
            <a:ext uri="{FF2B5EF4-FFF2-40B4-BE49-F238E27FC236}">
              <a16:creationId xmlns:a16="http://schemas.microsoft.com/office/drawing/2014/main" id="{0B0D18C7-E79E-4C13-A685-7741EB3A85A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6" name="PoljeZBesedilom 405">
          <a:extLst>
            <a:ext uri="{FF2B5EF4-FFF2-40B4-BE49-F238E27FC236}">
              <a16:creationId xmlns:a16="http://schemas.microsoft.com/office/drawing/2014/main" id="{D37D0BCF-4098-4D2F-BDEF-BF14BE5FD7A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7" name="PoljeZBesedilom 406">
          <a:extLst>
            <a:ext uri="{FF2B5EF4-FFF2-40B4-BE49-F238E27FC236}">
              <a16:creationId xmlns:a16="http://schemas.microsoft.com/office/drawing/2014/main" id="{7B7ECA6F-E480-4DE6-B4E8-BFD4E61F39B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8" name="PoljeZBesedilom 407">
          <a:extLst>
            <a:ext uri="{FF2B5EF4-FFF2-40B4-BE49-F238E27FC236}">
              <a16:creationId xmlns:a16="http://schemas.microsoft.com/office/drawing/2014/main" id="{9AECFA83-621C-4A63-A8A5-994E2AB1C3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9" name="PoljeZBesedilom 408">
          <a:extLst>
            <a:ext uri="{FF2B5EF4-FFF2-40B4-BE49-F238E27FC236}">
              <a16:creationId xmlns:a16="http://schemas.microsoft.com/office/drawing/2014/main" id="{8036FF3B-54CE-4392-A57B-EDC4721D123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0" name="PoljeZBesedilom 409">
          <a:extLst>
            <a:ext uri="{FF2B5EF4-FFF2-40B4-BE49-F238E27FC236}">
              <a16:creationId xmlns:a16="http://schemas.microsoft.com/office/drawing/2014/main" id="{21D58659-FB33-4453-9AD2-17969B731C1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1" name="PoljeZBesedilom 410">
          <a:extLst>
            <a:ext uri="{FF2B5EF4-FFF2-40B4-BE49-F238E27FC236}">
              <a16:creationId xmlns:a16="http://schemas.microsoft.com/office/drawing/2014/main" id="{E69E2C4B-297D-4139-A84D-16FDECF1F3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2" name="PoljeZBesedilom 411">
          <a:extLst>
            <a:ext uri="{FF2B5EF4-FFF2-40B4-BE49-F238E27FC236}">
              <a16:creationId xmlns:a16="http://schemas.microsoft.com/office/drawing/2014/main" id="{FE15BEA7-A53D-437F-A2E2-49FEFADA4C8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3" name="PoljeZBesedilom 412">
          <a:extLst>
            <a:ext uri="{FF2B5EF4-FFF2-40B4-BE49-F238E27FC236}">
              <a16:creationId xmlns:a16="http://schemas.microsoft.com/office/drawing/2014/main" id="{F27D8540-D1A1-4539-8D79-C44496DB95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4" name="PoljeZBesedilom 413">
          <a:extLst>
            <a:ext uri="{FF2B5EF4-FFF2-40B4-BE49-F238E27FC236}">
              <a16:creationId xmlns:a16="http://schemas.microsoft.com/office/drawing/2014/main" id="{4B072A8B-0906-4C7B-AECD-B8A43B101DF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5" name="PoljeZBesedilom 414">
          <a:extLst>
            <a:ext uri="{FF2B5EF4-FFF2-40B4-BE49-F238E27FC236}">
              <a16:creationId xmlns:a16="http://schemas.microsoft.com/office/drawing/2014/main" id="{55EEBC27-D4F7-4A82-BB38-B0F30A0483B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6" name="PoljeZBesedilom 415">
          <a:extLst>
            <a:ext uri="{FF2B5EF4-FFF2-40B4-BE49-F238E27FC236}">
              <a16:creationId xmlns:a16="http://schemas.microsoft.com/office/drawing/2014/main" id="{A3F72C54-41C6-4180-9B58-F98C19293A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7" name="PoljeZBesedilom 416">
          <a:extLst>
            <a:ext uri="{FF2B5EF4-FFF2-40B4-BE49-F238E27FC236}">
              <a16:creationId xmlns:a16="http://schemas.microsoft.com/office/drawing/2014/main" id="{09C22F77-36C9-412A-AF9F-B63961FC643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8" name="PoljeZBesedilom 417">
          <a:extLst>
            <a:ext uri="{FF2B5EF4-FFF2-40B4-BE49-F238E27FC236}">
              <a16:creationId xmlns:a16="http://schemas.microsoft.com/office/drawing/2014/main" id="{3849D858-01F5-4729-8B40-EB3ED929730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9" name="PoljeZBesedilom 418">
          <a:extLst>
            <a:ext uri="{FF2B5EF4-FFF2-40B4-BE49-F238E27FC236}">
              <a16:creationId xmlns:a16="http://schemas.microsoft.com/office/drawing/2014/main" id="{4B7A64A5-618A-49D8-9D55-4F243239FA0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0" name="PoljeZBesedilom 419">
          <a:extLst>
            <a:ext uri="{FF2B5EF4-FFF2-40B4-BE49-F238E27FC236}">
              <a16:creationId xmlns:a16="http://schemas.microsoft.com/office/drawing/2014/main" id="{70592B40-3D81-49D4-9152-E085350E28F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1" name="PoljeZBesedilom 420">
          <a:extLst>
            <a:ext uri="{FF2B5EF4-FFF2-40B4-BE49-F238E27FC236}">
              <a16:creationId xmlns:a16="http://schemas.microsoft.com/office/drawing/2014/main" id="{FB9FC474-8441-4A59-B6BB-CD5E44CC77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2" name="PoljeZBesedilom 421">
          <a:extLst>
            <a:ext uri="{FF2B5EF4-FFF2-40B4-BE49-F238E27FC236}">
              <a16:creationId xmlns:a16="http://schemas.microsoft.com/office/drawing/2014/main" id="{D9766638-F125-4416-B39A-DA23E25EDDB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3" name="PoljeZBesedilom 422">
          <a:extLst>
            <a:ext uri="{FF2B5EF4-FFF2-40B4-BE49-F238E27FC236}">
              <a16:creationId xmlns:a16="http://schemas.microsoft.com/office/drawing/2014/main" id="{543FEEC9-5233-4E4C-A30F-3025D6DCEC3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4" name="PoljeZBesedilom 423">
          <a:extLst>
            <a:ext uri="{FF2B5EF4-FFF2-40B4-BE49-F238E27FC236}">
              <a16:creationId xmlns:a16="http://schemas.microsoft.com/office/drawing/2014/main" id="{0B5C0915-8780-48E8-852F-2DF99FFA2D0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5" name="PoljeZBesedilom 424">
          <a:extLst>
            <a:ext uri="{FF2B5EF4-FFF2-40B4-BE49-F238E27FC236}">
              <a16:creationId xmlns:a16="http://schemas.microsoft.com/office/drawing/2014/main" id="{EDDF4C9B-29DD-4788-A46A-90AE8BF57E5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6" name="PoljeZBesedilom 425">
          <a:extLst>
            <a:ext uri="{FF2B5EF4-FFF2-40B4-BE49-F238E27FC236}">
              <a16:creationId xmlns:a16="http://schemas.microsoft.com/office/drawing/2014/main" id="{919E22B5-F289-4505-8B02-471EF5F3A3A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7" name="PoljeZBesedilom 426">
          <a:extLst>
            <a:ext uri="{FF2B5EF4-FFF2-40B4-BE49-F238E27FC236}">
              <a16:creationId xmlns:a16="http://schemas.microsoft.com/office/drawing/2014/main" id="{F10BBBF6-0F75-4E74-BDDE-2FEB49A1872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8" name="PoljeZBesedilom 427">
          <a:extLst>
            <a:ext uri="{FF2B5EF4-FFF2-40B4-BE49-F238E27FC236}">
              <a16:creationId xmlns:a16="http://schemas.microsoft.com/office/drawing/2014/main" id="{28613FD5-4CAC-4F41-9464-B17F8AD6D32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9" name="PoljeZBesedilom 428">
          <a:extLst>
            <a:ext uri="{FF2B5EF4-FFF2-40B4-BE49-F238E27FC236}">
              <a16:creationId xmlns:a16="http://schemas.microsoft.com/office/drawing/2014/main" id="{0B957335-7E86-42D2-8F9F-E0C996C2BD3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0" name="PoljeZBesedilom 429">
          <a:extLst>
            <a:ext uri="{FF2B5EF4-FFF2-40B4-BE49-F238E27FC236}">
              <a16:creationId xmlns:a16="http://schemas.microsoft.com/office/drawing/2014/main" id="{A0555B1E-EB04-46FA-894F-A39A174E8F5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1" name="PoljeZBesedilom 430">
          <a:extLst>
            <a:ext uri="{FF2B5EF4-FFF2-40B4-BE49-F238E27FC236}">
              <a16:creationId xmlns:a16="http://schemas.microsoft.com/office/drawing/2014/main" id="{A8356E02-E6DD-46E0-9660-F95020B600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2" name="PoljeZBesedilom 431">
          <a:extLst>
            <a:ext uri="{FF2B5EF4-FFF2-40B4-BE49-F238E27FC236}">
              <a16:creationId xmlns:a16="http://schemas.microsoft.com/office/drawing/2014/main" id="{613F2838-2B62-45DD-90A4-D1A8664059A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3" name="PoljeZBesedilom 432">
          <a:extLst>
            <a:ext uri="{FF2B5EF4-FFF2-40B4-BE49-F238E27FC236}">
              <a16:creationId xmlns:a16="http://schemas.microsoft.com/office/drawing/2014/main" id="{8D6ED13A-4ED1-4F03-A643-543546E1AA6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4" name="PoljeZBesedilom 433">
          <a:extLst>
            <a:ext uri="{FF2B5EF4-FFF2-40B4-BE49-F238E27FC236}">
              <a16:creationId xmlns:a16="http://schemas.microsoft.com/office/drawing/2014/main" id="{6F27D637-E909-4A37-A39D-075381C8A00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5" name="PoljeZBesedilom 434">
          <a:extLst>
            <a:ext uri="{FF2B5EF4-FFF2-40B4-BE49-F238E27FC236}">
              <a16:creationId xmlns:a16="http://schemas.microsoft.com/office/drawing/2014/main" id="{68DA73FA-A6A9-47FB-B832-E4BA827242E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6" name="PoljeZBesedilom 435">
          <a:extLst>
            <a:ext uri="{FF2B5EF4-FFF2-40B4-BE49-F238E27FC236}">
              <a16:creationId xmlns:a16="http://schemas.microsoft.com/office/drawing/2014/main" id="{7EE0C908-755B-4D61-8BB7-E8964E87871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7" name="PoljeZBesedilom 436">
          <a:extLst>
            <a:ext uri="{FF2B5EF4-FFF2-40B4-BE49-F238E27FC236}">
              <a16:creationId xmlns:a16="http://schemas.microsoft.com/office/drawing/2014/main" id="{877650E4-B1CD-407D-BE7B-9DC87528EEF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8" name="PoljeZBesedilom 437">
          <a:extLst>
            <a:ext uri="{FF2B5EF4-FFF2-40B4-BE49-F238E27FC236}">
              <a16:creationId xmlns:a16="http://schemas.microsoft.com/office/drawing/2014/main" id="{97E241C2-D3AA-4C4F-A8E2-BCD37211132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9" name="PoljeZBesedilom 438">
          <a:extLst>
            <a:ext uri="{FF2B5EF4-FFF2-40B4-BE49-F238E27FC236}">
              <a16:creationId xmlns:a16="http://schemas.microsoft.com/office/drawing/2014/main" id="{F4277F81-B6D9-42DF-8D1A-1095A77CF29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0" name="PoljeZBesedilom 439">
          <a:extLst>
            <a:ext uri="{FF2B5EF4-FFF2-40B4-BE49-F238E27FC236}">
              <a16:creationId xmlns:a16="http://schemas.microsoft.com/office/drawing/2014/main" id="{D2C65B28-6738-4BFE-8380-1A217EB9955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1" name="PoljeZBesedilom 440">
          <a:extLst>
            <a:ext uri="{FF2B5EF4-FFF2-40B4-BE49-F238E27FC236}">
              <a16:creationId xmlns:a16="http://schemas.microsoft.com/office/drawing/2014/main" id="{6B9E2BD2-D21D-4EF1-A411-FDA31CCA491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2" name="PoljeZBesedilom 441">
          <a:extLst>
            <a:ext uri="{FF2B5EF4-FFF2-40B4-BE49-F238E27FC236}">
              <a16:creationId xmlns:a16="http://schemas.microsoft.com/office/drawing/2014/main" id="{DF508735-9BDA-4CC4-A398-9498314A62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3" name="PoljeZBesedilom 442">
          <a:extLst>
            <a:ext uri="{FF2B5EF4-FFF2-40B4-BE49-F238E27FC236}">
              <a16:creationId xmlns:a16="http://schemas.microsoft.com/office/drawing/2014/main" id="{23360FA5-688E-4A44-9D38-AB60BCC6E05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4" name="PoljeZBesedilom 443">
          <a:extLst>
            <a:ext uri="{FF2B5EF4-FFF2-40B4-BE49-F238E27FC236}">
              <a16:creationId xmlns:a16="http://schemas.microsoft.com/office/drawing/2014/main" id="{ACA8C426-5437-4970-BFD9-AE0827E287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5" name="PoljeZBesedilom 444">
          <a:extLst>
            <a:ext uri="{FF2B5EF4-FFF2-40B4-BE49-F238E27FC236}">
              <a16:creationId xmlns:a16="http://schemas.microsoft.com/office/drawing/2014/main" id="{E8F1B2A4-1712-498A-9098-1B67D83666B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6" name="PoljeZBesedilom 445">
          <a:extLst>
            <a:ext uri="{FF2B5EF4-FFF2-40B4-BE49-F238E27FC236}">
              <a16:creationId xmlns:a16="http://schemas.microsoft.com/office/drawing/2014/main" id="{AD9F61F4-9091-4814-85F1-257B4AB6B01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7" name="PoljeZBesedilom 446">
          <a:extLst>
            <a:ext uri="{FF2B5EF4-FFF2-40B4-BE49-F238E27FC236}">
              <a16:creationId xmlns:a16="http://schemas.microsoft.com/office/drawing/2014/main" id="{177B5634-EC4D-4805-9425-F69E43197A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8" name="PoljeZBesedilom 447">
          <a:extLst>
            <a:ext uri="{FF2B5EF4-FFF2-40B4-BE49-F238E27FC236}">
              <a16:creationId xmlns:a16="http://schemas.microsoft.com/office/drawing/2014/main" id="{DE5DC64E-2CD0-4E14-BA56-E6695BE1F0B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9" name="PoljeZBesedilom 448">
          <a:extLst>
            <a:ext uri="{FF2B5EF4-FFF2-40B4-BE49-F238E27FC236}">
              <a16:creationId xmlns:a16="http://schemas.microsoft.com/office/drawing/2014/main" id="{9DFE1B69-711F-4C05-901C-85D1D218861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0" name="PoljeZBesedilom 449">
          <a:extLst>
            <a:ext uri="{FF2B5EF4-FFF2-40B4-BE49-F238E27FC236}">
              <a16:creationId xmlns:a16="http://schemas.microsoft.com/office/drawing/2014/main" id="{DA4B94BE-EE9F-45BE-A558-9888047C810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1" name="PoljeZBesedilom 450">
          <a:extLst>
            <a:ext uri="{FF2B5EF4-FFF2-40B4-BE49-F238E27FC236}">
              <a16:creationId xmlns:a16="http://schemas.microsoft.com/office/drawing/2014/main" id="{45B521C0-F8BF-4840-B6A8-79BDCA143CF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2" name="PoljeZBesedilom 451">
          <a:extLst>
            <a:ext uri="{FF2B5EF4-FFF2-40B4-BE49-F238E27FC236}">
              <a16:creationId xmlns:a16="http://schemas.microsoft.com/office/drawing/2014/main" id="{3D37B3E5-B66B-4364-92CC-9D8CC7A5E49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3" name="PoljeZBesedilom 452">
          <a:extLst>
            <a:ext uri="{FF2B5EF4-FFF2-40B4-BE49-F238E27FC236}">
              <a16:creationId xmlns:a16="http://schemas.microsoft.com/office/drawing/2014/main" id="{0B66A479-4AD2-4A63-B7F8-F03EA12525F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4" name="PoljeZBesedilom 453">
          <a:extLst>
            <a:ext uri="{FF2B5EF4-FFF2-40B4-BE49-F238E27FC236}">
              <a16:creationId xmlns:a16="http://schemas.microsoft.com/office/drawing/2014/main" id="{FFE1A66F-BB2D-46BA-9ED6-7920DFAAD47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5" name="PoljeZBesedilom 454">
          <a:extLst>
            <a:ext uri="{FF2B5EF4-FFF2-40B4-BE49-F238E27FC236}">
              <a16:creationId xmlns:a16="http://schemas.microsoft.com/office/drawing/2014/main" id="{7F3D611E-B397-4649-9250-AFB9934F451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6" name="PoljeZBesedilom 455">
          <a:extLst>
            <a:ext uri="{FF2B5EF4-FFF2-40B4-BE49-F238E27FC236}">
              <a16:creationId xmlns:a16="http://schemas.microsoft.com/office/drawing/2014/main" id="{DF8159F5-009D-4403-BED7-C20B6A137DF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7" name="PoljeZBesedilom 456">
          <a:extLst>
            <a:ext uri="{FF2B5EF4-FFF2-40B4-BE49-F238E27FC236}">
              <a16:creationId xmlns:a16="http://schemas.microsoft.com/office/drawing/2014/main" id="{7CCC586B-830E-4C3A-9FBA-EF8423CDB68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8" name="PoljeZBesedilom 457">
          <a:extLst>
            <a:ext uri="{FF2B5EF4-FFF2-40B4-BE49-F238E27FC236}">
              <a16:creationId xmlns:a16="http://schemas.microsoft.com/office/drawing/2014/main" id="{391009FA-5F0D-4B64-8394-87B1DA77465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9" name="PoljeZBesedilom 458">
          <a:extLst>
            <a:ext uri="{FF2B5EF4-FFF2-40B4-BE49-F238E27FC236}">
              <a16:creationId xmlns:a16="http://schemas.microsoft.com/office/drawing/2014/main" id="{C1C10031-796A-4C55-BFC4-740C1D7F196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0" name="PoljeZBesedilom 459">
          <a:extLst>
            <a:ext uri="{FF2B5EF4-FFF2-40B4-BE49-F238E27FC236}">
              <a16:creationId xmlns:a16="http://schemas.microsoft.com/office/drawing/2014/main" id="{7BE1BC55-CD5C-4B0B-90EC-8060FF768A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1" name="PoljeZBesedilom 460">
          <a:extLst>
            <a:ext uri="{FF2B5EF4-FFF2-40B4-BE49-F238E27FC236}">
              <a16:creationId xmlns:a16="http://schemas.microsoft.com/office/drawing/2014/main" id="{4725F98F-1F2D-43C5-8B95-6C6773A960D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2" name="PoljeZBesedilom 461">
          <a:extLst>
            <a:ext uri="{FF2B5EF4-FFF2-40B4-BE49-F238E27FC236}">
              <a16:creationId xmlns:a16="http://schemas.microsoft.com/office/drawing/2014/main" id="{BAFE8E8C-E7D8-4CE8-8C1D-C7720EDD513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3" name="PoljeZBesedilom 462">
          <a:extLst>
            <a:ext uri="{FF2B5EF4-FFF2-40B4-BE49-F238E27FC236}">
              <a16:creationId xmlns:a16="http://schemas.microsoft.com/office/drawing/2014/main" id="{D32D5F92-C348-4E94-B309-18CE3FAB118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4" name="PoljeZBesedilom 463">
          <a:extLst>
            <a:ext uri="{FF2B5EF4-FFF2-40B4-BE49-F238E27FC236}">
              <a16:creationId xmlns:a16="http://schemas.microsoft.com/office/drawing/2014/main" id="{947AA322-F8DA-485D-8C98-142E3967D39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5" name="PoljeZBesedilom 464">
          <a:extLst>
            <a:ext uri="{FF2B5EF4-FFF2-40B4-BE49-F238E27FC236}">
              <a16:creationId xmlns:a16="http://schemas.microsoft.com/office/drawing/2014/main" id="{CC65D0DB-5C1C-431E-8533-56065F08B47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6" name="PoljeZBesedilom 465">
          <a:extLst>
            <a:ext uri="{FF2B5EF4-FFF2-40B4-BE49-F238E27FC236}">
              <a16:creationId xmlns:a16="http://schemas.microsoft.com/office/drawing/2014/main" id="{7001FCA1-D9CA-44EE-A250-B840FEA3A4E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7" name="PoljeZBesedilom 466">
          <a:extLst>
            <a:ext uri="{FF2B5EF4-FFF2-40B4-BE49-F238E27FC236}">
              <a16:creationId xmlns:a16="http://schemas.microsoft.com/office/drawing/2014/main" id="{209BD5AF-ACDB-4D71-8AA1-031A22DCA7D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8" name="PoljeZBesedilom 467">
          <a:extLst>
            <a:ext uri="{FF2B5EF4-FFF2-40B4-BE49-F238E27FC236}">
              <a16:creationId xmlns:a16="http://schemas.microsoft.com/office/drawing/2014/main" id="{68E93B33-AFA1-4E80-AE40-B2E1965CB59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9" name="PoljeZBesedilom 468">
          <a:extLst>
            <a:ext uri="{FF2B5EF4-FFF2-40B4-BE49-F238E27FC236}">
              <a16:creationId xmlns:a16="http://schemas.microsoft.com/office/drawing/2014/main" id="{9CA563CD-EFB4-4311-A63A-0BF8DF5EC61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0" name="PoljeZBesedilom 469">
          <a:extLst>
            <a:ext uri="{FF2B5EF4-FFF2-40B4-BE49-F238E27FC236}">
              <a16:creationId xmlns:a16="http://schemas.microsoft.com/office/drawing/2014/main" id="{969D00ED-3330-45AD-BA71-2C064317E97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1" name="PoljeZBesedilom 470">
          <a:extLst>
            <a:ext uri="{FF2B5EF4-FFF2-40B4-BE49-F238E27FC236}">
              <a16:creationId xmlns:a16="http://schemas.microsoft.com/office/drawing/2014/main" id="{C1C6FFBE-8276-48EA-8AF2-031470065E4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2" name="PoljeZBesedilom 471">
          <a:extLst>
            <a:ext uri="{FF2B5EF4-FFF2-40B4-BE49-F238E27FC236}">
              <a16:creationId xmlns:a16="http://schemas.microsoft.com/office/drawing/2014/main" id="{106BA138-4D1D-430C-9EEA-7F88CE7E614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3" name="PoljeZBesedilom 472">
          <a:extLst>
            <a:ext uri="{FF2B5EF4-FFF2-40B4-BE49-F238E27FC236}">
              <a16:creationId xmlns:a16="http://schemas.microsoft.com/office/drawing/2014/main" id="{B75C27CC-8F20-400F-8082-9878B32980A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4" name="PoljeZBesedilom 473">
          <a:extLst>
            <a:ext uri="{FF2B5EF4-FFF2-40B4-BE49-F238E27FC236}">
              <a16:creationId xmlns:a16="http://schemas.microsoft.com/office/drawing/2014/main" id="{2A6EF150-F0C7-42C8-A11F-6715B509D2D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5" name="PoljeZBesedilom 474">
          <a:extLst>
            <a:ext uri="{FF2B5EF4-FFF2-40B4-BE49-F238E27FC236}">
              <a16:creationId xmlns:a16="http://schemas.microsoft.com/office/drawing/2014/main" id="{EAA3213A-EF37-44D1-8F95-2E2ED173013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6" name="PoljeZBesedilom 475">
          <a:extLst>
            <a:ext uri="{FF2B5EF4-FFF2-40B4-BE49-F238E27FC236}">
              <a16:creationId xmlns:a16="http://schemas.microsoft.com/office/drawing/2014/main" id="{41E4FA9C-0B18-40F3-A023-8B3A8FA53A6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7" name="PoljeZBesedilom 476">
          <a:extLst>
            <a:ext uri="{FF2B5EF4-FFF2-40B4-BE49-F238E27FC236}">
              <a16:creationId xmlns:a16="http://schemas.microsoft.com/office/drawing/2014/main" id="{CFE996C7-F332-4331-9554-191B6CEBA35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8" name="PoljeZBesedilom 477">
          <a:extLst>
            <a:ext uri="{FF2B5EF4-FFF2-40B4-BE49-F238E27FC236}">
              <a16:creationId xmlns:a16="http://schemas.microsoft.com/office/drawing/2014/main" id="{E3879A2B-858E-4231-9E17-6BDF0C5C733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9" name="PoljeZBesedilom 478">
          <a:extLst>
            <a:ext uri="{FF2B5EF4-FFF2-40B4-BE49-F238E27FC236}">
              <a16:creationId xmlns:a16="http://schemas.microsoft.com/office/drawing/2014/main" id="{6750CE26-1C83-475C-A844-31ABB766B50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0" name="PoljeZBesedilom 479">
          <a:extLst>
            <a:ext uri="{FF2B5EF4-FFF2-40B4-BE49-F238E27FC236}">
              <a16:creationId xmlns:a16="http://schemas.microsoft.com/office/drawing/2014/main" id="{E41CC0C6-44C6-4500-8F80-0100E4B43BF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1" name="PoljeZBesedilom 480">
          <a:extLst>
            <a:ext uri="{FF2B5EF4-FFF2-40B4-BE49-F238E27FC236}">
              <a16:creationId xmlns:a16="http://schemas.microsoft.com/office/drawing/2014/main" id="{72C7545C-B675-4642-8339-B1FBB4967C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2" name="PoljeZBesedilom 481">
          <a:extLst>
            <a:ext uri="{FF2B5EF4-FFF2-40B4-BE49-F238E27FC236}">
              <a16:creationId xmlns:a16="http://schemas.microsoft.com/office/drawing/2014/main" id="{3A9A75DA-EE95-4E4D-8428-87BD823B4E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3" name="PoljeZBesedilom 482">
          <a:extLst>
            <a:ext uri="{FF2B5EF4-FFF2-40B4-BE49-F238E27FC236}">
              <a16:creationId xmlns:a16="http://schemas.microsoft.com/office/drawing/2014/main" id="{29F0CB5D-FA1B-4FD9-840E-9732A04088D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4" name="PoljeZBesedilom 483">
          <a:extLst>
            <a:ext uri="{FF2B5EF4-FFF2-40B4-BE49-F238E27FC236}">
              <a16:creationId xmlns:a16="http://schemas.microsoft.com/office/drawing/2014/main" id="{77E4EACA-ED83-4A44-AB9F-1DF0CAAC1B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5" name="PoljeZBesedilom 484">
          <a:extLst>
            <a:ext uri="{FF2B5EF4-FFF2-40B4-BE49-F238E27FC236}">
              <a16:creationId xmlns:a16="http://schemas.microsoft.com/office/drawing/2014/main" id="{219A24ED-36DF-47B1-9D59-6B54FCCC7C7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6" name="PoljeZBesedilom 485">
          <a:extLst>
            <a:ext uri="{FF2B5EF4-FFF2-40B4-BE49-F238E27FC236}">
              <a16:creationId xmlns:a16="http://schemas.microsoft.com/office/drawing/2014/main" id="{AABEE9A4-046C-4C25-858B-C6DA3DA4122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7" name="PoljeZBesedilom 486">
          <a:extLst>
            <a:ext uri="{FF2B5EF4-FFF2-40B4-BE49-F238E27FC236}">
              <a16:creationId xmlns:a16="http://schemas.microsoft.com/office/drawing/2014/main" id="{1F0B8F34-822C-4BEF-9DDF-5AE8FC7E5E3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8" name="PoljeZBesedilom 487">
          <a:extLst>
            <a:ext uri="{FF2B5EF4-FFF2-40B4-BE49-F238E27FC236}">
              <a16:creationId xmlns:a16="http://schemas.microsoft.com/office/drawing/2014/main" id="{D835C0D0-F853-4E30-A453-393BCAACED3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9" name="PoljeZBesedilom 488">
          <a:extLst>
            <a:ext uri="{FF2B5EF4-FFF2-40B4-BE49-F238E27FC236}">
              <a16:creationId xmlns:a16="http://schemas.microsoft.com/office/drawing/2014/main" id="{5B1B23F5-BCC7-4CB9-9DF6-28FA458DF4E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0" name="PoljeZBesedilom 489">
          <a:extLst>
            <a:ext uri="{FF2B5EF4-FFF2-40B4-BE49-F238E27FC236}">
              <a16:creationId xmlns:a16="http://schemas.microsoft.com/office/drawing/2014/main" id="{ACC2260F-08D7-45DB-AC3E-08358F4B449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1" name="PoljeZBesedilom 490">
          <a:extLst>
            <a:ext uri="{FF2B5EF4-FFF2-40B4-BE49-F238E27FC236}">
              <a16:creationId xmlns:a16="http://schemas.microsoft.com/office/drawing/2014/main" id="{35263A81-91B4-4F23-8F50-EAE246544AC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2" name="PoljeZBesedilom 491">
          <a:extLst>
            <a:ext uri="{FF2B5EF4-FFF2-40B4-BE49-F238E27FC236}">
              <a16:creationId xmlns:a16="http://schemas.microsoft.com/office/drawing/2014/main" id="{A47AFF35-CF65-4265-9FFE-73F5A0E910C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3" name="PoljeZBesedilom 492">
          <a:extLst>
            <a:ext uri="{FF2B5EF4-FFF2-40B4-BE49-F238E27FC236}">
              <a16:creationId xmlns:a16="http://schemas.microsoft.com/office/drawing/2014/main" id="{5469EE0E-5B69-43AB-9AA2-08EBD8CE528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4" name="PoljeZBesedilom 493">
          <a:extLst>
            <a:ext uri="{FF2B5EF4-FFF2-40B4-BE49-F238E27FC236}">
              <a16:creationId xmlns:a16="http://schemas.microsoft.com/office/drawing/2014/main" id="{84B47445-522C-46A7-A0B0-956DF072412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5" name="PoljeZBesedilom 494">
          <a:extLst>
            <a:ext uri="{FF2B5EF4-FFF2-40B4-BE49-F238E27FC236}">
              <a16:creationId xmlns:a16="http://schemas.microsoft.com/office/drawing/2014/main" id="{F4A7E600-2CC0-4517-BEB7-07F1E3C857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6" name="PoljeZBesedilom 495">
          <a:extLst>
            <a:ext uri="{FF2B5EF4-FFF2-40B4-BE49-F238E27FC236}">
              <a16:creationId xmlns:a16="http://schemas.microsoft.com/office/drawing/2014/main" id="{B7DC5C95-EB97-4B75-9AD8-DB60CA7ECBB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7" name="PoljeZBesedilom 496">
          <a:extLst>
            <a:ext uri="{FF2B5EF4-FFF2-40B4-BE49-F238E27FC236}">
              <a16:creationId xmlns:a16="http://schemas.microsoft.com/office/drawing/2014/main" id="{35603C50-03B5-4560-B404-BE78C91CBFE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8" name="PoljeZBesedilom 497">
          <a:extLst>
            <a:ext uri="{FF2B5EF4-FFF2-40B4-BE49-F238E27FC236}">
              <a16:creationId xmlns:a16="http://schemas.microsoft.com/office/drawing/2014/main" id="{4D25587E-F59F-4F55-AC72-FFE2BB83449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9" name="PoljeZBesedilom 498">
          <a:extLst>
            <a:ext uri="{FF2B5EF4-FFF2-40B4-BE49-F238E27FC236}">
              <a16:creationId xmlns:a16="http://schemas.microsoft.com/office/drawing/2014/main" id="{766BDB98-DB99-4272-B0C5-79657B9A186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0" name="PoljeZBesedilom 499">
          <a:extLst>
            <a:ext uri="{FF2B5EF4-FFF2-40B4-BE49-F238E27FC236}">
              <a16:creationId xmlns:a16="http://schemas.microsoft.com/office/drawing/2014/main" id="{3DF68135-1850-4756-B1FD-64980D19823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1" name="PoljeZBesedilom 500">
          <a:extLst>
            <a:ext uri="{FF2B5EF4-FFF2-40B4-BE49-F238E27FC236}">
              <a16:creationId xmlns:a16="http://schemas.microsoft.com/office/drawing/2014/main" id="{307B9B72-9607-449E-B0F7-4A420F73542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2" name="PoljeZBesedilom 501">
          <a:extLst>
            <a:ext uri="{FF2B5EF4-FFF2-40B4-BE49-F238E27FC236}">
              <a16:creationId xmlns:a16="http://schemas.microsoft.com/office/drawing/2014/main" id="{0EA23EC9-F9C2-4A3B-A6B2-D66E49F2EC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3" name="PoljeZBesedilom 502">
          <a:extLst>
            <a:ext uri="{FF2B5EF4-FFF2-40B4-BE49-F238E27FC236}">
              <a16:creationId xmlns:a16="http://schemas.microsoft.com/office/drawing/2014/main" id="{2EEEFB28-9469-4276-ABB3-995D19E2728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4" name="PoljeZBesedilom 503">
          <a:extLst>
            <a:ext uri="{FF2B5EF4-FFF2-40B4-BE49-F238E27FC236}">
              <a16:creationId xmlns:a16="http://schemas.microsoft.com/office/drawing/2014/main" id="{94573ADE-5194-47D2-BA24-0CEE29579D0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5" name="PoljeZBesedilom 504">
          <a:extLst>
            <a:ext uri="{FF2B5EF4-FFF2-40B4-BE49-F238E27FC236}">
              <a16:creationId xmlns:a16="http://schemas.microsoft.com/office/drawing/2014/main" id="{B1F3BE96-226D-4182-87B9-82F42C2CF07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6" name="PoljeZBesedilom 505">
          <a:extLst>
            <a:ext uri="{FF2B5EF4-FFF2-40B4-BE49-F238E27FC236}">
              <a16:creationId xmlns:a16="http://schemas.microsoft.com/office/drawing/2014/main" id="{7EECA6BC-E5A9-47E1-8D37-0DEBE8A8094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7" name="PoljeZBesedilom 506">
          <a:extLst>
            <a:ext uri="{FF2B5EF4-FFF2-40B4-BE49-F238E27FC236}">
              <a16:creationId xmlns:a16="http://schemas.microsoft.com/office/drawing/2014/main" id="{B30F0BB6-AE8A-4517-B660-19D609644B0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8" name="PoljeZBesedilom 507">
          <a:extLst>
            <a:ext uri="{FF2B5EF4-FFF2-40B4-BE49-F238E27FC236}">
              <a16:creationId xmlns:a16="http://schemas.microsoft.com/office/drawing/2014/main" id="{AFFC01E9-3B94-4D9A-864F-4DAF2C45D2F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9" name="PoljeZBesedilom 508">
          <a:extLst>
            <a:ext uri="{FF2B5EF4-FFF2-40B4-BE49-F238E27FC236}">
              <a16:creationId xmlns:a16="http://schemas.microsoft.com/office/drawing/2014/main" id="{948FCACD-3696-4CA1-A558-B01528E7B37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0" name="PoljeZBesedilom 509">
          <a:extLst>
            <a:ext uri="{FF2B5EF4-FFF2-40B4-BE49-F238E27FC236}">
              <a16:creationId xmlns:a16="http://schemas.microsoft.com/office/drawing/2014/main" id="{B6B37F62-5A3E-43F3-9660-E02AD051A32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1" name="PoljeZBesedilom 510">
          <a:extLst>
            <a:ext uri="{FF2B5EF4-FFF2-40B4-BE49-F238E27FC236}">
              <a16:creationId xmlns:a16="http://schemas.microsoft.com/office/drawing/2014/main" id="{8915E72F-88E1-411E-A006-42C8B5152D6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2" name="PoljeZBesedilom 511">
          <a:extLst>
            <a:ext uri="{FF2B5EF4-FFF2-40B4-BE49-F238E27FC236}">
              <a16:creationId xmlns:a16="http://schemas.microsoft.com/office/drawing/2014/main" id="{10D5C73C-C42A-4E82-8EC4-081EAFD392A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3" name="PoljeZBesedilom 512">
          <a:extLst>
            <a:ext uri="{FF2B5EF4-FFF2-40B4-BE49-F238E27FC236}">
              <a16:creationId xmlns:a16="http://schemas.microsoft.com/office/drawing/2014/main" id="{CCCDAAE7-E43E-414F-BAFA-B95A75D25DB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4" name="PoljeZBesedilom 513">
          <a:extLst>
            <a:ext uri="{FF2B5EF4-FFF2-40B4-BE49-F238E27FC236}">
              <a16:creationId xmlns:a16="http://schemas.microsoft.com/office/drawing/2014/main" id="{6D3AFDE7-B28D-4E69-B1E0-841D0966DA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5" name="PoljeZBesedilom 514">
          <a:extLst>
            <a:ext uri="{FF2B5EF4-FFF2-40B4-BE49-F238E27FC236}">
              <a16:creationId xmlns:a16="http://schemas.microsoft.com/office/drawing/2014/main" id="{72018CAA-6A88-47E2-A431-213E207633E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6" name="PoljeZBesedilom 515">
          <a:extLst>
            <a:ext uri="{FF2B5EF4-FFF2-40B4-BE49-F238E27FC236}">
              <a16:creationId xmlns:a16="http://schemas.microsoft.com/office/drawing/2014/main" id="{B708B667-4FA7-41A0-9429-9C28AEEA550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7" name="PoljeZBesedilom 516">
          <a:extLst>
            <a:ext uri="{FF2B5EF4-FFF2-40B4-BE49-F238E27FC236}">
              <a16:creationId xmlns:a16="http://schemas.microsoft.com/office/drawing/2014/main" id="{A79CDDD1-9E10-49EF-9215-8D818B78B56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8" name="PoljeZBesedilom 517">
          <a:extLst>
            <a:ext uri="{FF2B5EF4-FFF2-40B4-BE49-F238E27FC236}">
              <a16:creationId xmlns:a16="http://schemas.microsoft.com/office/drawing/2014/main" id="{B464E374-02BB-4AB2-BB09-C798EE92FFA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9" name="PoljeZBesedilom 518">
          <a:extLst>
            <a:ext uri="{FF2B5EF4-FFF2-40B4-BE49-F238E27FC236}">
              <a16:creationId xmlns:a16="http://schemas.microsoft.com/office/drawing/2014/main" id="{D2A6CF6B-8DE5-4203-9E69-CCC7174ECC2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0" name="PoljeZBesedilom 519">
          <a:extLst>
            <a:ext uri="{FF2B5EF4-FFF2-40B4-BE49-F238E27FC236}">
              <a16:creationId xmlns:a16="http://schemas.microsoft.com/office/drawing/2014/main" id="{D423EA35-3F26-4858-9C7D-EA2755EB831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1" name="PoljeZBesedilom 520">
          <a:extLst>
            <a:ext uri="{FF2B5EF4-FFF2-40B4-BE49-F238E27FC236}">
              <a16:creationId xmlns:a16="http://schemas.microsoft.com/office/drawing/2014/main" id="{926AD539-093A-4D97-B14A-AF8C55DCBFC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2" name="PoljeZBesedilom 521">
          <a:extLst>
            <a:ext uri="{FF2B5EF4-FFF2-40B4-BE49-F238E27FC236}">
              <a16:creationId xmlns:a16="http://schemas.microsoft.com/office/drawing/2014/main" id="{0421DFB1-7CF8-4216-9FEA-34810EEB6F8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3" name="PoljeZBesedilom 522">
          <a:extLst>
            <a:ext uri="{FF2B5EF4-FFF2-40B4-BE49-F238E27FC236}">
              <a16:creationId xmlns:a16="http://schemas.microsoft.com/office/drawing/2014/main" id="{399B6084-4FA4-47CB-BB80-7823F08BB5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4" name="PoljeZBesedilom 523">
          <a:extLst>
            <a:ext uri="{FF2B5EF4-FFF2-40B4-BE49-F238E27FC236}">
              <a16:creationId xmlns:a16="http://schemas.microsoft.com/office/drawing/2014/main" id="{31021409-7533-49C5-B4CB-EBE44BDBCFD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5" name="PoljeZBesedilom 524">
          <a:extLst>
            <a:ext uri="{FF2B5EF4-FFF2-40B4-BE49-F238E27FC236}">
              <a16:creationId xmlns:a16="http://schemas.microsoft.com/office/drawing/2014/main" id="{E430E32F-15F0-4FD5-AD72-F99116AE5DE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6" name="PoljeZBesedilom 525">
          <a:extLst>
            <a:ext uri="{FF2B5EF4-FFF2-40B4-BE49-F238E27FC236}">
              <a16:creationId xmlns:a16="http://schemas.microsoft.com/office/drawing/2014/main" id="{D45DD1E4-C51B-488B-9404-AC40CF63215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7" name="PoljeZBesedilom 526">
          <a:extLst>
            <a:ext uri="{FF2B5EF4-FFF2-40B4-BE49-F238E27FC236}">
              <a16:creationId xmlns:a16="http://schemas.microsoft.com/office/drawing/2014/main" id="{91436BA0-FFAF-46D1-8ABE-D82FEE80E5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8" name="PoljeZBesedilom 527">
          <a:extLst>
            <a:ext uri="{FF2B5EF4-FFF2-40B4-BE49-F238E27FC236}">
              <a16:creationId xmlns:a16="http://schemas.microsoft.com/office/drawing/2014/main" id="{0FEBB01E-4FE2-4065-BDF9-B4E44A8956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9" name="PoljeZBesedilom 528">
          <a:extLst>
            <a:ext uri="{FF2B5EF4-FFF2-40B4-BE49-F238E27FC236}">
              <a16:creationId xmlns:a16="http://schemas.microsoft.com/office/drawing/2014/main" id="{CB1DA9AF-2FB4-4434-8DFD-0A4054F5A8A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0" name="PoljeZBesedilom 529">
          <a:extLst>
            <a:ext uri="{FF2B5EF4-FFF2-40B4-BE49-F238E27FC236}">
              <a16:creationId xmlns:a16="http://schemas.microsoft.com/office/drawing/2014/main" id="{529B362D-8A9B-465B-B837-B4F74FEA13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1" name="PoljeZBesedilom 530">
          <a:extLst>
            <a:ext uri="{FF2B5EF4-FFF2-40B4-BE49-F238E27FC236}">
              <a16:creationId xmlns:a16="http://schemas.microsoft.com/office/drawing/2014/main" id="{CE188759-2E97-4789-B510-EB1D534E628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2" name="PoljeZBesedilom 531">
          <a:extLst>
            <a:ext uri="{FF2B5EF4-FFF2-40B4-BE49-F238E27FC236}">
              <a16:creationId xmlns:a16="http://schemas.microsoft.com/office/drawing/2014/main" id="{EDB78B01-FC36-4A42-9EB8-D73C0507C4B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3" name="PoljeZBesedilom 532">
          <a:extLst>
            <a:ext uri="{FF2B5EF4-FFF2-40B4-BE49-F238E27FC236}">
              <a16:creationId xmlns:a16="http://schemas.microsoft.com/office/drawing/2014/main" id="{EA6191F5-FE46-4F2F-897B-AEA84A1B667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4" name="PoljeZBesedilom 533">
          <a:extLst>
            <a:ext uri="{FF2B5EF4-FFF2-40B4-BE49-F238E27FC236}">
              <a16:creationId xmlns:a16="http://schemas.microsoft.com/office/drawing/2014/main" id="{63566C75-DA2B-4F10-B8CA-0D830B6530F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5" name="PoljeZBesedilom 534">
          <a:extLst>
            <a:ext uri="{FF2B5EF4-FFF2-40B4-BE49-F238E27FC236}">
              <a16:creationId xmlns:a16="http://schemas.microsoft.com/office/drawing/2014/main" id="{73CFB175-1F42-4087-BBC9-714867BBEE7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6" name="PoljeZBesedilom 535">
          <a:extLst>
            <a:ext uri="{FF2B5EF4-FFF2-40B4-BE49-F238E27FC236}">
              <a16:creationId xmlns:a16="http://schemas.microsoft.com/office/drawing/2014/main" id="{18E6A9E8-EF11-43FF-A962-9A5DA3000CB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7" name="PoljeZBesedilom 536">
          <a:extLst>
            <a:ext uri="{FF2B5EF4-FFF2-40B4-BE49-F238E27FC236}">
              <a16:creationId xmlns:a16="http://schemas.microsoft.com/office/drawing/2014/main" id="{476B7D05-AE2D-4EAC-A1CD-F4F6A43A71D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8" name="PoljeZBesedilom 537">
          <a:extLst>
            <a:ext uri="{FF2B5EF4-FFF2-40B4-BE49-F238E27FC236}">
              <a16:creationId xmlns:a16="http://schemas.microsoft.com/office/drawing/2014/main" id="{0D33E6EA-187D-412F-8265-4E7C86ECDF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9" name="PoljeZBesedilom 538">
          <a:extLst>
            <a:ext uri="{FF2B5EF4-FFF2-40B4-BE49-F238E27FC236}">
              <a16:creationId xmlns:a16="http://schemas.microsoft.com/office/drawing/2014/main" id="{8C4C4130-CCE0-41A1-B1F9-5C1883807A8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0" name="PoljeZBesedilom 539">
          <a:extLst>
            <a:ext uri="{FF2B5EF4-FFF2-40B4-BE49-F238E27FC236}">
              <a16:creationId xmlns:a16="http://schemas.microsoft.com/office/drawing/2014/main" id="{2692E889-2401-4ED7-A552-0E1E59B0415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1" name="PoljeZBesedilom 540">
          <a:extLst>
            <a:ext uri="{FF2B5EF4-FFF2-40B4-BE49-F238E27FC236}">
              <a16:creationId xmlns:a16="http://schemas.microsoft.com/office/drawing/2014/main" id="{9A5CD180-77CA-4B63-BC90-796CE30C5C3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2" name="PoljeZBesedilom 541">
          <a:extLst>
            <a:ext uri="{FF2B5EF4-FFF2-40B4-BE49-F238E27FC236}">
              <a16:creationId xmlns:a16="http://schemas.microsoft.com/office/drawing/2014/main" id="{D3CABC14-A163-42F7-8B1B-7E1E1586B67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3" name="PoljeZBesedilom 542">
          <a:extLst>
            <a:ext uri="{FF2B5EF4-FFF2-40B4-BE49-F238E27FC236}">
              <a16:creationId xmlns:a16="http://schemas.microsoft.com/office/drawing/2014/main" id="{CBD17CBE-7EF7-4B4B-877E-1EF4ACA1DA8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4" name="PoljeZBesedilom 543">
          <a:extLst>
            <a:ext uri="{FF2B5EF4-FFF2-40B4-BE49-F238E27FC236}">
              <a16:creationId xmlns:a16="http://schemas.microsoft.com/office/drawing/2014/main" id="{076D7BC1-92F3-43D2-9449-95BE92DD671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5" name="PoljeZBesedilom 544">
          <a:extLst>
            <a:ext uri="{FF2B5EF4-FFF2-40B4-BE49-F238E27FC236}">
              <a16:creationId xmlns:a16="http://schemas.microsoft.com/office/drawing/2014/main" id="{142B7CF3-2795-4B3E-8DEE-590C2BD72D6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6" name="PoljeZBesedilom 545">
          <a:extLst>
            <a:ext uri="{FF2B5EF4-FFF2-40B4-BE49-F238E27FC236}">
              <a16:creationId xmlns:a16="http://schemas.microsoft.com/office/drawing/2014/main" id="{5DAF008D-2185-44E7-A2AF-85ED321DC8E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7" name="PoljeZBesedilom 546">
          <a:extLst>
            <a:ext uri="{FF2B5EF4-FFF2-40B4-BE49-F238E27FC236}">
              <a16:creationId xmlns:a16="http://schemas.microsoft.com/office/drawing/2014/main" id="{D3994A6D-F4BE-491A-84CB-12D1F879C1A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8" name="PoljeZBesedilom 547">
          <a:extLst>
            <a:ext uri="{FF2B5EF4-FFF2-40B4-BE49-F238E27FC236}">
              <a16:creationId xmlns:a16="http://schemas.microsoft.com/office/drawing/2014/main" id="{6B9CDEE3-A610-428A-9161-C0081BC2AE9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9" name="PoljeZBesedilom 548">
          <a:extLst>
            <a:ext uri="{FF2B5EF4-FFF2-40B4-BE49-F238E27FC236}">
              <a16:creationId xmlns:a16="http://schemas.microsoft.com/office/drawing/2014/main" id="{B326CC97-4C1D-44C8-93F5-484B9879204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0" name="PoljeZBesedilom 549">
          <a:extLst>
            <a:ext uri="{FF2B5EF4-FFF2-40B4-BE49-F238E27FC236}">
              <a16:creationId xmlns:a16="http://schemas.microsoft.com/office/drawing/2014/main" id="{797CAA2D-AC57-457B-BB66-171FC2881AA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1" name="PoljeZBesedilom 550">
          <a:extLst>
            <a:ext uri="{FF2B5EF4-FFF2-40B4-BE49-F238E27FC236}">
              <a16:creationId xmlns:a16="http://schemas.microsoft.com/office/drawing/2014/main" id="{07C15E9B-1457-4429-9F27-5985AC45DC9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2" name="PoljeZBesedilom 551">
          <a:extLst>
            <a:ext uri="{FF2B5EF4-FFF2-40B4-BE49-F238E27FC236}">
              <a16:creationId xmlns:a16="http://schemas.microsoft.com/office/drawing/2014/main" id="{232CD396-F847-4B42-939D-853EAB57997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3" name="PoljeZBesedilom 552">
          <a:extLst>
            <a:ext uri="{FF2B5EF4-FFF2-40B4-BE49-F238E27FC236}">
              <a16:creationId xmlns:a16="http://schemas.microsoft.com/office/drawing/2014/main" id="{7989DCDE-3484-44B2-A2AC-E72C7FDFF08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4" name="PoljeZBesedilom 553">
          <a:extLst>
            <a:ext uri="{FF2B5EF4-FFF2-40B4-BE49-F238E27FC236}">
              <a16:creationId xmlns:a16="http://schemas.microsoft.com/office/drawing/2014/main" id="{F8ADB21C-635A-4B15-B680-451FE20930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5" name="PoljeZBesedilom 554">
          <a:extLst>
            <a:ext uri="{FF2B5EF4-FFF2-40B4-BE49-F238E27FC236}">
              <a16:creationId xmlns:a16="http://schemas.microsoft.com/office/drawing/2014/main" id="{F3057399-0341-4C63-A2AD-205342401B3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6" name="PoljeZBesedilom 555">
          <a:extLst>
            <a:ext uri="{FF2B5EF4-FFF2-40B4-BE49-F238E27FC236}">
              <a16:creationId xmlns:a16="http://schemas.microsoft.com/office/drawing/2014/main" id="{C5483C58-AF45-48DF-B8BD-B395E2A8EA7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7" name="PoljeZBesedilom 556">
          <a:extLst>
            <a:ext uri="{FF2B5EF4-FFF2-40B4-BE49-F238E27FC236}">
              <a16:creationId xmlns:a16="http://schemas.microsoft.com/office/drawing/2014/main" id="{82611450-69AE-40D3-B5E0-1DD22BC2DD5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8" name="PoljeZBesedilom 557">
          <a:extLst>
            <a:ext uri="{FF2B5EF4-FFF2-40B4-BE49-F238E27FC236}">
              <a16:creationId xmlns:a16="http://schemas.microsoft.com/office/drawing/2014/main" id="{542D78ED-CDB7-4D9B-AFFC-75483EB86D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9" name="PoljeZBesedilom 558">
          <a:extLst>
            <a:ext uri="{FF2B5EF4-FFF2-40B4-BE49-F238E27FC236}">
              <a16:creationId xmlns:a16="http://schemas.microsoft.com/office/drawing/2014/main" id="{9910467A-56BD-4EAD-9F10-E5933D317A9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0" name="PoljeZBesedilom 559">
          <a:extLst>
            <a:ext uri="{FF2B5EF4-FFF2-40B4-BE49-F238E27FC236}">
              <a16:creationId xmlns:a16="http://schemas.microsoft.com/office/drawing/2014/main" id="{C76448C6-02B3-455D-AEC9-4D374C54778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1" name="PoljeZBesedilom 560">
          <a:extLst>
            <a:ext uri="{FF2B5EF4-FFF2-40B4-BE49-F238E27FC236}">
              <a16:creationId xmlns:a16="http://schemas.microsoft.com/office/drawing/2014/main" id="{ACC491D1-0150-4ACB-9817-FB15095F76D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2" name="PoljeZBesedilom 561">
          <a:extLst>
            <a:ext uri="{FF2B5EF4-FFF2-40B4-BE49-F238E27FC236}">
              <a16:creationId xmlns:a16="http://schemas.microsoft.com/office/drawing/2014/main" id="{038A72B0-79EE-4D00-961B-128E4606FA1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3" name="PoljeZBesedilom 562">
          <a:extLst>
            <a:ext uri="{FF2B5EF4-FFF2-40B4-BE49-F238E27FC236}">
              <a16:creationId xmlns:a16="http://schemas.microsoft.com/office/drawing/2014/main" id="{1A0D5BFF-BF99-4B7E-9574-F3D8FE548C5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4" name="PoljeZBesedilom 563">
          <a:extLst>
            <a:ext uri="{FF2B5EF4-FFF2-40B4-BE49-F238E27FC236}">
              <a16:creationId xmlns:a16="http://schemas.microsoft.com/office/drawing/2014/main" id="{050CBD21-7B9E-4E66-ACFC-331145A4FFE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5" name="PoljeZBesedilom 564">
          <a:extLst>
            <a:ext uri="{FF2B5EF4-FFF2-40B4-BE49-F238E27FC236}">
              <a16:creationId xmlns:a16="http://schemas.microsoft.com/office/drawing/2014/main" id="{F6F2788B-11EC-464B-A3F7-12D35EF528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6" name="PoljeZBesedilom 565">
          <a:extLst>
            <a:ext uri="{FF2B5EF4-FFF2-40B4-BE49-F238E27FC236}">
              <a16:creationId xmlns:a16="http://schemas.microsoft.com/office/drawing/2014/main" id="{623A66C9-81CB-4DF4-AA98-D373AD0B6D3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7" name="PoljeZBesedilom 566">
          <a:extLst>
            <a:ext uri="{FF2B5EF4-FFF2-40B4-BE49-F238E27FC236}">
              <a16:creationId xmlns:a16="http://schemas.microsoft.com/office/drawing/2014/main" id="{F273CB72-637E-4668-8A85-07B18038B05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8" name="PoljeZBesedilom 567">
          <a:extLst>
            <a:ext uri="{FF2B5EF4-FFF2-40B4-BE49-F238E27FC236}">
              <a16:creationId xmlns:a16="http://schemas.microsoft.com/office/drawing/2014/main" id="{AA7A408D-201E-4C9F-A5FB-CCC39748300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9" name="PoljeZBesedilom 568">
          <a:extLst>
            <a:ext uri="{FF2B5EF4-FFF2-40B4-BE49-F238E27FC236}">
              <a16:creationId xmlns:a16="http://schemas.microsoft.com/office/drawing/2014/main" id="{5F7D1C57-8078-409F-9ECA-9EECF30BB1B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0" name="PoljeZBesedilom 569">
          <a:extLst>
            <a:ext uri="{FF2B5EF4-FFF2-40B4-BE49-F238E27FC236}">
              <a16:creationId xmlns:a16="http://schemas.microsoft.com/office/drawing/2014/main" id="{8BFDE7FD-A17C-4287-8636-8DD72B57575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1" name="PoljeZBesedilom 570">
          <a:extLst>
            <a:ext uri="{FF2B5EF4-FFF2-40B4-BE49-F238E27FC236}">
              <a16:creationId xmlns:a16="http://schemas.microsoft.com/office/drawing/2014/main" id="{7670A138-2DFA-450A-98A5-7E2A8E583F7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2" name="PoljeZBesedilom 571">
          <a:extLst>
            <a:ext uri="{FF2B5EF4-FFF2-40B4-BE49-F238E27FC236}">
              <a16:creationId xmlns:a16="http://schemas.microsoft.com/office/drawing/2014/main" id="{431C356B-AD6E-4C94-802E-7AD054E79BC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3" name="PoljeZBesedilom 572">
          <a:extLst>
            <a:ext uri="{FF2B5EF4-FFF2-40B4-BE49-F238E27FC236}">
              <a16:creationId xmlns:a16="http://schemas.microsoft.com/office/drawing/2014/main" id="{54FB5297-F624-489C-9E42-E9C62DA43F0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4" name="PoljeZBesedilom 573">
          <a:extLst>
            <a:ext uri="{FF2B5EF4-FFF2-40B4-BE49-F238E27FC236}">
              <a16:creationId xmlns:a16="http://schemas.microsoft.com/office/drawing/2014/main" id="{A46C4693-2DB5-4DD2-90D0-D490CD80F42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5" name="PoljeZBesedilom 574">
          <a:extLst>
            <a:ext uri="{FF2B5EF4-FFF2-40B4-BE49-F238E27FC236}">
              <a16:creationId xmlns:a16="http://schemas.microsoft.com/office/drawing/2014/main" id="{625FB113-4D91-4501-AA07-FAC28519B34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6" name="PoljeZBesedilom 575">
          <a:extLst>
            <a:ext uri="{FF2B5EF4-FFF2-40B4-BE49-F238E27FC236}">
              <a16:creationId xmlns:a16="http://schemas.microsoft.com/office/drawing/2014/main" id="{CA7A2803-7105-42DB-8229-BA60AE2B562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7" name="PoljeZBesedilom 576">
          <a:extLst>
            <a:ext uri="{FF2B5EF4-FFF2-40B4-BE49-F238E27FC236}">
              <a16:creationId xmlns:a16="http://schemas.microsoft.com/office/drawing/2014/main" id="{EBE446DC-2C9B-41D0-A742-712BB9246CA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8" name="PoljeZBesedilom 577">
          <a:extLst>
            <a:ext uri="{FF2B5EF4-FFF2-40B4-BE49-F238E27FC236}">
              <a16:creationId xmlns:a16="http://schemas.microsoft.com/office/drawing/2014/main" id="{4CB51DF1-84E3-44E0-8060-87D4C847316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9" name="PoljeZBesedilom 578">
          <a:extLst>
            <a:ext uri="{FF2B5EF4-FFF2-40B4-BE49-F238E27FC236}">
              <a16:creationId xmlns:a16="http://schemas.microsoft.com/office/drawing/2014/main" id="{4BFBEBD0-A5D4-4F17-BBEF-75AD5E15782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0" name="PoljeZBesedilom 579">
          <a:extLst>
            <a:ext uri="{FF2B5EF4-FFF2-40B4-BE49-F238E27FC236}">
              <a16:creationId xmlns:a16="http://schemas.microsoft.com/office/drawing/2014/main" id="{4BE0FD3B-559F-4507-A3DE-9E38C2A29D8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1" name="PoljeZBesedilom 580">
          <a:extLst>
            <a:ext uri="{FF2B5EF4-FFF2-40B4-BE49-F238E27FC236}">
              <a16:creationId xmlns:a16="http://schemas.microsoft.com/office/drawing/2014/main" id="{18B129E8-39DE-40F4-9A15-744E635CC05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2" name="PoljeZBesedilom 581">
          <a:extLst>
            <a:ext uri="{FF2B5EF4-FFF2-40B4-BE49-F238E27FC236}">
              <a16:creationId xmlns:a16="http://schemas.microsoft.com/office/drawing/2014/main" id="{0FCFFFE9-FCA1-4D5A-98A7-8B7CD9CCD0F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3" name="PoljeZBesedilom 582">
          <a:extLst>
            <a:ext uri="{FF2B5EF4-FFF2-40B4-BE49-F238E27FC236}">
              <a16:creationId xmlns:a16="http://schemas.microsoft.com/office/drawing/2014/main" id="{551389D2-7EDB-43E9-94BD-A948ADE14EF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4" name="PoljeZBesedilom 583">
          <a:extLst>
            <a:ext uri="{FF2B5EF4-FFF2-40B4-BE49-F238E27FC236}">
              <a16:creationId xmlns:a16="http://schemas.microsoft.com/office/drawing/2014/main" id="{2AB381C0-6D36-4DCF-B4F6-39CB5988346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5" name="PoljeZBesedilom 584">
          <a:extLst>
            <a:ext uri="{FF2B5EF4-FFF2-40B4-BE49-F238E27FC236}">
              <a16:creationId xmlns:a16="http://schemas.microsoft.com/office/drawing/2014/main" id="{87F8CC71-82C4-4224-B57F-BD724A5F206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6" name="PoljeZBesedilom 585">
          <a:extLst>
            <a:ext uri="{FF2B5EF4-FFF2-40B4-BE49-F238E27FC236}">
              <a16:creationId xmlns:a16="http://schemas.microsoft.com/office/drawing/2014/main" id="{715289A9-37A2-4BDF-9DFE-B6BF2BAAF82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7" name="PoljeZBesedilom 586">
          <a:extLst>
            <a:ext uri="{FF2B5EF4-FFF2-40B4-BE49-F238E27FC236}">
              <a16:creationId xmlns:a16="http://schemas.microsoft.com/office/drawing/2014/main" id="{37CA0764-81DC-430F-9409-30E588507C8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8" name="PoljeZBesedilom 587">
          <a:extLst>
            <a:ext uri="{FF2B5EF4-FFF2-40B4-BE49-F238E27FC236}">
              <a16:creationId xmlns:a16="http://schemas.microsoft.com/office/drawing/2014/main" id="{495FF142-4B49-4391-96B8-107B12F1632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9" name="PoljeZBesedilom 588">
          <a:extLst>
            <a:ext uri="{FF2B5EF4-FFF2-40B4-BE49-F238E27FC236}">
              <a16:creationId xmlns:a16="http://schemas.microsoft.com/office/drawing/2014/main" id="{77F952DF-632F-4D1F-B530-0608F42A62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0" name="PoljeZBesedilom 589">
          <a:extLst>
            <a:ext uri="{FF2B5EF4-FFF2-40B4-BE49-F238E27FC236}">
              <a16:creationId xmlns:a16="http://schemas.microsoft.com/office/drawing/2014/main" id="{646496A3-99C9-4A22-A215-3B37D121A50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1" name="PoljeZBesedilom 590">
          <a:extLst>
            <a:ext uri="{FF2B5EF4-FFF2-40B4-BE49-F238E27FC236}">
              <a16:creationId xmlns:a16="http://schemas.microsoft.com/office/drawing/2014/main" id="{0109F1FD-157B-4560-8C01-3064FB376C0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2" name="PoljeZBesedilom 591">
          <a:extLst>
            <a:ext uri="{FF2B5EF4-FFF2-40B4-BE49-F238E27FC236}">
              <a16:creationId xmlns:a16="http://schemas.microsoft.com/office/drawing/2014/main" id="{09130248-7735-4025-AECF-4F23C5F6D1B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3" name="PoljeZBesedilom 592">
          <a:extLst>
            <a:ext uri="{FF2B5EF4-FFF2-40B4-BE49-F238E27FC236}">
              <a16:creationId xmlns:a16="http://schemas.microsoft.com/office/drawing/2014/main" id="{DE179EC0-96BB-4350-8C46-FE5D105514C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4" name="PoljeZBesedilom 593">
          <a:extLst>
            <a:ext uri="{FF2B5EF4-FFF2-40B4-BE49-F238E27FC236}">
              <a16:creationId xmlns:a16="http://schemas.microsoft.com/office/drawing/2014/main" id="{2E6BE0FF-7E1D-4771-AEF2-AC9736E4073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5" name="PoljeZBesedilom 594">
          <a:extLst>
            <a:ext uri="{FF2B5EF4-FFF2-40B4-BE49-F238E27FC236}">
              <a16:creationId xmlns:a16="http://schemas.microsoft.com/office/drawing/2014/main" id="{03F91925-E329-49E2-B792-AE02BEC5B63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6" name="PoljeZBesedilom 595">
          <a:extLst>
            <a:ext uri="{FF2B5EF4-FFF2-40B4-BE49-F238E27FC236}">
              <a16:creationId xmlns:a16="http://schemas.microsoft.com/office/drawing/2014/main" id="{95D62560-E8DB-4C86-BB9B-49F8CB19895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7" name="PoljeZBesedilom 596">
          <a:extLst>
            <a:ext uri="{FF2B5EF4-FFF2-40B4-BE49-F238E27FC236}">
              <a16:creationId xmlns:a16="http://schemas.microsoft.com/office/drawing/2014/main" id="{F9A24F1E-DA4E-42DC-842E-B52A90DAD07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8" name="PoljeZBesedilom 597">
          <a:extLst>
            <a:ext uri="{FF2B5EF4-FFF2-40B4-BE49-F238E27FC236}">
              <a16:creationId xmlns:a16="http://schemas.microsoft.com/office/drawing/2014/main" id="{517C6014-94BE-4E36-B623-63847C5CAD2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9" name="PoljeZBesedilom 598">
          <a:extLst>
            <a:ext uri="{FF2B5EF4-FFF2-40B4-BE49-F238E27FC236}">
              <a16:creationId xmlns:a16="http://schemas.microsoft.com/office/drawing/2014/main" id="{6F53D8B8-078B-42D9-B4C0-04C016F9742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0" name="PoljeZBesedilom 599">
          <a:extLst>
            <a:ext uri="{FF2B5EF4-FFF2-40B4-BE49-F238E27FC236}">
              <a16:creationId xmlns:a16="http://schemas.microsoft.com/office/drawing/2014/main" id="{3219A513-B56E-4EA6-AC7C-0C4D884C8FD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1" name="PoljeZBesedilom 600">
          <a:extLst>
            <a:ext uri="{FF2B5EF4-FFF2-40B4-BE49-F238E27FC236}">
              <a16:creationId xmlns:a16="http://schemas.microsoft.com/office/drawing/2014/main" id="{CF55D837-9E4B-49A6-9C7F-05F628F083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2" name="PoljeZBesedilom 601">
          <a:extLst>
            <a:ext uri="{FF2B5EF4-FFF2-40B4-BE49-F238E27FC236}">
              <a16:creationId xmlns:a16="http://schemas.microsoft.com/office/drawing/2014/main" id="{E411C730-5514-453D-9629-DD200993154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3" name="PoljeZBesedilom 602">
          <a:extLst>
            <a:ext uri="{FF2B5EF4-FFF2-40B4-BE49-F238E27FC236}">
              <a16:creationId xmlns:a16="http://schemas.microsoft.com/office/drawing/2014/main" id="{2DE35F5D-374C-4174-8580-33B95076C25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4" name="PoljeZBesedilom 603">
          <a:extLst>
            <a:ext uri="{FF2B5EF4-FFF2-40B4-BE49-F238E27FC236}">
              <a16:creationId xmlns:a16="http://schemas.microsoft.com/office/drawing/2014/main" id="{36125804-7AC8-4E7E-9A6C-1C17E2AE9A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5" name="PoljeZBesedilom 604">
          <a:extLst>
            <a:ext uri="{FF2B5EF4-FFF2-40B4-BE49-F238E27FC236}">
              <a16:creationId xmlns:a16="http://schemas.microsoft.com/office/drawing/2014/main" id="{7474A563-F5AB-4325-8E79-A94B4D557AF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6" name="PoljeZBesedilom 605">
          <a:extLst>
            <a:ext uri="{FF2B5EF4-FFF2-40B4-BE49-F238E27FC236}">
              <a16:creationId xmlns:a16="http://schemas.microsoft.com/office/drawing/2014/main" id="{39478C10-E2AC-4367-A0BF-7C5005DEC11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7" name="PoljeZBesedilom 606">
          <a:extLst>
            <a:ext uri="{FF2B5EF4-FFF2-40B4-BE49-F238E27FC236}">
              <a16:creationId xmlns:a16="http://schemas.microsoft.com/office/drawing/2014/main" id="{384679E6-4E5A-42A7-851C-B4D7F7670F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8" name="PoljeZBesedilom 607">
          <a:extLst>
            <a:ext uri="{FF2B5EF4-FFF2-40B4-BE49-F238E27FC236}">
              <a16:creationId xmlns:a16="http://schemas.microsoft.com/office/drawing/2014/main" id="{09F483C1-20D6-470D-8786-FA0E8BC89DB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9" name="PoljeZBesedilom 608">
          <a:extLst>
            <a:ext uri="{FF2B5EF4-FFF2-40B4-BE49-F238E27FC236}">
              <a16:creationId xmlns:a16="http://schemas.microsoft.com/office/drawing/2014/main" id="{926C1303-74C4-4C6D-903D-D42C3D18A61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0" name="PoljeZBesedilom 609">
          <a:extLst>
            <a:ext uri="{FF2B5EF4-FFF2-40B4-BE49-F238E27FC236}">
              <a16:creationId xmlns:a16="http://schemas.microsoft.com/office/drawing/2014/main" id="{EAEAFF9C-6098-421D-9AA7-AA28A04B64D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1" name="PoljeZBesedilom 610">
          <a:extLst>
            <a:ext uri="{FF2B5EF4-FFF2-40B4-BE49-F238E27FC236}">
              <a16:creationId xmlns:a16="http://schemas.microsoft.com/office/drawing/2014/main" id="{2A8BBC40-F8BE-45A9-A5DD-B504849E2BC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2" name="PoljeZBesedilom 611">
          <a:extLst>
            <a:ext uri="{FF2B5EF4-FFF2-40B4-BE49-F238E27FC236}">
              <a16:creationId xmlns:a16="http://schemas.microsoft.com/office/drawing/2014/main" id="{416253C2-5CAC-4DC0-BE49-A413893DA08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3" name="PoljeZBesedilom 612">
          <a:extLst>
            <a:ext uri="{FF2B5EF4-FFF2-40B4-BE49-F238E27FC236}">
              <a16:creationId xmlns:a16="http://schemas.microsoft.com/office/drawing/2014/main" id="{2A57AB41-014B-46D5-8A15-D14C128060E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4" name="PoljeZBesedilom 613">
          <a:extLst>
            <a:ext uri="{FF2B5EF4-FFF2-40B4-BE49-F238E27FC236}">
              <a16:creationId xmlns:a16="http://schemas.microsoft.com/office/drawing/2014/main" id="{A9A76302-874C-425E-85DD-9282041CF7B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5" name="PoljeZBesedilom 614">
          <a:extLst>
            <a:ext uri="{FF2B5EF4-FFF2-40B4-BE49-F238E27FC236}">
              <a16:creationId xmlns:a16="http://schemas.microsoft.com/office/drawing/2014/main" id="{7CA0D149-1251-4AA5-BDA6-C441E3782ED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6" name="PoljeZBesedilom 615">
          <a:extLst>
            <a:ext uri="{FF2B5EF4-FFF2-40B4-BE49-F238E27FC236}">
              <a16:creationId xmlns:a16="http://schemas.microsoft.com/office/drawing/2014/main" id="{4E7DC3A7-D355-41ED-A856-AEEDED91C04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7" name="PoljeZBesedilom 616">
          <a:extLst>
            <a:ext uri="{FF2B5EF4-FFF2-40B4-BE49-F238E27FC236}">
              <a16:creationId xmlns:a16="http://schemas.microsoft.com/office/drawing/2014/main" id="{ED89C89F-EB74-4E85-93D3-781659ED000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8" name="PoljeZBesedilom 617">
          <a:extLst>
            <a:ext uri="{FF2B5EF4-FFF2-40B4-BE49-F238E27FC236}">
              <a16:creationId xmlns:a16="http://schemas.microsoft.com/office/drawing/2014/main" id="{EF64AB45-6A66-4C15-844A-69EA8DC2BF2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9" name="PoljeZBesedilom 618">
          <a:extLst>
            <a:ext uri="{FF2B5EF4-FFF2-40B4-BE49-F238E27FC236}">
              <a16:creationId xmlns:a16="http://schemas.microsoft.com/office/drawing/2014/main" id="{7E85ACD5-EB82-4F29-BF50-70AEBE6940B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0" name="PoljeZBesedilom 619">
          <a:extLst>
            <a:ext uri="{FF2B5EF4-FFF2-40B4-BE49-F238E27FC236}">
              <a16:creationId xmlns:a16="http://schemas.microsoft.com/office/drawing/2014/main" id="{815EB6EE-F8E7-4F1F-9AAE-4A624210BB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1" name="PoljeZBesedilom 620">
          <a:extLst>
            <a:ext uri="{FF2B5EF4-FFF2-40B4-BE49-F238E27FC236}">
              <a16:creationId xmlns:a16="http://schemas.microsoft.com/office/drawing/2014/main" id="{EBD3A49B-33BA-40EC-9DC7-F33EAE5AE62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2" name="PoljeZBesedilom 621">
          <a:extLst>
            <a:ext uri="{FF2B5EF4-FFF2-40B4-BE49-F238E27FC236}">
              <a16:creationId xmlns:a16="http://schemas.microsoft.com/office/drawing/2014/main" id="{4079B9EC-A96E-4C37-95F1-AFF7BFA6BB4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3" name="PoljeZBesedilom 622">
          <a:extLst>
            <a:ext uri="{FF2B5EF4-FFF2-40B4-BE49-F238E27FC236}">
              <a16:creationId xmlns:a16="http://schemas.microsoft.com/office/drawing/2014/main" id="{13C82CFE-6AA7-43DD-9A90-53E0EA051B3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4" name="PoljeZBesedilom 623">
          <a:extLst>
            <a:ext uri="{FF2B5EF4-FFF2-40B4-BE49-F238E27FC236}">
              <a16:creationId xmlns:a16="http://schemas.microsoft.com/office/drawing/2014/main" id="{0A9759D7-2F98-47AF-A739-B725077BF39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5" name="PoljeZBesedilom 624">
          <a:extLst>
            <a:ext uri="{FF2B5EF4-FFF2-40B4-BE49-F238E27FC236}">
              <a16:creationId xmlns:a16="http://schemas.microsoft.com/office/drawing/2014/main" id="{574FF9B0-0679-40F9-B615-60C0D48145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6" name="PoljeZBesedilom 625">
          <a:extLst>
            <a:ext uri="{FF2B5EF4-FFF2-40B4-BE49-F238E27FC236}">
              <a16:creationId xmlns:a16="http://schemas.microsoft.com/office/drawing/2014/main" id="{A8D5D2EA-8859-4E1F-BA7D-785111957A1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7" name="PoljeZBesedilom 626">
          <a:extLst>
            <a:ext uri="{FF2B5EF4-FFF2-40B4-BE49-F238E27FC236}">
              <a16:creationId xmlns:a16="http://schemas.microsoft.com/office/drawing/2014/main" id="{039537C4-E9D3-4657-9A69-697505FA77B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8" name="PoljeZBesedilom 627">
          <a:extLst>
            <a:ext uri="{FF2B5EF4-FFF2-40B4-BE49-F238E27FC236}">
              <a16:creationId xmlns:a16="http://schemas.microsoft.com/office/drawing/2014/main" id="{C286DE75-29DF-4D73-AFD6-BF744BEDBB7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9" name="PoljeZBesedilom 628">
          <a:extLst>
            <a:ext uri="{FF2B5EF4-FFF2-40B4-BE49-F238E27FC236}">
              <a16:creationId xmlns:a16="http://schemas.microsoft.com/office/drawing/2014/main" id="{92FC6B18-FF9C-4438-9C56-A1DFCE09E40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0" name="PoljeZBesedilom 629">
          <a:extLst>
            <a:ext uri="{FF2B5EF4-FFF2-40B4-BE49-F238E27FC236}">
              <a16:creationId xmlns:a16="http://schemas.microsoft.com/office/drawing/2014/main" id="{AA2A5072-523E-4948-A073-E64F473DC51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1" name="PoljeZBesedilom 630">
          <a:extLst>
            <a:ext uri="{FF2B5EF4-FFF2-40B4-BE49-F238E27FC236}">
              <a16:creationId xmlns:a16="http://schemas.microsoft.com/office/drawing/2014/main" id="{847C09B9-FB3C-4F11-B9A5-6DD5E73E398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2" name="PoljeZBesedilom 631">
          <a:extLst>
            <a:ext uri="{FF2B5EF4-FFF2-40B4-BE49-F238E27FC236}">
              <a16:creationId xmlns:a16="http://schemas.microsoft.com/office/drawing/2014/main" id="{C437598C-9855-4091-AD3C-44FC4E0F32C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3" name="PoljeZBesedilom 632">
          <a:extLst>
            <a:ext uri="{FF2B5EF4-FFF2-40B4-BE49-F238E27FC236}">
              <a16:creationId xmlns:a16="http://schemas.microsoft.com/office/drawing/2014/main" id="{FA887AFF-4607-4FBC-99E5-553B44ACBD6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4" name="PoljeZBesedilom 633">
          <a:extLst>
            <a:ext uri="{FF2B5EF4-FFF2-40B4-BE49-F238E27FC236}">
              <a16:creationId xmlns:a16="http://schemas.microsoft.com/office/drawing/2014/main" id="{6CAEB6C6-760D-4E9E-86E5-98BD1215CC3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5" name="PoljeZBesedilom 634">
          <a:extLst>
            <a:ext uri="{FF2B5EF4-FFF2-40B4-BE49-F238E27FC236}">
              <a16:creationId xmlns:a16="http://schemas.microsoft.com/office/drawing/2014/main" id="{FDCE833A-28F4-4648-A2F8-63F628C3C64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36" name="PoljeZBesedilom 635">
          <a:extLst>
            <a:ext uri="{FF2B5EF4-FFF2-40B4-BE49-F238E27FC236}">
              <a16:creationId xmlns:a16="http://schemas.microsoft.com/office/drawing/2014/main" id="{201AD07E-2306-42CB-9D1F-AC75981F9BF1}"/>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37" name="PoljeZBesedilom 636">
          <a:extLst>
            <a:ext uri="{FF2B5EF4-FFF2-40B4-BE49-F238E27FC236}">
              <a16:creationId xmlns:a16="http://schemas.microsoft.com/office/drawing/2014/main" id="{7A6ECF47-4DDF-438A-88F9-FB3D7EBBFA20}"/>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38" name="PoljeZBesedilom 637">
          <a:extLst>
            <a:ext uri="{FF2B5EF4-FFF2-40B4-BE49-F238E27FC236}">
              <a16:creationId xmlns:a16="http://schemas.microsoft.com/office/drawing/2014/main" id="{20F213EC-8046-4E53-ADB1-829B0DE74B56}"/>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39" name="PoljeZBesedilom 638">
          <a:extLst>
            <a:ext uri="{FF2B5EF4-FFF2-40B4-BE49-F238E27FC236}">
              <a16:creationId xmlns:a16="http://schemas.microsoft.com/office/drawing/2014/main" id="{861784DA-102C-4D97-A19C-3D6AF0278748}"/>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0" name="PoljeZBesedilom 639">
          <a:extLst>
            <a:ext uri="{FF2B5EF4-FFF2-40B4-BE49-F238E27FC236}">
              <a16:creationId xmlns:a16="http://schemas.microsoft.com/office/drawing/2014/main" id="{A6F7BA7D-6CF4-45A5-B2BF-7E7EBF6D2848}"/>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1" name="PoljeZBesedilom 640">
          <a:extLst>
            <a:ext uri="{FF2B5EF4-FFF2-40B4-BE49-F238E27FC236}">
              <a16:creationId xmlns:a16="http://schemas.microsoft.com/office/drawing/2014/main" id="{0C93E50E-35E3-4370-93A1-A0BEB34509F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2" name="PoljeZBesedilom 641">
          <a:extLst>
            <a:ext uri="{FF2B5EF4-FFF2-40B4-BE49-F238E27FC236}">
              <a16:creationId xmlns:a16="http://schemas.microsoft.com/office/drawing/2014/main" id="{E39AD16D-6384-47F6-9FDD-BEE24D4F808F}"/>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3" name="PoljeZBesedilom 642">
          <a:extLst>
            <a:ext uri="{FF2B5EF4-FFF2-40B4-BE49-F238E27FC236}">
              <a16:creationId xmlns:a16="http://schemas.microsoft.com/office/drawing/2014/main" id="{09838F38-E7D2-45B6-A747-C91ECE5EB61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4" name="PoljeZBesedilom 643">
          <a:extLst>
            <a:ext uri="{FF2B5EF4-FFF2-40B4-BE49-F238E27FC236}">
              <a16:creationId xmlns:a16="http://schemas.microsoft.com/office/drawing/2014/main" id="{EB889668-47E3-4918-B3DA-E978C4EBBFF6}"/>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5" name="PoljeZBesedilom 644">
          <a:extLst>
            <a:ext uri="{FF2B5EF4-FFF2-40B4-BE49-F238E27FC236}">
              <a16:creationId xmlns:a16="http://schemas.microsoft.com/office/drawing/2014/main" id="{F7549466-8964-41DA-A429-BBCCABE7CDC8}"/>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6" name="PoljeZBesedilom 645">
          <a:extLst>
            <a:ext uri="{FF2B5EF4-FFF2-40B4-BE49-F238E27FC236}">
              <a16:creationId xmlns:a16="http://schemas.microsoft.com/office/drawing/2014/main" id="{5F51DC61-B701-45C8-94F3-6D5C09F39988}"/>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7" name="PoljeZBesedilom 646">
          <a:extLst>
            <a:ext uri="{FF2B5EF4-FFF2-40B4-BE49-F238E27FC236}">
              <a16:creationId xmlns:a16="http://schemas.microsoft.com/office/drawing/2014/main" id="{624BA3F4-AD9D-4A28-90AD-30C96D9FD891}"/>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8" name="PoljeZBesedilom 647">
          <a:extLst>
            <a:ext uri="{FF2B5EF4-FFF2-40B4-BE49-F238E27FC236}">
              <a16:creationId xmlns:a16="http://schemas.microsoft.com/office/drawing/2014/main" id="{D58CB7CC-E941-45F0-9E86-CC201CCABF30}"/>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9" name="PoljeZBesedilom 648">
          <a:extLst>
            <a:ext uri="{FF2B5EF4-FFF2-40B4-BE49-F238E27FC236}">
              <a16:creationId xmlns:a16="http://schemas.microsoft.com/office/drawing/2014/main" id="{D0C8C77E-D423-4B35-B9FD-1E87B2DF5CEE}"/>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0" name="PoljeZBesedilom 649">
          <a:extLst>
            <a:ext uri="{FF2B5EF4-FFF2-40B4-BE49-F238E27FC236}">
              <a16:creationId xmlns:a16="http://schemas.microsoft.com/office/drawing/2014/main" id="{B3B38190-E8F3-4471-A82A-82AB08D7CA96}"/>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1" name="PoljeZBesedilom 650">
          <a:extLst>
            <a:ext uri="{FF2B5EF4-FFF2-40B4-BE49-F238E27FC236}">
              <a16:creationId xmlns:a16="http://schemas.microsoft.com/office/drawing/2014/main" id="{BCFC340F-6AF3-48AE-82AE-9C01F5C4DEE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2" name="PoljeZBesedilom 651">
          <a:extLst>
            <a:ext uri="{FF2B5EF4-FFF2-40B4-BE49-F238E27FC236}">
              <a16:creationId xmlns:a16="http://schemas.microsoft.com/office/drawing/2014/main" id="{E0BCBF17-92BB-4D4B-94BF-DDEB85088B4D}"/>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3" name="PoljeZBesedilom 652">
          <a:extLst>
            <a:ext uri="{FF2B5EF4-FFF2-40B4-BE49-F238E27FC236}">
              <a16:creationId xmlns:a16="http://schemas.microsoft.com/office/drawing/2014/main" id="{EC79526A-084E-4323-803E-39D540E18AF6}"/>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4" name="PoljeZBesedilom 653">
          <a:extLst>
            <a:ext uri="{FF2B5EF4-FFF2-40B4-BE49-F238E27FC236}">
              <a16:creationId xmlns:a16="http://schemas.microsoft.com/office/drawing/2014/main" id="{6B414B34-1AD7-4071-B679-31C85D1DCE5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5" name="PoljeZBesedilom 654">
          <a:extLst>
            <a:ext uri="{FF2B5EF4-FFF2-40B4-BE49-F238E27FC236}">
              <a16:creationId xmlns:a16="http://schemas.microsoft.com/office/drawing/2014/main" id="{F63ADACD-9CB7-41F0-B17B-B016B252A990}"/>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6" name="PoljeZBesedilom 655">
          <a:extLst>
            <a:ext uri="{FF2B5EF4-FFF2-40B4-BE49-F238E27FC236}">
              <a16:creationId xmlns:a16="http://schemas.microsoft.com/office/drawing/2014/main" id="{FBA29922-EEE9-45B3-9CA0-6AB5A34444D2}"/>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7" name="PoljeZBesedilom 656">
          <a:extLst>
            <a:ext uri="{FF2B5EF4-FFF2-40B4-BE49-F238E27FC236}">
              <a16:creationId xmlns:a16="http://schemas.microsoft.com/office/drawing/2014/main" id="{202367C3-A8FD-4D5C-B2B7-A7770C63A5FE}"/>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8" name="PoljeZBesedilom 657">
          <a:extLst>
            <a:ext uri="{FF2B5EF4-FFF2-40B4-BE49-F238E27FC236}">
              <a16:creationId xmlns:a16="http://schemas.microsoft.com/office/drawing/2014/main" id="{B885BF43-BC0C-4E53-B54C-67FFBF7B3973}"/>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9" name="PoljeZBesedilom 658">
          <a:extLst>
            <a:ext uri="{FF2B5EF4-FFF2-40B4-BE49-F238E27FC236}">
              <a16:creationId xmlns:a16="http://schemas.microsoft.com/office/drawing/2014/main" id="{3C6224B5-82BC-473C-BAB6-F708D3272605}"/>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60" name="PoljeZBesedilom 659">
          <a:extLst>
            <a:ext uri="{FF2B5EF4-FFF2-40B4-BE49-F238E27FC236}">
              <a16:creationId xmlns:a16="http://schemas.microsoft.com/office/drawing/2014/main" id="{7FE5D2D7-B86E-440E-9FC9-09A96455175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61" name="PoljeZBesedilom 660">
          <a:extLst>
            <a:ext uri="{FF2B5EF4-FFF2-40B4-BE49-F238E27FC236}">
              <a16:creationId xmlns:a16="http://schemas.microsoft.com/office/drawing/2014/main" id="{1083BA09-B65E-4F6F-AD60-0C8F82EB88F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2" name="PoljeZBesedilom 661">
          <a:extLst>
            <a:ext uri="{FF2B5EF4-FFF2-40B4-BE49-F238E27FC236}">
              <a16:creationId xmlns:a16="http://schemas.microsoft.com/office/drawing/2014/main" id="{E9398E1C-9F5F-4DFF-B8AD-9BE1C8A97821}"/>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3" name="PoljeZBesedilom 662">
          <a:extLst>
            <a:ext uri="{FF2B5EF4-FFF2-40B4-BE49-F238E27FC236}">
              <a16:creationId xmlns:a16="http://schemas.microsoft.com/office/drawing/2014/main" id="{F31FBDBF-37C3-4C90-83E0-93A132AB7251}"/>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4" name="PoljeZBesedilom 663">
          <a:extLst>
            <a:ext uri="{FF2B5EF4-FFF2-40B4-BE49-F238E27FC236}">
              <a16:creationId xmlns:a16="http://schemas.microsoft.com/office/drawing/2014/main" id="{74120C7F-454E-47E0-ACC5-7BEFFF39CCAE}"/>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5" name="PoljeZBesedilom 664">
          <a:extLst>
            <a:ext uri="{FF2B5EF4-FFF2-40B4-BE49-F238E27FC236}">
              <a16:creationId xmlns:a16="http://schemas.microsoft.com/office/drawing/2014/main" id="{3098241B-4EB9-4002-9779-2EBFB83201BB}"/>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6" name="PoljeZBesedilom 665">
          <a:extLst>
            <a:ext uri="{FF2B5EF4-FFF2-40B4-BE49-F238E27FC236}">
              <a16:creationId xmlns:a16="http://schemas.microsoft.com/office/drawing/2014/main" id="{F386A767-BFE1-4571-BBBC-6483EC581DB6}"/>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7" name="PoljeZBesedilom 666">
          <a:extLst>
            <a:ext uri="{FF2B5EF4-FFF2-40B4-BE49-F238E27FC236}">
              <a16:creationId xmlns:a16="http://schemas.microsoft.com/office/drawing/2014/main" id="{1AC7A9A3-9D17-42DA-942B-9B50A8351E76}"/>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8" name="PoljeZBesedilom 667">
          <a:extLst>
            <a:ext uri="{FF2B5EF4-FFF2-40B4-BE49-F238E27FC236}">
              <a16:creationId xmlns:a16="http://schemas.microsoft.com/office/drawing/2014/main" id="{2E67E12E-17CA-4A4F-8E22-81CCF47A2DB8}"/>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9" name="PoljeZBesedilom 668">
          <a:extLst>
            <a:ext uri="{FF2B5EF4-FFF2-40B4-BE49-F238E27FC236}">
              <a16:creationId xmlns:a16="http://schemas.microsoft.com/office/drawing/2014/main" id="{F820FEA4-33C1-4AC0-B5B5-1E10DBA65384}"/>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0" name="PoljeZBesedilom 669">
          <a:extLst>
            <a:ext uri="{FF2B5EF4-FFF2-40B4-BE49-F238E27FC236}">
              <a16:creationId xmlns:a16="http://schemas.microsoft.com/office/drawing/2014/main" id="{D2758AD8-43B4-4727-973A-870E3917B324}"/>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1" name="PoljeZBesedilom 670">
          <a:extLst>
            <a:ext uri="{FF2B5EF4-FFF2-40B4-BE49-F238E27FC236}">
              <a16:creationId xmlns:a16="http://schemas.microsoft.com/office/drawing/2014/main" id="{249A48A2-269E-463E-9950-DD08CE2C60C5}"/>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2" name="PoljeZBesedilom 671">
          <a:extLst>
            <a:ext uri="{FF2B5EF4-FFF2-40B4-BE49-F238E27FC236}">
              <a16:creationId xmlns:a16="http://schemas.microsoft.com/office/drawing/2014/main" id="{BDDBDA7D-E5DC-4D6D-82D6-5548386BA7FE}"/>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3" name="PoljeZBesedilom 672">
          <a:extLst>
            <a:ext uri="{FF2B5EF4-FFF2-40B4-BE49-F238E27FC236}">
              <a16:creationId xmlns:a16="http://schemas.microsoft.com/office/drawing/2014/main" id="{1B27EA36-A3E4-47E5-9C5D-206F0CCC4A4D}"/>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4" name="PoljeZBesedilom 673">
          <a:extLst>
            <a:ext uri="{FF2B5EF4-FFF2-40B4-BE49-F238E27FC236}">
              <a16:creationId xmlns:a16="http://schemas.microsoft.com/office/drawing/2014/main" id="{E8D52825-CDD7-4731-95C9-6114E798139A}"/>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5" name="PoljeZBesedilom 674">
          <a:extLst>
            <a:ext uri="{FF2B5EF4-FFF2-40B4-BE49-F238E27FC236}">
              <a16:creationId xmlns:a16="http://schemas.microsoft.com/office/drawing/2014/main" id="{695C6A7C-A392-4EBD-96D1-21E2CB04E1EF}"/>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6" name="PoljeZBesedilom 675">
          <a:extLst>
            <a:ext uri="{FF2B5EF4-FFF2-40B4-BE49-F238E27FC236}">
              <a16:creationId xmlns:a16="http://schemas.microsoft.com/office/drawing/2014/main" id="{C680EBD8-11A7-45B9-B918-84C38B0998BF}"/>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7" name="PoljeZBesedilom 676">
          <a:extLst>
            <a:ext uri="{FF2B5EF4-FFF2-40B4-BE49-F238E27FC236}">
              <a16:creationId xmlns:a16="http://schemas.microsoft.com/office/drawing/2014/main" id="{F805EBF0-709A-4FB3-8551-2FE6DAE15E4F}"/>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417</xdr:row>
      <xdr:rowOff>0</xdr:rowOff>
    </xdr:from>
    <xdr:ext cx="65" cy="172227"/>
    <xdr:sp macro="" textlink="">
      <xdr:nvSpPr>
        <xdr:cNvPr id="678" name="PoljeZBesedilom 677">
          <a:extLst>
            <a:ext uri="{FF2B5EF4-FFF2-40B4-BE49-F238E27FC236}">
              <a16:creationId xmlns:a16="http://schemas.microsoft.com/office/drawing/2014/main" id="{CD5A1D2E-FE89-45BA-AAED-60E5E755D20E}"/>
            </a:ext>
          </a:extLst>
        </xdr:cNvPr>
        <xdr:cNvSpPr txBox="1"/>
      </xdr:nvSpPr>
      <xdr:spPr>
        <a:xfrm>
          <a:off x="6305550" y="163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417</xdr:row>
      <xdr:rowOff>0</xdr:rowOff>
    </xdr:from>
    <xdr:ext cx="65" cy="172227"/>
    <xdr:sp macro="" textlink="">
      <xdr:nvSpPr>
        <xdr:cNvPr id="679" name="PoljeZBesedilom 678">
          <a:extLst>
            <a:ext uri="{FF2B5EF4-FFF2-40B4-BE49-F238E27FC236}">
              <a16:creationId xmlns:a16="http://schemas.microsoft.com/office/drawing/2014/main" id="{FBE79464-2ADD-42BB-A729-59A1C5D1FEE3}"/>
            </a:ext>
          </a:extLst>
        </xdr:cNvPr>
        <xdr:cNvSpPr txBox="1"/>
      </xdr:nvSpPr>
      <xdr:spPr>
        <a:xfrm>
          <a:off x="6305550" y="163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0" name="PoljeZBesedilom 679">
          <a:extLst>
            <a:ext uri="{FF2B5EF4-FFF2-40B4-BE49-F238E27FC236}">
              <a16:creationId xmlns:a16="http://schemas.microsoft.com/office/drawing/2014/main" id="{6CD09848-86C2-4DF6-AA76-42548D3813B0}"/>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1" name="PoljeZBesedilom 680">
          <a:extLst>
            <a:ext uri="{FF2B5EF4-FFF2-40B4-BE49-F238E27FC236}">
              <a16:creationId xmlns:a16="http://schemas.microsoft.com/office/drawing/2014/main" id="{1B276D65-42F5-4A80-A1E1-45FF63B6E83A}"/>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2" name="PoljeZBesedilom 681">
          <a:extLst>
            <a:ext uri="{FF2B5EF4-FFF2-40B4-BE49-F238E27FC236}">
              <a16:creationId xmlns:a16="http://schemas.microsoft.com/office/drawing/2014/main" id="{21F431C5-9890-46EF-B839-0D76325DAB09}"/>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3" name="PoljeZBesedilom 682">
          <a:extLst>
            <a:ext uri="{FF2B5EF4-FFF2-40B4-BE49-F238E27FC236}">
              <a16:creationId xmlns:a16="http://schemas.microsoft.com/office/drawing/2014/main" id="{18673054-779A-4EA6-924D-EAD40D1B09B7}"/>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4" name="PoljeZBesedilom 683">
          <a:extLst>
            <a:ext uri="{FF2B5EF4-FFF2-40B4-BE49-F238E27FC236}">
              <a16:creationId xmlns:a16="http://schemas.microsoft.com/office/drawing/2014/main" id="{5C8831A1-2A09-46C7-A125-D077388F222C}"/>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5" name="PoljeZBesedilom 684">
          <a:extLst>
            <a:ext uri="{FF2B5EF4-FFF2-40B4-BE49-F238E27FC236}">
              <a16:creationId xmlns:a16="http://schemas.microsoft.com/office/drawing/2014/main" id="{8A45B49F-8D49-4E8E-8876-391D025023C9}"/>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6" name="PoljeZBesedilom 685">
          <a:extLst>
            <a:ext uri="{FF2B5EF4-FFF2-40B4-BE49-F238E27FC236}">
              <a16:creationId xmlns:a16="http://schemas.microsoft.com/office/drawing/2014/main" id="{CC1BFD2F-1C65-4B15-AD6E-6FC4E220CECF}"/>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7" name="PoljeZBesedilom 686">
          <a:extLst>
            <a:ext uri="{FF2B5EF4-FFF2-40B4-BE49-F238E27FC236}">
              <a16:creationId xmlns:a16="http://schemas.microsoft.com/office/drawing/2014/main" id="{6082C6E8-B7BA-4E36-B44A-00EC950B13B3}"/>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8" name="PoljeZBesedilom 687">
          <a:extLst>
            <a:ext uri="{FF2B5EF4-FFF2-40B4-BE49-F238E27FC236}">
              <a16:creationId xmlns:a16="http://schemas.microsoft.com/office/drawing/2014/main" id="{A86F0812-49B3-4D2C-A1B5-6F6718977441}"/>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9" name="PoljeZBesedilom 688">
          <a:extLst>
            <a:ext uri="{FF2B5EF4-FFF2-40B4-BE49-F238E27FC236}">
              <a16:creationId xmlns:a16="http://schemas.microsoft.com/office/drawing/2014/main" id="{447CD1D7-6017-44E3-ABED-3D34A7C774F3}"/>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0" name="PoljeZBesedilom 689">
          <a:extLst>
            <a:ext uri="{FF2B5EF4-FFF2-40B4-BE49-F238E27FC236}">
              <a16:creationId xmlns:a16="http://schemas.microsoft.com/office/drawing/2014/main" id="{8480F742-7BD6-4EDA-81DD-38EC240C8380}"/>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1" name="PoljeZBesedilom 690">
          <a:extLst>
            <a:ext uri="{FF2B5EF4-FFF2-40B4-BE49-F238E27FC236}">
              <a16:creationId xmlns:a16="http://schemas.microsoft.com/office/drawing/2014/main" id="{C52F60E1-04B0-471E-AC4C-6EC01821098E}"/>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2" name="PoljeZBesedilom 691">
          <a:extLst>
            <a:ext uri="{FF2B5EF4-FFF2-40B4-BE49-F238E27FC236}">
              <a16:creationId xmlns:a16="http://schemas.microsoft.com/office/drawing/2014/main" id="{41C4A950-5392-475B-8BAD-C580B01009CF}"/>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3" name="PoljeZBesedilom 692">
          <a:extLst>
            <a:ext uri="{FF2B5EF4-FFF2-40B4-BE49-F238E27FC236}">
              <a16:creationId xmlns:a16="http://schemas.microsoft.com/office/drawing/2014/main" id="{26A61E59-EC54-422C-921D-285B01F253A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4" name="PoljeZBesedilom 693">
          <a:extLst>
            <a:ext uri="{FF2B5EF4-FFF2-40B4-BE49-F238E27FC236}">
              <a16:creationId xmlns:a16="http://schemas.microsoft.com/office/drawing/2014/main" id="{07EB61D9-9DD7-4F92-8126-8A801094FC30}"/>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5" name="PoljeZBesedilom 694">
          <a:extLst>
            <a:ext uri="{FF2B5EF4-FFF2-40B4-BE49-F238E27FC236}">
              <a16:creationId xmlns:a16="http://schemas.microsoft.com/office/drawing/2014/main" id="{C181F60E-BF43-481F-B9FF-A2ABAAE3A0FC}"/>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6" name="PoljeZBesedilom 695">
          <a:extLst>
            <a:ext uri="{FF2B5EF4-FFF2-40B4-BE49-F238E27FC236}">
              <a16:creationId xmlns:a16="http://schemas.microsoft.com/office/drawing/2014/main" id="{8A2FB8E0-00B9-4D5A-9F13-877005760C01}"/>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7" name="PoljeZBesedilom 696">
          <a:extLst>
            <a:ext uri="{FF2B5EF4-FFF2-40B4-BE49-F238E27FC236}">
              <a16:creationId xmlns:a16="http://schemas.microsoft.com/office/drawing/2014/main" id="{4A9BD4A7-D921-49F9-9317-5AE448CA9A1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8" name="PoljeZBesedilom 697">
          <a:extLst>
            <a:ext uri="{FF2B5EF4-FFF2-40B4-BE49-F238E27FC236}">
              <a16:creationId xmlns:a16="http://schemas.microsoft.com/office/drawing/2014/main" id="{1C44C63E-6F49-4D77-A2B5-43DBD23EC1BB}"/>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9" name="PoljeZBesedilom 698">
          <a:extLst>
            <a:ext uri="{FF2B5EF4-FFF2-40B4-BE49-F238E27FC236}">
              <a16:creationId xmlns:a16="http://schemas.microsoft.com/office/drawing/2014/main" id="{C0D5B268-F7BA-4A44-88D1-FEE59D035346}"/>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0" name="PoljeZBesedilom 699">
          <a:extLst>
            <a:ext uri="{FF2B5EF4-FFF2-40B4-BE49-F238E27FC236}">
              <a16:creationId xmlns:a16="http://schemas.microsoft.com/office/drawing/2014/main" id="{CBB1EB8C-325B-49F4-BD39-1D67D25A5C12}"/>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1" name="PoljeZBesedilom 700">
          <a:extLst>
            <a:ext uri="{FF2B5EF4-FFF2-40B4-BE49-F238E27FC236}">
              <a16:creationId xmlns:a16="http://schemas.microsoft.com/office/drawing/2014/main" id="{37C00438-DA9B-4783-B1C2-7E40D30891DE}"/>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2" name="PoljeZBesedilom 701">
          <a:extLst>
            <a:ext uri="{FF2B5EF4-FFF2-40B4-BE49-F238E27FC236}">
              <a16:creationId xmlns:a16="http://schemas.microsoft.com/office/drawing/2014/main" id="{6820474C-D05B-42C5-B70F-38ABC39EACE0}"/>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3" name="PoljeZBesedilom 702">
          <a:extLst>
            <a:ext uri="{FF2B5EF4-FFF2-40B4-BE49-F238E27FC236}">
              <a16:creationId xmlns:a16="http://schemas.microsoft.com/office/drawing/2014/main" id="{4C611E20-D136-4B4A-9F3A-568443CCD6EF}"/>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4" name="PoljeZBesedilom 1">
          <a:extLst>
            <a:ext uri="{FF2B5EF4-FFF2-40B4-BE49-F238E27FC236}">
              <a16:creationId xmlns:a16="http://schemas.microsoft.com/office/drawing/2014/main" id="{F9A2D9D4-8B32-47E3-AB45-6EBC8F43AFAD}"/>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5" name="PoljeZBesedilom 2">
          <a:extLst>
            <a:ext uri="{FF2B5EF4-FFF2-40B4-BE49-F238E27FC236}">
              <a16:creationId xmlns:a16="http://schemas.microsoft.com/office/drawing/2014/main" id="{BA4320A6-0084-4D50-BB21-C4708A0713B8}"/>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6" name="PoljeZBesedilom 3">
          <a:extLst>
            <a:ext uri="{FF2B5EF4-FFF2-40B4-BE49-F238E27FC236}">
              <a16:creationId xmlns:a16="http://schemas.microsoft.com/office/drawing/2014/main" id="{60A6204A-FB1B-4BFE-B239-A478EBBD1B7A}"/>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7" name="PoljeZBesedilom 4">
          <a:extLst>
            <a:ext uri="{FF2B5EF4-FFF2-40B4-BE49-F238E27FC236}">
              <a16:creationId xmlns:a16="http://schemas.microsoft.com/office/drawing/2014/main" id="{471F8CC2-1AEC-4D72-8A7E-E84410CB317C}"/>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8" name="PoljeZBesedilom 5">
          <a:extLst>
            <a:ext uri="{FF2B5EF4-FFF2-40B4-BE49-F238E27FC236}">
              <a16:creationId xmlns:a16="http://schemas.microsoft.com/office/drawing/2014/main" id="{471C857A-C433-4331-95FF-2B5F688152DA}"/>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9" name="PoljeZBesedilom 6">
          <a:extLst>
            <a:ext uri="{FF2B5EF4-FFF2-40B4-BE49-F238E27FC236}">
              <a16:creationId xmlns:a16="http://schemas.microsoft.com/office/drawing/2014/main" id="{E3E38CA1-7DFB-4E07-8193-F7D86B28F56A}"/>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0" name="PoljeZBesedilom 7">
          <a:extLst>
            <a:ext uri="{FF2B5EF4-FFF2-40B4-BE49-F238E27FC236}">
              <a16:creationId xmlns:a16="http://schemas.microsoft.com/office/drawing/2014/main" id="{8C574182-8285-417E-A344-6F22BE6FA9AD}"/>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1" name="PoljeZBesedilom 8">
          <a:extLst>
            <a:ext uri="{FF2B5EF4-FFF2-40B4-BE49-F238E27FC236}">
              <a16:creationId xmlns:a16="http://schemas.microsoft.com/office/drawing/2014/main" id="{3938AF4E-5A38-4401-84A6-F3538757058F}"/>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2" name="PoljeZBesedilom 711">
          <a:extLst>
            <a:ext uri="{FF2B5EF4-FFF2-40B4-BE49-F238E27FC236}">
              <a16:creationId xmlns:a16="http://schemas.microsoft.com/office/drawing/2014/main" id="{FE34934E-B1A6-4491-B888-A60095C22D5F}"/>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3" name="PoljeZBesedilom 712">
          <a:extLst>
            <a:ext uri="{FF2B5EF4-FFF2-40B4-BE49-F238E27FC236}">
              <a16:creationId xmlns:a16="http://schemas.microsoft.com/office/drawing/2014/main" id="{043CEAE0-721B-44BE-837A-F8B73936473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4" name="PoljeZBesedilom 713">
          <a:extLst>
            <a:ext uri="{FF2B5EF4-FFF2-40B4-BE49-F238E27FC236}">
              <a16:creationId xmlns:a16="http://schemas.microsoft.com/office/drawing/2014/main" id="{4CE068A5-AD75-488F-8CF3-E74FFEAFABD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5" name="PoljeZBesedilom 714">
          <a:extLst>
            <a:ext uri="{FF2B5EF4-FFF2-40B4-BE49-F238E27FC236}">
              <a16:creationId xmlns:a16="http://schemas.microsoft.com/office/drawing/2014/main" id="{E442CFE3-CF4E-4F8B-8118-C5268638B81E}"/>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6" name="PoljeZBesedilom 715">
          <a:extLst>
            <a:ext uri="{FF2B5EF4-FFF2-40B4-BE49-F238E27FC236}">
              <a16:creationId xmlns:a16="http://schemas.microsoft.com/office/drawing/2014/main" id="{C0B603A9-48AA-4FC3-A6A6-F06A7802F81E}"/>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7" name="PoljeZBesedilom 716">
          <a:extLst>
            <a:ext uri="{FF2B5EF4-FFF2-40B4-BE49-F238E27FC236}">
              <a16:creationId xmlns:a16="http://schemas.microsoft.com/office/drawing/2014/main" id="{8EE5851E-2F6C-4CFF-AF8A-18274DB6CC1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8" name="PoljeZBesedilom 717">
          <a:extLst>
            <a:ext uri="{FF2B5EF4-FFF2-40B4-BE49-F238E27FC236}">
              <a16:creationId xmlns:a16="http://schemas.microsoft.com/office/drawing/2014/main" id="{0FD40898-4585-4D86-9596-B0FA1BF7390B}"/>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9" name="PoljeZBesedilom 718">
          <a:extLst>
            <a:ext uri="{FF2B5EF4-FFF2-40B4-BE49-F238E27FC236}">
              <a16:creationId xmlns:a16="http://schemas.microsoft.com/office/drawing/2014/main" id="{F082D7DF-D020-46ED-8297-6E0DF49E78AB}"/>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0" name="PoljeZBesedilom 719">
          <a:extLst>
            <a:ext uri="{FF2B5EF4-FFF2-40B4-BE49-F238E27FC236}">
              <a16:creationId xmlns:a16="http://schemas.microsoft.com/office/drawing/2014/main" id="{F02184FC-FBF6-4634-844C-3BC097497393}"/>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1" name="PoljeZBesedilom 720">
          <a:extLst>
            <a:ext uri="{FF2B5EF4-FFF2-40B4-BE49-F238E27FC236}">
              <a16:creationId xmlns:a16="http://schemas.microsoft.com/office/drawing/2014/main" id="{CAD92DB8-5A46-4FA6-9972-DE18B2BB3113}"/>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2" name="PoljeZBesedilom 721">
          <a:extLst>
            <a:ext uri="{FF2B5EF4-FFF2-40B4-BE49-F238E27FC236}">
              <a16:creationId xmlns:a16="http://schemas.microsoft.com/office/drawing/2014/main" id="{8453FF85-A319-4C6A-9358-62A41D64EAAF}"/>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3" name="PoljeZBesedilom 722">
          <a:extLst>
            <a:ext uri="{FF2B5EF4-FFF2-40B4-BE49-F238E27FC236}">
              <a16:creationId xmlns:a16="http://schemas.microsoft.com/office/drawing/2014/main" id="{25C13637-3028-46D0-A5C8-D1D6A4332BB7}"/>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4" name="PoljeZBesedilom 723">
          <a:extLst>
            <a:ext uri="{FF2B5EF4-FFF2-40B4-BE49-F238E27FC236}">
              <a16:creationId xmlns:a16="http://schemas.microsoft.com/office/drawing/2014/main" id="{8B50F224-C06B-441D-B8D3-432D39447EC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5" name="PoljeZBesedilom 724">
          <a:extLst>
            <a:ext uri="{FF2B5EF4-FFF2-40B4-BE49-F238E27FC236}">
              <a16:creationId xmlns:a16="http://schemas.microsoft.com/office/drawing/2014/main" id="{8CA63F82-A539-499E-A7D3-9C9B82724A1D}"/>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6" name="PoljeZBesedilom 725">
          <a:extLst>
            <a:ext uri="{FF2B5EF4-FFF2-40B4-BE49-F238E27FC236}">
              <a16:creationId xmlns:a16="http://schemas.microsoft.com/office/drawing/2014/main" id="{C6CB2C42-23D7-417D-8F68-27759AD96E32}"/>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7" name="PoljeZBesedilom 726">
          <a:extLst>
            <a:ext uri="{FF2B5EF4-FFF2-40B4-BE49-F238E27FC236}">
              <a16:creationId xmlns:a16="http://schemas.microsoft.com/office/drawing/2014/main" id="{048502F0-7A16-4510-BC20-73D77A4D6A14}"/>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8" name="PoljeZBesedilom 727">
          <a:extLst>
            <a:ext uri="{FF2B5EF4-FFF2-40B4-BE49-F238E27FC236}">
              <a16:creationId xmlns:a16="http://schemas.microsoft.com/office/drawing/2014/main" id="{0DB6BAE6-8E72-418F-AF54-FB36530EFBB0}"/>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9" name="PoljeZBesedilom 728">
          <a:extLst>
            <a:ext uri="{FF2B5EF4-FFF2-40B4-BE49-F238E27FC236}">
              <a16:creationId xmlns:a16="http://schemas.microsoft.com/office/drawing/2014/main" id="{230BBE05-5267-4861-9842-DE540202A645}"/>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0" name="PoljeZBesedilom 729">
          <a:extLst>
            <a:ext uri="{FF2B5EF4-FFF2-40B4-BE49-F238E27FC236}">
              <a16:creationId xmlns:a16="http://schemas.microsoft.com/office/drawing/2014/main" id="{A7203DF5-85A7-4093-A52E-07B1A596D50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1" name="PoljeZBesedilom 730">
          <a:extLst>
            <a:ext uri="{FF2B5EF4-FFF2-40B4-BE49-F238E27FC236}">
              <a16:creationId xmlns:a16="http://schemas.microsoft.com/office/drawing/2014/main" id="{47FC653D-F6E7-42B3-BB5D-E5A7AC3A0867}"/>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2" name="PoljeZBesedilom 731">
          <a:extLst>
            <a:ext uri="{FF2B5EF4-FFF2-40B4-BE49-F238E27FC236}">
              <a16:creationId xmlns:a16="http://schemas.microsoft.com/office/drawing/2014/main" id="{C495177B-366E-44E6-B79D-B49D952EB164}"/>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3" name="PoljeZBesedilom 732">
          <a:extLst>
            <a:ext uri="{FF2B5EF4-FFF2-40B4-BE49-F238E27FC236}">
              <a16:creationId xmlns:a16="http://schemas.microsoft.com/office/drawing/2014/main" id="{1085E4AA-2EBC-4757-B230-D3A68EC1D588}"/>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4" name="PoljeZBesedilom 1">
          <a:extLst>
            <a:ext uri="{FF2B5EF4-FFF2-40B4-BE49-F238E27FC236}">
              <a16:creationId xmlns:a16="http://schemas.microsoft.com/office/drawing/2014/main" id="{4F39D6B5-C442-40C0-9D20-C4FEB3634A0C}"/>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5" name="PoljeZBesedilom 2">
          <a:extLst>
            <a:ext uri="{FF2B5EF4-FFF2-40B4-BE49-F238E27FC236}">
              <a16:creationId xmlns:a16="http://schemas.microsoft.com/office/drawing/2014/main" id="{FCB9DA71-4D3A-42DE-BCB1-70EF2B60D82E}"/>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6" name="PoljeZBesedilom 3">
          <a:extLst>
            <a:ext uri="{FF2B5EF4-FFF2-40B4-BE49-F238E27FC236}">
              <a16:creationId xmlns:a16="http://schemas.microsoft.com/office/drawing/2014/main" id="{3124C5E4-E44E-4B1B-8CD4-997082A0A1EB}"/>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7" name="PoljeZBesedilom 4">
          <a:extLst>
            <a:ext uri="{FF2B5EF4-FFF2-40B4-BE49-F238E27FC236}">
              <a16:creationId xmlns:a16="http://schemas.microsoft.com/office/drawing/2014/main" id="{DF64D70A-E825-4F74-BDA9-4F2D04886C97}"/>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8" name="PoljeZBesedilom 5">
          <a:extLst>
            <a:ext uri="{FF2B5EF4-FFF2-40B4-BE49-F238E27FC236}">
              <a16:creationId xmlns:a16="http://schemas.microsoft.com/office/drawing/2014/main" id="{86F07190-8E99-4D5E-A49D-4360ECECC20A}"/>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9" name="PoljeZBesedilom 6">
          <a:extLst>
            <a:ext uri="{FF2B5EF4-FFF2-40B4-BE49-F238E27FC236}">
              <a16:creationId xmlns:a16="http://schemas.microsoft.com/office/drawing/2014/main" id="{0D0D4B1E-E95C-42F2-8704-844756C828AF}"/>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0" name="PoljeZBesedilom 7">
          <a:extLst>
            <a:ext uri="{FF2B5EF4-FFF2-40B4-BE49-F238E27FC236}">
              <a16:creationId xmlns:a16="http://schemas.microsoft.com/office/drawing/2014/main" id="{60F19F44-1C3C-47B9-A1E2-9EE1998C7F96}"/>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1" name="PoljeZBesedilom 8">
          <a:extLst>
            <a:ext uri="{FF2B5EF4-FFF2-40B4-BE49-F238E27FC236}">
              <a16:creationId xmlns:a16="http://schemas.microsoft.com/office/drawing/2014/main" id="{8C135EE4-D1D4-41C6-A12E-D5F0D98C16FC}"/>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2" name="PoljeZBesedilom 741">
          <a:extLst>
            <a:ext uri="{FF2B5EF4-FFF2-40B4-BE49-F238E27FC236}">
              <a16:creationId xmlns:a16="http://schemas.microsoft.com/office/drawing/2014/main" id="{75BE79EB-5AC0-4768-95D5-66DC495651D3}"/>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3" name="PoljeZBesedilom 742">
          <a:extLst>
            <a:ext uri="{FF2B5EF4-FFF2-40B4-BE49-F238E27FC236}">
              <a16:creationId xmlns:a16="http://schemas.microsoft.com/office/drawing/2014/main" id="{0582640E-4981-4956-A72B-64F8F286A77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4" name="PoljeZBesedilom 743">
          <a:extLst>
            <a:ext uri="{FF2B5EF4-FFF2-40B4-BE49-F238E27FC236}">
              <a16:creationId xmlns:a16="http://schemas.microsoft.com/office/drawing/2014/main" id="{A1433F55-6602-4717-A6F9-138A9E468737}"/>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5" name="PoljeZBesedilom 744">
          <a:extLst>
            <a:ext uri="{FF2B5EF4-FFF2-40B4-BE49-F238E27FC236}">
              <a16:creationId xmlns:a16="http://schemas.microsoft.com/office/drawing/2014/main" id="{FF4E9552-832B-473B-ADEC-12FDE041E46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6" name="PoljeZBesedilom 745">
          <a:extLst>
            <a:ext uri="{FF2B5EF4-FFF2-40B4-BE49-F238E27FC236}">
              <a16:creationId xmlns:a16="http://schemas.microsoft.com/office/drawing/2014/main" id="{9EA3F250-4CDB-4CB9-A6CA-DB908B31DA42}"/>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7" name="PoljeZBesedilom 746">
          <a:extLst>
            <a:ext uri="{FF2B5EF4-FFF2-40B4-BE49-F238E27FC236}">
              <a16:creationId xmlns:a16="http://schemas.microsoft.com/office/drawing/2014/main" id="{E6B47CB6-7FC1-4176-BD4F-63A614329AD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8" name="PoljeZBesedilom 747">
          <a:extLst>
            <a:ext uri="{FF2B5EF4-FFF2-40B4-BE49-F238E27FC236}">
              <a16:creationId xmlns:a16="http://schemas.microsoft.com/office/drawing/2014/main" id="{52D0213E-5EF5-4513-9810-54F29E91854E}"/>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9" name="PoljeZBesedilom 748">
          <a:extLst>
            <a:ext uri="{FF2B5EF4-FFF2-40B4-BE49-F238E27FC236}">
              <a16:creationId xmlns:a16="http://schemas.microsoft.com/office/drawing/2014/main" id="{1339D8B1-5380-4970-ACFC-6846CFAF3D24}"/>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1348</xdr:row>
      <xdr:rowOff>0</xdr:rowOff>
    </xdr:from>
    <xdr:ext cx="65" cy="172227"/>
    <xdr:sp macro="" textlink="">
      <xdr:nvSpPr>
        <xdr:cNvPr id="2" name="PoljeZBesedilom 1">
          <a:extLst>
            <a:ext uri="{FF2B5EF4-FFF2-40B4-BE49-F238E27FC236}">
              <a16:creationId xmlns:a16="http://schemas.microsoft.com/office/drawing/2014/main" id="{437E59EA-60B5-4B95-A231-40A893365D0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 name="PoljeZBesedilom 2">
          <a:extLst>
            <a:ext uri="{FF2B5EF4-FFF2-40B4-BE49-F238E27FC236}">
              <a16:creationId xmlns:a16="http://schemas.microsoft.com/office/drawing/2014/main" id="{37A1178D-DC2C-4389-BCA4-3F0D55E8FD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 name="PoljeZBesedilom 3">
          <a:extLst>
            <a:ext uri="{FF2B5EF4-FFF2-40B4-BE49-F238E27FC236}">
              <a16:creationId xmlns:a16="http://schemas.microsoft.com/office/drawing/2014/main" id="{206B48DC-0AAD-4050-A07C-2E4C8195A65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 name="PoljeZBesedilom 4">
          <a:extLst>
            <a:ext uri="{FF2B5EF4-FFF2-40B4-BE49-F238E27FC236}">
              <a16:creationId xmlns:a16="http://schemas.microsoft.com/office/drawing/2014/main" id="{2DC1E55B-7D08-4525-8CAE-DF23C68548A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 name="PoljeZBesedilom 5">
          <a:extLst>
            <a:ext uri="{FF2B5EF4-FFF2-40B4-BE49-F238E27FC236}">
              <a16:creationId xmlns:a16="http://schemas.microsoft.com/office/drawing/2014/main" id="{8FB61CC3-C4EF-4CFA-A942-F5D677EE01B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 name="PoljeZBesedilom 6">
          <a:extLst>
            <a:ext uri="{FF2B5EF4-FFF2-40B4-BE49-F238E27FC236}">
              <a16:creationId xmlns:a16="http://schemas.microsoft.com/office/drawing/2014/main" id="{6321392E-F907-4946-929E-9C8583B8F61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 name="PoljeZBesedilom 7">
          <a:extLst>
            <a:ext uri="{FF2B5EF4-FFF2-40B4-BE49-F238E27FC236}">
              <a16:creationId xmlns:a16="http://schemas.microsoft.com/office/drawing/2014/main" id="{61D1C1B3-1502-4E11-B766-9881338C038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9" name="PoljeZBesedilom 8">
          <a:extLst>
            <a:ext uri="{FF2B5EF4-FFF2-40B4-BE49-F238E27FC236}">
              <a16:creationId xmlns:a16="http://schemas.microsoft.com/office/drawing/2014/main" id="{33DB7B35-1BED-4CD2-ABBF-55419464720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 name="PoljeZBesedilom 9">
          <a:extLst>
            <a:ext uri="{FF2B5EF4-FFF2-40B4-BE49-F238E27FC236}">
              <a16:creationId xmlns:a16="http://schemas.microsoft.com/office/drawing/2014/main" id="{2BCB925B-9878-4936-95C5-DA6EF53020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 name="PoljeZBesedilom 10">
          <a:extLst>
            <a:ext uri="{FF2B5EF4-FFF2-40B4-BE49-F238E27FC236}">
              <a16:creationId xmlns:a16="http://schemas.microsoft.com/office/drawing/2014/main" id="{D99F79CA-2AA2-4494-9FB6-41FB086F8C7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 name="PoljeZBesedilom 11">
          <a:extLst>
            <a:ext uri="{FF2B5EF4-FFF2-40B4-BE49-F238E27FC236}">
              <a16:creationId xmlns:a16="http://schemas.microsoft.com/office/drawing/2014/main" id="{A989F1DD-C5AF-4BD2-9BF4-EA39BB121DA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 name="PoljeZBesedilom 12">
          <a:extLst>
            <a:ext uri="{FF2B5EF4-FFF2-40B4-BE49-F238E27FC236}">
              <a16:creationId xmlns:a16="http://schemas.microsoft.com/office/drawing/2014/main" id="{B9E91027-FD98-4DD1-A543-F0499BA5B92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 name="PoljeZBesedilom 13">
          <a:extLst>
            <a:ext uri="{FF2B5EF4-FFF2-40B4-BE49-F238E27FC236}">
              <a16:creationId xmlns:a16="http://schemas.microsoft.com/office/drawing/2014/main" id="{865620E4-B717-462B-A230-AB054A12F23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 name="PoljeZBesedilom 14">
          <a:extLst>
            <a:ext uri="{FF2B5EF4-FFF2-40B4-BE49-F238E27FC236}">
              <a16:creationId xmlns:a16="http://schemas.microsoft.com/office/drawing/2014/main" id="{4A26D06B-B022-4500-8655-23343C07815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 name="PoljeZBesedilom 15">
          <a:extLst>
            <a:ext uri="{FF2B5EF4-FFF2-40B4-BE49-F238E27FC236}">
              <a16:creationId xmlns:a16="http://schemas.microsoft.com/office/drawing/2014/main" id="{2AC89C2D-1657-4BEC-9656-F180AADBA7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 name="PoljeZBesedilom 16">
          <a:extLst>
            <a:ext uri="{FF2B5EF4-FFF2-40B4-BE49-F238E27FC236}">
              <a16:creationId xmlns:a16="http://schemas.microsoft.com/office/drawing/2014/main" id="{CCFE3E91-56F0-4D49-B073-CABFC7607A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 name="PoljeZBesedilom 17">
          <a:extLst>
            <a:ext uri="{FF2B5EF4-FFF2-40B4-BE49-F238E27FC236}">
              <a16:creationId xmlns:a16="http://schemas.microsoft.com/office/drawing/2014/main" id="{38A0B628-6013-42C0-9D79-78A8992F20B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 name="PoljeZBesedilom 18">
          <a:extLst>
            <a:ext uri="{FF2B5EF4-FFF2-40B4-BE49-F238E27FC236}">
              <a16:creationId xmlns:a16="http://schemas.microsoft.com/office/drawing/2014/main" id="{DF5E7244-A4AE-4EA0-AE76-409DDB7A6DC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0" name="PoljeZBesedilom 19">
          <a:extLst>
            <a:ext uri="{FF2B5EF4-FFF2-40B4-BE49-F238E27FC236}">
              <a16:creationId xmlns:a16="http://schemas.microsoft.com/office/drawing/2014/main" id="{43F8C5FC-B06F-4D60-83FF-E9125B6CC1E5}"/>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1" name="PoljeZBesedilom 20">
          <a:extLst>
            <a:ext uri="{FF2B5EF4-FFF2-40B4-BE49-F238E27FC236}">
              <a16:creationId xmlns:a16="http://schemas.microsoft.com/office/drawing/2014/main" id="{27A1DB8A-7CE2-4961-AD01-D4EF0F28E19B}"/>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2" name="PoljeZBesedilom 21">
          <a:extLst>
            <a:ext uri="{FF2B5EF4-FFF2-40B4-BE49-F238E27FC236}">
              <a16:creationId xmlns:a16="http://schemas.microsoft.com/office/drawing/2014/main" id="{8832A3A2-2F24-4B29-ADB1-061E59AF731E}"/>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3" name="PoljeZBesedilom 22">
          <a:extLst>
            <a:ext uri="{FF2B5EF4-FFF2-40B4-BE49-F238E27FC236}">
              <a16:creationId xmlns:a16="http://schemas.microsoft.com/office/drawing/2014/main" id="{9C3D74B1-11CB-4286-9113-0F7AA12DC951}"/>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4" name="PoljeZBesedilom 23">
          <a:extLst>
            <a:ext uri="{FF2B5EF4-FFF2-40B4-BE49-F238E27FC236}">
              <a16:creationId xmlns:a16="http://schemas.microsoft.com/office/drawing/2014/main" id="{2844D55B-8435-44E5-A1A4-49171BB46C8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5" name="PoljeZBesedilom 24">
          <a:extLst>
            <a:ext uri="{FF2B5EF4-FFF2-40B4-BE49-F238E27FC236}">
              <a16:creationId xmlns:a16="http://schemas.microsoft.com/office/drawing/2014/main" id="{1C49773F-1070-46C1-A94D-DFDBA088CB41}"/>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 name="PoljeZBesedilom 25">
          <a:extLst>
            <a:ext uri="{FF2B5EF4-FFF2-40B4-BE49-F238E27FC236}">
              <a16:creationId xmlns:a16="http://schemas.microsoft.com/office/drawing/2014/main" id="{CB58176B-9802-444C-B5DC-670782EBC0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 name="PoljeZBesedilom 26">
          <a:extLst>
            <a:ext uri="{FF2B5EF4-FFF2-40B4-BE49-F238E27FC236}">
              <a16:creationId xmlns:a16="http://schemas.microsoft.com/office/drawing/2014/main" id="{070DD5BA-F815-45FC-ACB2-92383CB608B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 name="PoljeZBesedilom 27">
          <a:extLst>
            <a:ext uri="{FF2B5EF4-FFF2-40B4-BE49-F238E27FC236}">
              <a16:creationId xmlns:a16="http://schemas.microsoft.com/office/drawing/2014/main" id="{44AB4302-ACB5-4E73-B22D-632871F9934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 name="PoljeZBesedilom 28">
          <a:extLst>
            <a:ext uri="{FF2B5EF4-FFF2-40B4-BE49-F238E27FC236}">
              <a16:creationId xmlns:a16="http://schemas.microsoft.com/office/drawing/2014/main" id="{FF104081-C8F3-4AC9-9587-1D273289056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 name="PoljeZBesedilom 29">
          <a:extLst>
            <a:ext uri="{FF2B5EF4-FFF2-40B4-BE49-F238E27FC236}">
              <a16:creationId xmlns:a16="http://schemas.microsoft.com/office/drawing/2014/main" id="{F4E8BC4D-B553-4981-8308-B0B93B9961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 name="PoljeZBesedilom 30">
          <a:extLst>
            <a:ext uri="{FF2B5EF4-FFF2-40B4-BE49-F238E27FC236}">
              <a16:creationId xmlns:a16="http://schemas.microsoft.com/office/drawing/2014/main" id="{B4F6A719-90C0-4851-AAE2-4C155EDA111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 name="PoljeZBesedilom 31">
          <a:extLst>
            <a:ext uri="{FF2B5EF4-FFF2-40B4-BE49-F238E27FC236}">
              <a16:creationId xmlns:a16="http://schemas.microsoft.com/office/drawing/2014/main" id="{6456C787-89AA-4B9A-84F0-AF163D8AEF9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 name="PoljeZBesedilom 32">
          <a:extLst>
            <a:ext uri="{FF2B5EF4-FFF2-40B4-BE49-F238E27FC236}">
              <a16:creationId xmlns:a16="http://schemas.microsoft.com/office/drawing/2014/main" id="{A658CC12-8F74-4580-A0EA-04D38D0FE1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 name="PoljeZBesedilom 1">
          <a:extLst>
            <a:ext uri="{FF2B5EF4-FFF2-40B4-BE49-F238E27FC236}">
              <a16:creationId xmlns:a16="http://schemas.microsoft.com/office/drawing/2014/main" id="{C40D469D-728D-47DD-BCDA-73002FCE195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 name="PoljeZBesedilom 2">
          <a:extLst>
            <a:ext uri="{FF2B5EF4-FFF2-40B4-BE49-F238E27FC236}">
              <a16:creationId xmlns:a16="http://schemas.microsoft.com/office/drawing/2014/main" id="{609B852A-48AC-4EF3-93DF-CDD4B54024F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 name="PoljeZBesedilom 3">
          <a:extLst>
            <a:ext uri="{FF2B5EF4-FFF2-40B4-BE49-F238E27FC236}">
              <a16:creationId xmlns:a16="http://schemas.microsoft.com/office/drawing/2014/main" id="{86F37798-2C4A-4D1D-A836-8C57766678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 name="PoljeZBesedilom 4">
          <a:extLst>
            <a:ext uri="{FF2B5EF4-FFF2-40B4-BE49-F238E27FC236}">
              <a16:creationId xmlns:a16="http://schemas.microsoft.com/office/drawing/2014/main" id="{9C83AA38-8CB5-491A-832B-E7C599E5829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 name="PoljeZBesedilom 5">
          <a:extLst>
            <a:ext uri="{FF2B5EF4-FFF2-40B4-BE49-F238E27FC236}">
              <a16:creationId xmlns:a16="http://schemas.microsoft.com/office/drawing/2014/main" id="{AAF5B026-E0B8-453F-885D-353F51D3A1F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 name="PoljeZBesedilom 6">
          <a:extLst>
            <a:ext uri="{FF2B5EF4-FFF2-40B4-BE49-F238E27FC236}">
              <a16:creationId xmlns:a16="http://schemas.microsoft.com/office/drawing/2014/main" id="{EA1F4160-D5FB-4DE1-8AAB-DC0980480D8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 name="PoljeZBesedilom 7">
          <a:extLst>
            <a:ext uri="{FF2B5EF4-FFF2-40B4-BE49-F238E27FC236}">
              <a16:creationId xmlns:a16="http://schemas.microsoft.com/office/drawing/2014/main" id="{BF3D5E5C-3028-4B38-8D6D-BDF4CA81B0F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 name="PoljeZBesedilom 8">
          <a:extLst>
            <a:ext uri="{FF2B5EF4-FFF2-40B4-BE49-F238E27FC236}">
              <a16:creationId xmlns:a16="http://schemas.microsoft.com/office/drawing/2014/main" id="{4961D950-88AB-4F03-9593-3A58485934E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 name="PoljeZBesedilom 41">
          <a:extLst>
            <a:ext uri="{FF2B5EF4-FFF2-40B4-BE49-F238E27FC236}">
              <a16:creationId xmlns:a16="http://schemas.microsoft.com/office/drawing/2014/main" id="{40F71DD8-7C03-48AD-A2A3-ED9F839F7A1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 name="PoljeZBesedilom 42">
          <a:extLst>
            <a:ext uri="{FF2B5EF4-FFF2-40B4-BE49-F238E27FC236}">
              <a16:creationId xmlns:a16="http://schemas.microsoft.com/office/drawing/2014/main" id="{734493EB-C33D-4080-AB0F-8B3E5434CD4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 name="PoljeZBesedilom 43">
          <a:extLst>
            <a:ext uri="{FF2B5EF4-FFF2-40B4-BE49-F238E27FC236}">
              <a16:creationId xmlns:a16="http://schemas.microsoft.com/office/drawing/2014/main" id="{80485274-D85D-4C3C-9315-3868051C45F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 name="PoljeZBesedilom 44">
          <a:extLst>
            <a:ext uri="{FF2B5EF4-FFF2-40B4-BE49-F238E27FC236}">
              <a16:creationId xmlns:a16="http://schemas.microsoft.com/office/drawing/2014/main" id="{CA992C59-EEC5-4E1C-A8CB-B646385353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 name="PoljeZBesedilom 45">
          <a:extLst>
            <a:ext uri="{FF2B5EF4-FFF2-40B4-BE49-F238E27FC236}">
              <a16:creationId xmlns:a16="http://schemas.microsoft.com/office/drawing/2014/main" id="{39FDEA0C-A4D9-4719-805B-E89A39B77A1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 name="PoljeZBesedilom 46">
          <a:extLst>
            <a:ext uri="{FF2B5EF4-FFF2-40B4-BE49-F238E27FC236}">
              <a16:creationId xmlns:a16="http://schemas.microsoft.com/office/drawing/2014/main" id="{3021CF01-4E42-4E21-82B7-E7EFC17273C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 name="PoljeZBesedilom 47">
          <a:extLst>
            <a:ext uri="{FF2B5EF4-FFF2-40B4-BE49-F238E27FC236}">
              <a16:creationId xmlns:a16="http://schemas.microsoft.com/office/drawing/2014/main" id="{535D00E8-BE0E-408C-BFC5-0F2D95BA68D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 name="PoljeZBesedilom 48">
          <a:extLst>
            <a:ext uri="{FF2B5EF4-FFF2-40B4-BE49-F238E27FC236}">
              <a16:creationId xmlns:a16="http://schemas.microsoft.com/office/drawing/2014/main" id="{75A45481-52D8-4EF5-BE50-54C0A3ED8D1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 name="PoljeZBesedilom 49">
          <a:extLst>
            <a:ext uri="{FF2B5EF4-FFF2-40B4-BE49-F238E27FC236}">
              <a16:creationId xmlns:a16="http://schemas.microsoft.com/office/drawing/2014/main" id="{8D2561B3-EFCE-4209-8895-3C333ADA640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 name="PoljeZBesedilom 50">
          <a:extLst>
            <a:ext uri="{FF2B5EF4-FFF2-40B4-BE49-F238E27FC236}">
              <a16:creationId xmlns:a16="http://schemas.microsoft.com/office/drawing/2014/main" id="{852AB9C3-9591-4C53-9DA5-F045E4DB8BA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 name="PoljeZBesedilom 51">
          <a:extLst>
            <a:ext uri="{FF2B5EF4-FFF2-40B4-BE49-F238E27FC236}">
              <a16:creationId xmlns:a16="http://schemas.microsoft.com/office/drawing/2014/main" id="{855EDC72-BC88-4706-988E-74B813495BE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 name="PoljeZBesedilom 52">
          <a:extLst>
            <a:ext uri="{FF2B5EF4-FFF2-40B4-BE49-F238E27FC236}">
              <a16:creationId xmlns:a16="http://schemas.microsoft.com/office/drawing/2014/main" id="{70402BD7-5865-4AD9-803A-911FE85E84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 name="PoljeZBesedilom 53">
          <a:extLst>
            <a:ext uri="{FF2B5EF4-FFF2-40B4-BE49-F238E27FC236}">
              <a16:creationId xmlns:a16="http://schemas.microsoft.com/office/drawing/2014/main" id="{8466D42A-EA9A-49B2-B8BA-2E5E5CB22A5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 name="PoljeZBesedilom 54">
          <a:extLst>
            <a:ext uri="{FF2B5EF4-FFF2-40B4-BE49-F238E27FC236}">
              <a16:creationId xmlns:a16="http://schemas.microsoft.com/office/drawing/2014/main" id="{5B893547-B150-4364-B653-1C2F8B30ED1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 name="PoljeZBesedilom 55">
          <a:extLst>
            <a:ext uri="{FF2B5EF4-FFF2-40B4-BE49-F238E27FC236}">
              <a16:creationId xmlns:a16="http://schemas.microsoft.com/office/drawing/2014/main" id="{06CF7B81-984F-42AB-AA8D-A927DA4096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 name="PoljeZBesedilom 56">
          <a:extLst>
            <a:ext uri="{FF2B5EF4-FFF2-40B4-BE49-F238E27FC236}">
              <a16:creationId xmlns:a16="http://schemas.microsoft.com/office/drawing/2014/main" id="{AAA69422-12EE-40C4-AB62-CD1BAEC6C7E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 name="PoljeZBesedilom 57">
          <a:extLst>
            <a:ext uri="{FF2B5EF4-FFF2-40B4-BE49-F238E27FC236}">
              <a16:creationId xmlns:a16="http://schemas.microsoft.com/office/drawing/2014/main" id="{912F542D-5B2C-4E22-B034-35EB67796BA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 name="PoljeZBesedilom 58">
          <a:extLst>
            <a:ext uri="{FF2B5EF4-FFF2-40B4-BE49-F238E27FC236}">
              <a16:creationId xmlns:a16="http://schemas.microsoft.com/office/drawing/2014/main" id="{21DA713B-1D3C-4D3F-A2EB-7B54FD6B232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 name="PoljeZBesedilom 59">
          <a:extLst>
            <a:ext uri="{FF2B5EF4-FFF2-40B4-BE49-F238E27FC236}">
              <a16:creationId xmlns:a16="http://schemas.microsoft.com/office/drawing/2014/main" id="{F7F3A218-BAC5-4D14-8BDB-F3DE6CC10EA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 name="PoljeZBesedilom 60">
          <a:extLst>
            <a:ext uri="{FF2B5EF4-FFF2-40B4-BE49-F238E27FC236}">
              <a16:creationId xmlns:a16="http://schemas.microsoft.com/office/drawing/2014/main" id="{CCB9830F-8555-4CB7-BC52-F711BC4F8D2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 name="PoljeZBesedilom 61">
          <a:extLst>
            <a:ext uri="{FF2B5EF4-FFF2-40B4-BE49-F238E27FC236}">
              <a16:creationId xmlns:a16="http://schemas.microsoft.com/office/drawing/2014/main" id="{2170BFC2-451C-4B3B-BDC4-612BD251567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 name="PoljeZBesedilom 62">
          <a:extLst>
            <a:ext uri="{FF2B5EF4-FFF2-40B4-BE49-F238E27FC236}">
              <a16:creationId xmlns:a16="http://schemas.microsoft.com/office/drawing/2014/main" id="{35541B28-F340-4841-B128-8A0C0F91EFF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 name="PoljeZBesedilom 63">
          <a:extLst>
            <a:ext uri="{FF2B5EF4-FFF2-40B4-BE49-F238E27FC236}">
              <a16:creationId xmlns:a16="http://schemas.microsoft.com/office/drawing/2014/main" id="{C9B5AE50-F118-4563-88EE-B9554BF3F2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 name="PoljeZBesedilom 64">
          <a:extLst>
            <a:ext uri="{FF2B5EF4-FFF2-40B4-BE49-F238E27FC236}">
              <a16:creationId xmlns:a16="http://schemas.microsoft.com/office/drawing/2014/main" id="{83D54625-793A-4610-B32B-93F6B8AF2FF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 name="PoljeZBesedilom 65">
          <a:extLst>
            <a:ext uri="{FF2B5EF4-FFF2-40B4-BE49-F238E27FC236}">
              <a16:creationId xmlns:a16="http://schemas.microsoft.com/office/drawing/2014/main" id="{565BB360-D9AD-4FC8-8CED-918390BC92C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 name="PoljeZBesedilom 66">
          <a:extLst>
            <a:ext uri="{FF2B5EF4-FFF2-40B4-BE49-F238E27FC236}">
              <a16:creationId xmlns:a16="http://schemas.microsoft.com/office/drawing/2014/main" id="{4AD45FF3-2C8F-4595-BF62-5C8A52291FD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8" name="PoljeZBesedilom 67">
          <a:extLst>
            <a:ext uri="{FF2B5EF4-FFF2-40B4-BE49-F238E27FC236}">
              <a16:creationId xmlns:a16="http://schemas.microsoft.com/office/drawing/2014/main" id="{C2FE3B9F-07F5-41FB-B6BB-5CDF8DDD9FA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9" name="PoljeZBesedilom 68">
          <a:extLst>
            <a:ext uri="{FF2B5EF4-FFF2-40B4-BE49-F238E27FC236}">
              <a16:creationId xmlns:a16="http://schemas.microsoft.com/office/drawing/2014/main" id="{62EED4C0-FA71-44F8-AFA2-3194A3870F6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0" name="PoljeZBesedilom 69">
          <a:extLst>
            <a:ext uri="{FF2B5EF4-FFF2-40B4-BE49-F238E27FC236}">
              <a16:creationId xmlns:a16="http://schemas.microsoft.com/office/drawing/2014/main" id="{325B8EC4-5B3D-424F-909B-BA5B0C5F322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1" name="PoljeZBesedilom 70">
          <a:extLst>
            <a:ext uri="{FF2B5EF4-FFF2-40B4-BE49-F238E27FC236}">
              <a16:creationId xmlns:a16="http://schemas.microsoft.com/office/drawing/2014/main" id="{6B7B2909-2864-4F17-9EDC-9F2C155827A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2" name="PoljeZBesedilom 71">
          <a:extLst>
            <a:ext uri="{FF2B5EF4-FFF2-40B4-BE49-F238E27FC236}">
              <a16:creationId xmlns:a16="http://schemas.microsoft.com/office/drawing/2014/main" id="{C1AB0B64-6544-4F76-A7EE-DBD7EA647A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3" name="PoljeZBesedilom 72">
          <a:extLst>
            <a:ext uri="{FF2B5EF4-FFF2-40B4-BE49-F238E27FC236}">
              <a16:creationId xmlns:a16="http://schemas.microsoft.com/office/drawing/2014/main" id="{8C32CC2E-DD7D-403C-8EDF-646AFAB8005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4" name="PoljeZBesedilom 73">
          <a:extLst>
            <a:ext uri="{FF2B5EF4-FFF2-40B4-BE49-F238E27FC236}">
              <a16:creationId xmlns:a16="http://schemas.microsoft.com/office/drawing/2014/main" id="{0408668F-D438-4BF2-B7D8-89ED3759AA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5" name="PoljeZBesedilom 74">
          <a:extLst>
            <a:ext uri="{FF2B5EF4-FFF2-40B4-BE49-F238E27FC236}">
              <a16:creationId xmlns:a16="http://schemas.microsoft.com/office/drawing/2014/main" id="{F1F4AAC0-C550-4497-BDA6-63572AA8D24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6" name="PoljeZBesedilom 75">
          <a:extLst>
            <a:ext uri="{FF2B5EF4-FFF2-40B4-BE49-F238E27FC236}">
              <a16:creationId xmlns:a16="http://schemas.microsoft.com/office/drawing/2014/main" id="{AABF45BC-E33D-4565-9A77-CA4777C0607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7" name="PoljeZBesedilom 76">
          <a:extLst>
            <a:ext uri="{FF2B5EF4-FFF2-40B4-BE49-F238E27FC236}">
              <a16:creationId xmlns:a16="http://schemas.microsoft.com/office/drawing/2014/main" id="{F0E869C5-F6B5-4D96-A9F1-8480FD30F02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8" name="PoljeZBesedilom 77">
          <a:extLst>
            <a:ext uri="{FF2B5EF4-FFF2-40B4-BE49-F238E27FC236}">
              <a16:creationId xmlns:a16="http://schemas.microsoft.com/office/drawing/2014/main" id="{5D313F62-2BF0-4404-9F9A-B8A27E74908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9" name="PoljeZBesedilom 78">
          <a:extLst>
            <a:ext uri="{FF2B5EF4-FFF2-40B4-BE49-F238E27FC236}">
              <a16:creationId xmlns:a16="http://schemas.microsoft.com/office/drawing/2014/main" id="{CBCE81C5-B571-413C-A7FC-367DEE56F08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0" name="PoljeZBesedilom 79">
          <a:extLst>
            <a:ext uri="{FF2B5EF4-FFF2-40B4-BE49-F238E27FC236}">
              <a16:creationId xmlns:a16="http://schemas.microsoft.com/office/drawing/2014/main" id="{25CF627D-4536-4086-8C9F-2D8A01E6699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1" name="PoljeZBesedilom 80">
          <a:extLst>
            <a:ext uri="{FF2B5EF4-FFF2-40B4-BE49-F238E27FC236}">
              <a16:creationId xmlns:a16="http://schemas.microsoft.com/office/drawing/2014/main" id="{6EC61010-64AB-4D7D-A344-FE71679AD94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2" name="PoljeZBesedilom 81">
          <a:extLst>
            <a:ext uri="{FF2B5EF4-FFF2-40B4-BE49-F238E27FC236}">
              <a16:creationId xmlns:a16="http://schemas.microsoft.com/office/drawing/2014/main" id="{49C4ECA4-BFF9-4FD7-899C-DB8DC9E95FA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3" name="PoljeZBesedilom 82">
          <a:extLst>
            <a:ext uri="{FF2B5EF4-FFF2-40B4-BE49-F238E27FC236}">
              <a16:creationId xmlns:a16="http://schemas.microsoft.com/office/drawing/2014/main" id="{0E10F3C9-A09A-490F-B54D-B56A3585BB9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4" name="PoljeZBesedilom 83">
          <a:extLst>
            <a:ext uri="{FF2B5EF4-FFF2-40B4-BE49-F238E27FC236}">
              <a16:creationId xmlns:a16="http://schemas.microsoft.com/office/drawing/2014/main" id="{E543A43D-0D46-4753-9B70-3833BEF10C1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5" name="PoljeZBesedilom 84">
          <a:extLst>
            <a:ext uri="{FF2B5EF4-FFF2-40B4-BE49-F238E27FC236}">
              <a16:creationId xmlns:a16="http://schemas.microsoft.com/office/drawing/2014/main" id="{C8A8B021-33E4-4FAB-AC05-F7C935FCEA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6" name="PoljeZBesedilom 85">
          <a:extLst>
            <a:ext uri="{FF2B5EF4-FFF2-40B4-BE49-F238E27FC236}">
              <a16:creationId xmlns:a16="http://schemas.microsoft.com/office/drawing/2014/main" id="{17B2A890-B929-49C1-BB10-5F2CA859277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 name="PoljeZBesedilom 86">
          <a:extLst>
            <a:ext uri="{FF2B5EF4-FFF2-40B4-BE49-F238E27FC236}">
              <a16:creationId xmlns:a16="http://schemas.microsoft.com/office/drawing/2014/main" id="{2B91B883-1F17-4181-813A-55220BB746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88" name="PoljeZBesedilom 87">
          <a:extLst>
            <a:ext uri="{FF2B5EF4-FFF2-40B4-BE49-F238E27FC236}">
              <a16:creationId xmlns:a16="http://schemas.microsoft.com/office/drawing/2014/main" id="{9FC9C1EF-E3C6-4CCD-8D99-EBC9B274CEEB}"/>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89" name="PoljeZBesedilom 88">
          <a:extLst>
            <a:ext uri="{FF2B5EF4-FFF2-40B4-BE49-F238E27FC236}">
              <a16:creationId xmlns:a16="http://schemas.microsoft.com/office/drawing/2014/main" id="{1F2BA44B-3C95-4FCE-B79B-43C19CDE1242}"/>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0" name="PoljeZBesedilom 89">
          <a:extLst>
            <a:ext uri="{FF2B5EF4-FFF2-40B4-BE49-F238E27FC236}">
              <a16:creationId xmlns:a16="http://schemas.microsoft.com/office/drawing/2014/main" id="{A527688D-1CAC-4560-A130-F90FB64580A1}"/>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1" name="PoljeZBesedilom 90">
          <a:extLst>
            <a:ext uri="{FF2B5EF4-FFF2-40B4-BE49-F238E27FC236}">
              <a16:creationId xmlns:a16="http://schemas.microsoft.com/office/drawing/2014/main" id="{01B8C071-3528-4C8A-B31B-7A663CDD8DA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2" name="PoljeZBesedilom 91">
          <a:extLst>
            <a:ext uri="{FF2B5EF4-FFF2-40B4-BE49-F238E27FC236}">
              <a16:creationId xmlns:a16="http://schemas.microsoft.com/office/drawing/2014/main" id="{F81CD059-3DCD-4AF2-AB20-CEFD824DD8AE}"/>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3" name="PoljeZBesedilom 92">
          <a:extLst>
            <a:ext uri="{FF2B5EF4-FFF2-40B4-BE49-F238E27FC236}">
              <a16:creationId xmlns:a16="http://schemas.microsoft.com/office/drawing/2014/main" id="{8D77CA49-1F35-4AC9-8014-2D2DEBFCBCB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4" name="PoljeZBesedilom 93">
          <a:extLst>
            <a:ext uri="{FF2B5EF4-FFF2-40B4-BE49-F238E27FC236}">
              <a16:creationId xmlns:a16="http://schemas.microsoft.com/office/drawing/2014/main" id="{32EA90D2-EC58-4737-9A5B-3BAE2AADB9CA}"/>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5" name="PoljeZBesedilom 94">
          <a:extLst>
            <a:ext uri="{FF2B5EF4-FFF2-40B4-BE49-F238E27FC236}">
              <a16:creationId xmlns:a16="http://schemas.microsoft.com/office/drawing/2014/main" id="{10CB4264-9D50-4813-B1FB-44F7B34360D4}"/>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6" name="PoljeZBesedilom 1">
          <a:extLst>
            <a:ext uri="{FF2B5EF4-FFF2-40B4-BE49-F238E27FC236}">
              <a16:creationId xmlns:a16="http://schemas.microsoft.com/office/drawing/2014/main" id="{B6445144-B12A-4296-9E34-9A1E9392CF58}"/>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7" name="PoljeZBesedilom 2">
          <a:extLst>
            <a:ext uri="{FF2B5EF4-FFF2-40B4-BE49-F238E27FC236}">
              <a16:creationId xmlns:a16="http://schemas.microsoft.com/office/drawing/2014/main" id="{D9BDEFE9-796B-4073-BF9B-C178C6B7D5B5}"/>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8" name="PoljeZBesedilom 3">
          <a:extLst>
            <a:ext uri="{FF2B5EF4-FFF2-40B4-BE49-F238E27FC236}">
              <a16:creationId xmlns:a16="http://schemas.microsoft.com/office/drawing/2014/main" id="{A5A14932-C2F4-4C24-B7CA-E2F7113125BA}"/>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9" name="PoljeZBesedilom 4">
          <a:extLst>
            <a:ext uri="{FF2B5EF4-FFF2-40B4-BE49-F238E27FC236}">
              <a16:creationId xmlns:a16="http://schemas.microsoft.com/office/drawing/2014/main" id="{755ACD93-5AD4-4E5E-8216-7F8CD9B6D2FA}"/>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100" name="PoljeZBesedilom 5">
          <a:extLst>
            <a:ext uri="{FF2B5EF4-FFF2-40B4-BE49-F238E27FC236}">
              <a16:creationId xmlns:a16="http://schemas.microsoft.com/office/drawing/2014/main" id="{8FAA7900-7A35-47B7-B71D-775C38A610B3}"/>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101" name="PoljeZBesedilom 6">
          <a:extLst>
            <a:ext uri="{FF2B5EF4-FFF2-40B4-BE49-F238E27FC236}">
              <a16:creationId xmlns:a16="http://schemas.microsoft.com/office/drawing/2014/main" id="{6A3597A2-8B28-48E6-B178-6CD7CC4E262C}"/>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102" name="PoljeZBesedilom 7">
          <a:extLst>
            <a:ext uri="{FF2B5EF4-FFF2-40B4-BE49-F238E27FC236}">
              <a16:creationId xmlns:a16="http://schemas.microsoft.com/office/drawing/2014/main" id="{D3EE74CC-1DD2-4EDF-993B-58E914BC4A73}"/>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103" name="PoljeZBesedilom 8">
          <a:extLst>
            <a:ext uri="{FF2B5EF4-FFF2-40B4-BE49-F238E27FC236}">
              <a16:creationId xmlns:a16="http://schemas.microsoft.com/office/drawing/2014/main" id="{5670530C-C8B0-49DB-BA8B-19BFC08F49A5}"/>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4" name="PoljeZBesedilom 103">
          <a:extLst>
            <a:ext uri="{FF2B5EF4-FFF2-40B4-BE49-F238E27FC236}">
              <a16:creationId xmlns:a16="http://schemas.microsoft.com/office/drawing/2014/main" id="{23C5976F-F07F-4A01-8383-3C02DBC18CC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5" name="PoljeZBesedilom 104">
          <a:extLst>
            <a:ext uri="{FF2B5EF4-FFF2-40B4-BE49-F238E27FC236}">
              <a16:creationId xmlns:a16="http://schemas.microsoft.com/office/drawing/2014/main" id="{C62D63C3-778C-4F02-A4EF-2AE74B4412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6" name="PoljeZBesedilom 105">
          <a:extLst>
            <a:ext uri="{FF2B5EF4-FFF2-40B4-BE49-F238E27FC236}">
              <a16:creationId xmlns:a16="http://schemas.microsoft.com/office/drawing/2014/main" id="{825328E3-29A5-4CA2-BF65-F7F6E295A2B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7" name="PoljeZBesedilom 106">
          <a:extLst>
            <a:ext uri="{FF2B5EF4-FFF2-40B4-BE49-F238E27FC236}">
              <a16:creationId xmlns:a16="http://schemas.microsoft.com/office/drawing/2014/main" id="{8D2C31C3-56A8-4CF9-AD65-9F3BA24BFD3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8" name="PoljeZBesedilom 107">
          <a:extLst>
            <a:ext uri="{FF2B5EF4-FFF2-40B4-BE49-F238E27FC236}">
              <a16:creationId xmlns:a16="http://schemas.microsoft.com/office/drawing/2014/main" id="{0C36C87A-7498-4B67-AB69-0FE4F5B059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9" name="PoljeZBesedilom 108">
          <a:extLst>
            <a:ext uri="{FF2B5EF4-FFF2-40B4-BE49-F238E27FC236}">
              <a16:creationId xmlns:a16="http://schemas.microsoft.com/office/drawing/2014/main" id="{35A32AE0-2DBD-4EDC-AC15-34A48AEF83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0" name="PoljeZBesedilom 109">
          <a:extLst>
            <a:ext uri="{FF2B5EF4-FFF2-40B4-BE49-F238E27FC236}">
              <a16:creationId xmlns:a16="http://schemas.microsoft.com/office/drawing/2014/main" id="{2552FEF0-DFFF-47D6-8C1F-F73783413F5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1" name="PoljeZBesedilom 110">
          <a:extLst>
            <a:ext uri="{FF2B5EF4-FFF2-40B4-BE49-F238E27FC236}">
              <a16:creationId xmlns:a16="http://schemas.microsoft.com/office/drawing/2014/main" id="{5DA85122-B21D-4F39-85E6-2AAC9844814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2" name="PoljeZBesedilom 111">
          <a:extLst>
            <a:ext uri="{FF2B5EF4-FFF2-40B4-BE49-F238E27FC236}">
              <a16:creationId xmlns:a16="http://schemas.microsoft.com/office/drawing/2014/main" id="{38F9815B-29BA-4A5C-A9DD-C71CB285873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3" name="PoljeZBesedilom 112">
          <a:extLst>
            <a:ext uri="{FF2B5EF4-FFF2-40B4-BE49-F238E27FC236}">
              <a16:creationId xmlns:a16="http://schemas.microsoft.com/office/drawing/2014/main" id="{4F5DAE71-492D-4927-A4FB-B182406C43C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4" name="PoljeZBesedilom 113">
          <a:extLst>
            <a:ext uri="{FF2B5EF4-FFF2-40B4-BE49-F238E27FC236}">
              <a16:creationId xmlns:a16="http://schemas.microsoft.com/office/drawing/2014/main" id="{05B14984-21E6-4EB2-BB7D-B49A4CEA0D6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5" name="PoljeZBesedilom 114">
          <a:extLst>
            <a:ext uri="{FF2B5EF4-FFF2-40B4-BE49-F238E27FC236}">
              <a16:creationId xmlns:a16="http://schemas.microsoft.com/office/drawing/2014/main" id="{C2EB7EB9-8A4A-401A-B10F-A0BFB6A1819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6" name="PoljeZBesedilom 115">
          <a:extLst>
            <a:ext uri="{FF2B5EF4-FFF2-40B4-BE49-F238E27FC236}">
              <a16:creationId xmlns:a16="http://schemas.microsoft.com/office/drawing/2014/main" id="{E4137ACD-681C-4A10-BA51-337E388928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7" name="PoljeZBesedilom 116">
          <a:extLst>
            <a:ext uri="{FF2B5EF4-FFF2-40B4-BE49-F238E27FC236}">
              <a16:creationId xmlns:a16="http://schemas.microsoft.com/office/drawing/2014/main" id="{801003BC-04A8-4780-930A-D13319228A7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8" name="PoljeZBesedilom 117">
          <a:extLst>
            <a:ext uri="{FF2B5EF4-FFF2-40B4-BE49-F238E27FC236}">
              <a16:creationId xmlns:a16="http://schemas.microsoft.com/office/drawing/2014/main" id="{89D6ACB9-4BE0-4A61-A943-A7076D40941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9" name="PoljeZBesedilom 118">
          <a:extLst>
            <a:ext uri="{FF2B5EF4-FFF2-40B4-BE49-F238E27FC236}">
              <a16:creationId xmlns:a16="http://schemas.microsoft.com/office/drawing/2014/main" id="{01DC6500-555E-4866-90C5-3E65F22C8B2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0" name="PoljeZBesedilom 119">
          <a:extLst>
            <a:ext uri="{FF2B5EF4-FFF2-40B4-BE49-F238E27FC236}">
              <a16:creationId xmlns:a16="http://schemas.microsoft.com/office/drawing/2014/main" id="{FBD20114-1200-469C-94FB-CA4F23740AD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1" name="PoljeZBesedilom 120">
          <a:extLst>
            <a:ext uri="{FF2B5EF4-FFF2-40B4-BE49-F238E27FC236}">
              <a16:creationId xmlns:a16="http://schemas.microsoft.com/office/drawing/2014/main" id="{FCCA6C92-8992-4895-8089-EEFA6D01A60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2" name="PoljeZBesedilom 121">
          <a:extLst>
            <a:ext uri="{FF2B5EF4-FFF2-40B4-BE49-F238E27FC236}">
              <a16:creationId xmlns:a16="http://schemas.microsoft.com/office/drawing/2014/main" id="{DE26E5C8-ED3B-4952-8659-D91C6A0D4F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3" name="PoljeZBesedilom 122">
          <a:extLst>
            <a:ext uri="{FF2B5EF4-FFF2-40B4-BE49-F238E27FC236}">
              <a16:creationId xmlns:a16="http://schemas.microsoft.com/office/drawing/2014/main" id="{D6DDA900-BA19-4A01-AA4C-7E30058AC3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4" name="PoljeZBesedilom 123">
          <a:extLst>
            <a:ext uri="{FF2B5EF4-FFF2-40B4-BE49-F238E27FC236}">
              <a16:creationId xmlns:a16="http://schemas.microsoft.com/office/drawing/2014/main" id="{88566DC4-6560-4526-8B9D-14F08F33F3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5" name="PoljeZBesedilom 124">
          <a:extLst>
            <a:ext uri="{FF2B5EF4-FFF2-40B4-BE49-F238E27FC236}">
              <a16:creationId xmlns:a16="http://schemas.microsoft.com/office/drawing/2014/main" id="{368BE4E3-5A9C-4D2B-AB98-26CA4AC04FD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6" name="PoljeZBesedilom 125">
          <a:extLst>
            <a:ext uri="{FF2B5EF4-FFF2-40B4-BE49-F238E27FC236}">
              <a16:creationId xmlns:a16="http://schemas.microsoft.com/office/drawing/2014/main" id="{736E8652-5C5A-450B-B4E9-1FFE33AD823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7" name="PoljeZBesedilom 126">
          <a:extLst>
            <a:ext uri="{FF2B5EF4-FFF2-40B4-BE49-F238E27FC236}">
              <a16:creationId xmlns:a16="http://schemas.microsoft.com/office/drawing/2014/main" id="{0B8D3B30-6E9C-4508-B015-2A2348952AA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8" name="PoljeZBesedilom 127">
          <a:extLst>
            <a:ext uri="{FF2B5EF4-FFF2-40B4-BE49-F238E27FC236}">
              <a16:creationId xmlns:a16="http://schemas.microsoft.com/office/drawing/2014/main" id="{D046A778-728E-4379-8218-4E9B53E5DDE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9" name="PoljeZBesedilom 128">
          <a:extLst>
            <a:ext uri="{FF2B5EF4-FFF2-40B4-BE49-F238E27FC236}">
              <a16:creationId xmlns:a16="http://schemas.microsoft.com/office/drawing/2014/main" id="{938B47FD-7EBF-489F-B2D9-49D8B5B2AD1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0" name="PoljeZBesedilom 129">
          <a:extLst>
            <a:ext uri="{FF2B5EF4-FFF2-40B4-BE49-F238E27FC236}">
              <a16:creationId xmlns:a16="http://schemas.microsoft.com/office/drawing/2014/main" id="{6A3BCEA5-B612-4548-8C27-D284CD99A4E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1" name="PoljeZBesedilom 130">
          <a:extLst>
            <a:ext uri="{FF2B5EF4-FFF2-40B4-BE49-F238E27FC236}">
              <a16:creationId xmlns:a16="http://schemas.microsoft.com/office/drawing/2014/main" id="{62131728-BAEC-42A2-BD12-AC69EDA0055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2" name="PoljeZBesedilom 131">
          <a:extLst>
            <a:ext uri="{FF2B5EF4-FFF2-40B4-BE49-F238E27FC236}">
              <a16:creationId xmlns:a16="http://schemas.microsoft.com/office/drawing/2014/main" id="{6D3B6266-F6AA-4F9A-A1B4-85E7F3D59E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3" name="PoljeZBesedilom 132">
          <a:extLst>
            <a:ext uri="{FF2B5EF4-FFF2-40B4-BE49-F238E27FC236}">
              <a16:creationId xmlns:a16="http://schemas.microsoft.com/office/drawing/2014/main" id="{21B3FFE9-02CC-4856-91A8-01C9CF1C2A2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4" name="PoljeZBesedilom 133">
          <a:extLst>
            <a:ext uri="{FF2B5EF4-FFF2-40B4-BE49-F238E27FC236}">
              <a16:creationId xmlns:a16="http://schemas.microsoft.com/office/drawing/2014/main" id="{408AC506-30F5-4FD5-8160-62BEC92BF90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5" name="PoljeZBesedilom 134">
          <a:extLst>
            <a:ext uri="{FF2B5EF4-FFF2-40B4-BE49-F238E27FC236}">
              <a16:creationId xmlns:a16="http://schemas.microsoft.com/office/drawing/2014/main" id="{426A36FB-F290-4523-AE3D-7755AC9759B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6" name="PoljeZBesedilom 135">
          <a:extLst>
            <a:ext uri="{FF2B5EF4-FFF2-40B4-BE49-F238E27FC236}">
              <a16:creationId xmlns:a16="http://schemas.microsoft.com/office/drawing/2014/main" id="{5594A75B-533A-4FDF-8E1F-DFDB06B0B62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7" name="PoljeZBesedilom 136">
          <a:extLst>
            <a:ext uri="{FF2B5EF4-FFF2-40B4-BE49-F238E27FC236}">
              <a16:creationId xmlns:a16="http://schemas.microsoft.com/office/drawing/2014/main" id="{1491A1A1-1087-4744-ACB9-587311433A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8" name="PoljeZBesedilom 137">
          <a:extLst>
            <a:ext uri="{FF2B5EF4-FFF2-40B4-BE49-F238E27FC236}">
              <a16:creationId xmlns:a16="http://schemas.microsoft.com/office/drawing/2014/main" id="{A34DCA52-3689-4A27-8F62-8D2AE247604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9" name="PoljeZBesedilom 138">
          <a:extLst>
            <a:ext uri="{FF2B5EF4-FFF2-40B4-BE49-F238E27FC236}">
              <a16:creationId xmlns:a16="http://schemas.microsoft.com/office/drawing/2014/main" id="{A9B54D9E-742E-4F55-AD65-0EE7FBCE73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0" name="PoljeZBesedilom 139">
          <a:extLst>
            <a:ext uri="{FF2B5EF4-FFF2-40B4-BE49-F238E27FC236}">
              <a16:creationId xmlns:a16="http://schemas.microsoft.com/office/drawing/2014/main" id="{98D6A2C6-9102-4476-A231-9325B3C10C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1" name="PoljeZBesedilom 140">
          <a:extLst>
            <a:ext uri="{FF2B5EF4-FFF2-40B4-BE49-F238E27FC236}">
              <a16:creationId xmlns:a16="http://schemas.microsoft.com/office/drawing/2014/main" id="{E50BAEBC-8D05-4F51-9EFE-13E228514B9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2" name="PoljeZBesedilom 141">
          <a:extLst>
            <a:ext uri="{FF2B5EF4-FFF2-40B4-BE49-F238E27FC236}">
              <a16:creationId xmlns:a16="http://schemas.microsoft.com/office/drawing/2014/main" id="{D000D88F-9163-4CA3-AFA8-E12D9A3D5A1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3" name="PoljeZBesedilom 142">
          <a:extLst>
            <a:ext uri="{FF2B5EF4-FFF2-40B4-BE49-F238E27FC236}">
              <a16:creationId xmlns:a16="http://schemas.microsoft.com/office/drawing/2014/main" id="{61C75436-0884-4802-97B6-14037C68F11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4" name="PoljeZBesedilom 143">
          <a:extLst>
            <a:ext uri="{FF2B5EF4-FFF2-40B4-BE49-F238E27FC236}">
              <a16:creationId xmlns:a16="http://schemas.microsoft.com/office/drawing/2014/main" id="{FCCA5A91-9444-41DE-B8AB-0EDD1A136E5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5" name="PoljeZBesedilom 144">
          <a:extLst>
            <a:ext uri="{FF2B5EF4-FFF2-40B4-BE49-F238E27FC236}">
              <a16:creationId xmlns:a16="http://schemas.microsoft.com/office/drawing/2014/main" id="{E3063892-C584-4CFF-B27A-797EF9F744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6" name="PoljeZBesedilom 145">
          <a:extLst>
            <a:ext uri="{FF2B5EF4-FFF2-40B4-BE49-F238E27FC236}">
              <a16:creationId xmlns:a16="http://schemas.microsoft.com/office/drawing/2014/main" id="{1B8C8EAB-92E1-4782-94C7-89339771D4E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7" name="PoljeZBesedilom 146">
          <a:extLst>
            <a:ext uri="{FF2B5EF4-FFF2-40B4-BE49-F238E27FC236}">
              <a16:creationId xmlns:a16="http://schemas.microsoft.com/office/drawing/2014/main" id="{30E99D6B-FC19-4781-85FB-97C886547A7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8" name="PoljeZBesedilom 147">
          <a:extLst>
            <a:ext uri="{FF2B5EF4-FFF2-40B4-BE49-F238E27FC236}">
              <a16:creationId xmlns:a16="http://schemas.microsoft.com/office/drawing/2014/main" id="{F2B7777A-14B9-49D3-B7CF-C2A5D19AC6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9" name="PoljeZBesedilom 148">
          <a:extLst>
            <a:ext uri="{FF2B5EF4-FFF2-40B4-BE49-F238E27FC236}">
              <a16:creationId xmlns:a16="http://schemas.microsoft.com/office/drawing/2014/main" id="{D9CB89C6-12C6-481E-B2B7-258CC6CAA7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0" name="PoljeZBesedilom 149">
          <a:extLst>
            <a:ext uri="{FF2B5EF4-FFF2-40B4-BE49-F238E27FC236}">
              <a16:creationId xmlns:a16="http://schemas.microsoft.com/office/drawing/2014/main" id="{39FC456D-5AA4-4F67-B517-A284A14681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1" name="PoljeZBesedilom 150">
          <a:extLst>
            <a:ext uri="{FF2B5EF4-FFF2-40B4-BE49-F238E27FC236}">
              <a16:creationId xmlns:a16="http://schemas.microsoft.com/office/drawing/2014/main" id="{6C51A956-A37E-4360-BBAD-550A364A110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2" name="PoljeZBesedilom 151">
          <a:extLst>
            <a:ext uri="{FF2B5EF4-FFF2-40B4-BE49-F238E27FC236}">
              <a16:creationId xmlns:a16="http://schemas.microsoft.com/office/drawing/2014/main" id="{7E132E4F-B54F-4ADF-83CA-827513DA3C6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3" name="PoljeZBesedilom 152">
          <a:extLst>
            <a:ext uri="{FF2B5EF4-FFF2-40B4-BE49-F238E27FC236}">
              <a16:creationId xmlns:a16="http://schemas.microsoft.com/office/drawing/2014/main" id="{C6B97E30-6841-4EE3-B3DF-43CC14330D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4" name="PoljeZBesedilom 153">
          <a:extLst>
            <a:ext uri="{FF2B5EF4-FFF2-40B4-BE49-F238E27FC236}">
              <a16:creationId xmlns:a16="http://schemas.microsoft.com/office/drawing/2014/main" id="{8FA066E2-8E52-4B22-8FD1-6F9A602F963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5" name="PoljeZBesedilom 154">
          <a:extLst>
            <a:ext uri="{FF2B5EF4-FFF2-40B4-BE49-F238E27FC236}">
              <a16:creationId xmlns:a16="http://schemas.microsoft.com/office/drawing/2014/main" id="{C9E49A25-6BF5-44B9-9460-293A97C839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6" name="PoljeZBesedilom 155">
          <a:extLst>
            <a:ext uri="{FF2B5EF4-FFF2-40B4-BE49-F238E27FC236}">
              <a16:creationId xmlns:a16="http://schemas.microsoft.com/office/drawing/2014/main" id="{537E8CF2-554D-4173-9750-7DF5A9792E0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7" name="PoljeZBesedilom 156">
          <a:extLst>
            <a:ext uri="{FF2B5EF4-FFF2-40B4-BE49-F238E27FC236}">
              <a16:creationId xmlns:a16="http://schemas.microsoft.com/office/drawing/2014/main" id="{D589EC5F-0B87-4AF0-A030-9FC09E740E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8" name="PoljeZBesedilom 1">
          <a:extLst>
            <a:ext uri="{FF2B5EF4-FFF2-40B4-BE49-F238E27FC236}">
              <a16:creationId xmlns:a16="http://schemas.microsoft.com/office/drawing/2014/main" id="{27CBDC68-24E6-491D-91B2-9191565D24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9" name="PoljeZBesedilom 2">
          <a:extLst>
            <a:ext uri="{FF2B5EF4-FFF2-40B4-BE49-F238E27FC236}">
              <a16:creationId xmlns:a16="http://schemas.microsoft.com/office/drawing/2014/main" id="{A18FA9CF-592E-414B-BC8C-FBE8EBEE53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0" name="PoljeZBesedilom 3">
          <a:extLst>
            <a:ext uri="{FF2B5EF4-FFF2-40B4-BE49-F238E27FC236}">
              <a16:creationId xmlns:a16="http://schemas.microsoft.com/office/drawing/2014/main" id="{1E4133F1-E795-419D-90AD-D7138859999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1" name="PoljeZBesedilom 4">
          <a:extLst>
            <a:ext uri="{FF2B5EF4-FFF2-40B4-BE49-F238E27FC236}">
              <a16:creationId xmlns:a16="http://schemas.microsoft.com/office/drawing/2014/main" id="{B18D5723-3AC2-4D54-A90F-3304A3CB08A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2" name="PoljeZBesedilom 5">
          <a:extLst>
            <a:ext uri="{FF2B5EF4-FFF2-40B4-BE49-F238E27FC236}">
              <a16:creationId xmlns:a16="http://schemas.microsoft.com/office/drawing/2014/main" id="{E017B8D0-D61A-4FF2-A980-C685A074C9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3" name="PoljeZBesedilom 6">
          <a:extLst>
            <a:ext uri="{FF2B5EF4-FFF2-40B4-BE49-F238E27FC236}">
              <a16:creationId xmlns:a16="http://schemas.microsoft.com/office/drawing/2014/main" id="{B04F4B00-EC52-4296-B530-CCA625D94E3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4" name="PoljeZBesedilom 7">
          <a:extLst>
            <a:ext uri="{FF2B5EF4-FFF2-40B4-BE49-F238E27FC236}">
              <a16:creationId xmlns:a16="http://schemas.microsoft.com/office/drawing/2014/main" id="{D36095AB-66E4-4A4B-B482-5BF683803B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5" name="PoljeZBesedilom 8">
          <a:extLst>
            <a:ext uri="{FF2B5EF4-FFF2-40B4-BE49-F238E27FC236}">
              <a16:creationId xmlns:a16="http://schemas.microsoft.com/office/drawing/2014/main" id="{5CDCC53A-FDDB-4D51-9668-1CA2CBDB07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6" name="PoljeZBesedilom 165">
          <a:extLst>
            <a:ext uri="{FF2B5EF4-FFF2-40B4-BE49-F238E27FC236}">
              <a16:creationId xmlns:a16="http://schemas.microsoft.com/office/drawing/2014/main" id="{BD4FE364-59D1-48A0-BE76-82D88403CB1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7" name="PoljeZBesedilom 166">
          <a:extLst>
            <a:ext uri="{FF2B5EF4-FFF2-40B4-BE49-F238E27FC236}">
              <a16:creationId xmlns:a16="http://schemas.microsoft.com/office/drawing/2014/main" id="{D8332F1B-0B2E-4FDB-9A33-7EA0B38E58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8" name="PoljeZBesedilom 167">
          <a:extLst>
            <a:ext uri="{FF2B5EF4-FFF2-40B4-BE49-F238E27FC236}">
              <a16:creationId xmlns:a16="http://schemas.microsoft.com/office/drawing/2014/main" id="{0066F8CB-90B3-4F1B-93FE-ED36455C57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9" name="PoljeZBesedilom 168">
          <a:extLst>
            <a:ext uri="{FF2B5EF4-FFF2-40B4-BE49-F238E27FC236}">
              <a16:creationId xmlns:a16="http://schemas.microsoft.com/office/drawing/2014/main" id="{42FCE597-84DB-450E-B9A6-B6E2C0D1AAC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0" name="PoljeZBesedilom 169">
          <a:extLst>
            <a:ext uri="{FF2B5EF4-FFF2-40B4-BE49-F238E27FC236}">
              <a16:creationId xmlns:a16="http://schemas.microsoft.com/office/drawing/2014/main" id="{5266BB74-D7DE-4770-AB8D-077E9352390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1" name="PoljeZBesedilom 170">
          <a:extLst>
            <a:ext uri="{FF2B5EF4-FFF2-40B4-BE49-F238E27FC236}">
              <a16:creationId xmlns:a16="http://schemas.microsoft.com/office/drawing/2014/main" id="{E3232B17-96E2-44FB-AA44-4CA2380D985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2" name="PoljeZBesedilom 171">
          <a:extLst>
            <a:ext uri="{FF2B5EF4-FFF2-40B4-BE49-F238E27FC236}">
              <a16:creationId xmlns:a16="http://schemas.microsoft.com/office/drawing/2014/main" id="{8BAE8976-5CE4-436E-AB67-167240ADEF7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3" name="PoljeZBesedilom 172">
          <a:extLst>
            <a:ext uri="{FF2B5EF4-FFF2-40B4-BE49-F238E27FC236}">
              <a16:creationId xmlns:a16="http://schemas.microsoft.com/office/drawing/2014/main" id="{A8ACF902-1603-4492-B8B5-8F98D5362FA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4" name="PoljeZBesedilom 173">
          <a:extLst>
            <a:ext uri="{FF2B5EF4-FFF2-40B4-BE49-F238E27FC236}">
              <a16:creationId xmlns:a16="http://schemas.microsoft.com/office/drawing/2014/main" id="{BD476099-5482-4AFA-979C-313187A664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5" name="PoljeZBesedilom 174">
          <a:extLst>
            <a:ext uri="{FF2B5EF4-FFF2-40B4-BE49-F238E27FC236}">
              <a16:creationId xmlns:a16="http://schemas.microsoft.com/office/drawing/2014/main" id="{18657CE9-BFD1-430B-809B-80C3AB54E8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6" name="PoljeZBesedilom 175">
          <a:extLst>
            <a:ext uri="{FF2B5EF4-FFF2-40B4-BE49-F238E27FC236}">
              <a16:creationId xmlns:a16="http://schemas.microsoft.com/office/drawing/2014/main" id="{84CDA1F5-265B-4E4D-90F3-858D1B0B4B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7" name="PoljeZBesedilom 176">
          <a:extLst>
            <a:ext uri="{FF2B5EF4-FFF2-40B4-BE49-F238E27FC236}">
              <a16:creationId xmlns:a16="http://schemas.microsoft.com/office/drawing/2014/main" id="{8A596598-CD58-486B-ACFD-6DD27359C8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8" name="PoljeZBesedilom 177">
          <a:extLst>
            <a:ext uri="{FF2B5EF4-FFF2-40B4-BE49-F238E27FC236}">
              <a16:creationId xmlns:a16="http://schemas.microsoft.com/office/drawing/2014/main" id="{1EC09D99-4C3B-4214-A8FD-D8A1F647913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9" name="PoljeZBesedilom 178">
          <a:extLst>
            <a:ext uri="{FF2B5EF4-FFF2-40B4-BE49-F238E27FC236}">
              <a16:creationId xmlns:a16="http://schemas.microsoft.com/office/drawing/2014/main" id="{88BF6981-206E-4A17-9E59-1DE4DCA25E5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0" name="PoljeZBesedilom 179">
          <a:extLst>
            <a:ext uri="{FF2B5EF4-FFF2-40B4-BE49-F238E27FC236}">
              <a16:creationId xmlns:a16="http://schemas.microsoft.com/office/drawing/2014/main" id="{DFE1E971-A817-4886-82B5-01B500DB1F7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1" name="PoljeZBesedilom 180">
          <a:extLst>
            <a:ext uri="{FF2B5EF4-FFF2-40B4-BE49-F238E27FC236}">
              <a16:creationId xmlns:a16="http://schemas.microsoft.com/office/drawing/2014/main" id="{27D8FF81-F3A7-4C68-BD24-A751DC07E2D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2" name="PoljeZBesedilom 181">
          <a:extLst>
            <a:ext uri="{FF2B5EF4-FFF2-40B4-BE49-F238E27FC236}">
              <a16:creationId xmlns:a16="http://schemas.microsoft.com/office/drawing/2014/main" id="{4C379961-BAEF-4005-8235-BBBDE9BA5A8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3" name="PoljeZBesedilom 182">
          <a:extLst>
            <a:ext uri="{FF2B5EF4-FFF2-40B4-BE49-F238E27FC236}">
              <a16:creationId xmlns:a16="http://schemas.microsoft.com/office/drawing/2014/main" id="{45BFED80-2BB4-4364-B9DC-D971E89CF60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4" name="PoljeZBesedilom 183">
          <a:extLst>
            <a:ext uri="{FF2B5EF4-FFF2-40B4-BE49-F238E27FC236}">
              <a16:creationId xmlns:a16="http://schemas.microsoft.com/office/drawing/2014/main" id="{B6B3F647-13B9-40CA-A05C-E09B952F5B1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5" name="PoljeZBesedilom 184">
          <a:extLst>
            <a:ext uri="{FF2B5EF4-FFF2-40B4-BE49-F238E27FC236}">
              <a16:creationId xmlns:a16="http://schemas.microsoft.com/office/drawing/2014/main" id="{A2E787CC-2712-40B6-ACC9-22B06186BFE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6" name="PoljeZBesedilom 185">
          <a:extLst>
            <a:ext uri="{FF2B5EF4-FFF2-40B4-BE49-F238E27FC236}">
              <a16:creationId xmlns:a16="http://schemas.microsoft.com/office/drawing/2014/main" id="{93695499-C904-4ABB-89A3-7BDDB6ADB61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7" name="PoljeZBesedilom 186">
          <a:extLst>
            <a:ext uri="{FF2B5EF4-FFF2-40B4-BE49-F238E27FC236}">
              <a16:creationId xmlns:a16="http://schemas.microsoft.com/office/drawing/2014/main" id="{EF7F0D05-209D-4A4B-9873-8643218DBAE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8" name="PoljeZBesedilom 187">
          <a:extLst>
            <a:ext uri="{FF2B5EF4-FFF2-40B4-BE49-F238E27FC236}">
              <a16:creationId xmlns:a16="http://schemas.microsoft.com/office/drawing/2014/main" id="{24AB5836-D198-445E-9182-6290BA85D82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9" name="PoljeZBesedilom 188">
          <a:extLst>
            <a:ext uri="{FF2B5EF4-FFF2-40B4-BE49-F238E27FC236}">
              <a16:creationId xmlns:a16="http://schemas.microsoft.com/office/drawing/2014/main" id="{95469A44-6F37-4FE3-A16D-294530C2812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0" name="PoljeZBesedilom 189">
          <a:extLst>
            <a:ext uri="{FF2B5EF4-FFF2-40B4-BE49-F238E27FC236}">
              <a16:creationId xmlns:a16="http://schemas.microsoft.com/office/drawing/2014/main" id="{CFB40ADC-9B8C-4454-B89C-01E3D32886B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1" name="PoljeZBesedilom 190">
          <a:extLst>
            <a:ext uri="{FF2B5EF4-FFF2-40B4-BE49-F238E27FC236}">
              <a16:creationId xmlns:a16="http://schemas.microsoft.com/office/drawing/2014/main" id="{D42FA40D-A5B4-4AB4-B1AF-2A7564415A9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2" name="PoljeZBesedilom 191">
          <a:extLst>
            <a:ext uri="{FF2B5EF4-FFF2-40B4-BE49-F238E27FC236}">
              <a16:creationId xmlns:a16="http://schemas.microsoft.com/office/drawing/2014/main" id="{4276892F-CDBB-46B5-80FA-1890DDBE27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3" name="PoljeZBesedilom 192">
          <a:extLst>
            <a:ext uri="{FF2B5EF4-FFF2-40B4-BE49-F238E27FC236}">
              <a16:creationId xmlns:a16="http://schemas.microsoft.com/office/drawing/2014/main" id="{7FB178C9-E18E-4108-A94D-8E972CA2754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4" name="PoljeZBesedilom 193">
          <a:extLst>
            <a:ext uri="{FF2B5EF4-FFF2-40B4-BE49-F238E27FC236}">
              <a16:creationId xmlns:a16="http://schemas.microsoft.com/office/drawing/2014/main" id="{4F58D54C-DD16-4348-8F67-FD59049B60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5" name="PoljeZBesedilom 194">
          <a:extLst>
            <a:ext uri="{FF2B5EF4-FFF2-40B4-BE49-F238E27FC236}">
              <a16:creationId xmlns:a16="http://schemas.microsoft.com/office/drawing/2014/main" id="{73284D5B-1428-434C-B1D8-0E4E2BA3D36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6" name="PoljeZBesedilom 195">
          <a:extLst>
            <a:ext uri="{FF2B5EF4-FFF2-40B4-BE49-F238E27FC236}">
              <a16:creationId xmlns:a16="http://schemas.microsoft.com/office/drawing/2014/main" id="{4EBADA67-87CB-4A38-B411-686842E1F4B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7" name="PoljeZBesedilom 196">
          <a:extLst>
            <a:ext uri="{FF2B5EF4-FFF2-40B4-BE49-F238E27FC236}">
              <a16:creationId xmlns:a16="http://schemas.microsoft.com/office/drawing/2014/main" id="{316686D7-2945-40A7-8971-BDC9358E7F9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8" name="PoljeZBesedilom 197">
          <a:extLst>
            <a:ext uri="{FF2B5EF4-FFF2-40B4-BE49-F238E27FC236}">
              <a16:creationId xmlns:a16="http://schemas.microsoft.com/office/drawing/2014/main" id="{92451AF3-3272-46F2-A454-A4149190C10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9" name="PoljeZBesedilom 198">
          <a:extLst>
            <a:ext uri="{FF2B5EF4-FFF2-40B4-BE49-F238E27FC236}">
              <a16:creationId xmlns:a16="http://schemas.microsoft.com/office/drawing/2014/main" id="{EE9DD0A2-F129-4379-8EE3-3059E46A61E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0" name="PoljeZBesedilom 199">
          <a:extLst>
            <a:ext uri="{FF2B5EF4-FFF2-40B4-BE49-F238E27FC236}">
              <a16:creationId xmlns:a16="http://schemas.microsoft.com/office/drawing/2014/main" id="{5C4A236C-03FB-4209-B808-F4C4E29C621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1" name="PoljeZBesedilom 200">
          <a:extLst>
            <a:ext uri="{FF2B5EF4-FFF2-40B4-BE49-F238E27FC236}">
              <a16:creationId xmlns:a16="http://schemas.microsoft.com/office/drawing/2014/main" id="{D974C5A8-ABBD-43E5-9C56-FF54309098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2" name="PoljeZBesedilom 201">
          <a:extLst>
            <a:ext uri="{FF2B5EF4-FFF2-40B4-BE49-F238E27FC236}">
              <a16:creationId xmlns:a16="http://schemas.microsoft.com/office/drawing/2014/main" id="{7CE5FAD3-8F12-4640-A33E-527781E944F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3" name="PoljeZBesedilom 202">
          <a:extLst>
            <a:ext uri="{FF2B5EF4-FFF2-40B4-BE49-F238E27FC236}">
              <a16:creationId xmlns:a16="http://schemas.microsoft.com/office/drawing/2014/main" id="{07AE640A-9971-46AF-9A73-622E34AFC44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4" name="PoljeZBesedilom 203">
          <a:extLst>
            <a:ext uri="{FF2B5EF4-FFF2-40B4-BE49-F238E27FC236}">
              <a16:creationId xmlns:a16="http://schemas.microsoft.com/office/drawing/2014/main" id="{BEEDEB8A-ED8B-4CC1-A1AE-AC85E400EC6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5" name="PoljeZBesedilom 204">
          <a:extLst>
            <a:ext uri="{FF2B5EF4-FFF2-40B4-BE49-F238E27FC236}">
              <a16:creationId xmlns:a16="http://schemas.microsoft.com/office/drawing/2014/main" id="{625E5D5B-B2C7-44EB-A9F5-B746492B32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6" name="PoljeZBesedilom 205">
          <a:extLst>
            <a:ext uri="{FF2B5EF4-FFF2-40B4-BE49-F238E27FC236}">
              <a16:creationId xmlns:a16="http://schemas.microsoft.com/office/drawing/2014/main" id="{1F207945-4597-4BC6-BE65-CD684110A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7" name="PoljeZBesedilom 206">
          <a:extLst>
            <a:ext uri="{FF2B5EF4-FFF2-40B4-BE49-F238E27FC236}">
              <a16:creationId xmlns:a16="http://schemas.microsoft.com/office/drawing/2014/main" id="{324D5AAC-755B-416F-9A44-F83DE1B83E4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8" name="PoljeZBesedilom 207">
          <a:extLst>
            <a:ext uri="{FF2B5EF4-FFF2-40B4-BE49-F238E27FC236}">
              <a16:creationId xmlns:a16="http://schemas.microsoft.com/office/drawing/2014/main" id="{26634B3A-CB1B-4E98-AE77-2AC42A8F4A0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9" name="PoljeZBesedilom 208">
          <a:extLst>
            <a:ext uri="{FF2B5EF4-FFF2-40B4-BE49-F238E27FC236}">
              <a16:creationId xmlns:a16="http://schemas.microsoft.com/office/drawing/2014/main" id="{DB37E1EC-F7BC-4762-ACE1-7980E55C48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0" name="PoljeZBesedilom 209">
          <a:extLst>
            <a:ext uri="{FF2B5EF4-FFF2-40B4-BE49-F238E27FC236}">
              <a16:creationId xmlns:a16="http://schemas.microsoft.com/office/drawing/2014/main" id="{6B388227-1639-445A-8B03-17C9C4322AC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1" name="PoljeZBesedilom 210">
          <a:extLst>
            <a:ext uri="{FF2B5EF4-FFF2-40B4-BE49-F238E27FC236}">
              <a16:creationId xmlns:a16="http://schemas.microsoft.com/office/drawing/2014/main" id="{C1888EB9-5A28-4566-89E4-77F9F18FA59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2" name="PoljeZBesedilom 211">
          <a:extLst>
            <a:ext uri="{FF2B5EF4-FFF2-40B4-BE49-F238E27FC236}">
              <a16:creationId xmlns:a16="http://schemas.microsoft.com/office/drawing/2014/main" id="{F624FECE-9F85-4C29-9112-0123D857165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3" name="PoljeZBesedilom 212">
          <a:extLst>
            <a:ext uri="{FF2B5EF4-FFF2-40B4-BE49-F238E27FC236}">
              <a16:creationId xmlns:a16="http://schemas.microsoft.com/office/drawing/2014/main" id="{6BDA4225-0804-4F2E-B234-8442907D172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4" name="PoljeZBesedilom 213">
          <a:extLst>
            <a:ext uri="{FF2B5EF4-FFF2-40B4-BE49-F238E27FC236}">
              <a16:creationId xmlns:a16="http://schemas.microsoft.com/office/drawing/2014/main" id="{6D306727-7860-49A4-A44E-FC2BF3D230F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5" name="PoljeZBesedilom 214">
          <a:extLst>
            <a:ext uri="{FF2B5EF4-FFF2-40B4-BE49-F238E27FC236}">
              <a16:creationId xmlns:a16="http://schemas.microsoft.com/office/drawing/2014/main" id="{C027B93F-1A31-4E55-9E71-4C051DF81D3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6" name="PoljeZBesedilom 215">
          <a:extLst>
            <a:ext uri="{FF2B5EF4-FFF2-40B4-BE49-F238E27FC236}">
              <a16:creationId xmlns:a16="http://schemas.microsoft.com/office/drawing/2014/main" id="{FA0ABC10-19FA-4F56-B5E6-CDC4DE9A90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7" name="PoljeZBesedilom 216">
          <a:extLst>
            <a:ext uri="{FF2B5EF4-FFF2-40B4-BE49-F238E27FC236}">
              <a16:creationId xmlns:a16="http://schemas.microsoft.com/office/drawing/2014/main" id="{975906D4-9599-4499-B747-5108373B5AC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8" name="PoljeZBesedilom 217">
          <a:extLst>
            <a:ext uri="{FF2B5EF4-FFF2-40B4-BE49-F238E27FC236}">
              <a16:creationId xmlns:a16="http://schemas.microsoft.com/office/drawing/2014/main" id="{74DBD706-A295-436A-9EC7-5BD70F3ED4F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9" name="PoljeZBesedilom 218">
          <a:extLst>
            <a:ext uri="{FF2B5EF4-FFF2-40B4-BE49-F238E27FC236}">
              <a16:creationId xmlns:a16="http://schemas.microsoft.com/office/drawing/2014/main" id="{2E6BA86E-59B0-475C-84E0-BB7DA3C0F0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0" name="PoljeZBesedilom 219">
          <a:extLst>
            <a:ext uri="{FF2B5EF4-FFF2-40B4-BE49-F238E27FC236}">
              <a16:creationId xmlns:a16="http://schemas.microsoft.com/office/drawing/2014/main" id="{C999FCBF-6BB5-4400-B5FF-FE0F423207F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1" name="PoljeZBesedilom 220">
          <a:extLst>
            <a:ext uri="{FF2B5EF4-FFF2-40B4-BE49-F238E27FC236}">
              <a16:creationId xmlns:a16="http://schemas.microsoft.com/office/drawing/2014/main" id="{C5F00A26-73B8-4E2F-AE1E-CEA6D42ACD1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2" name="PoljeZBesedilom 221">
          <a:extLst>
            <a:ext uri="{FF2B5EF4-FFF2-40B4-BE49-F238E27FC236}">
              <a16:creationId xmlns:a16="http://schemas.microsoft.com/office/drawing/2014/main" id="{4A706D92-7978-40CC-A440-59632314AE7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3" name="PoljeZBesedilom 222">
          <a:extLst>
            <a:ext uri="{FF2B5EF4-FFF2-40B4-BE49-F238E27FC236}">
              <a16:creationId xmlns:a16="http://schemas.microsoft.com/office/drawing/2014/main" id="{BE417710-91E7-490A-8A15-CF289F239DD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4" name="PoljeZBesedilom 223">
          <a:extLst>
            <a:ext uri="{FF2B5EF4-FFF2-40B4-BE49-F238E27FC236}">
              <a16:creationId xmlns:a16="http://schemas.microsoft.com/office/drawing/2014/main" id="{9A252D7D-3B43-4013-88C3-1C5B7492B5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5" name="PoljeZBesedilom 224">
          <a:extLst>
            <a:ext uri="{FF2B5EF4-FFF2-40B4-BE49-F238E27FC236}">
              <a16:creationId xmlns:a16="http://schemas.microsoft.com/office/drawing/2014/main" id="{3981E97E-C6CB-45A6-971D-438E8B4BD0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6" name="PoljeZBesedilom 225">
          <a:extLst>
            <a:ext uri="{FF2B5EF4-FFF2-40B4-BE49-F238E27FC236}">
              <a16:creationId xmlns:a16="http://schemas.microsoft.com/office/drawing/2014/main" id="{C3A04BC9-8FCA-42D6-A055-DD571D9889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7" name="PoljeZBesedilom 226">
          <a:extLst>
            <a:ext uri="{FF2B5EF4-FFF2-40B4-BE49-F238E27FC236}">
              <a16:creationId xmlns:a16="http://schemas.microsoft.com/office/drawing/2014/main" id="{A1E3A965-EBE1-4395-8498-2B91D79EF2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8" name="PoljeZBesedilom 227">
          <a:extLst>
            <a:ext uri="{FF2B5EF4-FFF2-40B4-BE49-F238E27FC236}">
              <a16:creationId xmlns:a16="http://schemas.microsoft.com/office/drawing/2014/main" id="{5FF4B26B-8650-4F3D-B278-4F1B685F14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9" name="PoljeZBesedilom 228">
          <a:extLst>
            <a:ext uri="{FF2B5EF4-FFF2-40B4-BE49-F238E27FC236}">
              <a16:creationId xmlns:a16="http://schemas.microsoft.com/office/drawing/2014/main" id="{BE239017-EB14-4198-8E6A-1A1CCEF48FD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0" name="PoljeZBesedilom 229">
          <a:extLst>
            <a:ext uri="{FF2B5EF4-FFF2-40B4-BE49-F238E27FC236}">
              <a16:creationId xmlns:a16="http://schemas.microsoft.com/office/drawing/2014/main" id="{4B82257A-6CBA-42CF-8091-184DBBF8EE4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1" name="PoljeZBesedilom 230">
          <a:extLst>
            <a:ext uri="{FF2B5EF4-FFF2-40B4-BE49-F238E27FC236}">
              <a16:creationId xmlns:a16="http://schemas.microsoft.com/office/drawing/2014/main" id="{97A1D97E-A50C-4688-8291-9B70A4EE9DB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2" name="PoljeZBesedilom 231">
          <a:extLst>
            <a:ext uri="{FF2B5EF4-FFF2-40B4-BE49-F238E27FC236}">
              <a16:creationId xmlns:a16="http://schemas.microsoft.com/office/drawing/2014/main" id="{1D78E541-F15F-4149-9F99-2369EAD433D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3" name="PoljeZBesedilom 232">
          <a:extLst>
            <a:ext uri="{FF2B5EF4-FFF2-40B4-BE49-F238E27FC236}">
              <a16:creationId xmlns:a16="http://schemas.microsoft.com/office/drawing/2014/main" id="{6505911E-2F92-4D09-B918-A7493867B4D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4" name="PoljeZBesedilom 233">
          <a:extLst>
            <a:ext uri="{FF2B5EF4-FFF2-40B4-BE49-F238E27FC236}">
              <a16:creationId xmlns:a16="http://schemas.microsoft.com/office/drawing/2014/main" id="{49101558-185D-4C93-8162-DD1860C56F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5" name="PoljeZBesedilom 234">
          <a:extLst>
            <a:ext uri="{FF2B5EF4-FFF2-40B4-BE49-F238E27FC236}">
              <a16:creationId xmlns:a16="http://schemas.microsoft.com/office/drawing/2014/main" id="{BF3D6F75-D098-4BAF-96F2-473E22F2CE2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6" name="PoljeZBesedilom 235">
          <a:extLst>
            <a:ext uri="{FF2B5EF4-FFF2-40B4-BE49-F238E27FC236}">
              <a16:creationId xmlns:a16="http://schemas.microsoft.com/office/drawing/2014/main" id="{BAA48790-E52D-4070-8338-DF239E5BEC7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7" name="PoljeZBesedilom 236">
          <a:extLst>
            <a:ext uri="{FF2B5EF4-FFF2-40B4-BE49-F238E27FC236}">
              <a16:creationId xmlns:a16="http://schemas.microsoft.com/office/drawing/2014/main" id="{3A0920DF-75C3-4AE4-8637-A30524D3F70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8" name="PoljeZBesedilom 237">
          <a:extLst>
            <a:ext uri="{FF2B5EF4-FFF2-40B4-BE49-F238E27FC236}">
              <a16:creationId xmlns:a16="http://schemas.microsoft.com/office/drawing/2014/main" id="{2D6280D7-0B10-42EF-AD6E-A0E395EAF68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9" name="PoljeZBesedilom 238">
          <a:extLst>
            <a:ext uri="{FF2B5EF4-FFF2-40B4-BE49-F238E27FC236}">
              <a16:creationId xmlns:a16="http://schemas.microsoft.com/office/drawing/2014/main" id="{C2D35444-6F4B-4D5B-8711-6C0C307639A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0" name="PoljeZBesedilom 239">
          <a:extLst>
            <a:ext uri="{FF2B5EF4-FFF2-40B4-BE49-F238E27FC236}">
              <a16:creationId xmlns:a16="http://schemas.microsoft.com/office/drawing/2014/main" id="{82590217-4970-470B-AD32-72BC246C7B2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1" name="PoljeZBesedilom 240">
          <a:extLst>
            <a:ext uri="{FF2B5EF4-FFF2-40B4-BE49-F238E27FC236}">
              <a16:creationId xmlns:a16="http://schemas.microsoft.com/office/drawing/2014/main" id="{4EDDBBC5-02D8-4821-9CCA-317A33D7D3B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2" name="PoljeZBesedilom 241">
          <a:extLst>
            <a:ext uri="{FF2B5EF4-FFF2-40B4-BE49-F238E27FC236}">
              <a16:creationId xmlns:a16="http://schemas.microsoft.com/office/drawing/2014/main" id="{A1622DB3-1E73-472C-88A4-D242DF9D65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3" name="PoljeZBesedilom 242">
          <a:extLst>
            <a:ext uri="{FF2B5EF4-FFF2-40B4-BE49-F238E27FC236}">
              <a16:creationId xmlns:a16="http://schemas.microsoft.com/office/drawing/2014/main" id="{0D62EE4D-2AAB-4CDF-AEF1-3BE1666EDA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4" name="PoljeZBesedilom 243">
          <a:extLst>
            <a:ext uri="{FF2B5EF4-FFF2-40B4-BE49-F238E27FC236}">
              <a16:creationId xmlns:a16="http://schemas.microsoft.com/office/drawing/2014/main" id="{EEF52A89-E5E8-4794-8E25-89A00FD29BD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5" name="PoljeZBesedilom 244">
          <a:extLst>
            <a:ext uri="{FF2B5EF4-FFF2-40B4-BE49-F238E27FC236}">
              <a16:creationId xmlns:a16="http://schemas.microsoft.com/office/drawing/2014/main" id="{CDFB7A9C-62A5-41DA-B647-94797B3CB5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6" name="PoljeZBesedilom 245">
          <a:extLst>
            <a:ext uri="{FF2B5EF4-FFF2-40B4-BE49-F238E27FC236}">
              <a16:creationId xmlns:a16="http://schemas.microsoft.com/office/drawing/2014/main" id="{3DF7F9E3-2E67-4566-924A-0A43D4B27B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7" name="PoljeZBesedilom 246">
          <a:extLst>
            <a:ext uri="{FF2B5EF4-FFF2-40B4-BE49-F238E27FC236}">
              <a16:creationId xmlns:a16="http://schemas.microsoft.com/office/drawing/2014/main" id="{633316B2-A14C-47D4-8B8D-52B847F84EF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8" name="PoljeZBesedilom 247">
          <a:extLst>
            <a:ext uri="{FF2B5EF4-FFF2-40B4-BE49-F238E27FC236}">
              <a16:creationId xmlns:a16="http://schemas.microsoft.com/office/drawing/2014/main" id="{1B49A060-918D-4D2C-9B5D-021666C5546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9" name="PoljeZBesedilom 248">
          <a:extLst>
            <a:ext uri="{FF2B5EF4-FFF2-40B4-BE49-F238E27FC236}">
              <a16:creationId xmlns:a16="http://schemas.microsoft.com/office/drawing/2014/main" id="{5E9E538F-6632-4066-98CD-F8C1F926C19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0" name="PoljeZBesedilom 249">
          <a:extLst>
            <a:ext uri="{FF2B5EF4-FFF2-40B4-BE49-F238E27FC236}">
              <a16:creationId xmlns:a16="http://schemas.microsoft.com/office/drawing/2014/main" id="{2E219C6C-8866-45A7-B217-3F0450AB4C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1" name="PoljeZBesedilom 250">
          <a:extLst>
            <a:ext uri="{FF2B5EF4-FFF2-40B4-BE49-F238E27FC236}">
              <a16:creationId xmlns:a16="http://schemas.microsoft.com/office/drawing/2014/main" id="{19EA0D3C-8743-4142-BAED-4142265933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2" name="PoljeZBesedilom 251">
          <a:extLst>
            <a:ext uri="{FF2B5EF4-FFF2-40B4-BE49-F238E27FC236}">
              <a16:creationId xmlns:a16="http://schemas.microsoft.com/office/drawing/2014/main" id="{EB0127B8-C7A3-4A17-A5EB-10EDE286FF5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3" name="PoljeZBesedilom 252">
          <a:extLst>
            <a:ext uri="{FF2B5EF4-FFF2-40B4-BE49-F238E27FC236}">
              <a16:creationId xmlns:a16="http://schemas.microsoft.com/office/drawing/2014/main" id="{7ADFC4E5-FE78-4389-989F-B146B5D87F9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4" name="PoljeZBesedilom 253">
          <a:extLst>
            <a:ext uri="{FF2B5EF4-FFF2-40B4-BE49-F238E27FC236}">
              <a16:creationId xmlns:a16="http://schemas.microsoft.com/office/drawing/2014/main" id="{37E2BAE3-966C-49B7-9B74-D7A5D7FE0CF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5" name="PoljeZBesedilom 254">
          <a:extLst>
            <a:ext uri="{FF2B5EF4-FFF2-40B4-BE49-F238E27FC236}">
              <a16:creationId xmlns:a16="http://schemas.microsoft.com/office/drawing/2014/main" id="{BB24C4CD-1E24-42D3-9929-29C992438E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6" name="PoljeZBesedilom 255">
          <a:extLst>
            <a:ext uri="{FF2B5EF4-FFF2-40B4-BE49-F238E27FC236}">
              <a16:creationId xmlns:a16="http://schemas.microsoft.com/office/drawing/2014/main" id="{75740A62-D054-4FD0-A656-ABAA0F96AB3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7" name="PoljeZBesedilom 256">
          <a:extLst>
            <a:ext uri="{FF2B5EF4-FFF2-40B4-BE49-F238E27FC236}">
              <a16:creationId xmlns:a16="http://schemas.microsoft.com/office/drawing/2014/main" id="{4A5B7330-F923-4586-8518-7E89B1931A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8" name="PoljeZBesedilom 257">
          <a:extLst>
            <a:ext uri="{FF2B5EF4-FFF2-40B4-BE49-F238E27FC236}">
              <a16:creationId xmlns:a16="http://schemas.microsoft.com/office/drawing/2014/main" id="{29834E29-6E6F-4075-B66A-5517B16B9C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9" name="PoljeZBesedilom 258">
          <a:extLst>
            <a:ext uri="{FF2B5EF4-FFF2-40B4-BE49-F238E27FC236}">
              <a16:creationId xmlns:a16="http://schemas.microsoft.com/office/drawing/2014/main" id="{C33E30C9-29C7-4B1B-AB99-2DA37D0252E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0" name="PoljeZBesedilom 259">
          <a:extLst>
            <a:ext uri="{FF2B5EF4-FFF2-40B4-BE49-F238E27FC236}">
              <a16:creationId xmlns:a16="http://schemas.microsoft.com/office/drawing/2014/main" id="{482E8816-E1B8-47C0-90A4-A992873FE4A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1" name="PoljeZBesedilom 260">
          <a:extLst>
            <a:ext uri="{FF2B5EF4-FFF2-40B4-BE49-F238E27FC236}">
              <a16:creationId xmlns:a16="http://schemas.microsoft.com/office/drawing/2014/main" id="{DF86726C-10C5-4103-83DF-4B13243736B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2" name="PoljeZBesedilom 261">
          <a:extLst>
            <a:ext uri="{FF2B5EF4-FFF2-40B4-BE49-F238E27FC236}">
              <a16:creationId xmlns:a16="http://schemas.microsoft.com/office/drawing/2014/main" id="{C88C9594-499B-49F5-86AA-38E96024DE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3" name="PoljeZBesedilom 262">
          <a:extLst>
            <a:ext uri="{FF2B5EF4-FFF2-40B4-BE49-F238E27FC236}">
              <a16:creationId xmlns:a16="http://schemas.microsoft.com/office/drawing/2014/main" id="{56FB4B5C-8E4F-4B59-9933-5EA9A026218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4" name="PoljeZBesedilom 263">
          <a:extLst>
            <a:ext uri="{FF2B5EF4-FFF2-40B4-BE49-F238E27FC236}">
              <a16:creationId xmlns:a16="http://schemas.microsoft.com/office/drawing/2014/main" id="{429E7433-7191-4C3C-9835-D97BF2657B0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5" name="PoljeZBesedilom 264">
          <a:extLst>
            <a:ext uri="{FF2B5EF4-FFF2-40B4-BE49-F238E27FC236}">
              <a16:creationId xmlns:a16="http://schemas.microsoft.com/office/drawing/2014/main" id="{21E75D35-9C00-4B89-808A-ABC31AD964A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6" name="PoljeZBesedilom 265">
          <a:extLst>
            <a:ext uri="{FF2B5EF4-FFF2-40B4-BE49-F238E27FC236}">
              <a16:creationId xmlns:a16="http://schemas.microsoft.com/office/drawing/2014/main" id="{D6FE210D-C1FB-4994-8CAD-A76F26EEEC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7" name="PoljeZBesedilom 266">
          <a:extLst>
            <a:ext uri="{FF2B5EF4-FFF2-40B4-BE49-F238E27FC236}">
              <a16:creationId xmlns:a16="http://schemas.microsoft.com/office/drawing/2014/main" id="{E2BD053A-52DF-4DF0-ADB2-01CACEFBB69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8" name="PoljeZBesedilom 267">
          <a:extLst>
            <a:ext uri="{FF2B5EF4-FFF2-40B4-BE49-F238E27FC236}">
              <a16:creationId xmlns:a16="http://schemas.microsoft.com/office/drawing/2014/main" id="{3F0B5EB9-5ECC-40E8-9E68-FE5DBDB71B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9" name="PoljeZBesedilom 268">
          <a:extLst>
            <a:ext uri="{FF2B5EF4-FFF2-40B4-BE49-F238E27FC236}">
              <a16:creationId xmlns:a16="http://schemas.microsoft.com/office/drawing/2014/main" id="{83044F3A-D006-4A26-8654-A42BD8DA59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0" name="PoljeZBesedilom 269">
          <a:extLst>
            <a:ext uri="{FF2B5EF4-FFF2-40B4-BE49-F238E27FC236}">
              <a16:creationId xmlns:a16="http://schemas.microsoft.com/office/drawing/2014/main" id="{ACD946BC-FEF8-402B-AC5D-67F59755D11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1" name="PoljeZBesedilom 270">
          <a:extLst>
            <a:ext uri="{FF2B5EF4-FFF2-40B4-BE49-F238E27FC236}">
              <a16:creationId xmlns:a16="http://schemas.microsoft.com/office/drawing/2014/main" id="{15535CEF-29EE-4D7C-AC47-A77AB09A8FD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2" name="PoljeZBesedilom 271">
          <a:extLst>
            <a:ext uri="{FF2B5EF4-FFF2-40B4-BE49-F238E27FC236}">
              <a16:creationId xmlns:a16="http://schemas.microsoft.com/office/drawing/2014/main" id="{960B364B-46E0-46D4-B993-D5718D53BD3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3" name="PoljeZBesedilom 272">
          <a:extLst>
            <a:ext uri="{FF2B5EF4-FFF2-40B4-BE49-F238E27FC236}">
              <a16:creationId xmlns:a16="http://schemas.microsoft.com/office/drawing/2014/main" id="{4957F261-385D-4B4A-B441-EE2B041806F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4" name="PoljeZBesedilom 273">
          <a:extLst>
            <a:ext uri="{FF2B5EF4-FFF2-40B4-BE49-F238E27FC236}">
              <a16:creationId xmlns:a16="http://schemas.microsoft.com/office/drawing/2014/main" id="{5A1B4AEB-5967-4F08-A755-F5495E7F3B6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5" name="PoljeZBesedilom 274">
          <a:extLst>
            <a:ext uri="{FF2B5EF4-FFF2-40B4-BE49-F238E27FC236}">
              <a16:creationId xmlns:a16="http://schemas.microsoft.com/office/drawing/2014/main" id="{9A66F54C-95B1-4F43-A4B6-92708797A0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6" name="PoljeZBesedilom 275">
          <a:extLst>
            <a:ext uri="{FF2B5EF4-FFF2-40B4-BE49-F238E27FC236}">
              <a16:creationId xmlns:a16="http://schemas.microsoft.com/office/drawing/2014/main" id="{D43C994C-CEA0-4A59-A7FA-4D08F1DD45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7" name="PoljeZBesedilom 276">
          <a:extLst>
            <a:ext uri="{FF2B5EF4-FFF2-40B4-BE49-F238E27FC236}">
              <a16:creationId xmlns:a16="http://schemas.microsoft.com/office/drawing/2014/main" id="{E092E035-DA53-44FC-BEF2-CAB8C52448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8" name="PoljeZBesedilom 277">
          <a:extLst>
            <a:ext uri="{FF2B5EF4-FFF2-40B4-BE49-F238E27FC236}">
              <a16:creationId xmlns:a16="http://schemas.microsoft.com/office/drawing/2014/main" id="{ED829A43-0E8B-48E5-B917-F7D50A2EBCF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9" name="PoljeZBesedilom 278">
          <a:extLst>
            <a:ext uri="{FF2B5EF4-FFF2-40B4-BE49-F238E27FC236}">
              <a16:creationId xmlns:a16="http://schemas.microsoft.com/office/drawing/2014/main" id="{006F1101-70CD-4DB6-8222-D0FA4B92A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0" name="PoljeZBesedilom 279">
          <a:extLst>
            <a:ext uri="{FF2B5EF4-FFF2-40B4-BE49-F238E27FC236}">
              <a16:creationId xmlns:a16="http://schemas.microsoft.com/office/drawing/2014/main" id="{F1BEF03E-FAB7-4EBF-AEC2-A2A41CB9FE2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1" name="PoljeZBesedilom 280">
          <a:extLst>
            <a:ext uri="{FF2B5EF4-FFF2-40B4-BE49-F238E27FC236}">
              <a16:creationId xmlns:a16="http://schemas.microsoft.com/office/drawing/2014/main" id="{36F029A8-F459-4033-BE56-8B87BF1BA6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2" name="PoljeZBesedilom 281">
          <a:extLst>
            <a:ext uri="{FF2B5EF4-FFF2-40B4-BE49-F238E27FC236}">
              <a16:creationId xmlns:a16="http://schemas.microsoft.com/office/drawing/2014/main" id="{E025BC92-4AF0-4965-BE73-F3B7342D692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3" name="PoljeZBesedilom 282">
          <a:extLst>
            <a:ext uri="{FF2B5EF4-FFF2-40B4-BE49-F238E27FC236}">
              <a16:creationId xmlns:a16="http://schemas.microsoft.com/office/drawing/2014/main" id="{F4AC99E4-C9EB-4805-B609-4648FA0FD4B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4" name="PoljeZBesedilom 283">
          <a:extLst>
            <a:ext uri="{FF2B5EF4-FFF2-40B4-BE49-F238E27FC236}">
              <a16:creationId xmlns:a16="http://schemas.microsoft.com/office/drawing/2014/main" id="{1FB9CA24-DEE7-4FD5-BA6A-70ADD7E2AC1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5" name="PoljeZBesedilom 284">
          <a:extLst>
            <a:ext uri="{FF2B5EF4-FFF2-40B4-BE49-F238E27FC236}">
              <a16:creationId xmlns:a16="http://schemas.microsoft.com/office/drawing/2014/main" id="{09190F74-ED24-4E44-AA87-2F3A454B002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6" name="PoljeZBesedilom 285">
          <a:extLst>
            <a:ext uri="{FF2B5EF4-FFF2-40B4-BE49-F238E27FC236}">
              <a16:creationId xmlns:a16="http://schemas.microsoft.com/office/drawing/2014/main" id="{F1889E6E-F0DC-4E8C-8466-D3EFBF4F74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7" name="PoljeZBesedilom 286">
          <a:extLst>
            <a:ext uri="{FF2B5EF4-FFF2-40B4-BE49-F238E27FC236}">
              <a16:creationId xmlns:a16="http://schemas.microsoft.com/office/drawing/2014/main" id="{425DEF43-5F66-45C8-B5A3-8E5CA8D0B0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8" name="PoljeZBesedilom 287">
          <a:extLst>
            <a:ext uri="{FF2B5EF4-FFF2-40B4-BE49-F238E27FC236}">
              <a16:creationId xmlns:a16="http://schemas.microsoft.com/office/drawing/2014/main" id="{E14E6FA5-FEBC-44DC-857C-CD7140FE119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9" name="PoljeZBesedilom 288">
          <a:extLst>
            <a:ext uri="{FF2B5EF4-FFF2-40B4-BE49-F238E27FC236}">
              <a16:creationId xmlns:a16="http://schemas.microsoft.com/office/drawing/2014/main" id="{6BA16F0F-8C38-4D34-B1DB-9CF82D39615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0" name="PoljeZBesedilom 289">
          <a:extLst>
            <a:ext uri="{FF2B5EF4-FFF2-40B4-BE49-F238E27FC236}">
              <a16:creationId xmlns:a16="http://schemas.microsoft.com/office/drawing/2014/main" id="{B7DF26C3-3D43-453A-9A09-5D7A958392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1" name="PoljeZBesedilom 290">
          <a:extLst>
            <a:ext uri="{FF2B5EF4-FFF2-40B4-BE49-F238E27FC236}">
              <a16:creationId xmlns:a16="http://schemas.microsoft.com/office/drawing/2014/main" id="{0BBC276A-3A20-4C0D-AE2D-2EB1C84E215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2" name="PoljeZBesedilom 291">
          <a:extLst>
            <a:ext uri="{FF2B5EF4-FFF2-40B4-BE49-F238E27FC236}">
              <a16:creationId xmlns:a16="http://schemas.microsoft.com/office/drawing/2014/main" id="{D0F9C63D-0C39-4082-8829-A889ABD139F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3" name="PoljeZBesedilom 292">
          <a:extLst>
            <a:ext uri="{FF2B5EF4-FFF2-40B4-BE49-F238E27FC236}">
              <a16:creationId xmlns:a16="http://schemas.microsoft.com/office/drawing/2014/main" id="{A706374F-8717-4992-8E1C-9E97935B93D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4" name="PoljeZBesedilom 293">
          <a:extLst>
            <a:ext uri="{FF2B5EF4-FFF2-40B4-BE49-F238E27FC236}">
              <a16:creationId xmlns:a16="http://schemas.microsoft.com/office/drawing/2014/main" id="{636D474F-5456-41F8-B0AE-F7B96FF3E6F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5" name="PoljeZBesedilom 294">
          <a:extLst>
            <a:ext uri="{FF2B5EF4-FFF2-40B4-BE49-F238E27FC236}">
              <a16:creationId xmlns:a16="http://schemas.microsoft.com/office/drawing/2014/main" id="{AEF0D5BC-CB7F-4E6D-A4AD-D6CEF230B30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6" name="PoljeZBesedilom 295">
          <a:extLst>
            <a:ext uri="{FF2B5EF4-FFF2-40B4-BE49-F238E27FC236}">
              <a16:creationId xmlns:a16="http://schemas.microsoft.com/office/drawing/2014/main" id="{CB1AD5E5-87C1-4856-A3DA-4B8E9FFA1E0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7" name="PoljeZBesedilom 296">
          <a:extLst>
            <a:ext uri="{FF2B5EF4-FFF2-40B4-BE49-F238E27FC236}">
              <a16:creationId xmlns:a16="http://schemas.microsoft.com/office/drawing/2014/main" id="{4788721E-977B-42C6-8552-C78AC9CEFEE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8" name="PoljeZBesedilom 297">
          <a:extLst>
            <a:ext uri="{FF2B5EF4-FFF2-40B4-BE49-F238E27FC236}">
              <a16:creationId xmlns:a16="http://schemas.microsoft.com/office/drawing/2014/main" id="{9C57E74E-A91B-4828-BC45-5F6C84F9265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9" name="PoljeZBesedilom 298">
          <a:extLst>
            <a:ext uri="{FF2B5EF4-FFF2-40B4-BE49-F238E27FC236}">
              <a16:creationId xmlns:a16="http://schemas.microsoft.com/office/drawing/2014/main" id="{83CF3CF4-62E6-457C-BE47-D9475FCCF9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0" name="PoljeZBesedilom 299">
          <a:extLst>
            <a:ext uri="{FF2B5EF4-FFF2-40B4-BE49-F238E27FC236}">
              <a16:creationId xmlns:a16="http://schemas.microsoft.com/office/drawing/2014/main" id="{46622DC8-56C5-4D1A-8EA2-2F55C279966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1" name="PoljeZBesedilom 300">
          <a:extLst>
            <a:ext uri="{FF2B5EF4-FFF2-40B4-BE49-F238E27FC236}">
              <a16:creationId xmlns:a16="http://schemas.microsoft.com/office/drawing/2014/main" id="{57EF2FE9-7860-47E3-9ADF-265ECEC034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2" name="PoljeZBesedilom 301">
          <a:extLst>
            <a:ext uri="{FF2B5EF4-FFF2-40B4-BE49-F238E27FC236}">
              <a16:creationId xmlns:a16="http://schemas.microsoft.com/office/drawing/2014/main" id="{F1AA3560-0729-48BC-A553-D8012D493FA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3" name="PoljeZBesedilom 302">
          <a:extLst>
            <a:ext uri="{FF2B5EF4-FFF2-40B4-BE49-F238E27FC236}">
              <a16:creationId xmlns:a16="http://schemas.microsoft.com/office/drawing/2014/main" id="{24DE68AB-0CAF-47D5-A877-9D9C2A4D788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4" name="PoljeZBesedilom 303">
          <a:extLst>
            <a:ext uri="{FF2B5EF4-FFF2-40B4-BE49-F238E27FC236}">
              <a16:creationId xmlns:a16="http://schemas.microsoft.com/office/drawing/2014/main" id="{30CB0282-0A81-4689-83C4-BFB9AADEA51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5" name="PoljeZBesedilom 304">
          <a:extLst>
            <a:ext uri="{FF2B5EF4-FFF2-40B4-BE49-F238E27FC236}">
              <a16:creationId xmlns:a16="http://schemas.microsoft.com/office/drawing/2014/main" id="{74CE5D55-C072-45EA-8FFE-FFA41E4F20B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6" name="PoljeZBesedilom 305">
          <a:extLst>
            <a:ext uri="{FF2B5EF4-FFF2-40B4-BE49-F238E27FC236}">
              <a16:creationId xmlns:a16="http://schemas.microsoft.com/office/drawing/2014/main" id="{78ED56ED-8929-4B9D-88F3-88B14C20F6A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7" name="PoljeZBesedilom 306">
          <a:extLst>
            <a:ext uri="{FF2B5EF4-FFF2-40B4-BE49-F238E27FC236}">
              <a16:creationId xmlns:a16="http://schemas.microsoft.com/office/drawing/2014/main" id="{5977FAC6-7337-4F25-8569-72FA86CC66B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8" name="PoljeZBesedilom 307">
          <a:extLst>
            <a:ext uri="{FF2B5EF4-FFF2-40B4-BE49-F238E27FC236}">
              <a16:creationId xmlns:a16="http://schemas.microsoft.com/office/drawing/2014/main" id="{A2952496-A760-4575-9D2F-0E4A0B7B9BD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9" name="PoljeZBesedilom 308">
          <a:extLst>
            <a:ext uri="{FF2B5EF4-FFF2-40B4-BE49-F238E27FC236}">
              <a16:creationId xmlns:a16="http://schemas.microsoft.com/office/drawing/2014/main" id="{E065E820-6E3A-4723-B170-D404307E40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0" name="PoljeZBesedilom 309">
          <a:extLst>
            <a:ext uri="{FF2B5EF4-FFF2-40B4-BE49-F238E27FC236}">
              <a16:creationId xmlns:a16="http://schemas.microsoft.com/office/drawing/2014/main" id="{61A75ED2-E83E-4B51-A57D-47FD8423752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1" name="PoljeZBesedilom 310">
          <a:extLst>
            <a:ext uri="{FF2B5EF4-FFF2-40B4-BE49-F238E27FC236}">
              <a16:creationId xmlns:a16="http://schemas.microsoft.com/office/drawing/2014/main" id="{10210E45-5E1D-40E7-88E8-AE7B7F38A5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2" name="PoljeZBesedilom 311">
          <a:extLst>
            <a:ext uri="{FF2B5EF4-FFF2-40B4-BE49-F238E27FC236}">
              <a16:creationId xmlns:a16="http://schemas.microsoft.com/office/drawing/2014/main" id="{BDFA02CA-416E-4287-BD9F-57FF3EB0C9D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3" name="PoljeZBesedilom 312">
          <a:extLst>
            <a:ext uri="{FF2B5EF4-FFF2-40B4-BE49-F238E27FC236}">
              <a16:creationId xmlns:a16="http://schemas.microsoft.com/office/drawing/2014/main" id="{4D821562-AA59-437C-93D4-058D0EFDE67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4" name="PoljeZBesedilom 313">
          <a:extLst>
            <a:ext uri="{FF2B5EF4-FFF2-40B4-BE49-F238E27FC236}">
              <a16:creationId xmlns:a16="http://schemas.microsoft.com/office/drawing/2014/main" id="{33710936-66E9-4D1D-BF85-538A9E93147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5" name="PoljeZBesedilom 314">
          <a:extLst>
            <a:ext uri="{FF2B5EF4-FFF2-40B4-BE49-F238E27FC236}">
              <a16:creationId xmlns:a16="http://schemas.microsoft.com/office/drawing/2014/main" id="{5E0AE05C-C162-4392-9D07-A35FEAEC79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6" name="PoljeZBesedilom 315">
          <a:extLst>
            <a:ext uri="{FF2B5EF4-FFF2-40B4-BE49-F238E27FC236}">
              <a16:creationId xmlns:a16="http://schemas.microsoft.com/office/drawing/2014/main" id="{057F297C-3F55-4040-AF70-F262587F49F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7" name="PoljeZBesedilom 316">
          <a:extLst>
            <a:ext uri="{FF2B5EF4-FFF2-40B4-BE49-F238E27FC236}">
              <a16:creationId xmlns:a16="http://schemas.microsoft.com/office/drawing/2014/main" id="{8D56215B-E68E-4E5B-B975-DC020EBF41D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8" name="PoljeZBesedilom 317">
          <a:extLst>
            <a:ext uri="{FF2B5EF4-FFF2-40B4-BE49-F238E27FC236}">
              <a16:creationId xmlns:a16="http://schemas.microsoft.com/office/drawing/2014/main" id="{005B265F-4161-45D5-AC3D-D5B9B337884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9" name="PoljeZBesedilom 318">
          <a:extLst>
            <a:ext uri="{FF2B5EF4-FFF2-40B4-BE49-F238E27FC236}">
              <a16:creationId xmlns:a16="http://schemas.microsoft.com/office/drawing/2014/main" id="{18AAE209-E631-4A3C-B94A-8027656404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0" name="PoljeZBesedilom 319">
          <a:extLst>
            <a:ext uri="{FF2B5EF4-FFF2-40B4-BE49-F238E27FC236}">
              <a16:creationId xmlns:a16="http://schemas.microsoft.com/office/drawing/2014/main" id="{349BC57E-CAD3-4D0D-8457-9E0FB8B5A6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1" name="PoljeZBesedilom 320">
          <a:extLst>
            <a:ext uri="{FF2B5EF4-FFF2-40B4-BE49-F238E27FC236}">
              <a16:creationId xmlns:a16="http://schemas.microsoft.com/office/drawing/2014/main" id="{B610B62C-129F-4400-8ECA-E16C2679D2B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2" name="PoljeZBesedilom 321">
          <a:extLst>
            <a:ext uri="{FF2B5EF4-FFF2-40B4-BE49-F238E27FC236}">
              <a16:creationId xmlns:a16="http://schemas.microsoft.com/office/drawing/2014/main" id="{137D3BA6-0099-493C-BA47-46441A71E94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3" name="PoljeZBesedilom 322">
          <a:extLst>
            <a:ext uri="{FF2B5EF4-FFF2-40B4-BE49-F238E27FC236}">
              <a16:creationId xmlns:a16="http://schemas.microsoft.com/office/drawing/2014/main" id="{8ED3EE35-5863-4A6D-BBC0-E15DF10792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4" name="PoljeZBesedilom 323">
          <a:extLst>
            <a:ext uri="{FF2B5EF4-FFF2-40B4-BE49-F238E27FC236}">
              <a16:creationId xmlns:a16="http://schemas.microsoft.com/office/drawing/2014/main" id="{F9924AA8-7F2A-41EB-A993-79333C6AFE1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5" name="PoljeZBesedilom 324">
          <a:extLst>
            <a:ext uri="{FF2B5EF4-FFF2-40B4-BE49-F238E27FC236}">
              <a16:creationId xmlns:a16="http://schemas.microsoft.com/office/drawing/2014/main" id="{43A5AD39-4F2C-46EB-84D5-F4F34E710DA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6" name="PoljeZBesedilom 325">
          <a:extLst>
            <a:ext uri="{FF2B5EF4-FFF2-40B4-BE49-F238E27FC236}">
              <a16:creationId xmlns:a16="http://schemas.microsoft.com/office/drawing/2014/main" id="{54ABB47D-937D-490D-AC11-62BBCBA694E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7" name="PoljeZBesedilom 326">
          <a:extLst>
            <a:ext uri="{FF2B5EF4-FFF2-40B4-BE49-F238E27FC236}">
              <a16:creationId xmlns:a16="http://schemas.microsoft.com/office/drawing/2014/main" id="{A2FAF14F-F76C-4965-AC40-F1142CFF1D8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8" name="PoljeZBesedilom 327">
          <a:extLst>
            <a:ext uri="{FF2B5EF4-FFF2-40B4-BE49-F238E27FC236}">
              <a16:creationId xmlns:a16="http://schemas.microsoft.com/office/drawing/2014/main" id="{E60EBC5F-CF30-462D-9C4C-F5B3EB0C657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9" name="PoljeZBesedilom 328">
          <a:extLst>
            <a:ext uri="{FF2B5EF4-FFF2-40B4-BE49-F238E27FC236}">
              <a16:creationId xmlns:a16="http://schemas.microsoft.com/office/drawing/2014/main" id="{22ADADA9-902E-4F0D-BB2F-429FC958A10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0" name="PoljeZBesedilom 329">
          <a:extLst>
            <a:ext uri="{FF2B5EF4-FFF2-40B4-BE49-F238E27FC236}">
              <a16:creationId xmlns:a16="http://schemas.microsoft.com/office/drawing/2014/main" id="{E6EF9959-A5E7-4DC9-8111-9E502936AE9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1" name="PoljeZBesedilom 330">
          <a:extLst>
            <a:ext uri="{FF2B5EF4-FFF2-40B4-BE49-F238E27FC236}">
              <a16:creationId xmlns:a16="http://schemas.microsoft.com/office/drawing/2014/main" id="{434BFA50-0EFF-492C-8007-3008F5DBC66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2" name="PoljeZBesedilom 331">
          <a:extLst>
            <a:ext uri="{FF2B5EF4-FFF2-40B4-BE49-F238E27FC236}">
              <a16:creationId xmlns:a16="http://schemas.microsoft.com/office/drawing/2014/main" id="{F6C879B6-B33C-4784-B64A-C74F721EFE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3" name="PoljeZBesedilom 332">
          <a:extLst>
            <a:ext uri="{FF2B5EF4-FFF2-40B4-BE49-F238E27FC236}">
              <a16:creationId xmlns:a16="http://schemas.microsoft.com/office/drawing/2014/main" id="{B6908DCA-C7EF-44CF-B8DD-1FE5D42E7C8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4" name="PoljeZBesedilom 333">
          <a:extLst>
            <a:ext uri="{FF2B5EF4-FFF2-40B4-BE49-F238E27FC236}">
              <a16:creationId xmlns:a16="http://schemas.microsoft.com/office/drawing/2014/main" id="{D08995F7-F82F-4846-B274-F3490FC70F3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5" name="PoljeZBesedilom 334">
          <a:extLst>
            <a:ext uri="{FF2B5EF4-FFF2-40B4-BE49-F238E27FC236}">
              <a16:creationId xmlns:a16="http://schemas.microsoft.com/office/drawing/2014/main" id="{7C422E84-0B59-435D-879A-CFE03A0C73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6" name="PoljeZBesedilom 335">
          <a:extLst>
            <a:ext uri="{FF2B5EF4-FFF2-40B4-BE49-F238E27FC236}">
              <a16:creationId xmlns:a16="http://schemas.microsoft.com/office/drawing/2014/main" id="{7AF3789E-65A0-4BE2-9859-BDE872058A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7" name="PoljeZBesedilom 336">
          <a:extLst>
            <a:ext uri="{FF2B5EF4-FFF2-40B4-BE49-F238E27FC236}">
              <a16:creationId xmlns:a16="http://schemas.microsoft.com/office/drawing/2014/main" id="{EA547352-8913-4741-B0FD-5F994D6ED5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8" name="PoljeZBesedilom 337">
          <a:extLst>
            <a:ext uri="{FF2B5EF4-FFF2-40B4-BE49-F238E27FC236}">
              <a16:creationId xmlns:a16="http://schemas.microsoft.com/office/drawing/2014/main" id="{908C8863-EBD2-41C2-80FD-0709B44D7AF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9" name="PoljeZBesedilom 338">
          <a:extLst>
            <a:ext uri="{FF2B5EF4-FFF2-40B4-BE49-F238E27FC236}">
              <a16:creationId xmlns:a16="http://schemas.microsoft.com/office/drawing/2014/main" id="{ADFA1A33-5305-4313-AD6A-8ACDE42338B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0" name="PoljeZBesedilom 339">
          <a:extLst>
            <a:ext uri="{FF2B5EF4-FFF2-40B4-BE49-F238E27FC236}">
              <a16:creationId xmlns:a16="http://schemas.microsoft.com/office/drawing/2014/main" id="{234A274C-FB83-4E12-BF51-D57EC8B6F85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1" name="PoljeZBesedilom 340">
          <a:extLst>
            <a:ext uri="{FF2B5EF4-FFF2-40B4-BE49-F238E27FC236}">
              <a16:creationId xmlns:a16="http://schemas.microsoft.com/office/drawing/2014/main" id="{704322FE-70B4-4D8D-9FD2-33F9D0DC0D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2" name="PoljeZBesedilom 341">
          <a:extLst>
            <a:ext uri="{FF2B5EF4-FFF2-40B4-BE49-F238E27FC236}">
              <a16:creationId xmlns:a16="http://schemas.microsoft.com/office/drawing/2014/main" id="{2FBE6FDB-B3B2-458B-8456-1A670F34B6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3" name="PoljeZBesedilom 342">
          <a:extLst>
            <a:ext uri="{FF2B5EF4-FFF2-40B4-BE49-F238E27FC236}">
              <a16:creationId xmlns:a16="http://schemas.microsoft.com/office/drawing/2014/main" id="{6DAED4B4-1ED1-47E9-8E5F-F04BACF8374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4" name="PoljeZBesedilom 343">
          <a:extLst>
            <a:ext uri="{FF2B5EF4-FFF2-40B4-BE49-F238E27FC236}">
              <a16:creationId xmlns:a16="http://schemas.microsoft.com/office/drawing/2014/main" id="{FDC6AFAE-A2D4-46E6-BB49-710118517CF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5" name="PoljeZBesedilom 344">
          <a:extLst>
            <a:ext uri="{FF2B5EF4-FFF2-40B4-BE49-F238E27FC236}">
              <a16:creationId xmlns:a16="http://schemas.microsoft.com/office/drawing/2014/main" id="{17F4393A-EF37-4359-8D57-566C078AF1E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6" name="PoljeZBesedilom 345">
          <a:extLst>
            <a:ext uri="{FF2B5EF4-FFF2-40B4-BE49-F238E27FC236}">
              <a16:creationId xmlns:a16="http://schemas.microsoft.com/office/drawing/2014/main" id="{09EFC13C-CE6E-450D-9CAA-8A6BF85869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7" name="PoljeZBesedilom 346">
          <a:extLst>
            <a:ext uri="{FF2B5EF4-FFF2-40B4-BE49-F238E27FC236}">
              <a16:creationId xmlns:a16="http://schemas.microsoft.com/office/drawing/2014/main" id="{8A6AB3EB-7F6E-4A78-A918-BBCC07B936C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8" name="PoljeZBesedilom 347">
          <a:extLst>
            <a:ext uri="{FF2B5EF4-FFF2-40B4-BE49-F238E27FC236}">
              <a16:creationId xmlns:a16="http://schemas.microsoft.com/office/drawing/2014/main" id="{09FF0C5E-2D13-4176-8A33-DC68945E88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9" name="PoljeZBesedilom 348">
          <a:extLst>
            <a:ext uri="{FF2B5EF4-FFF2-40B4-BE49-F238E27FC236}">
              <a16:creationId xmlns:a16="http://schemas.microsoft.com/office/drawing/2014/main" id="{967F41FC-AE82-4B71-AD90-13DF11E3E6C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0" name="PoljeZBesedilom 349">
          <a:extLst>
            <a:ext uri="{FF2B5EF4-FFF2-40B4-BE49-F238E27FC236}">
              <a16:creationId xmlns:a16="http://schemas.microsoft.com/office/drawing/2014/main" id="{DCEE1AA8-DCF3-4DD4-AE92-C785824BD12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1" name="PoljeZBesedilom 350">
          <a:extLst>
            <a:ext uri="{FF2B5EF4-FFF2-40B4-BE49-F238E27FC236}">
              <a16:creationId xmlns:a16="http://schemas.microsoft.com/office/drawing/2014/main" id="{0B0966C4-F284-44B4-A295-FCB1497EF27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2" name="PoljeZBesedilom 351">
          <a:extLst>
            <a:ext uri="{FF2B5EF4-FFF2-40B4-BE49-F238E27FC236}">
              <a16:creationId xmlns:a16="http://schemas.microsoft.com/office/drawing/2014/main" id="{1BCB3FE2-084D-4432-B768-484956E6016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3" name="PoljeZBesedilom 352">
          <a:extLst>
            <a:ext uri="{FF2B5EF4-FFF2-40B4-BE49-F238E27FC236}">
              <a16:creationId xmlns:a16="http://schemas.microsoft.com/office/drawing/2014/main" id="{DE19CDA2-AF8D-40BF-BBC9-FC21915C067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4" name="PoljeZBesedilom 353">
          <a:extLst>
            <a:ext uri="{FF2B5EF4-FFF2-40B4-BE49-F238E27FC236}">
              <a16:creationId xmlns:a16="http://schemas.microsoft.com/office/drawing/2014/main" id="{7D9849F1-32AD-484C-BC57-60518CCD9A1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5" name="PoljeZBesedilom 354">
          <a:extLst>
            <a:ext uri="{FF2B5EF4-FFF2-40B4-BE49-F238E27FC236}">
              <a16:creationId xmlns:a16="http://schemas.microsoft.com/office/drawing/2014/main" id="{6BC75B40-5BDC-4665-BF94-EB0EB9E171F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6" name="PoljeZBesedilom 355">
          <a:extLst>
            <a:ext uri="{FF2B5EF4-FFF2-40B4-BE49-F238E27FC236}">
              <a16:creationId xmlns:a16="http://schemas.microsoft.com/office/drawing/2014/main" id="{F5297E30-F7AC-4D2C-A670-27615BDA53B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7" name="PoljeZBesedilom 356">
          <a:extLst>
            <a:ext uri="{FF2B5EF4-FFF2-40B4-BE49-F238E27FC236}">
              <a16:creationId xmlns:a16="http://schemas.microsoft.com/office/drawing/2014/main" id="{CC08A227-203C-4B1D-8B16-D21166A907E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8" name="PoljeZBesedilom 357">
          <a:extLst>
            <a:ext uri="{FF2B5EF4-FFF2-40B4-BE49-F238E27FC236}">
              <a16:creationId xmlns:a16="http://schemas.microsoft.com/office/drawing/2014/main" id="{79E1322E-5BC8-41A9-9435-69EED99217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9" name="PoljeZBesedilom 358">
          <a:extLst>
            <a:ext uri="{FF2B5EF4-FFF2-40B4-BE49-F238E27FC236}">
              <a16:creationId xmlns:a16="http://schemas.microsoft.com/office/drawing/2014/main" id="{B65CCFA0-B50F-4695-A1FB-E854BFE3806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0" name="PoljeZBesedilom 359">
          <a:extLst>
            <a:ext uri="{FF2B5EF4-FFF2-40B4-BE49-F238E27FC236}">
              <a16:creationId xmlns:a16="http://schemas.microsoft.com/office/drawing/2014/main" id="{DD334E51-DDDE-4B58-B828-068B32211FF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1" name="PoljeZBesedilom 360">
          <a:extLst>
            <a:ext uri="{FF2B5EF4-FFF2-40B4-BE49-F238E27FC236}">
              <a16:creationId xmlns:a16="http://schemas.microsoft.com/office/drawing/2014/main" id="{A5BF6F6D-45A0-4D9B-8A8A-57C3A57E56A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2" name="PoljeZBesedilom 361">
          <a:extLst>
            <a:ext uri="{FF2B5EF4-FFF2-40B4-BE49-F238E27FC236}">
              <a16:creationId xmlns:a16="http://schemas.microsoft.com/office/drawing/2014/main" id="{EC7267C6-CF18-4860-B4F7-8F969401569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3" name="PoljeZBesedilom 362">
          <a:extLst>
            <a:ext uri="{FF2B5EF4-FFF2-40B4-BE49-F238E27FC236}">
              <a16:creationId xmlns:a16="http://schemas.microsoft.com/office/drawing/2014/main" id="{98775625-37C6-43F5-A171-140968DCF60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4" name="PoljeZBesedilom 363">
          <a:extLst>
            <a:ext uri="{FF2B5EF4-FFF2-40B4-BE49-F238E27FC236}">
              <a16:creationId xmlns:a16="http://schemas.microsoft.com/office/drawing/2014/main" id="{E2DD3AD2-90EC-4047-B2E2-1DFF8501301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5" name="PoljeZBesedilom 364">
          <a:extLst>
            <a:ext uri="{FF2B5EF4-FFF2-40B4-BE49-F238E27FC236}">
              <a16:creationId xmlns:a16="http://schemas.microsoft.com/office/drawing/2014/main" id="{5C75950F-3BA5-4D8A-8B69-2537E692B4A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6" name="PoljeZBesedilom 365">
          <a:extLst>
            <a:ext uri="{FF2B5EF4-FFF2-40B4-BE49-F238E27FC236}">
              <a16:creationId xmlns:a16="http://schemas.microsoft.com/office/drawing/2014/main" id="{FAED6FAB-7D69-4862-ADE0-DF585EAB23F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7" name="PoljeZBesedilom 366">
          <a:extLst>
            <a:ext uri="{FF2B5EF4-FFF2-40B4-BE49-F238E27FC236}">
              <a16:creationId xmlns:a16="http://schemas.microsoft.com/office/drawing/2014/main" id="{223CF40F-E8C6-4866-8618-410BA8B8E30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8" name="PoljeZBesedilom 367">
          <a:extLst>
            <a:ext uri="{FF2B5EF4-FFF2-40B4-BE49-F238E27FC236}">
              <a16:creationId xmlns:a16="http://schemas.microsoft.com/office/drawing/2014/main" id="{63F0653F-5AB0-47A2-BE9C-F3FB17E5DB9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9" name="PoljeZBesedilom 368">
          <a:extLst>
            <a:ext uri="{FF2B5EF4-FFF2-40B4-BE49-F238E27FC236}">
              <a16:creationId xmlns:a16="http://schemas.microsoft.com/office/drawing/2014/main" id="{C0003941-AC02-4825-BF4F-E199CCAA325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0" name="PoljeZBesedilom 369">
          <a:extLst>
            <a:ext uri="{FF2B5EF4-FFF2-40B4-BE49-F238E27FC236}">
              <a16:creationId xmlns:a16="http://schemas.microsoft.com/office/drawing/2014/main" id="{ABEBB4F4-0550-4CAE-A786-8ED1BB50A56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1" name="PoljeZBesedilom 370">
          <a:extLst>
            <a:ext uri="{FF2B5EF4-FFF2-40B4-BE49-F238E27FC236}">
              <a16:creationId xmlns:a16="http://schemas.microsoft.com/office/drawing/2014/main" id="{F3EA20EA-5EDD-4B84-889B-4AFCEA5C418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2" name="PoljeZBesedilom 371">
          <a:extLst>
            <a:ext uri="{FF2B5EF4-FFF2-40B4-BE49-F238E27FC236}">
              <a16:creationId xmlns:a16="http://schemas.microsoft.com/office/drawing/2014/main" id="{F81CA8C7-2F64-46DF-8BA2-02D9D3C7A4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3" name="PoljeZBesedilom 372">
          <a:extLst>
            <a:ext uri="{FF2B5EF4-FFF2-40B4-BE49-F238E27FC236}">
              <a16:creationId xmlns:a16="http://schemas.microsoft.com/office/drawing/2014/main" id="{671F428E-6140-4737-B6F7-3460208C4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4" name="PoljeZBesedilom 373">
          <a:extLst>
            <a:ext uri="{FF2B5EF4-FFF2-40B4-BE49-F238E27FC236}">
              <a16:creationId xmlns:a16="http://schemas.microsoft.com/office/drawing/2014/main" id="{70394E4C-1FEC-434D-8A25-1B175C0E2C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5" name="PoljeZBesedilom 374">
          <a:extLst>
            <a:ext uri="{FF2B5EF4-FFF2-40B4-BE49-F238E27FC236}">
              <a16:creationId xmlns:a16="http://schemas.microsoft.com/office/drawing/2014/main" id="{CC1D44B4-8913-4EB0-A468-62A06E34B9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6" name="PoljeZBesedilom 375">
          <a:extLst>
            <a:ext uri="{FF2B5EF4-FFF2-40B4-BE49-F238E27FC236}">
              <a16:creationId xmlns:a16="http://schemas.microsoft.com/office/drawing/2014/main" id="{E0FFB0A3-9C75-4122-932A-ACF85E7E6C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7" name="PoljeZBesedilom 376">
          <a:extLst>
            <a:ext uri="{FF2B5EF4-FFF2-40B4-BE49-F238E27FC236}">
              <a16:creationId xmlns:a16="http://schemas.microsoft.com/office/drawing/2014/main" id="{83F5B5DB-437F-4427-83BC-783DD590BC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8" name="PoljeZBesedilom 377">
          <a:extLst>
            <a:ext uri="{FF2B5EF4-FFF2-40B4-BE49-F238E27FC236}">
              <a16:creationId xmlns:a16="http://schemas.microsoft.com/office/drawing/2014/main" id="{DB1015FC-DEA0-4A7A-A727-0780FF2FDDF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9" name="PoljeZBesedilom 378">
          <a:extLst>
            <a:ext uri="{FF2B5EF4-FFF2-40B4-BE49-F238E27FC236}">
              <a16:creationId xmlns:a16="http://schemas.microsoft.com/office/drawing/2014/main" id="{990C5392-BB01-4DB0-A2C2-7E26F1C05A7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0" name="PoljeZBesedilom 379">
          <a:extLst>
            <a:ext uri="{FF2B5EF4-FFF2-40B4-BE49-F238E27FC236}">
              <a16:creationId xmlns:a16="http://schemas.microsoft.com/office/drawing/2014/main" id="{7393D1F3-F12A-4B4A-BFEA-A32B9C9A8A5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1" name="PoljeZBesedilom 380">
          <a:extLst>
            <a:ext uri="{FF2B5EF4-FFF2-40B4-BE49-F238E27FC236}">
              <a16:creationId xmlns:a16="http://schemas.microsoft.com/office/drawing/2014/main" id="{D844ACD7-F22B-4DE2-A965-48510ADDFD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2" name="PoljeZBesedilom 381">
          <a:extLst>
            <a:ext uri="{FF2B5EF4-FFF2-40B4-BE49-F238E27FC236}">
              <a16:creationId xmlns:a16="http://schemas.microsoft.com/office/drawing/2014/main" id="{63B081EC-B7B8-4A6F-B9D2-740CC5F2AE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3" name="PoljeZBesedilom 382">
          <a:extLst>
            <a:ext uri="{FF2B5EF4-FFF2-40B4-BE49-F238E27FC236}">
              <a16:creationId xmlns:a16="http://schemas.microsoft.com/office/drawing/2014/main" id="{C2702F8B-B3CD-44E5-9FE0-9E45790F8D3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4" name="PoljeZBesedilom 383">
          <a:extLst>
            <a:ext uri="{FF2B5EF4-FFF2-40B4-BE49-F238E27FC236}">
              <a16:creationId xmlns:a16="http://schemas.microsoft.com/office/drawing/2014/main" id="{87BD92BF-A97F-49E5-A890-B9CA7D87F09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5" name="PoljeZBesedilom 384">
          <a:extLst>
            <a:ext uri="{FF2B5EF4-FFF2-40B4-BE49-F238E27FC236}">
              <a16:creationId xmlns:a16="http://schemas.microsoft.com/office/drawing/2014/main" id="{B819FF2D-CC7B-4FBA-AC33-DA43AF13D4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6" name="PoljeZBesedilom 385">
          <a:extLst>
            <a:ext uri="{FF2B5EF4-FFF2-40B4-BE49-F238E27FC236}">
              <a16:creationId xmlns:a16="http://schemas.microsoft.com/office/drawing/2014/main" id="{0DC70863-9D0A-4CF2-8D80-AF835AA16E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7" name="PoljeZBesedilom 386">
          <a:extLst>
            <a:ext uri="{FF2B5EF4-FFF2-40B4-BE49-F238E27FC236}">
              <a16:creationId xmlns:a16="http://schemas.microsoft.com/office/drawing/2014/main" id="{99394E34-B108-4138-9FB9-EDCFACB984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8" name="PoljeZBesedilom 387">
          <a:extLst>
            <a:ext uri="{FF2B5EF4-FFF2-40B4-BE49-F238E27FC236}">
              <a16:creationId xmlns:a16="http://schemas.microsoft.com/office/drawing/2014/main" id="{CDD7E5E9-7B88-4F40-958D-285A45B73A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9" name="PoljeZBesedilom 388">
          <a:extLst>
            <a:ext uri="{FF2B5EF4-FFF2-40B4-BE49-F238E27FC236}">
              <a16:creationId xmlns:a16="http://schemas.microsoft.com/office/drawing/2014/main" id="{2CC5BE38-5B16-47A9-B141-EE0EFAC44E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0" name="PoljeZBesedilom 389">
          <a:extLst>
            <a:ext uri="{FF2B5EF4-FFF2-40B4-BE49-F238E27FC236}">
              <a16:creationId xmlns:a16="http://schemas.microsoft.com/office/drawing/2014/main" id="{4D0A36CB-4AF1-4A01-AD26-BBA6EDFFC01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1" name="PoljeZBesedilom 390">
          <a:extLst>
            <a:ext uri="{FF2B5EF4-FFF2-40B4-BE49-F238E27FC236}">
              <a16:creationId xmlns:a16="http://schemas.microsoft.com/office/drawing/2014/main" id="{965F435C-ECE1-4BA2-B1AE-619B2454B6D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2" name="PoljeZBesedilom 391">
          <a:extLst>
            <a:ext uri="{FF2B5EF4-FFF2-40B4-BE49-F238E27FC236}">
              <a16:creationId xmlns:a16="http://schemas.microsoft.com/office/drawing/2014/main" id="{C4C664F7-79D7-4120-A8A4-082987B3C05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3" name="PoljeZBesedilom 392">
          <a:extLst>
            <a:ext uri="{FF2B5EF4-FFF2-40B4-BE49-F238E27FC236}">
              <a16:creationId xmlns:a16="http://schemas.microsoft.com/office/drawing/2014/main" id="{770A07B4-A4BB-4D37-8A4D-A07D5EE098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4" name="PoljeZBesedilom 393">
          <a:extLst>
            <a:ext uri="{FF2B5EF4-FFF2-40B4-BE49-F238E27FC236}">
              <a16:creationId xmlns:a16="http://schemas.microsoft.com/office/drawing/2014/main" id="{EDC4F225-0564-4267-9DF5-CB68E8B6F1D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5" name="PoljeZBesedilom 394">
          <a:extLst>
            <a:ext uri="{FF2B5EF4-FFF2-40B4-BE49-F238E27FC236}">
              <a16:creationId xmlns:a16="http://schemas.microsoft.com/office/drawing/2014/main" id="{59E39CF9-0228-4F15-B19B-5B230E2FCD8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6" name="PoljeZBesedilom 395">
          <a:extLst>
            <a:ext uri="{FF2B5EF4-FFF2-40B4-BE49-F238E27FC236}">
              <a16:creationId xmlns:a16="http://schemas.microsoft.com/office/drawing/2014/main" id="{DB3CDB84-A35A-4D9D-9FBE-03CC347181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7" name="PoljeZBesedilom 396">
          <a:extLst>
            <a:ext uri="{FF2B5EF4-FFF2-40B4-BE49-F238E27FC236}">
              <a16:creationId xmlns:a16="http://schemas.microsoft.com/office/drawing/2014/main" id="{4DD206C9-DA73-4DA2-A4C7-6FE06E23B30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8" name="PoljeZBesedilom 397">
          <a:extLst>
            <a:ext uri="{FF2B5EF4-FFF2-40B4-BE49-F238E27FC236}">
              <a16:creationId xmlns:a16="http://schemas.microsoft.com/office/drawing/2014/main" id="{6059062D-699E-476E-A0DE-CFF196D506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9" name="PoljeZBesedilom 398">
          <a:extLst>
            <a:ext uri="{FF2B5EF4-FFF2-40B4-BE49-F238E27FC236}">
              <a16:creationId xmlns:a16="http://schemas.microsoft.com/office/drawing/2014/main" id="{4EF71629-33E0-4BED-BD74-0788DA33767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0" name="PoljeZBesedilom 399">
          <a:extLst>
            <a:ext uri="{FF2B5EF4-FFF2-40B4-BE49-F238E27FC236}">
              <a16:creationId xmlns:a16="http://schemas.microsoft.com/office/drawing/2014/main" id="{DB5AC179-E230-4408-BBE9-A4552623025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1" name="PoljeZBesedilom 400">
          <a:extLst>
            <a:ext uri="{FF2B5EF4-FFF2-40B4-BE49-F238E27FC236}">
              <a16:creationId xmlns:a16="http://schemas.microsoft.com/office/drawing/2014/main" id="{AF5DB333-A594-4C88-BE22-463C952169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2" name="PoljeZBesedilom 401">
          <a:extLst>
            <a:ext uri="{FF2B5EF4-FFF2-40B4-BE49-F238E27FC236}">
              <a16:creationId xmlns:a16="http://schemas.microsoft.com/office/drawing/2014/main" id="{89E946C1-3963-4A6E-8606-0F3F7243A3C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3" name="PoljeZBesedilom 402">
          <a:extLst>
            <a:ext uri="{FF2B5EF4-FFF2-40B4-BE49-F238E27FC236}">
              <a16:creationId xmlns:a16="http://schemas.microsoft.com/office/drawing/2014/main" id="{C560836D-4A13-4D5C-BAA6-1A9D371E240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4" name="PoljeZBesedilom 403">
          <a:extLst>
            <a:ext uri="{FF2B5EF4-FFF2-40B4-BE49-F238E27FC236}">
              <a16:creationId xmlns:a16="http://schemas.microsoft.com/office/drawing/2014/main" id="{F39AD3C7-C26A-4434-AADD-19DD0261F32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5" name="PoljeZBesedilom 404">
          <a:extLst>
            <a:ext uri="{FF2B5EF4-FFF2-40B4-BE49-F238E27FC236}">
              <a16:creationId xmlns:a16="http://schemas.microsoft.com/office/drawing/2014/main" id="{824982C5-CFD6-4B24-9D80-21B6E878C3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6" name="PoljeZBesedilom 405">
          <a:extLst>
            <a:ext uri="{FF2B5EF4-FFF2-40B4-BE49-F238E27FC236}">
              <a16:creationId xmlns:a16="http://schemas.microsoft.com/office/drawing/2014/main" id="{079D9E83-A51D-447C-845A-41DF491AA4A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7" name="PoljeZBesedilom 406">
          <a:extLst>
            <a:ext uri="{FF2B5EF4-FFF2-40B4-BE49-F238E27FC236}">
              <a16:creationId xmlns:a16="http://schemas.microsoft.com/office/drawing/2014/main" id="{F077C8C2-356E-4E70-92F1-13FE7567E00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8" name="PoljeZBesedilom 407">
          <a:extLst>
            <a:ext uri="{FF2B5EF4-FFF2-40B4-BE49-F238E27FC236}">
              <a16:creationId xmlns:a16="http://schemas.microsoft.com/office/drawing/2014/main" id="{DFFC964E-D450-46FD-AAD0-C69E5E427A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9" name="PoljeZBesedilom 408">
          <a:extLst>
            <a:ext uri="{FF2B5EF4-FFF2-40B4-BE49-F238E27FC236}">
              <a16:creationId xmlns:a16="http://schemas.microsoft.com/office/drawing/2014/main" id="{8DE0F2A3-D09A-4BED-B64A-B667052E34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0" name="PoljeZBesedilom 409">
          <a:extLst>
            <a:ext uri="{FF2B5EF4-FFF2-40B4-BE49-F238E27FC236}">
              <a16:creationId xmlns:a16="http://schemas.microsoft.com/office/drawing/2014/main" id="{5EACBA17-042F-4A39-B853-2DB1426B4AC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1" name="PoljeZBesedilom 410">
          <a:extLst>
            <a:ext uri="{FF2B5EF4-FFF2-40B4-BE49-F238E27FC236}">
              <a16:creationId xmlns:a16="http://schemas.microsoft.com/office/drawing/2014/main" id="{46AAC5DE-469B-4F4E-B5D3-B78D0D844E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2" name="PoljeZBesedilom 411">
          <a:extLst>
            <a:ext uri="{FF2B5EF4-FFF2-40B4-BE49-F238E27FC236}">
              <a16:creationId xmlns:a16="http://schemas.microsoft.com/office/drawing/2014/main" id="{1E3EE43D-41ED-4E8C-9352-3E2D4E4A36E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3" name="PoljeZBesedilom 412">
          <a:extLst>
            <a:ext uri="{FF2B5EF4-FFF2-40B4-BE49-F238E27FC236}">
              <a16:creationId xmlns:a16="http://schemas.microsoft.com/office/drawing/2014/main" id="{6D81D739-1FA8-41D6-98C7-0B5755B766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4" name="PoljeZBesedilom 413">
          <a:extLst>
            <a:ext uri="{FF2B5EF4-FFF2-40B4-BE49-F238E27FC236}">
              <a16:creationId xmlns:a16="http://schemas.microsoft.com/office/drawing/2014/main" id="{F8CAE278-5C10-4FDC-955B-1316D1F54E5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5" name="PoljeZBesedilom 414">
          <a:extLst>
            <a:ext uri="{FF2B5EF4-FFF2-40B4-BE49-F238E27FC236}">
              <a16:creationId xmlns:a16="http://schemas.microsoft.com/office/drawing/2014/main" id="{D7A86B7E-42DC-4903-AACB-5DC3CB11FC3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6" name="PoljeZBesedilom 415">
          <a:extLst>
            <a:ext uri="{FF2B5EF4-FFF2-40B4-BE49-F238E27FC236}">
              <a16:creationId xmlns:a16="http://schemas.microsoft.com/office/drawing/2014/main" id="{99C98544-C813-4462-9F6C-3768606FF88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7" name="PoljeZBesedilom 416">
          <a:extLst>
            <a:ext uri="{FF2B5EF4-FFF2-40B4-BE49-F238E27FC236}">
              <a16:creationId xmlns:a16="http://schemas.microsoft.com/office/drawing/2014/main" id="{EFA3C490-CEB2-4AE0-9E7A-22BF6C8C02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8" name="PoljeZBesedilom 417">
          <a:extLst>
            <a:ext uri="{FF2B5EF4-FFF2-40B4-BE49-F238E27FC236}">
              <a16:creationId xmlns:a16="http://schemas.microsoft.com/office/drawing/2014/main" id="{78F7003B-0DA6-4E86-BD03-4B810A82C4F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9" name="PoljeZBesedilom 418">
          <a:extLst>
            <a:ext uri="{FF2B5EF4-FFF2-40B4-BE49-F238E27FC236}">
              <a16:creationId xmlns:a16="http://schemas.microsoft.com/office/drawing/2014/main" id="{5CF4A57B-45AF-4261-AE8A-A85A4072CF2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0" name="PoljeZBesedilom 419">
          <a:extLst>
            <a:ext uri="{FF2B5EF4-FFF2-40B4-BE49-F238E27FC236}">
              <a16:creationId xmlns:a16="http://schemas.microsoft.com/office/drawing/2014/main" id="{6EDA9F33-758B-4474-B717-D9FCCA40A02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1" name="PoljeZBesedilom 420">
          <a:extLst>
            <a:ext uri="{FF2B5EF4-FFF2-40B4-BE49-F238E27FC236}">
              <a16:creationId xmlns:a16="http://schemas.microsoft.com/office/drawing/2014/main" id="{EDB19A92-A8AD-4873-BE96-A8A68D7A9DF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2" name="PoljeZBesedilom 421">
          <a:extLst>
            <a:ext uri="{FF2B5EF4-FFF2-40B4-BE49-F238E27FC236}">
              <a16:creationId xmlns:a16="http://schemas.microsoft.com/office/drawing/2014/main" id="{A930760D-5A06-43A3-A2FE-D45110BCCCE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3" name="PoljeZBesedilom 422">
          <a:extLst>
            <a:ext uri="{FF2B5EF4-FFF2-40B4-BE49-F238E27FC236}">
              <a16:creationId xmlns:a16="http://schemas.microsoft.com/office/drawing/2014/main" id="{626900AF-71A2-4254-9AA7-988AF2B29B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4" name="PoljeZBesedilom 423">
          <a:extLst>
            <a:ext uri="{FF2B5EF4-FFF2-40B4-BE49-F238E27FC236}">
              <a16:creationId xmlns:a16="http://schemas.microsoft.com/office/drawing/2014/main" id="{31C2B1C6-6500-49CF-8F57-1EBA4883E76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5" name="PoljeZBesedilom 424">
          <a:extLst>
            <a:ext uri="{FF2B5EF4-FFF2-40B4-BE49-F238E27FC236}">
              <a16:creationId xmlns:a16="http://schemas.microsoft.com/office/drawing/2014/main" id="{03ECB30B-49C9-44D2-BD51-11E541C52E4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6" name="PoljeZBesedilom 425">
          <a:extLst>
            <a:ext uri="{FF2B5EF4-FFF2-40B4-BE49-F238E27FC236}">
              <a16:creationId xmlns:a16="http://schemas.microsoft.com/office/drawing/2014/main" id="{3DF56EE8-C7B3-48AA-8295-B91BFA44AA2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7" name="PoljeZBesedilom 426">
          <a:extLst>
            <a:ext uri="{FF2B5EF4-FFF2-40B4-BE49-F238E27FC236}">
              <a16:creationId xmlns:a16="http://schemas.microsoft.com/office/drawing/2014/main" id="{5AD938E4-8EE7-469A-9058-324E1AC200C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8" name="PoljeZBesedilom 427">
          <a:extLst>
            <a:ext uri="{FF2B5EF4-FFF2-40B4-BE49-F238E27FC236}">
              <a16:creationId xmlns:a16="http://schemas.microsoft.com/office/drawing/2014/main" id="{B3FEE4CB-3775-42F2-AAC0-520B5E3CFE6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9" name="PoljeZBesedilom 428">
          <a:extLst>
            <a:ext uri="{FF2B5EF4-FFF2-40B4-BE49-F238E27FC236}">
              <a16:creationId xmlns:a16="http://schemas.microsoft.com/office/drawing/2014/main" id="{B86310B5-9314-4C58-A5A6-6408D6F7E6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0" name="PoljeZBesedilom 429">
          <a:extLst>
            <a:ext uri="{FF2B5EF4-FFF2-40B4-BE49-F238E27FC236}">
              <a16:creationId xmlns:a16="http://schemas.microsoft.com/office/drawing/2014/main" id="{69FD77C1-79BF-4D58-ABCE-C6B6087BE8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1" name="PoljeZBesedilom 430">
          <a:extLst>
            <a:ext uri="{FF2B5EF4-FFF2-40B4-BE49-F238E27FC236}">
              <a16:creationId xmlns:a16="http://schemas.microsoft.com/office/drawing/2014/main" id="{0937F090-CC17-4339-8316-6BFC3C61B4A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2" name="PoljeZBesedilom 431">
          <a:extLst>
            <a:ext uri="{FF2B5EF4-FFF2-40B4-BE49-F238E27FC236}">
              <a16:creationId xmlns:a16="http://schemas.microsoft.com/office/drawing/2014/main" id="{636EFFF5-828E-4C49-8EDD-3FEC80DC10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3" name="PoljeZBesedilom 432">
          <a:extLst>
            <a:ext uri="{FF2B5EF4-FFF2-40B4-BE49-F238E27FC236}">
              <a16:creationId xmlns:a16="http://schemas.microsoft.com/office/drawing/2014/main" id="{EFE18FC0-8D26-437C-A2A1-7A9CB4E796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4" name="PoljeZBesedilom 433">
          <a:extLst>
            <a:ext uri="{FF2B5EF4-FFF2-40B4-BE49-F238E27FC236}">
              <a16:creationId xmlns:a16="http://schemas.microsoft.com/office/drawing/2014/main" id="{21A4D6FC-5283-4081-A91B-8C267119C07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5" name="PoljeZBesedilom 434">
          <a:extLst>
            <a:ext uri="{FF2B5EF4-FFF2-40B4-BE49-F238E27FC236}">
              <a16:creationId xmlns:a16="http://schemas.microsoft.com/office/drawing/2014/main" id="{209E29F0-2967-458C-9BCC-15E0BCF82A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6" name="PoljeZBesedilom 435">
          <a:extLst>
            <a:ext uri="{FF2B5EF4-FFF2-40B4-BE49-F238E27FC236}">
              <a16:creationId xmlns:a16="http://schemas.microsoft.com/office/drawing/2014/main" id="{CFB428D0-068F-496B-8DF2-C1F087ECD1C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7" name="PoljeZBesedilom 436">
          <a:extLst>
            <a:ext uri="{FF2B5EF4-FFF2-40B4-BE49-F238E27FC236}">
              <a16:creationId xmlns:a16="http://schemas.microsoft.com/office/drawing/2014/main" id="{144FD32D-6FF3-4775-85A6-E78E3A985BB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8" name="PoljeZBesedilom 437">
          <a:extLst>
            <a:ext uri="{FF2B5EF4-FFF2-40B4-BE49-F238E27FC236}">
              <a16:creationId xmlns:a16="http://schemas.microsoft.com/office/drawing/2014/main" id="{7D3F00C8-54F5-43C8-8A8F-85F1C7B7A7B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9" name="PoljeZBesedilom 438">
          <a:extLst>
            <a:ext uri="{FF2B5EF4-FFF2-40B4-BE49-F238E27FC236}">
              <a16:creationId xmlns:a16="http://schemas.microsoft.com/office/drawing/2014/main" id="{A52874A2-D540-464F-8697-46AEDCD417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0" name="PoljeZBesedilom 439">
          <a:extLst>
            <a:ext uri="{FF2B5EF4-FFF2-40B4-BE49-F238E27FC236}">
              <a16:creationId xmlns:a16="http://schemas.microsoft.com/office/drawing/2014/main" id="{94FADC37-C924-4B34-B2EC-5E6D4D65ED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1" name="PoljeZBesedilom 440">
          <a:extLst>
            <a:ext uri="{FF2B5EF4-FFF2-40B4-BE49-F238E27FC236}">
              <a16:creationId xmlns:a16="http://schemas.microsoft.com/office/drawing/2014/main" id="{56579174-3FDC-4CEE-B462-937FD738359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2" name="PoljeZBesedilom 441">
          <a:extLst>
            <a:ext uri="{FF2B5EF4-FFF2-40B4-BE49-F238E27FC236}">
              <a16:creationId xmlns:a16="http://schemas.microsoft.com/office/drawing/2014/main" id="{4A812F4B-DFAB-4653-A210-690B3F6A0ED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3" name="PoljeZBesedilom 442">
          <a:extLst>
            <a:ext uri="{FF2B5EF4-FFF2-40B4-BE49-F238E27FC236}">
              <a16:creationId xmlns:a16="http://schemas.microsoft.com/office/drawing/2014/main" id="{872AC9A6-A0F8-426D-B9D9-FFF681B60C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4" name="PoljeZBesedilom 443">
          <a:extLst>
            <a:ext uri="{FF2B5EF4-FFF2-40B4-BE49-F238E27FC236}">
              <a16:creationId xmlns:a16="http://schemas.microsoft.com/office/drawing/2014/main" id="{926142EB-F37A-4731-806C-65D7B6F27DB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5" name="PoljeZBesedilom 444">
          <a:extLst>
            <a:ext uri="{FF2B5EF4-FFF2-40B4-BE49-F238E27FC236}">
              <a16:creationId xmlns:a16="http://schemas.microsoft.com/office/drawing/2014/main" id="{0DFB4C61-6093-4EB1-ABA7-78D07E309A7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6" name="PoljeZBesedilom 445">
          <a:extLst>
            <a:ext uri="{FF2B5EF4-FFF2-40B4-BE49-F238E27FC236}">
              <a16:creationId xmlns:a16="http://schemas.microsoft.com/office/drawing/2014/main" id="{9F796350-E63C-491A-B836-1DB311981D9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7" name="PoljeZBesedilom 446">
          <a:extLst>
            <a:ext uri="{FF2B5EF4-FFF2-40B4-BE49-F238E27FC236}">
              <a16:creationId xmlns:a16="http://schemas.microsoft.com/office/drawing/2014/main" id="{8E7CBE2C-46D4-42F4-A2B6-1C7CB35864B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8" name="PoljeZBesedilom 447">
          <a:extLst>
            <a:ext uri="{FF2B5EF4-FFF2-40B4-BE49-F238E27FC236}">
              <a16:creationId xmlns:a16="http://schemas.microsoft.com/office/drawing/2014/main" id="{8623735E-0389-4A3C-A49B-811863614A4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9" name="PoljeZBesedilom 448">
          <a:extLst>
            <a:ext uri="{FF2B5EF4-FFF2-40B4-BE49-F238E27FC236}">
              <a16:creationId xmlns:a16="http://schemas.microsoft.com/office/drawing/2014/main" id="{6506CC32-67A7-4D1C-8AA3-479D32E58F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0" name="PoljeZBesedilom 449">
          <a:extLst>
            <a:ext uri="{FF2B5EF4-FFF2-40B4-BE49-F238E27FC236}">
              <a16:creationId xmlns:a16="http://schemas.microsoft.com/office/drawing/2014/main" id="{A16DE637-4885-4BE5-9D86-AAC7FA20D59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1" name="PoljeZBesedilom 450">
          <a:extLst>
            <a:ext uri="{FF2B5EF4-FFF2-40B4-BE49-F238E27FC236}">
              <a16:creationId xmlns:a16="http://schemas.microsoft.com/office/drawing/2014/main" id="{BFB84DA7-0DDF-4C68-B297-C9C298F3BA3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2" name="PoljeZBesedilom 451">
          <a:extLst>
            <a:ext uri="{FF2B5EF4-FFF2-40B4-BE49-F238E27FC236}">
              <a16:creationId xmlns:a16="http://schemas.microsoft.com/office/drawing/2014/main" id="{EDCDA132-BE58-4C6B-A8A6-3589BD49C1A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3" name="PoljeZBesedilom 452">
          <a:extLst>
            <a:ext uri="{FF2B5EF4-FFF2-40B4-BE49-F238E27FC236}">
              <a16:creationId xmlns:a16="http://schemas.microsoft.com/office/drawing/2014/main" id="{936C4246-D0E3-44B3-856C-BA2C586CBEA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4" name="PoljeZBesedilom 453">
          <a:extLst>
            <a:ext uri="{FF2B5EF4-FFF2-40B4-BE49-F238E27FC236}">
              <a16:creationId xmlns:a16="http://schemas.microsoft.com/office/drawing/2014/main" id="{61264B7C-61D6-4D08-AB89-F1024056C8C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5" name="PoljeZBesedilom 454">
          <a:extLst>
            <a:ext uri="{FF2B5EF4-FFF2-40B4-BE49-F238E27FC236}">
              <a16:creationId xmlns:a16="http://schemas.microsoft.com/office/drawing/2014/main" id="{2581F27B-02DB-4EF9-A175-F5DA6908834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6" name="PoljeZBesedilom 455">
          <a:extLst>
            <a:ext uri="{FF2B5EF4-FFF2-40B4-BE49-F238E27FC236}">
              <a16:creationId xmlns:a16="http://schemas.microsoft.com/office/drawing/2014/main" id="{5455EBBC-F512-492F-8A82-D0A590F7C7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7" name="PoljeZBesedilom 456">
          <a:extLst>
            <a:ext uri="{FF2B5EF4-FFF2-40B4-BE49-F238E27FC236}">
              <a16:creationId xmlns:a16="http://schemas.microsoft.com/office/drawing/2014/main" id="{6705E6C6-802B-4546-B465-7478336B89C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8" name="PoljeZBesedilom 457">
          <a:extLst>
            <a:ext uri="{FF2B5EF4-FFF2-40B4-BE49-F238E27FC236}">
              <a16:creationId xmlns:a16="http://schemas.microsoft.com/office/drawing/2014/main" id="{0FCB355B-E40F-45AD-9D25-14A8A71D17B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9" name="PoljeZBesedilom 458">
          <a:extLst>
            <a:ext uri="{FF2B5EF4-FFF2-40B4-BE49-F238E27FC236}">
              <a16:creationId xmlns:a16="http://schemas.microsoft.com/office/drawing/2014/main" id="{DEAEDF28-0E8B-427A-A30B-FA0214DC44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0" name="PoljeZBesedilom 459">
          <a:extLst>
            <a:ext uri="{FF2B5EF4-FFF2-40B4-BE49-F238E27FC236}">
              <a16:creationId xmlns:a16="http://schemas.microsoft.com/office/drawing/2014/main" id="{E2962379-4A60-4A03-AE85-B933EA7653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1" name="PoljeZBesedilom 460">
          <a:extLst>
            <a:ext uri="{FF2B5EF4-FFF2-40B4-BE49-F238E27FC236}">
              <a16:creationId xmlns:a16="http://schemas.microsoft.com/office/drawing/2014/main" id="{29BF2B2B-2CCD-4C8F-82B3-D22F8B813A4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2" name="PoljeZBesedilom 461">
          <a:extLst>
            <a:ext uri="{FF2B5EF4-FFF2-40B4-BE49-F238E27FC236}">
              <a16:creationId xmlns:a16="http://schemas.microsoft.com/office/drawing/2014/main" id="{3D69DE4F-4F81-48B0-92A9-774FB1C60B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3" name="PoljeZBesedilom 462">
          <a:extLst>
            <a:ext uri="{FF2B5EF4-FFF2-40B4-BE49-F238E27FC236}">
              <a16:creationId xmlns:a16="http://schemas.microsoft.com/office/drawing/2014/main" id="{E80FBADE-F6E4-4206-B69F-7F5113F9A5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4" name="PoljeZBesedilom 463">
          <a:extLst>
            <a:ext uri="{FF2B5EF4-FFF2-40B4-BE49-F238E27FC236}">
              <a16:creationId xmlns:a16="http://schemas.microsoft.com/office/drawing/2014/main" id="{08416C1C-D6D9-457E-9EC2-900C228B8F0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5" name="PoljeZBesedilom 464">
          <a:extLst>
            <a:ext uri="{FF2B5EF4-FFF2-40B4-BE49-F238E27FC236}">
              <a16:creationId xmlns:a16="http://schemas.microsoft.com/office/drawing/2014/main" id="{05AE3C28-877D-4DA3-AF71-E6BFD703107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6" name="PoljeZBesedilom 465">
          <a:extLst>
            <a:ext uri="{FF2B5EF4-FFF2-40B4-BE49-F238E27FC236}">
              <a16:creationId xmlns:a16="http://schemas.microsoft.com/office/drawing/2014/main" id="{275BB2AA-DCF8-49EC-AB94-020A08BF1CF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7" name="PoljeZBesedilom 466">
          <a:extLst>
            <a:ext uri="{FF2B5EF4-FFF2-40B4-BE49-F238E27FC236}">
              <a16:creationId xmlns:a16="http://schemas.microsoft.com/office/drawing/2014/main" id="{B9A2D28E-762B-43DC-9570-4DBA359877E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8" name="PoljeZBesedilom 467">
          <a:extLst>
            <a:ext uri="{FF2B5EF4-FFF2-40B4-BE49-F238E27FC236}">
              <a16:creationId xmlns:a16="http://schemas.microsoft.com/office/drawing/2014/main" id="{37C86D8C-B6DC-4187-890E-46B3C8A7B8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9" name="PoljeZBesedilom 468">
          <a:extLst>
            <a:ext uri="{FF2B5EF4-FFF2-40B4-BE49-F238E27FC236}">
              <a16:creationId xmlns:a16="http://schemas.microsoft.com/office/drawing/2014/main" id="{4CBCCB00-F959-4423-90C6-B09B7635AB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0" name="PoljeZBesedilom 469">
          <a:extLst>
            <a:ext uri="{FF2B5EF4-FFF2-40B4-BE49-F238E27FC236}">
              <a16:creationId xmlns:a16="http://schemas.microsoft.com/office/drawing/2014/main" id="{8A2BEFE4-0BDE-43F0-B801-E20FC71B82F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1" name="PoljeZBesedilom 470">
          <a:extLst>
            <a:ext uri="{FF2B5EF4-FFF2-40B4-BE49-F238E27FC236}">
              <a16:creationId xmlns:a16="http://schemas.microsoft.com/office/drawing/2014/main" id="{D79C02F2-18DC-4498-BC81-A11E1425EA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2" name="PoljeZBesedilom 471">
          <a:extLst>
            <a:ext uri="{FF2B5EF4-FFF2-40B4-BE49-F238E27FC236}">
              <a16:creationId xmlns:a16="http://schemas.microsoft.com/office/drawing/2014/main" id="{4DA2B162-3FEA-4BF6-8EDE-2333B5123E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3" name="PoljeZBesedilom 472">
          <a:extLst>
            <a:ext uri="{FF2B5EF4-FFF2-40B4-BE49-F238E27FC236}">
              <a16:creationId xmlns:a16="http://schemas.microsoft.com/office/drawing/2014/main" id="{897B9E17-A726-4E53-AD06-5F4FE4A745F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4" name="PoljeZBesedilom 473">
          <a:extLst>
            <a:ext uri="{FF2B5EF4-FFF2-40B4-BE49-F238E27FC236}">
              <a16:creationId xmlns:a16="http://schemas.microsoft.com/office/drawing/2014/main" id="{71045F5E-37AC-4D32-8ACD-258793A402B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5" name="PoljeZBesedilom 474">
          <a:extLst>
            <a:ext uri="{FF2B5EF4-FFF2-40B4-BE49-F238E27FC236}">
              <a16:creationId xmlns:a16="http://schemas.microsoft.com/office/drawing/2014/main" id="{600FB544-42F5-4959-92FD-73B379D791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6" name="PoljeZBesedilom 475">
          <a:extLst>
            <a:ext uri="{FF2B5EF4-FFF2-40B4-BE49-F238E27FC236}">
              <a16:creationId xmlns:a16="http://schemas.microsoft.com/office/drawing/2014/main" id="{6BD3C817-AF65-4CE5-9940-4566594FE5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7" name="PoljeZBesedilom 476">
          <a:extLst>
            <a:ext uri="{FF2B5EF4-FFF2-40B4-BE49-F238E27FC236}">
              <a16:creationId xmlns:a16="http://schemas.microsoft.com/office/drawing/2014/main" id="{ACA20282-A4E5-4787-9326-A5036A0AC00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8" name="PoljeZBesedilom 477">
          <a:extLst>
            <a:ext uri="{FF2B5EF4-FFF2-40B4-BE49-F238E27FC236}">
              <a16:creationId xmlns:a16="http://schemas.microsoft.com/office/drawing/2014/main" id="{D878D9DC-9DCF-4B83-9C4C-7EFF0B1EF6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9" name="PoljeZBesedilom 478">
          <a:extLst>
            <a:ext uri="{FF2B5EF4-FFF2-40B4-BE49-F238E27FC236}">
              <a16:creationId xmlns:a16="http://schemas.microsoft.com/office/drawing/2014/main" id="{268781CF-BBCE-4D19-A5C9-F9B46344CB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0" name="PoljeZBesedilom 479">
          <a:extLst>
            <a:ext uri="{FF2B5EF4-FFF2-40B4-BE49-F238E27FC236}">
              <a16:creationId xmlns:a16="http://schemas.microsoft.com/office/drawing/2014/main" id="{A2603BAF-5977-4755-AE02-66DA2DB512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1" name="PoljeZBesedilom 480">
          <a:extLst>
            <a:ext uri="{FF2B5EF4-FFF2-40B4-BE49-F238E27FC236}">
              <a16:creationId xmlns:a16="http://schemas.microsoft.com/office/drawing/2014/main" id="{DD2423D3-5D53-4308-B9A9-CE7DADDC20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2" name="PoljeZBesedilom 481">
          <a:extLst>
            <a:ext uri="{FF2B5EF4-FFF2-40B4-BE49-F238E27FC236}">
              <a16:creationId xmlns:a16="http://schemas.microsoft.com/office/drawing/2014/main" id="{F7502228-16AA-40FA-AD22-FC56F43F3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3" name="PoljeZBesedilom 482">
          <a:extLst>
            <a:ext uri="{FF2B5EF4-FFF2-40B4-BE49-F238E27FC236}">
              <a16:creationId xmlns:a16="http://schemas.microsoft.com/office/drawing/2014/main" id="{974D2D86-CF30-46AC-B2D6-5F841C9FDF7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4" name="PoljeZBesedilom 483">
          <a:extLst>
            <a:ext uri="{FF2B5EF4-FFF2-40B4-BE49-F238E27FC236}">
              <a16:creationId xmlns:a16="http://schemas.microsoft.com/office/drawing/2014/main" id="{9878B24F-3C64-4CFC-B6B6-D7D0FFCCD7B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5" name="PoljeZBesedilom 484">
          <a:extLst>
            <a:ext uri="{FF2B5EF4-FFF2-40B4-BE49-F238E27FC236}">
              <a16:creationId xmlns:a16="http://schemas.microsoft.com/office/drawing/2014/main" id="{14F9A989-30B7-4C44-81DA-D6C6C0F4566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6" name="PoljeZBesedilom 485">
          <a:extLst>
            <a:ext uri="{FF2B5EF4-FFF2-40B4-BE49-F238E27FC236}">
              <a16:creationId xmlns:a16="http://schemas.microsoft.com/office/drawing/2014/main" id="{EB7BB58C-AFD1-4EA1-8AE2-70F5E056B4E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7" name="PoljeZBesedilom 486">
          <a:extLst>
            <a:ext uri="{FF2B5EF4-FFF2-40B4-BE49-F238E27FC236}">
              <a16:creationId xmlns:a16="http://schemas.microsoft.com/office/drawing/2014/main" id="{B839FE56-15B1-4260-B395-D5BADD81FF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8" name="PoljeZBesedilom 487">
          <a:extLst>
            <a:ext uri="{FF2B5EF4-FFF2-40B4-BE49-F238E27FC236}">
              <a16:creationId xmlns:a16="http://schemas.microsoft.com/office/drawing/2014/main" id="{5B549421-7E84-4FC3-9FF3-FC15D9E0CE0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9" name="PoljeZBesedilom 488">
          <a:extLst>
            <a:ext uri="{FF2B5EF4-FFF2-40B4-BE49-F238E27FC236}">
              <a16:creationId xmlns:a16="http://schemas.microsoft.com/office/drawing/2014/main" id="{02A7D45E-28C2-4198-895A-A12310E3C46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0" name="PoljeZBesedilom 489">
          <a:extLst>
            <a:ext uri="{FF2B5EF4-FFF2-40B4-BE49-F238E27FC236}">
              <a16:creationId xmlns:a16="http://schemas.microsoft.com/office/drawing/2014/main" id="{E2FFEAD1-7DDA-4CA8-844F-A116305209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1" name="PoljeZBesedilom 490">
          <a:extLst>
            <a:ext uri="{FF2B5EF4-FFF2-40B4-BE49-F238E27FC236}">
              <a16:creationId xmlns:a16="http://schemas.microsoft.com/office/drawing/2014/main" id="{20E1F4B0-82EB-4692-8025-A8F2BC46D2B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2" name="PoljeZBesedilom 491">
          <a:extLst>
            <a:ext uri="{FF2B5EF4-FFF2-40B4-BE49-F238E27FC236}">
              <a16:creationId xmlns:a16="http://schemas.microsoft.com/office/drawing/2014/main" id="{14FC8E92-BB96-4723-84D4-E0F6FAA55BC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3" name="PoljeZBesedilom 492">
          <a:extLst>
            <a:ext uri="{FF2B5EF4-FFF2-40B4-BE49-F238E27FC236}">
              <a16:creationId xmlns:a16="http://schemas.microsoft.com/office/drawing/2014/main" id="{87244BC0-133B-4002-9C7C-A2A2045FFF1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4" name="PoljeZBesedilom 493">
          <a:extLst>
            <a:ext uri="{FF2B5EF4-FFF2-40B4-BE49-F238E27FC236}">
              <a16:creationId xmlns:a16="http://schemas.microsoft.com/office/drawing/2014/main" id="{F89CCB69-71B9-483B-90A1-962A29B089C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5" name="PoljeZBesedilom 494">
          <a:extLst>
            <a:ext uri="{FF2B5EF4-FFF2-40B4-BE49-F238E27FC236}">
              <a16:creationId xmlns:a16="http://schemas.microsoft.com/office/drawing/2014/main" id="{59C6FB88-8768-407E-AF96-BF8D7A6CC0C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6" name="PoljeZBesedilom 495">
          <a:extLst>
            <a:ext uri="{FF2B5EF4-FFF2-40B4-BE49-F238E27FC236}">
              <a16:creationId xmlns:a16="http://schemas.microsoft.com/office/drawing/2014/main" id="{B0E8E5C4-F363-4F63-9AF0-E4CACF80AD0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7" name="PoljeZBesedilom 496">
          <a:extLst>
            <a:ext uri="{FF2B5EF4-FFF2-40B4-BE49-F238E27FC236}">
              <a16:creationId xmlns:a16="http://schemas.microsoft.com/office/drawing/2014/main" id="{4B44B853-722B-4CE1-B614-24B940ADC2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8" name="PoljeZBesedilom 497">
          <a:extLst>
            <a:ext uri="{FF2B5EF4-FFF2-40B4-BE49-F238E27FC236}">
              <a16:creationId xmlns:a16="http://schemas.microsoft.com/office/drawing/2014/main" id="{5BA61D21-7C70-4673-8D68-A5C243D0A0B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9" name="PoljeZBesedilom 498">
          <a:extLst>
            <a:ext uri="{FF2B5EF4-FFF2-40B4-BE49-F238E27FC236}">
              <a16:creationId xmlns:a16="http://schemas.microsoft.com/office/drawing/2014/main" id="{9C8D46F3-3183-4F35-8E4B-BCAE130CD4A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0" name="PoljeZBesedilom 499">
          <a:extLst>
            <a:ext uri="{FF2B5EF4-FFF2-40B4-BE49-F238E27FC236}">
              <a16:creationId xmlns:a16="http://schemas.microsoft.com/office/drawing/2014/main" id="{6A7C8316-07EE-4D47-9902-95DD99D6729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1" name="PoljeZBesedilom 500">
          <a:extLst>
            <a:ext uri="{FF2B5EF4-FFF2-40B4-BE49-F238E27FC236}">
              <a16:creationId xmlns:a16="http://schemas.microsoft.com/office/drawing/2014/main" id="{DA208E64-8F77-4C76-9A3D-B7E916ABBFF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2" name="PoljeZBesedilom 501">
          <a:extLst>
            <a:ext uri="{FF2B5EF4-FFF2-40B4-BE49-F238E27FC236}">
              <a16:creationId xmlns:a16="http://schemas.microsoft.com/office/drawing/2014/main" id="{20E3B91A-9A47-4148-B69D-ABDF0DC5890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3" name="PoljeZBesedilom 502">
          <a:extLst>
            <a:ext uri="{FF2B5EF4-FFF2-40B4-BE49-F238E27FC236}">
              <a16:creationId xmlns:a16="http://schemas.microsoft.com/office/drawing/2014/main" id="{2F25F38A-68FB-42B9-89A7-56A742AB086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4" name="PoljeZBesedilom 503">
          <a:extLst>
            <a:ext uri="{FF2B5EF4-FFF2-40B4-BE49-F238E27FC236}">
              <a16:creationId xmlns:a16="http://schemas.microsoft.com/office/drawing/2014/main" id="{109B652C-6EFB-40F7-92CF-269D8387E1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5" name="PoljeZBesedilom 504">
          <a:extLst>
            <a:ext uri="{FF2B5EF4-FFF2-40B4-BE49-F238E27FC236}">
              <a16:creationId xmlns:a16="http://schemas.microsoft.com/office/drawing/2014/main" id="{CE9EECE7-5ABC-4591-9ED1-B1BAADE87A7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6" name="PoljeZBesedilom 505">
          <a:extLst>
            <a:ext uri="{FF2B5EF4-FFF2-40B4-BE49-F238E27FC236}">
              <a16:creationId xmlns:a16="http://schemas.microsoft.com/office/drawing/2014/main" id="{6F0220C7-6559-47E4-A5F9-F3E866AB37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7" name="PoljeZBesedilom 506">
          <a:extLst>
            <a:ext uri="{FF2B5EF4-FFF2-40B4-BE49-F238E27FC236}">
              <a16:creationId xmlns:a16="http://schemas.microsoft.com/office/drawing/2014/main" id="{038F957F-4A71-4391-9315-F27AC3A9CF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8" name="PoljeZBesedilom 507">
          <a:extLst>
            <a:ext uri="{FF2B5EF4-FFF2-40B4-BE49-F238E27FC236}">
              <a16:creationId xmlns:a16="http://schemas.microsoft.com/office/drawing/2014/main" id="{91A11E9C-715B-452C-8115-3484D0E4B65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9" name="PoljeZBesedilom 508">
          <a:extLst>
            <a:ext uri="{FF2B5EF4-FFF2-40B4-BE49-F238E27FC236}">
              <a16:creationId xmlns:a16="http://schemas.microsoft.com/office/drawing/2014/main" id="{20784AF0-954D-4363-A92F-93AE270C64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0" name="PoljeZBesedilom 509">
          <a:extLst>
            <a:ext uri="{FF2B5EF4-FFF2-40B4-BE49-F238E27FC236}">
              <a16:creationId xmlns:a16="http://schemas.microsoft.com/office/drawing/2014/main" id="{AB19E42E-C636-47F6-B115-BD4A3EC9361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1" name="PoljeZBesedilom 510">
          <a:extLst>
            <a:ext uri="{FF2B5EF4-FFF2-40B4-BE49-F238E27FC236}">
              <a16:creationId xmlns:a16="http://schemas.microsoft.com/office/drawing/2014/main" id="{4ABF9562-08A0-46F9-BB1D-E33C71601C2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2" name="PoljeZBesedilom 511">
          <a:extLst>
            <a:ext uri="{FF2B5EF4-FFF2-40B4-BE49-F238E27FC236}">
              <a16:creationId xmlns:a16="http://schemas.microsoft.com/office/drawing/2014/main" id="{FE5072EC-F1ED-4C63-A1FF-77CD12E75C5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3" name="PoljeZBesedilom 512">
          <a:extLst>
            <a:ext uri="{FF2B5EF4-FFF2-40B4-BE49-F238E27FC236}">
              <a16:creationId xmlns:a16="http://schemas.microsoft.com/office/drawing/2014/main" id="{E3ED7FA8-4BFA-48C3-AF82-6C9CEAB15E5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4" name="PoljeZBesedilom 513">
          <a:extLst>
            <a:ext uri="{FF2B5EF4-FFF2-40B4-BE49-F238E27FC236}">
              <a16:creationId xmlns:a16="http://schemas.microsoft.com/office/drawing/2014/main" id="{322CBDBB-FCED-4D1C-A7CF-53963409884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5" name="PoljeZBesedilom 514">
          <a:extLst>
            <a:ext uri="{FF2B5EF4-FFF2-40B4-BE49-F238E27FC236}">
              <a16:creationId xmlns:a16="http://schemas.microsoft.com/office/drawing/2014/main" id="{0D7952EC-F522-41A0-B4AD-C95B1C933E6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6" name="PoljeZBesedilom 515">
          <a:extLst>
            <a:ext uri="{FF2B5EF4-FFF2-40B4-BE49-F238E27FC236}">
              <a16:creationId xmlns:a16="http://schemas.microsoft.com/office/drawing/2014/main" id="{73869D0B-03C0-40B8-93AE-961069A47EE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7" name="PoljeZBesedilom 516">
          <a:extLst>
            <a:ext uri="{FF2B5EF4-FFF2-40B4-BE49-F238E27FC236}">
              <a16:creationId xmlns:a16="http://schemas.microsoft.com/office/drawing/2014/main" id="{414D60D8-EA29-4701-954F-1592BE8C062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8" name="PoljeZBesedilom 517">
          <a:extLst>
            <a:ext uri="{FF2B5EF4-FFF2-40B4-BE49-F238E27FC236}">
              <a16:creationId xmlns:a16="http://schemas.microsoft.com/office/drawing/2014/main" id="{ACD8EECE-5B72-41BA-BBF7-4EB713BE58D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9" name="PoljeZBesedilom 518">
          <a:extLst>
            <a:ext uri="{FF2B5EF4-FFF2-40B4-BE49-F238E27FC236}">
              <a16:creationId xmlns:a16="http://schemas.microsoft.com/office/drawing/2014/main" id="{4CCFB2D0-B995-46BF-9DC3-67288FEA4B2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0" name="PoljeZBesedilom 519">
          <a:extLst>
            <a:ext uri="{FF2B5EF4-FFF2-40B4-BE49-F238E27FC236}">
              <a16:creationId xmlns:a16="http://schemas.microsoft.com/office/drawing/2014/main" id="{76A9F255-365F-467A-8B4C-D60D7B88BFA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1" name="PoljeZBesedilom 520">
          <a:extLst>
            <a:ext uri="{FF2B5EF4-FFF2-40B4-BE49-F238E27FC236}">
              <a16:creationId xmlns:a16="http://schemas.microsoft.com/office/drawing/2014/main" id="{383A06E4-A441-4AD6-AD92-0DCF9E5DB94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2" name="PoljeZBesedilom 521">
          <a:extLst>
            <a:ext uri="{FF2B5EF4-FFF2-40B4-BE49-F238E27FC236}">
              <a16:creationId xmlns:a16="http://schemas.microsoft.com/office/drawing/2014/main" id="{175CE929-D8C5-4641-8382-DFD2A0F7A9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3" name="PoljeZBesedilom 522">
          <a:extLst>
            <a:ext uri="{FF2B5EF4-FFF2-40B4-BE49-F238E27FC236}">
              <a16:creationId xmlns:a16="http://schemas.microsoft.com/office/drawing/2014/main" id="{82851DE3-43AB-4388-8049-5B775350CB5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4" name="PoljeZBesedilom 523">
          <a:extLst>
            <a:ext uri="{FF2B5EF4-FFF2-40B4-BE49-F238E27FC236}">
              <a16:creationId xmlns:a16="http://schemas.microsoft.com/office/drawing/2014/main" id="{C5C2585C-8ADC-4480-9EB6-BB6F57600F3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5" name="PoljeZBesedilom 524">
          <a:extLst>
            <a:ext uri="{FF2B5EF4-FFF2-40B4-BE49-F238E27FC236}">
              <a16:creationId xmlns:a16="http://schemas.microsoft.com/office/drawing/2014/main" id="{C2CFC9DB-6BC0-42CA-89C4-AFA75032D8A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6" name="PoljeZBesedilom 525">
          <a:extLst>
            <a:ext uri="{FF2B5EF4-FFF2-40B4-BE49-F238E27FC236}">
              <a16:creationId xmlns:a16="http://schemas.microsoft.com/office/drawing/2014/main" id="{1E97F1F3-2F14-4D1A-BC7C-1F100C6500B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7" name="PoljeZBesedilom 526">
          <a:extLst>
            <a:ext uri="{FF2B5EF4-FFF2-40B4-BE49-F238E27FC236}">
              <a16:creationId xmlns:a16="http://schemas.microsoft.com/office/drawing/2014/main" id="{F55F9AFA-96D4-4518-81A2-89A07D2C9D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8" name="PoljeZBesedilom 527">
          <a:extLst>
            <a:ext uri="{FF2B5EF4-FFF2-40B4-BE49-F238E27FC236}">
              <a16:creationId xmlns:a16="http://schemas.microsoft.com/office/drawing/2014/main" id="{CEF16B13-73CB-4840-B25E-47749F5030B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9" name="PoljeZBesedilom 528">
          <a:extLst>
            <a:ext uri="{FF2B5EF4-FFF2-40B4-BE49-F238E27FC236}">
              <a16:creationId xmlns:a16="http://schemas.microsoft.com/office/drawing/2014/main" id="{AAF17C41-C186-4D0C-A1AD-4BE5F72FA2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0" name="PoljeZBesedilom 529">
          <a:extLst>
            <a:ext uri="{FF2B5EF4-FFF2-40B4-BE49-F238E27FC236}">
              <a16:creationId xmlns:a16="http://schemas.microsoft.com/office/drawing/2014/main" id="{178F6D17-21E4-4800-8759-D94E36605F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1" name="PoljeZBesedilom 530">
          <a:extLst>
            <a:ext uri="{FF2B5EF4-FFF2-40B4-BE49-F238E27FC236}">
              <a16:creationId xmlns:a16="http://schemas.microsoft.com/office/drawing/2014/main" id="{6150C407-6E6A-48CE-BDFD-889198BC513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2" name="PoljeZBesedilom 531">
          <a:extLst>
            <a:ext uri="{FF2B5EF4-FFF2-40B4-BE49-F238E27FC236}">
              <a16:creationId xmlns:a16="http://schemas.microsoft.com/office/drawing/2014/main" id="{0DE42B7F-48A9-4BE2-910A-FC8E19DA4FE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3" name="PoljeZBesedilom 532">
          <a:extLst>
            <a:ext uri="{FF2B5EF4-FFF2-40B4-BE49-F238E27FC236}">
              <a16:creationId xmlns:a16="http://schemas.microsoft.com/office/drawing/2014/main" id="{D3481568-2A99-4E3A-BA66-A6FE41F549F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4" name="PoljeZBesedilom 533">
          <a:extLst>
            <a:ext uri="{FF2B5EF4-FFF2-40B4-BE49-F238E27FC236}">
              <a16:creationId xmlns:a16="http://schemas.microsoft.com/office/drawing/2014/main" id="{3E94DDC9-137F-449E-9C92-85BE895D33D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5" name="PoljeZBesedilom 534">
          <a:extLst>
            <a:ext uri="{FF2B5EF4-FFF2-40B4-BE49-F238E27FC236}">
              <a16:creationId xmlns:a16="http://schemas.microsoft.com/office/drawing/2014/main" id="{40A0C998-C643-41A3-816A-92F3F60C0E4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6" name="PoljeZBesedilom 535">
          <a:extLst>
            <a:ext uri="{FF2B5EF4-FFF2-40B4-BE49-F238E27FC236}">
              <a16:creationId xmlns:a16="http://schemas.microsoft.com/office/drawing/2014/main" id="{B45EFC34-6147-4463-B7D5-4F51ED8F3D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7" name="PoljeZBesedilom 536">
          <a:extLst>
            <a:ext uri="{FF2B5EF4-FFF2-40B4-BE49-F238E27FC236}">
              <a16:creationId xmlns:a16="http://schemas.microsoft.com/office/drawing/2014/main" id="{F6E90FF3-4211-4205-BF3F-531BF65E073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8" name="PoljeZBesedilom 537">
          <a:extLst>
            <a:ext uri="{FF2B5EF4-FFF2-40B4-BE49-F238E27FC236}">
              <a16:creationId xmlns:a16="http://schemas.microsoft.com/office/drawing/2014/main" id="{60DDE32D-6842-461B-AF44-879646CE322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9" name="PoljeZBesedilom 538">
          <a:extLst>
            <a:ext uri="{FF2B5EF4-FFF2-40B4-BE49-F238E27FC236}">
              <a16:creationId xmlns:a16="http://schemas.microsoft.com/office/drawing/2014/main" id="{9E0A5DC9-6CB0-42F8-9A71-C57EBF451C9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0" name="PoljeZBesedilom 539">
          <a:extLst>
            <a:ext uri="{FF2B5EF4-FFF2-40B4-BE49-F238E27FC236}">
              <a16:creationId xmlns:a16="http://schemas.microsoft.com/office/drawing/2014/main" id="{BCB6AC76-86FF-41CD-9937-53DCCDCF027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1" name="PoljeZBesedilom 540">
          <a:extLst>
            <a:ext uri="{FF2B5EF4-FFF2-40B4-BE49-F238E27FC236}">
              <a16:creationId xmlns:a16="http://schemas.microsoft.com/office/drawing/2014/main" id="{6FB89BF0-5832-457D-80D4-1073778A1A5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2" name="PoljeZBesedilom 541">
          <a:extLst>
            <a:ext uri="{FF2B5EF4-FFF2-40B4-BE49-F238E27FC236}">
              <a16:creationId xmlns:a16="http://schemas.microsoft.com/office/drawing/2014/main" id="{AADDA0C0-6F86-49BC-B672-69C73AB0BFC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3" name="PoljeZBesedilom 542">
          <a:extLst>
            <a:ext uri="{FF2B5EF4-FFF2-40B4-BE49-F238E27FC236}">
              <a16:creationId xmlns:a16="http://schemas.microsoft.com/office/drawing/2014/main" id="{D39E3064-91DF-4C0E-BA1A-269AF2A261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4" name="PoljeZBesedilom 543">
          <a:extLst>
            <a:ext uri="{FF2B5EF4-FFF2-40B4-BE49-F238E27FC236}">
              <a16:creationId xmlns:a16="http://schemas.microsoft.com/office/drawing/2014/main" id="{5E891FF3-711D-404F-925A-DF0785904FD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5" name="PoljeZBesedilom 544">
          <a:extLst>
            <a:ext uri="{FF2B5EF4-FFF2-40B4-BE49-F238E27FC236}">
              <a16:creationId xmlns:a16="http://schemas.microsoft.com/office/drawing/2014/main" id="{D7CC1096-A50C-4B02-8A80-ED9FAEFF015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6" name="PoljeZBesedilom 545">
          <a:extLst>
            <a:ext uri="{FF2B5EF4-FFF2-40B4-BE49-F238E27FC236}">
              <a16:creationId xmlns:a16="http://schemas.microsoft.com/office/drawing/2014/main" id="{CB2E5C01-562F-46DB-A9B6-B342D12553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7" name="PoljeZBesedilom 546">
          <a:extLst>
            <a:ext uri="{FF2B5EF4-FFF2-40B4-BE49-F238E27FC236}">
              <a16:creationId xmlns:a16="http://schemas.microsoft.com/office/drawing/2014/main" id="{E27B1A75-C4AB-4C3B-859B-2B20D47556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8" name="PoljeZBesedilom 547">
          <a:extLst>
            <a:ext uri="{FF2B5EF4-FFF2-40B4-BE49-F238E27FC236}">
              <a16:creationId xmlns:a16="http://schemas.microsoft.com/office/drawing/2014/main" id="{5947BBA8-7136-4663-B275-BAB38BAAA8C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9" name="PoljeZBesedilom 548">
          <a:extLst>
            <a:ext uri="{FF2B5EF4-FFF2-40B4-BE49-F238E27FC236}">
              <a16:creationId xmlns:a16="http://schemas.microsoft.com/office/drawing/2014/main" id="{8D3DBB49-BA0E-4598-9D31-B85633D61C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0" name="PoljeZBesedilom 549">
          <a:extLst>
            <a:ext uri="{FF2B5EF4-FFF2-40B4-BE49-F238E27FC236}">
              <a16:creationId xmlns:a16="http://schemas.microsoft.com/office/drawing/2014/main" id="{C5308E50-70D9-4325-B669-8744E6EC1AD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1" name="PoljeZBesedilom 550">
          <a:extLst>
            <a:ext uri="{FF2B5EF4-FFF2-40B4-BE49-F238E27FC236}">
              <a16:creationId xmlns:a16="http://schemas.microsoft.com/office/drawing/2014/main" id="{AD13A3E6-14DE-460C-8F4D-B58B1BD42A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2" name="PoljeZBesedilom 551">
          <a:extLst>
            <a:ext uri="{FF2B5EF4-FFF2-40B4-BE49-F238E27FC236}">
              <a16:creationId xmlns:a16="http://schemas.microsoft.com/office/drawing/2014/main" id="{5CFD93C3-8678-4A12-9163-F340C375B47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3" name="PoljeZBesedilom 552">
          <a:extLst>
            <a:ext uri="{FF2B5EF4-FFF2-40B4-BE49-F238E27FC236}">
              <a16:creationId xmlns:a16="http://schemas.microsoft.com/office/drawing/2014/main" id="{98EE77E4-30D4-493A-98F0-09833FD8076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4" name="PoljeZBesedilom 553">
          <a:extLst>
            <a:ext uri="{FF2B5EF4-FFF2-40B4-BE49-F238E27FC236}">
              <a16:creationId xmlns:a16="http://schemas.microsoft.com/office/drawing/2014/main" id="{1ED6EAF3-6E1D-4D60-B6A5-58377FAD4B1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5" name="PoljeZBesedilom 554">
          <a:extLst>
            <a:ext uri="{FF2B5EF4-FFF2-40B4-BE49-F238E27FC236}">
              <a16:creationId xmlns:a16="http://schemas.microsoft.com/office/drawing/2014/main" id="{CDF48048-C4B8-4FBB-8171-728560610C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6" name="PoljeZBesedilom 555">
          <a:extLst>
            <a:ext uri="{FF2B5EF4-FFF2-40B4-BE49-F238E27FC236}">
              <a16:creationId xmlns:a16="http://schemas.microsoft.com/office/drawing/2014/main" id="{7A38A5C3-76F8-4686-B0F0-EF2510790D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7" name="PoljeZBesedilom 556">
          <a:extLst>
            <a:ext uri="{FF2B5EF4-FFF2-40B4-BE49-F238E27FC236}">
              <a16:creationId xmlns:a16="http://schemas.microsoft.com/office/drawing/2014/main" id="{871DB156-4BFE-4604-A1B9-C911652FDE9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8" name="PoljeZBesedilom 557">
          <a:extLst>
            <a:ext uri="{FF2B5EF4-FFF2-40B4-BE49-F238E27FC236}">
              <a16:creationId xmlns:a16="http://schemas.microsoft.com/office/drawing/2014/main" id="{765BD254-4ABD-412F-9592-D9B9EEBE2F6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9" name="PoljeZBesedilom 558">
          <a:extLst>
            <a:ext uri="{FF2B5EF4-FFF2-40B4-BE49-F238E27FC236}">
              <a16:creationId xmlns:a16="http://schemas.microsoft.com/office/drawing/2014/main" id="{429F366D-7403-441E-A5A6-A0B44956E8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0" name="PoljeZBesedilom 559">
          <a:extLst>
            <a:ext uri="{FF2B5EF4-FFF2-40B4-BE49-F238E27FC236}">
              <a16:creationId xmlns:a16="http://schemas.microsoft.com/office/drawing/2014/main" id="{F56521E0-2CCC-4DC3-AF60-38FDDD83DC0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1" name="PoljeZBesedilom 560">
          <a:extLst>
            <a:ext uri="{FF2B5EF4-FFF2-40B4-BE49-F238E27FC236}">
              <a16:creationId xmlns:a16="http://schemas.microsoft.com/office/drawing/2014/main" id="{822EBD28-D610-4874-9680-6F31CC01C73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2" name="PoljeZBesedilom 561">
          <a:extLst>
            <a:ext uri="{FF2B5EF4-FFF2-40B4-BE49-F238E27FC236}">
              <a16:creationId xmlns:a16="http://schemas.microsoft.com/office/drawing/2014/main" id="{DD313C71-1F78-4B71-8AB8-DC8657A57A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3" name="PoljeZBesedilom 562">
          <a:extLst>
            <a:ext uri="{FF2B5EF4-FFF2-40B4-BE49-F238E27FC236}">
              <a16:creationId xmlns:a16="http://schemas.microsoft.com/office/drawing/2014/main" id="{6F0E5D12-ACDA-4085-8FD8-28AE63D9958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4" name="PoljeZBesedilom 563">
          <a:extLst>
            <a:ext uri="{FF2B5EF4-FFF2-40B4-BE49-F238E27FC236}">
              <a16:creationId xmlns:a16="http://schemas.microsoft.com/office/drawing/2014/main" id="{70DCE54D-A275-4188-A7D2-96CDF20B23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5" name="PoljeZBesedilom 564">
          <a:extLst>
            <a:ext uri="{FF2B5EF4-FFF2-40B4-BE49-F238E27FC236}">
              <a16:creationId xmlns:a16="http://schemas.microsoft.com/office/drawing/2014/main" id="{27BD90B7-C639-4CC9-B7B7-415225AFC93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6" name="PoljeZBesedilom 565">
          <a:extLst>
            <a:ext uri="{FF2B5EF4-FFF2-40B4-BE49-F238E27FC236}">
              <a16:creationId xmlns:a16="http://schemas.microsoft.com/office/drawing/2014/main" id="{5DBD3FE9-879A-4DFA-AA92-00505309021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7" name="PoljeZBesedilom 566">
          <a:extLst>
            <a:ext uri="{FF2B5EF4-FFF2-40B4-BE49-F238E27FC236}">
              <a16:creationId xmlns:a16="http://schemas.microsoft.com/office/drawing/2014/main" id="{BCCD73B5-5782-45EA-8356-BB4ABED7624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8" name="PoljeZBesedilom 567">
          <a:extLst>
            <a:ext uri="{FF2B5EF4-FFF2-40B4-BE49-F238E27FC236}">
              <a16:creationId xmlns:a16="http://schemas.microsoft.com/office/drawing/2014/main" id="{110EB1D2-B8C5-4CD1-8757-9A1AB76B6B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9" name="PoljeZBesedilom 568">
          <a:extLst>
            <a:ext uri="{FF2B5EF4-FFF2-40B4-BE49-F238E27FC236}">
              <a16:creationId xmlns:a16="http://schemas.microsoft.com/office/drawing/2014/main" id="{F6A21F21-1D43-4741-9A64-D5707B908B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0" name="PoljeZBesedilom 569">
          <a:extLst>
            <a:ext uri="{FF2B5EF4-FFF2-40B4-BE49-F238E27FC236}">
              <a16:creationId xmlns:a16="http://schemas.microsoft.com/office/drawing/2014/main" id="{9D61656C-C04C-4B69-A966-B0B584A11F7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1" name="PoljeZBesedilom 570">
          <a:extLst>
            <a:ext uri="{FF2B5EF4-FFF2-40B4-BE49-F238E27FC236}">
              <a16:creationId xmlns:a16="http://schemas.microsoft.com/office/drawing/2014/main" id="{48388A83-9D20-4937-8F37-E2DDA725C4C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2" name="PoljeZBesedilom 571">
          <a:extLst>
            <a:ext uri="{FF2B5EF4-FFF2-40B4-BE49-F238E27FC236}">
              <a16:creationId xmlns:a16="http://schemas.microsoft.com/office/drawing/2014/main" id="{2C06B66A-7B44-4865-BF01-313FC5D3B3A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3" name="PoljeZBesedilom 572">
          <a:extLst>
            <a:ext uri="{FF2B5EF4-FFF2-40B4-BE49-F238E27FC236}">
              <a16:creationId xmlns:a16="http://schemas.microsoft.com/office/drawing/2014/main" id="{A3BB53B4-5056-409A-973B-123B6AE3428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4" name="PoljeZBesedilom 573">
          <a:extLst>
            <a:ext uri="{FF2B5EF4-FFF2-40B4-BE49-F238E27FC236}">
              <a16:creationId xmlns:a16="http://schemas.microsoft.com/office/drawing/2014/main" id="{A3685F53-DCA4-4963-AD6F-3DA9965491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5" name="PoljeZBesedilom 574">
          <a:extLst>
            <a:ext uri="{FF2B5EF4-FFF2-40B4-BE49-F238E27FC236}">
              <a16:creationId xmlns:a16="http://schemas.microsoft.com/office/drawing/2014/main" id="{35929031-4E57-4286-8922-E5E2901A984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6" name="PoljeZBesedilom 575">
          <a:extLst>
            <a:ext uri="{FF2B5EF4-FFF2-40B4-BE49-F238E27FC236}">
              <a16:creationId xmlns:a16="http://schemas.microsoft.com/office/drawing/2014/main" id="{31717EEE-8B32-4FA3-BD3B-A279E9F02A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7" name="PoljeZBesedilom 576">
          <a:extLst>
            <a:ext uri="{FF2B5EF4-FFF2-40B4-BE49-F238E27FC236}">
              <a16:creationId xmlns:a16="http://schemas.microsoft.com/office/drawing/2014/main" id="{733B1E83-5613-41AF-ADC2-12D683109E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8" name="PoljeZBesedilom 577">
          <a:extLst>
            <a:ext uri="{FF2B5EF4-FFF2-40B4-BE49-F238E27FC236}">
              <a16:creationId xmlns:a16="http://schemas.microsoft.com/office/drawing/2014/main" id="{1B593AA2-C6D6-41A9-8F33-860411DA598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9" name="PoljeZBesedilom 578">
          <a:extLst>
            <a:ext uri="{FF2B5EF4-FFF2-40B4-BE49-F238E27FC236}">
              <a16:creationId xmlns:a16="http://schemas.microsoft.com/office/drawing/2014/main" id="{FCE79E65-B2F4-4E90-BD9B-FA02EBD83E9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0" name="PoljeZBesedilom 579">
          <a:extLst>
            <a:ext uri="{FF2B5EF4-FFF2-40B4-BE49-F238E27FC236}">
              <a16:creationId xmlns:a16="http://schemas.microsoft.com/office/drawing/2014/main" id="{DDA2CC49-7D7A-4876-A8DA-72B62032B4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1" name="PoljeZBesedilom 580">
          <a:extLst>
            <a:ext uri="{FF2B5EF4-FFF2-40B4-BE49-F238E27FC236}">
              <a16:creationId xmlns:a16="http://schemas.microsoft.com/office/drawing/2014/main" id="{6AFDB8FC-E360-4372-9D78-742FD464C2E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2" name="PoljeZBesedilom 581">
          <a:extLst>
            <a:ext uri="{FF2B5EF4-FFF2-40B4-BE49-F238E27FC236}">
              <a16:creationId xmlns:a16="http://schemas.microsoft.com/office/drawing/2014/main" id="{05D5C23A-C77B-4083-A24B-479E9927BA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3" name="PoljeZBesedilom 582">
          <a:extLst>
            <a:ext uri="{FF2B5EF4-FFF2-40B4-BE49-F238E27FC236}">
              <a16:creationId xmlns:a16="http://schemas.microsoft.com/office/drawing/2014/main" id="{1E1F70C0-D4CA-4586-A117-6554BA157A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4" name="PoljeZBesedilom 583">
          <a:extLst>
            <a:ext uri="{FF2B5EF4-FFF2-40B4-BE49-F238E27FC236}">
              <a16:creationId xmlns:a16="http://schemas.microsoft.com/office/drawing/2014/main" id="{415FFB72-061F-4B94-813D-1D662562A2A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5" name="PoljeZBesedilom 584">
          <a:extLst>
            <a:ext uri="{FF2B5EF4-FFF2-40B4-BE49-F238E27FC236}">
              <a16:creationId xmlns:a16="http://schemas.microsoft.com/office/drawing/2014/main" id="{AB5E2D10-2157-416C-A36F-ADBDFB70B6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6" name="PoljeZBesedilom 585">
          <a:extLst>
            <a:ext uri="{FF2B5EF4-FFF2-40B4-BE49-F238E27FC236}">
              <a16:creationId xmlns:a16="http://schemas.microsoft.com/office/drawing/2014/main" id="{CFF5DA5A-1BDE-4515-BD64-2CC5ACA1D9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7" name="PoljeZBesedilom 586">
          <a:extLst>
            <a:ext uri="{FF2B5EF4-FFF2-40B4-BE49-F238E27FC236}">
              <a16:creationId xmlns:a16="http://schemas.microsoft.com/office/drawing/2014/main" id="{8C8767B4-1BB8-4B33-8E60-590447BA2F8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8" name="PoljeZBesedilom 587">
          <a:extLst>
            <a:ext uri="{FF2B5EF4-FFF2-40B4-BE49-F238E27FC236}">
              <a16:creationId xmlns:a16="http://schemas.microsoft.com/office/drawing/2014/main" id="{DAFD6CAD-947D-4C7A-8E83-69DAF26D59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9" name="PoljeZBesedilom 588">
          <a:extLst>
            <a:ext uri="{FF2B5EF4-FFF2-40B4-BE49-F238E27FC236}">
              <a16:creationId xmlns:a16="http://schemas.microsoft.com/office/drawing/2014/main" id="{06E78C4A-8565-4D14-9E3C-83E9A0E82E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0" name="PoljeZBesedilom 589">
          <a:extLst>
            <a:ext uri="{FF2B5EF4-FFF2-40B4-BE49-F238E27FC236}">
              <a16:creationId xmlns:a16="http://schemas.microsoft.com/office/drawing/2014/main" id="{77EF8433-C3EB-4868-8D66-3993F3EBE42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1" name="PoljeZBesedilom 590">
          <a:extLst>
            <a:ext uri="{FF2B5EF4-FFF2-40B4-BE49-F238E27FC236}">
              <a16:creationId xmlns:a16="http://schemas.microsoft.com/office/drawing/2014/main" id="{FAA64E94-8E46-4EA7-9375-3087B7AD369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2" name="PoljeZBesedilom 591">
          <a:extLst>
            <a:ext uri="{FF2B5EF4-FFF2-40B4-BE49-F238E27FC236}">
              <a16:creationId xmlns:a16="http://schemas.microsoft.com/office/drawing/2014/main" id="{468AB1ED-9431-401C-846A-7B2D6912B11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3" name="PoljeZBesedilom 592">
          <a:extLst>
            <a:ext uri="{FF2B5EF4-FFF2-40B4-BE49-F238E27FC236}">
              <a16:creationId xmlns:a16="http://schemas.microsoft.com/office/drawing/2014/main" id="{7640189D-748F-48B4-90FC-18117C8FBF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4" name="PoljeZBesedilom 593">
          <a:extLst>
            <a:ext uri="{FF2B5EF4-FFF2-40B4-BE49-F238E27FC236}">
              <a16:creationId xmlns:a16="http://schemas.microsoft.com/office/drawing/2014/main" id="{C094A7EC-9C90-4E02-8A26-A43811B15C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5" name="PoljeZBesedilom 594">
          <a:extLst>
            <a:ext uri="{FF2B5EF4-FFF2-40B4-BE49-F238E27FC236}">
              <a16:creationId xmlns:a16="http://schemas.microsoft.com/office/drawing/2014/main" id="{D517D5BE-B480-4EEF-B53D-0311BB67F2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6" name="PoljeZBesedilom 595">
          <a:extLst>
            <a:ext uri="{FF2B5EF4-FFF2-40B4-BE49-F238E27FC236}">
              <a16:creationId xmlns:a16="http://schemas.microsoft.com/office/drawing/2014/main" id="{22FF8C7C-0B41-493A-8572-F8B35366C88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7" name="PoljeZBesedilom 596">
          <a:extLst>
            <a:ext uri="{FF2B5EF4-FFF2-40B4-BE49-F238E27FC236}">
              <a16:creationId xmlns:a16="http://schemas.microsoft.com/office/drawing/2014/main" id="{B4DB5BD7-24DE-4357-950F-F5F343A384F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8" name="PoljeZBesedilom 597">
          <a:extLst>
            <a:ext uri="{FF2B5EF4-FFF2-40B4-BE49-F238E27FC236}">
              <a16:creationId xmlns:a16="http://schemas.microsoft.com/office/drawing/2014/main" id="{B10C1DC4-B613-4A61-BBE5-5C98167E8DE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9" name="PoljeZBesedilom 598">
          <a:extLst>
            <a:ext uri="{FF2B5EF4-FFF2-40B4-BE49-F238E27FC236}">
              <a16:creationId xmlns:a16="http://schemas.microsoft.com/office/drawing/2014/main" id="{A423A2B4-590D-480D-A5E6-1AB3F1CAD18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0" name="PoljeZBesedilom 599">
          <a:extLst>
            <a:ext uri="{FF2B5EF4-FFF2-40B4-BE49-F238E27FC236}">
              <a16:creationId xmlns:a16="http://schemas.microsoft.com/office/drawing/2014/main" id="{99F97833-99F2-4E25-B318-165812157C1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1" name="PoljeZBesedilom 600">
          <a:extLst>
            <a:ext uri="{FF2B5EF4-FFF2-40B4-BE49-F238E27FC236}">
              <a16:creationId xmlns:a16="http://schemas.microsoft.com/office/drawing/2014/main" id="{A0FCBA49-8FC3-464B-9D07-7E3C57635F0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2" name="PoljeZBesedilom 601">
          <a:extLst>
            <a:ext uri="{FF2B5EF4-FFF2-40B4-BE49-F238E27FC236}">
              <a16:creationId xmlns:a16="http://schemas.microsoft.com/office/drawing/2014/main" id="{B0D9CA35-BCAC-415B-ADC3-B9856EF5204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3" name="PoljeZBesedilom 602">
          <a:extLst>
            <a:ext uri="{FF2B5EF4-FFF2-40B4-BE49-F238E27FC236}">
              <a16:creationId xmlns:a16="http://schemas.microsoft.com/office/drawing/2014/main" id="{DE3414AF-0F6F-41D8-8526-06DEB7FCF70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4" name="PoljeZBesedilom 603">
          <a:extLst>
            <a:ext uri="{FF2B5EF4-FFF2-40B4-BE49-F238E27FC236}">
              <a16:creationId xmlns:a16="http://schemas.microsoft.com/office/drawing/2014/main" id="{4D3405D6-7E69-4B32-A674-FD686E72C1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5" name="PoljeZBesedilom 604">
          <a:extLst>
            <a:ext uri="{FF2B5EF4-FFF2-40B4-BE49-F238E27FC236}">
              <a16:creationId xmlns:a16="http://schemas.microsoft.com/office/drawing/2014/main" id="{19B827C3-0009-4E0E-A6E0-F34299F91D1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6" name="PoljeZBesedilom 605">
          <a:extLst>
            <a:ext uri="{FF2B5EF4-FFF2-40B4-BE49-F238E27FC236}">
              <a16:creationId xmlns:a16="http://schemas.microsoft.com/office/drawing/2014/main" id="{C942D984-EC80-41B9-9F7D-EE95773458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7" name="PoljeZBesedilom 606">
          <a:extLst>
            <a:ext uri="{FF2B5EF4-FFF2-40B4-BE49-F238E27FC236}">
              <a16:creationId xmlns:a16="http://schemas.microsoft.com/office/drawing/2014/main" id="{6D88A79A-29A2-42D0-BE75-AD7593BD03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8" name="PoljeZBesedilom 607">
          <a:extLst>
            <a:ext uri="{FF2B5EF4-FFF2-40B4-BE49-F238E27FC236}">
              <a16:creationId xmlns:a16="http://schemas.microsoft.com/office/drawing/2014/main" id="{FDD78859-5FAE-4592-B382-656C27A1FC4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9" name="PoljeZBesedilom 608">
          <a:extLst>
            <a:ext uri="{FF2B5EF4-FFF2-40B4-BE49-F238E27FC236}">
              <a16:creationId xmlns:a16="http://schemas.microsoft.com/office/drawing/2014/main" id="{5EE68B5D-E05B-4A1C-927B-0CA933FDF96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0" name="PoljeZBesedilom 609">
          <a:extLst>
            <a:ext uri="{FF2B5EF4-FFF2-40B4-BE49-F238E27FC236}">
              <a16:creationId xmlns:a16="http://schemas.microsoft.com/office/drawing/2014/main" id="{8AA17DDD-6E27-4ACC-8CA9-9960E58810E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1" name="PoljeZBesedilom 610">
          <a:extLst>
            <a:ext uri="{FF2B5EF4-FFF2-40B4-BE49-F238E27FC236}">
              <a16:creationId xmlns:a16="http://schemas.microsoft.com/office/drawing/2014/main" id="{5753E400-56D9-4D09-8C88-4C60C5B3B5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2" name="PoljeZBesedilom 611">
          <a:extLst>
            <a:ext uri="{FF2B5EF4-FFF2-40B4-BE49-F238E27FC236}">
              <a16:creationId xmlns:a16="http://schemas.microsoft.com/office/drawing/2014/main" id="{E9858B15-A569-45D0-9060-908E308CCC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3" name="PoljeZBesedilom 612">
          <a:extLst>
            <a:ext uri="{FF2B5EF4-FFF2-40B4-BE49-F238E27FC236}">
              <a16:creationId xmlns:a16="http://schemas.microsoft.com/office/drawing/2014/main" id="{7C4FC2E6-C8F7-4FCA-AB75-ADCC05B87D8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4" name="PoljeZBesedilom 613">
          <a:extLst>
            <a:ext uri="{FF2B5EF4-FFF2-40B4-BE49-F238E27FC236}">
              <a16:creationId xmlns:a16="http://schemas.microsoft.com/office/drawing/2014/main" id="{F9A30BF0-FA18-4435-B9D4-C20634C5530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5" name="PoljeZBesedilom 614">
          <a:extLst>
            <a:ext uri="{FF2B5EF4-FFF2-40B4-BE49-F238E27FC236}">
              <a16:creationId xmlns:a16="http://schemas.microsoft.com/office/drawing/2014/main" id="{5FCBDC1E-3C8A-42F2-B65E-2A4500DD98A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6" name="PoljeZBesedilom 615">
          <a:extLst>
            <a:ext uri="{FF2B5EF4-FFF2-40B4-BE49-F238E27FC236}">
              <a16:creationId xmlns:a16="http://schemas.microsoft.com/office/drawing/2014/main" id="{64C06007-99FC-46FB-B8AA-50F3CF81C77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7" name="PoljeZBesedilom 616">
          <a:extLst>
            <a:ext uri="{FF2B5EF4-FFF2-40B4-BE49-F238E27FC236}">
              <a16:creationId xmlns:a16="http://schemas.microsoft.com/office/drawing/2014/main" id="{E7DB0EE5-E3FD-4893-B12F-6A22B4D2C8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8" name="PoljeZBesedilom 617">
          <a:extLst>
            <a:ext uri="{FF2B5EF4-FFF2-40B4-BE49-F238E27FC236}">
              <a16:creationId xmlns:a16="http://schemas.microsoft.com/office/drawing/2014/main" id="{98D791DA-CE5C-4A5C-8008-F002C87A9A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9" name="PoljeZBesedilom 618">
          <a:extLst>
            <a:ext uri="{FF2B5EF4-FFF2-40B4-BE49-F238E27FC236}">
              <a16:creationId xmlns:a16="http://schemas.microsoft.com/office/drawing/2014/main" id="{371C8875-A14D-426B-9D09-5C473EA72F3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0" name="PoljeZBesedilom 619">
          <a:extLst>
            <a:ext uri="{FF2B5EF4-FFF2-40B4-BE49-F238E27FC236}">
              <a16:creationId xmlns:a16="http://schemas.microsoft.com/office/drawing/2014/main" id="{5E551009-B2EC-4FB3-B8C9-C464181B75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1" name="PoljeZBesedilom 620">
          <a:extLst>
            <a:ext uri="{FF2B5EF4-FFF2-40B4-BE49-F238E27FC236}">
              <a16:creationId xmlns:a16="http://schemas.microsoft.com/office/drawing/2014/main" id="{842FF238-A158-406C-8537-462BB35601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2" name="PoljeZBesedilom 621">
          <a:extLst>
            <a:ext uri="{FF2B5EF4-FFF2-40B4-BE49-F238E27FC236}">
              <a16:creationId xmlns:a16="http://schemas.microsoft.com/office/drawing/2014/main" id="{C4890751-DA03-4435-9AF8-7C1175FC48F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3" name="PoljeZBesedilom 622">
          <a:extLst>
            <a:ext uri="{FF2B5EF4-FFF2-40B4-BE49-F238E27FC236}">
              <a16:creationId xmlns:a16="http://schemas.microsoft.com/office/drawing/2014/main" id="{43661690-8302-4C04-848D-B2CC4D8BC3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4" name="PoljeZBesedilom 623">
          <a:extLst>
            <a:ext uri="{FF2B5EF4-FFF2-40B4-BE49-F238E27FC236}">
              <a16:creationId xmlns:a16="http://schemas.microsoft.com/office/drawing/2014/main" id="{ACAD7D2B-170C-4F08-85B0-B5DE7A38E69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5" name="PoljeZBesedilom 624">
          <a:extLst>
            <a:ext uri="{FF2B5EF4-FFF2-40B4-BE49-F238E27FC236}">
              <a16:creationId xmlns:a16="http://schemas.microsoft.com/office/drawing/2014/main" id="{6E0EBB14-2F27-4A10-BA06-73D8997FBB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6" name="PoljeZBesedilom 625">
          <a:extLst>
            <a:ext uri="{FF2B5EF4-FFF2-40B4-BE49-F238E27FC236}">
              <a16:creationId xmlns:a16="http://schemas.microsoft.com/office/drawing/2014/main" id="{F209AE76-5321-481A-97B6-BF09FF8ECAD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7" name="PoljeZBesedilom 626">
          <a:extLst>
            <a:ext uri="{FF2B5EF4-FFF2-40B4-BE49-F238E27FC236}">
              <a16:creationId xmlns:a16="http://schemas.microsoft.com/office/drawing/2014/main" id="{25F0AFC0-E776-47AE-A8DE-0590D258510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8" name="PoljeZBesedilom 627">
          <a:extLst>
            <a:ext uri="{FF2B5EF4-FFF2-40B4-BE49-F238E27FC236}">
              <a16:creationId xmlns:a16="http://schemas.microsoft.com/office/drawing/2014/main" id="{CFC3498D-7FB1-4374-A731-97AF9F76B2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9" name="PoljeZBesedilom 628">
          <a:extLst>
            <a:ext uri="{FF2B5EF4-FFF2-40B4-BE49-F238E27FC236}">
              <a16:creationId xmlns:a16="http://schemas.microsoft.com/office/drawing/2014/main" id="{049CC5B2-DB3A-4B3C-B1B6-60F4986A74A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0" name="PoljeZBesedilom 629">
          <a:extLst>
            <a:ext uri="{FF2B5EF4-FFF2-40B4-BE49-F238E27FC236}">
              <a16:creationId xmlns:a16="http://schemas.microsoft.com/office/drawing/2014/main" id="{4897356E-CD83-4041-9090-2ADD92FF40C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1" name="PoljeZBesedilom 630">
          <a:extLst>
            <a:ext uri="{FF2B5EF4-FFF2-40B4-BE49-F238E27FC236}">
              <a16:creationId xmlns:a16="http://schemas.microsoft.com/office/drawing/2014/main" id="{F12C0787-6243-4A26-8732-A1409256F51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2" name="PoljeZBesedilom 631">
          <a:extLst>
            <a:ext uri="{FF2B5EF4-FFF2-40B4-BE49-F238E27FC236}">
              <a16:creationId xmlns:a16="http://schemas.microsoft.com/office/drawing/2014/main" id="{E21F20AB-2AC0-4C87-B81B-7CD70AE7835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3" name="PoljeZBesedilom 632">
          <a:extLst>
            <a:ext uri="{FF2B5EF4-FFF2-40B4-BE49-F238E27FC236}">
              <a16:creationId xmlns:a16="http://schemas.microsoft.com/office/drawing/2014/main" id="{99A30F73-7B6A-49C1-AB30-08CD6202B7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4" name="PoljeZBesedilom 633">
          <a:extLst>
            <a:ext uri="{FF2B5EF4-FFF2-40B4-BE49-F238E27FC236}">
              <a16:creationId xmlns:a16="http://schemas.microsoft.com/office/drawing/2014/main" id="{61EBA19B-076E-4B8D-837E-1DCE5672CA8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5" name="PoljeZBesedilom 634">
          <a:extLst>
            <a:ext uri="{FF2B5EF4-FFF2-40B4-BE49-F238E27FC236}">
              <a16:creationId xmlns:a16="http://schemas.microsoft.com/office/drawing/2014/main" id="{8419F2FC-148B-45BC-BE12-B3CBFAFA56D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6" name="PoljeZBesedilom 635">
          <a:extLst>
            <a:ext uri="{FF2B5EF4-FFF2-40B4-BE49-F238E27FC236}">
              <a16:creationId xmlns:a16="http://schemas.microsoft.com/office/drawing/2014/main" id="{8F66B098-86EE-4241-BA21-2C90184E5A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7" name="PoljeZBesedilom 636">
          <a:extLst>
            <a:ext uri="{FF2B5EF4-FFF2-40B4-BE49-F238E27FC236}">
              <a16:creationId xmlns:a16="http://schemas.microsoft.com/office/drawing/2014/main" id="{F3925DC0-7FBA-4F7E-83AA-C7568B720E0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8" name="PoljeZBesedilom 637">
          <a:extLst>
            <a:ext uri="{FF2B5EF4-FFF2-40B4-BE49-F238E27FC236}">
              <a16:creationId xmlns:a16="http://schemas.microsoft.com/office/drawing/2014/main" id="{E75AAE67-D5D9-4E0C-BA0A-D8BDA8F7761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9" name="PoljeZBesedilom 638">
          <a:extLst>
            <a:ext uri="{FF2B5EF4-FFF2-40B4-BE49-F238E27FC236}">
              <a16:creationId xmlns:a16="http://schemas.microsoft.com/office/drawing/2014/main" id="{6B1FC377-087C-46E1-845B-0757C1D7445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0" name="PoljeZBesedilom 639">
          <a:extLst>
            <a:ext uri="{FF2B5EF4-FFF2-40B4-BE49-F238E27FC236}">
              <a16:creationId xmlns:a16="http://schemas.microsoft.com/office/drawing/2014/main" id="{5E6D19E4-C10A-46EF-86A5-85C04D03E41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1" name="PoljeZBesedilom 640">
          <a:extLst>
            <a:ext uri="{FF2B5EF4-FFF2-40B4-BE49-F238E27FC236}">
              <a16:creationId xmlns:a16="http://schemas.microsoft.com/office/drawing/2014/main" id="{D96BE950-6E4E-4BB0-8D90-CE331227A3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2" name="PoljeZBesedilom 641">
          <a:extLst>
            <a:ext uri="{FF2B5EF4-FFF2-40B4-BE49-F238E27FC236}">
              <a16:creationId xmlns:a16="http://schemas.microsoft.com/office/drawing/2014/main" id="{E0D40A9E-0680-43A0-BE56-A5E62E0114C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3" name="PoljeZBesedilom 642">
          <a:extLst>
            <a:ext uri="{FF2B5EF4-FFF2-40B4-BE49-F238E27FC236}">
              <a16:creationId xmlns:a16="http://schemas.microsoft.com/office/drawing/2014/main" id="{D10AABFE-AB4C-4601-AAF6-8E79B341641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4" name="PoljeZBesedilom 643">
          <a:extLst>
            <a:ext uri="{FF2B5EF4-FFF2-40B4-BE49-F238E27FC236}">
              <a16:creationId xmlns:a16="http://schemas.microsoft.com/office/drawing/2014/main" id="{E13E6DC7-EBE9-4EFB-9854-A45532694AF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5" name="PoljeZBesedilom 644">
          <a:extLst>
            <a:ext uri="{FF2B5EF4-FFF2-40B4-BE49-F238E27FC236}">
              <a16:creationId xmlns:a16="http://schemas.microsoft.com/office/drawing/2014/main" id="{C9122580-96B3-476E-80E9-A91D62C4AC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6" name="PoljeZBesedilom 645">
          <a:extLst>
            <a:ext uri="{FF2B5EF4-FFF2-40B4-BE49-F238E27FC236}">
              <a16:creationId xmlns:a16="http://schemas.microsoft.com/office/drawing/2014/main" id="{8C498FBA-F07B-467C-9836-4C1FFA9ABF8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7" name="PoljeZBesedilom 646">
          <a:extLst>
            <a:ext uri="{FF2B5EF4-FFF2-40B4-BE49-F238E27FC236}">
              <a16:creationId xmlns:a16="http://schemas.microsoft.com/office/drawing/2014/main" id="{396A71FE-A5C1-4636-9BD1-4FB30472895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8" name="PoljeZBesedilom 647">
          <a:extLst>
            <a:ext uri="{FF2B5EF4-FFF2-40B4-BE49-F238E27FC236}">
              <a16:creationId xmlns:a16="http://schemas.microsoft.com/office/drawing/2014/main" id="{498CB698-DCE7-428B-915A-80C2086A2E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9" name="PoljeZBesedilom 648">
          <a:extLst>
            <a:ext uri="{FF2B5EF4-FFF2-40B4-BE49-F238E27FC236}">
              <a16:creationId xmlns:a16="http://schemas.microsoft.com/office/drawing/2014/main" id="{8AC14AC6-8FB6-48BF-BD08-6B634F8ECB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0" name="PoljeZBesedilom 649">
          <a:extLst>
            <a:ext uri="{FF2B5EF4-FFF2-40B4-BE49-F238E27FC236}">
              <a16:creationId xmlns:a16="http://schemas.microsoft.com/office/drawing/2014/main" id="{F83CBD72-8C83-406B-93E5-CBB67B66814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1" name="PoljeZBesedilom 650">
          <a:extLst>
            <a:ext uri="{FF2B5EF4-FFF2-40B4-BE49-F238E27FC236}">
              <a16:creationId xmlns:a16="http://schemas.microsoft.com/office/drawing/2014/main" id="{475A20C5-AA9F-4F19-99BA-7AC8AFE6D59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2" name="PoljeZBesedilom 651">
          <a:extLst>
            <a:ext uri="{FF2B5EF4-FFF2-40B4-BE49-F238E27FC236}">
              <a16:creationId xmlns:a16="http://schemas.microsoft.com/office/drawing/2014/main" id="{34B49D32-95F4-455E-A74F-5EF3CE73C45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3" name="PoljeZBesedilom 652">
          <a:extLst>
            <a:ext uri="{FF2B5EF4-FFF2-40B4-BE49-F238E27FC236}">
              <a16:creationId xmlns:a16="http://schemas.microsoft.com/office/drawing/2014/main" id="{853798FA-716A-4354-8046-16946345C00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4" name="PoljeZBesedilom 653">
          <a:extLst>
            <a:ext uri="{FF2B5EF4-FFF2-40B4-BE49-F238E27FC236}">
              <a16:creationId xmlns:a16="http://schemas.microsoft.com/office/drawing/2014/main" id="{A85CB6FB-0CDF-430A-B089-A7486A243D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5" name="PoljeZBesedilom 654">
          <a:extLst>
            <a:ext uri="{FF2B5EF4-FFF2-40B4-BE49-F238E27FC236}">
              <a16:creationId xmlns:a16="http://schemas.microsoft.com/office/drawing/2014/main" id="{ED2D9EB5-FAA8-4518-9875-9C61F0DAA23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6" name="PoljeZBesedilom 655">
          <a:extLst>
            <a:ext uri="{FF2B5EF4-FFF2-40B4-BE49-F238E27FC236}">
              <a16:creationId xmlns:a16="http://schemas.microsoft.com/office/drawing/2014/main" id="{092232B5-02B5-4ABA-BB5D-169123AD3F9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7" name="PoljeZBesedilom 656">
          <a:extLst>
            <a:ext uri="{FF2B5EF4-FFF2-40B4-BE49-F238E27FC236}">
              <a16:creationId xmlns:a16="http://schemas.microsoft.com/office/drawing/2014/main" id="{A6434CCC-E713-4437-B15D-E9BB3D7412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8" name="PoljeZBesedilom 657">
          <a:extLst>
            <a:ext uri="{FF2B5EF4-FFF2-40B4-BE49-F238E27FC236}">
              <a16:creationId xmlns:a16="http://schemas.microsoft.com/office/drawing/2014/main" id="{50CC6E0C-10A5-46EA-8882-05CDCA9CE02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9" name="PoljeZBesedilom 658">
          <a:extLst>
            <a:ext uri="{FF2B5EF4-FFF2-40B4-BE49-F238E27FC236}">
              <a16:creationId xmlns:a16="http://schemas.microsoft.com/office/drawing/2014/main" id="{DECEC789-4D73-4DEF-924D-023F084E4D2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0" name="PoljeZBesedilom 659">
          <a:extLst>
            <a:ext uri="{FF2B5EF4-FFF2-40B4-BE49-F238E27FC236}">
              <a16:creationId xmlns:a16="http://schemas.microsoft.com/office/drawing/2014/main" id="{AD0A23C2-CBD8-4B74-8C07-332F59D390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1" name="PoljeZBesedilom 660">
          <a:extLst>
            <a:ext uri="{FF2B5EF4-FFF2-40B4-BE49-F238E27FC236}">
              <a16:creationId xmlns:a16="http://schemas.microsoft.com/office/drawing/2014/main" id="{962F15B4-680C-497F-91C9-238E595109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2" name="PoljeZBesedilom 661">
          <a:extLst>
            <a:ext uri="{FF2B5EF4-FFF2-40B4-BE49-F238E27FC236}">
              <a16:creationId xmlns:a16="http://schemas.microsoft.com/office/drawing/2014/main" id="{AC824660-99B1-4129-B4F4-5A23602C26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3" name="PoljeZBesedilom 662">
          <a:extLst>
            <a:ext uri="{FF2B5EF4-FFF2-40B4-BE49-F238E27FC236}">
              <a16:creationId xmlns:a16="http://schemas.microsoft.com/office/drawing/2014/main" id="{7537EE4D-A021-42AF-BF8E-61843A1EA3D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4" name="PoljeZBesedilom 663">
          <a:extLst>
            <a:ext uri="{FF2B5EF4-FFF2-40B4-BE49-F238E27FC236}">
              <a16:creationId xmlns:a16="http://schemas.microsoft.com/office/drawing/2014/main" id="{0DD1A7EC-BD07-41ED-9D17-8481F32EDAD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5" name="PoljeZBesedilom 664">
          <a:extLst>
            <a:ext uri="{FF2B5EF4-FFF2-40B4-BE49-F238E27FC236}">
              <a16:creationId xmlns:a16="http://schemas.microsoft.com/office/drawing/2014/main" id="{27369396-7681-4FDA-B952-918AD7A2B3E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6" name="PoljeZBesedilom 665">
          <a:extLst>
            <a:ext uri="{FF2B5EF4-FFF2-40B4-BE49-F238E27FC236}">
              <a16:creationId xmlns:a16="http://schemas.microsoft.com/office/drawing/2014/main" id="{1E0DFDD6-DD0A-48DE-A43F-848DE6689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7" name="PoljeZBesedilom 666">
          <a:extLst>
            <a:ext uri="{FF2B5EF4-FFF2-40B4-BE49-F238E27FC236}">
              <a16:creationId xmlns:a16="http://schemas.microsoft.com/office/drawing/2014/main" id="{58798781-2A90-4CFD-8335-B4F8A47AA6E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8" name="PoljeZBesedilom 667">
          <a:extLst>
            <a:ext uri="{FF2B5EF4-FFF2-40B4-BE49-F238E27FC236}">
              <a16:creationId xmlns:a16="http://schemas.microsoft.com/office/drawing/2014/main" id="{5DDAE3FA-AD4F-4501-B56F-9FCEC72EA3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9" name="PoljeZBesedilom 668">
          <a:extLst>
            <a:ext uri="{FF2B5EF4-FFF2-40B4-BE49-F238E27FC236}">
              <a16:creationId xmlns:a16="http://schemas.microsoft.com/office/drawing/2014/main" id="{285797DA-35F8-425A-B6F0-ECDDF283C6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0" name="PoljeZBesedilom 669">
          <a:extLst>
            <a:ext uri="{FF2B5EF4-FFF2-40B4-BE49-F238E27FC236}">
              <a16:creationId xmlns:a16="http://schemas.microsoft.com/office/drawing/2014/main" id="{A13F4C46-53C5-4C03-B930-0BB91E0C502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1" name="PoljeZBesedilom 670">
          <a:extLst>
            <a:ext uri="{FF2B5EF4-FFF2-40B4-BE49-F238E27FC236}">
              <a16:creationId xmlns:a16="http://schemas.microsoft.com/office/drawing/2014/main" id="{67546899-70B6-42B7-B4F2-F7BDC6D51A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2" name="PoljeZBesedilom 671">
          <a:extLst>
            <a:ext uri="{FF2B5EF4-FFF2-40B4-BE49-F238E27FC236}">
              <a16:creationId xmlns:a16="http://schemas.microsoft.com/office/drawing/2014/main" id="{B22A208F-5E35-4BB8-AF6D-8753DFC991B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3" name="PoljeZBesedilom 672">
          <a:extLst>
            <a:ext uri="{FF2B5EF4-FFF2-40B4-BE49-F238E27FC236}">
              <a16:creationId xmlns:a16="http://schemas.microsoft.com/office/drawing/2014/main" id="{0D830471-CB94-4FA1-8A77-F80FBBCCA21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4" name="PoljeZBesedilom 673">
          <a:extLst>
            <a:ext uri="{FF2B5EF4-FFF2-40B4-BE49-F238E27FC236}">
              <a16:creationId xmlns:a16="http://schemas.microsoft.com/office/drawing/2014/main" id="{BE4D591F-D01D-496F-BBF1-36164153D73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5" name="PoljeZBesedilom 674">
          <a:extLst>
            <a:ext uri="{FF2B5EF4-FFF2-40B4-BE49-F238E27FC236}">
              <a16:creationId xmlns:a16="http://schemas.microsoft.com/office/drawing/2014/main" id="{FD7D82B1-0350-40E0-8707-82EB0D5821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6" name="PoljeZBesedilom 675">
          <a:extLst>
            <a:ext uri="{FF2B5EF4-FFF2-40B4-BE49-F238E27FC236}">
              <a16:creationId xmlns:a16="http://schemas.microsoft.com/office/drawing/2014/main" id="{F7D91A4A-34C8-4292-B72E-3908882230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7" name="PoljeZBesedilom 676">
          <a:extLst>
            <a:ext uri="{FF2B5EF4-FFF2-40B4-BE49-F238E27FC236}">
              <a16:creationId xmlns:a16="http://schemas.microsoft.com/office/drawing/2014/main" id="{F8E33659-99CF-4A01-94E5-4FA6094F974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1734</xdr:row>
      <xdr:rowOff>0</xdr:rowOff>
    </xdr:from>
    <xdr:ext cx="65" cy="172227"/>
    <xdr:sp macro="" textlink="">
      <xdr:nvSpPr>
        <xdr:cNvPr id="678" name="PoljeZBesedilom 677">
          <a:extLst>
            <a:ext uri="{FF2B5EF4-FFF2-40B4-BE49-F238E27FC236}">
              <a16:creationId xmlns:a16="http://schemas.microsoft.com/office/drawing/2014/main" id="{05D9A3D7-681B-463B-9B27-7D3A75DFF07E}"/>
            </a:ext>
          </a:extLst>
        </xdr:cNvPr>
        <xdr:cNvSpPr txBox="1"/>
      </xdr:nvSpPr>
      <xdr:spPr>
        <a:xfrm>
          <a:off x="7283450"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1734</xdr:row>
      <xdr:rowOff>0</xdr:rowOff>
    </xdr:from>
    <xdr:ext cx="65" cy="172227"/>
    <xdr:sp macro="" textlink="">
      <xdr:nvSpPr>
        <xdr:cNvPr id="679" name="PoljeZBesedilom 678">
          <a:extLst>
            <a:ext uri="{FF2B5EF4-FFF2-40B4-BE49-F238E27FC236}">
              <a16:creationId xmlns:a16="http://schemas.microsoft.com/office/drawing/2014/main" id="{6637CFC9-EAF3-4110-8F89-3B05938D840F}"/>
            </a:ext>
          </a:extLst>
        </xdr:cNvPr>
        <xdr:cNvSpPr txBox="1"/>
      </xdr:nvSpPr>
      <xdr:spPr>
        <a:xfrm>
          <a:off x="7283450"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0" name="PoljeZBesedilom 679">
          <a:extLst>
            <a:ext uri="{FF2B5EF4-FFF2-40B4-BE49-F238E27FC236}">
              <a16:creationId xmlns:a16="http://schemas.microsoft.com/office/drawing/2014/main" id="{5022C843-F164-4A9A-B24A-7D66AFEF44B5}"/>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1" name="PoljeZBesedilom 680">
          <a:extLst>
            <a:ext uri="{FF2B5EF4-FFF2-40B4-BE49-F238E27FC236}">
              <a16:creationId xmlns:a16="http://schemas.microsoft.com/office/drawing/2014/main" id="{814F4C1D-DDDB-4A2F-9F08-779132785472}"/>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2" name="PoljeZBesedilom 681">
          <a:extLst>
            <a:ext uri="{FF2B5EF4-FFF2-40B4-BE49-F238E27FC236}">
              <a16:creationId xmlns:a16="http://schemas.microsoft.com/office/drawing/2014/main" id="{7FCF8F26-7E7A-4B06-9AB2-B71B5BE16EAE}"/>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3" name="PoljeZBesedilom 682">
          <a:extLst>
            <a:ext uri="{FF2B5EF4-FFF2-40B4-BE49-F238E27FC236}">
              <a16:creationId xmlns:a16="http://schemas.microsoft.com/office/drawing/2014/main" id="{4E482F7E-4E00-47FC-919E-AA65494DA6D2}"/>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4" name="PoljeZBesedilom 683">
          <a:extLst>
            <a:ext uri="{FF2B5EF4-FFF2-40B4-BE49-F238E27FC236}">
              <a16:creationId xmlns:a16="http://schemas.microsoft.com/office/drawing/2014/main" id="{C6D35E55-A96C-4B23-A855-313B8720DFE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5" name="PoljeZBesedilom 684">
          <a:extLst>
            <a:ext uri="{FF2B5EF4-FFF2-40B4-BE49-F238E27FC236}">
              <a16:creationId xmlns:a16="http://schemas.microsoft.com/office/drawing/2014/main" id="{4F860803-0ABE-4252-9EF0-DE295F70151F}"/>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6" name="PoljeZBesedilom 685">
          <a:extLst>
            <a:ext uri="{FF2B5EF4-FFF2-40B4-BE49-F238E27FC236}">
              <a16:creationId xmlns:a16="http://schemas.microsoft.com/office/drawing/2014/main" id="{2CAC2358-36CB-4133-8891-674B0BBAC05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7" name="PoljeZBesedilom 686">
          <a:extLst>
            <a:ext uri="{FF2B5EF4-FFF2-40B4-BE49-F238E27FC236}">
              <a16:creationId xmlns:a16="http://schemas.microsoft.com/office/drawing/2014/main" id="{E97D9C46-09B5-4B2C-8524-96BA7F435550}"/>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8" name="PoljeZBesedilom 687">
          <a:extLst>
            <a:ext uri="{FF2B5EF4-FFF2-40B4-BE49-F238E27FC236}">
              <a16:creationId xmlns:a16="http://schemas.microsoft.com/office/drawing/2014/main" id="{32001963-62B6-468F-8479-A9B8D2F0B8EE}"/>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9" name="PoljeZBesedilom 688">
          <a:extLst>
            <a:ext uri="{FF2B5EF4-FFF2-40B4-BE49-F238E27FC236}">
              <a16:creationId xmlns:a16="http://schemas.microsoft.com/office/drawing/2014/main" id="{A56AD7E1-DC5E-46AB-B584-A058A9B24372}"/>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1692</xdr:row>
      <xdr:rowOff>0</xdr:rowOff>
    </xdr:from>
    <xdr:ext cx="65" cy="172227"/>
    <xdr:sp macro="" textlink="">
      <xdr:nvSpPr>
        <xdr:cNvPr id="690" name="PoljeZBesedilom 689">
          <a:extLst>
            <a:ext uri="{FF2B5EF4-FFF2-40B4-BE49-F238E27FC236}">
              <a16:creationId xmlns:a16="http://schemas.microsoft.com/office/drawing/2014/main" id="{909A94D2-5660-42AE-B4A2-3A45C978F260}"/>
            </a:ext>
          </a:extLst>
        </xdr:cNvPr>
        <xdr:cNvSpPr txBox="1"/>
      </xdr:nvSpPr>
      <xdr:spPr>
        <a:xfrm>
          <a:off x="7283450" y="51177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1692</xdr:row>
      <xdr:rowOff>0</xdr:rowOff>
    </xdr:from>
    <xdr:ext cx="65" cy="172227"/>
    <xdr:sp macro="" textlink="">
      <xdr:nvSpPr>
        <xdr:cNvPr id="691" name="PoljeZBesedilom 690">
          <a:extLst>
            <a:ext uri="{FF2B5EF4-FFF2-40B4-BE49-F238E27FC236}">
              <a16:creationId xmlns:a16="http://schemas.microsoft.com/office/drawing/2014/main" id="{3E11CD6A-27D2-4F47-8CC3-B49DBE0C6A8A}"/>
            </a:ext>
          </a:extLst>
        </xdr:cNvPr>
        <xdr:cNvSpPr txBox="1"/>
      </xdr:nvSpPr>
      <xdr:spPr>
        <a:xfrm>
          <a:off x="7283450" y="51177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1656</xdr:row>
      <xdr:rowOff>0</xdr:rowOff>
    </xdr:from>
    <xdr:ext cx="65" cy="172227"/>
    <xdr:sp macro="" textlink="">
      <xdr:nvSpPr>
        <xdr:cNvPr id="692" name="PoljeZBesedilom 691">
          <a:extLst>
            <a:ext uri="{FF2B5EF4-FFF2-40B4-BE49-F238E27FC236}">
              <a16:creationId xmlns:a16="http://schemas.microsoft.com/office/drawing/2014/main" id="{37965552-C5A6-4DA6-BB6F-9E49CD4040F1}"/>
            </a:ext>
          </a:extLst>
        </xdr:cNvPr>
        <xdr:cNvSpPr txBox="1"/>
      </xdr:nvSpPr>
      <xdr:spPr>
        <a:xfrm>
          <a:off x="7283450" y="50079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1656</xdr:row>
      <xdr:rowOff>0</xdr:rowOff>
    </xdr:from>
    <xdr:ext cx="65" cy="172227"/>
    <xdr:sp macro="" textlink="">
      <xdr:nvSpPr>
        <xdr:cNvPr id="693" name="PoljeZBesedilom 692">
          <a:extLst>
            <a:ext uri="{FF2B5EF4-FFF2-40B4-BE49-F238E27FC236}">
              <a16:creationId xmlns:a16="http://schemas.microsoft.com/office/drawing/2014/main" id="{6E157233-CF43-4D1B-9F71-5B6C9C71C83E}"/>
            </a:ext>
          </a:extLst>
        </xdr:cNvPr>
        <xdr:cNvSpPr txBox="1"/>
      </xdr:nvSpPr>
      <xdr:spPr>
        <a:xfrm>
          <a:off x="7283450" y="50079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4" name="PoljeZBesedilom 693">
          <a:extLst>
            <a:ext uri="{FF2B5EF4-FFF2-40B4-BE49-F238E27FC236}">
              <a16:creationId xmlns:a16="http://schemas.microsoft.com/office/drawing/2014/main" id="{82659954-89D8-4260-9F85-8065058A7D37}"/>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5" name="PoljeZBesedilom 694">
          <a:extLst>
            <a:ext uri="{FF2B5EF4-FFF2-40B4-BE49-F238E27FC236}">
              <a16:creationId xmlns:a16="http://schemas.microsoft.com/office/drawing/2014/main" id="{96AF7E9E-9C32-4853-BBCC-D82E7676DD1D}"/>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6" name="PoljeZBesedilom 695">
          <a:extLst>
            <a:ext uri="{FF2B5EF4-FFF2-40B4-BE49-F238E27FC236}">
              <a16:creationId xmlns:a16="http://schemas.microsoft.com/office/drawing/2014/main" id="{0DFDF253-FD56-4F42-840E-1EF2BD7125EB}"/>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7" name="PoljeZBesedilom 696">
          <a:extLst>
            <a:ext uri="{FF2B5EF4-FFF2-40B4-BE49-F238E27FC236}">
              <a16:creationId xmlns:a16="http://schemas.microsoft.com/office/drawing/2014/main" id="{A8CE3104-D153-4508-8ABA-45661756F807}"/>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8" name="PoljeZBesedilom 697">
          <a:extLst>
            <a:ext uri="{FF2B5EF4-FFF2-40B4-BE49-F238E27FC236}">
              <a16:creationId xmlns:a16="http://schemas.microsoft.com/office/drawing/2014/main" id="{628F1E46-7E47-4857-97A1-75E0A2E71CFB}"/>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1613</xdr:row>
      <xdr:rowOff>0</xdr:rowOff>
    </xdr:from>
    <xdr:ext cx="65" cy="172227"/>
    <xdr:sp macro="" textlink="">
      <xdr:nvSpPr>
        <xdr:cNvPr id="699" name="PoljeZBesedilom 698">
          <a:extLst>
            <a:ext uri="{FF2B5EF4-FFF2-40B4-BE49-F238E27FC236}">
              <a16:creationId xmlns:a16="http://schemas.microsoft.com/office/drawing/2014/main" id="{1FF750AB-A938-4B64-B605-523C12EA4F56}"/>
            </a:ext>
          </a:extLst>
        </xdr:cNvPr>
        <xdr:cNvSpPr txBox="1"/>
      </xdr:nvSpPr>
      <xdr:spPr>
        <a:xfrm>
          <a:off x="7280275" y="48741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1613</xdr:row>
      <xdr:rowOff>0</xdr:rowOff>
    </xdr:from>
    <xdr:ext cx="65" cy="172227"/>
    <xdr:sp macro="" textlink="">
      <xdr:nvSpPr>
        <xdr:cNvPr id="700" name="PoljeZBesedilom 699">
          <a:extLst>
            <a:ext uri="{FF2B5EF4-FFF2-40B4-BE49-F238E27FC236}">
              <a16:creationId xmlns:a16="http://schemas.microsoft.com/office/drawing/2014/main" id="{50F8BDE6-EC3E-4C07-826E-7C7EE767DB59}"/>
            </a:ext>
          </a:extLst>
        </xdr:cNvPr>
        <xdr:cNvSpPr txBox="1"/>
      </xdr:nvSpPr>
      <xdr:spPr>
        <a:xfrm>
          <a:off x="7280275" y="48741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1613</xdr:row>
      <xdr:rowOff>0</xdr:rowOff>
    </xdr:from>
    <xdr:ext cx="65" cy="172227"/>
    <xdr:sp macro="" textlink="">
      <xdr:nvSpPr>
        <xdr:cNvPr id="701" name="PoljeZBesedilom 700">
          <a:extLst>
            <a:ext uri="{FF2B5EF4-FFF2-40B4-BE49-F238E27FC236}">
              <a16:creationId xmlns:a16="http://schemas.microsoft.com/office/drawing/2014/main" id="{F076E465-46E1-42B2-93DD-D61C65D3A135}"/>
            </a:ext>
          </a:extLst>
        </xdr:cNvPr>
        <xdr:cNvSpPr txBox="1"/>
      </xdr:nvSpPr>
      <xdr:spPr>
        <a:xfrm>
          <a:off x="7280275" y="48741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1613</xdr:row>
      <xdr:rowOff>0</xdr:rowOff>
    </xdr:from>
    <xdr:ext cx="65" cy="172227"/>
    <xdr:sp macro="" textlink="">
      <xdr:nvSpPr>
        <xdr:cNvPr id="702" name="PoljeZBesedilom 701">
          <a:extLst>
            <a:ext uri="{FF2B5EF4-FFF2-40B4-BE49-F238E27FC236}">
              <a16:creationId xmlns:a16="http://schemas.microsoft.com/office/drawing/2014/main" id="{3DA30635-3AE4-46E8-9D58-2BC1B1C51918}"/>
            </a:ext>
          </a:extLst>
        </xdr:cNvPr>
        <xdr:cNvSpPr txBox="1"/>
      </xdr:nvSpPr>
      <xdr:spPr>
        <a:xfrm>
          <a:off x="7280275" y="48741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3" name="PoljeZBesedilom 702">
          <a:extLst>
            <a:ext uri="{FF2B5EF4-FFF2-40B4-BE49-F238E27FC236}">
              <a16:creationId xmlns:a16="http://schemas.microsoft.com/office/drawing/2014/main" id="{FE0745B8-7044-4F9C-9296-5C5C2DCB2980}"/>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4" name="PoljeZBesedilom 703">
          <a:extLst>
            <a:ext uri="{FF2B5EF4-FFF2-40B4-BE49-F238E27FC236}">
              <a16:creationId xmlns:a16="http://schemas.microsoft.com/office/drawing/2014/main" id="{0C2A3119-EB5F-4CB7-A8E1-64AB0D2252BC}"/>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5" name="PoljeZBesedilom 704">
          <a:extLst>
            <a:ext uri="{FF2B5EF4-FFF2-40B4-BE49-F238E27FC236}">
              <a16:creationId xmlns:a16="http://schemas.microsoft.com/office/drawing/2014/main" id="{71FEBFAC-BA42-400F-A1C1-59EC1A8A70DF}"/>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6" name="PoljeZBesedilom 705">
          <a:extLst>
            <a:ext uri="{FF2B5EF4-FFF2-40B4-BE49-F238E27FC236}">
              <a16:creationId xmlns:a16="http://schemas.microsoft.com/office/drawing/2014/main" id="{544AC0D5-8D5D-48A9-A778-197B8249734F}"/>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7" name="PoljeZBesedilom 706">
          <a:extLst>
            <a:ext uri="{FF2B5EF4-FFF2-40B4-BE49-F238E27FC236}">
              <a16:creationId xmlns:a16="http://schemas.microsoft.com/office/drawing/2014/main" id="{61297FCA-BA63-4209-A41A-588716E2CA0D}"/>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8" name="PoljeZBesedilom 707">
          <a:extLst>
            <a:ext uri="{FF2B5EF4-FFF2-40B4-BE49-F238E27FC236}">
              <a16:creationId xmlns:a16="http://schemas.microsoft.com/office/drawing/2014/main" id="{1B169144-F277-4EE2-8DD4-2BEEB5CDDDDC}"/>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9" name="PoljeZBesedilom 708">
          <a:extLst>
            <a:ext uri="{FF2B5EF4-FFF2-40B4-BE49-F238E27FC236}">
              <a16:creationId xmlns:a16="http://schemas.microsoft.com/office/drawing/2014/main" id="{129E0021-A71F-4472-8916-912C8265FC7A}"/>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0" name="PoljeZBesedilom 709">
          <a:extLst>
            <a:ext uri="{FF2B5EF4-FFF2-40B4-BE49-F238E27FC236}">
              <a16:creationId xmlns:a16="http://schemas.microsoft.com/office/drawing/2014/main" id="{4CD19496-754A-486E-9FAD-901C7BF8DD67}"/>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1" name="PoljeZBesedilom 710">
          <a:extLst>
            <a:ext uri="{FF2B5EF4-FFF2-40B4-BE49-F238E27FC236}">
              <a16:creationId xmlns:a16="http://schemas.microsoft.com/office/drawing/2014/main" id="{CF5E8221-D2EB-4F0C-AD6B-12FAF12DE6EF}"/>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2" name="PoljeZBesedilom 711">
          <a:extLst>
            <a:ext uri="{FF2B5EF4-FFF2-40B4-BE49-F238E27FC236}">
              <a16:creationId xmlns:a16="http://schemas.microsoft.com/office/drawing/2014/main" id="{58B74F10-3604-4818-A25C-3B747F643FC1}"/>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3" name="PoljeZBesedilom 712">
          <a:extLst>
            <a:ext uri="{FF2B5EF4-FFF2-40B4-BE49-F238E27FC236}">
              <a16:creationId xmlns:a16="http://schemas.microsoft.com/office/drawing/2014/main" id="{A62F088D-4446-4E7D-8421-FAD4CF312A8F}"/>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4" name="PoljeZBesedilom 713">
          <a:extLst>
            <a:ext uri="{FF2B5EF4-FFF2-40B4-BE49-F238E27FC236}">
              <a16:creationId xmlns:a16="http://schemas.microsoft.com/office/drawing/2014/main" id="{3D18B149-9CED-4DC8-A9AB-B07C261A91BA}"/>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5" name="PoljeZBesedilom 714">
          <a:extLst>
            <a:ext uri="{FF2B5EF4-FFF2-40B4-BE49-F238E27FC236}">
              <a16:creationId xmlns:a16="http://schemas.microsoft.com/office/drawing/2014/main" id="{E06F38A6-C715-4334-B131-D5746B79FA6C}"/>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6" name="PoljeZBesedilom 715">
          <a:extLst>
            <a:ext uri="{FF2B5EF4-FFF2-40B4-BE49-F238E27FC236}">
              <a16:creationId xmlns:a16="http://schemas.microsoft.com/office/drawing/2014/main" id="{BACDC809-BF80-486D-BC93-2F71769F9AE8}"/>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7" name="PoljeZBesedilom 1">
          <a:extLst>
            <a:ext uri="{FF2B5EF4-FFF2-40B4-BE49-F238E27FC236}">
              <a16:creationId xmlns:a16="http://schemas.microsoft.com/office/drawing/2014/main" id="{A3FBA978-CB46-48D5-A71D-205685915589}"/>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8" name="PoljeZBesedilom 2">
          <a:extLst>
            <a:ext uri="{FF2B5EF4-FFF2-40B4-BE49-F238E27FC236}">
              <a16:creationId xmlns:a16="http://schemas.microsoft.com/office/drawing/2014/main" id="{5E8F943D-A6A7-4413-A2B2-2C638B017F9D}"/>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9" name="PoljeZBesedilom 3">
          <a:extLst>
            <a:ext uri="{FF2B5EF4-FFF2-40B4-BE49-F238E27FC236}">
              <a16:creationId xmlns:a16="http://schemas.microsoft.com/office/drawing/2014/main" id="{4E3CFEB4-0239-4E8D-929D-ABA106366BEE}"/>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0" name="PoljeZBesedilom 4">
          <a:extLst>
            <a:ext uri="{FF2B5EF4-FFF2-40B4-BE49-F238E27FC236}">
              <a16:creationId xmlns:a16="http://schemas.microsoft.com/office/drawing/2014/main" id="{5EC5E725-D048-45E1-96DA-BDA4D5EBBDC2}"/>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1" name="PoljeZBesedilom 5">
          <a:extLst>
            <a:ext uri="{FF2B5EF4-FFF2-40B4-BE49-F238E27FC236}">
              <a16:creationId xmlns:a16="http://schemas.microsoft.com/office/drawing/2014/main" id="{BECB1D12-4249-44FE-8FED-4BB968CB37D5}"/>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2" name="PoljeZBesedilom 6">
          <a:extLst>
            <a:ext uri="{FF2B5EF4-FFF2-40B4-BE49-F238E27FC236}">
              <a16:creationId xmlns:a16="http://schemas.microsoft.com/office/drawing/2014/main" id="{B3516A7A-F3AE-4EBB-9117-251384414495}"/>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3" name="PoljeZBesedilom 7">
          <a:extLst>
            <a:ext uri="{FF2B5EF4-FFF2-40B4-BE49-F238E27FC236}">
              <a16:creationId xmlns:a16="http://schemas.microsoft.com/office/drawing/2014/main" id="{E10662F3-F580-4300-B978-3CF44EA9519E}"/>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4" name="PoljeZBesedilom 8">
          <a:extLst>
            <a:ext uri="{FF2B5EF4-FFF2-40B4-BE49-F238E27FC236}">
              <a16:creationId xmlns:a16="http://schemas.microsoft.com/office/drawing/2014/main" id="{6E80CB20-433B-47EE-BACB-C7DB23806288}"/>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4027</xdr:row>
      <xdr:rowOff>0</xdr:rowOff>
    </xdr:from>
    <xdr:ext cx="65" cy="172227"/>
    <xdr:sp macro="" textlink="">
      <xdr:nvSpPr>
        <xdr:cNvPr id="725" name="PoljeZBesedilom 724">
          <a:extLst>
            <a:ext uri="{FF2B5EF4-FFF2-40B4-BE49-F238E27FC236}">
              <a16:creationId xmlns:a16="http://schemas.microsoft.com/office/drawing/2014/main" id="{D8AD305A-EF27-4988-9E7E-FDD0ADB88914}"/>
            </a:ext>
          </a:extLst>
        </xdr:cNvPr>
        <xdr:cNvSpPr txBox="1"/>
      </xdr:nvSpPr>
      <xdr:spPr>
        <a:xfrm>
          <a:off x="7283450" y="10893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4027</xdr:row>
      <xdr:rowOff>0</xdr:rowOff>
    </xdr:from>
    <xdr:ext cx="65" cy="172227"/>
    <xdr:sp macro="" textlink="">
      <xdr:nvSpPr>
        <xdr:cNvPr id="726" name="PoljeZBesedilom 725">
          <a:extLst>
            <a:ext uri="{FF2B5EF4-FFF2-40B4-BE49-F238E27FC236}">
              <a16:creationId xmlns:a16="http://schemas.microsoft.com/office/drawing/2014/main" id="{6D7CC1B4-FF58-48AD-B183-47DAC4A6FCF5}"/>
            </a:ext>
          </a:extLst>
        </xdr:cNvPr>
        <xdr:cNvSpPr txBox="1"/>
      </xdr:nvSpPr>
      <xdr:spPr>
        <a:xfrm>
          <a:off x="7283450" y="10893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4027</xdr:row>
      <xdr:rowOff>0</xdr:rowOff>
    </xdr:from>
    <xdr:ext cx="65" cy="172227"/>
    <xdr:sp macro="" textlink="">
      <xdr:nvSpPr>
        <xdr:cNvPr id="727" name="PoljeZBesedilom 726">
          <a:extLst>
            <a:ext uri="{FF2B5EF4-FFF2-40B4-BE49-F238E27FC236}">
              <a16:creationId xmlns:a16="http://schemas.microsoft.com/office/drawing/2014/main" id="{AD04D594-4A5F-4AA8-BA23-E4D08FB6CAF3}"/>
            </a:ext>
          </a:extLst>
        </xdr:cNvPr>
        <xdr:cNvSpPr txBox="1"/>
      </xdr:nvSpPr>
      <xdr:spPr>
        <a:xfrm>
          <a:off x="7283450" y="10893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4027</xdr:row>
      <xdr:rowOff>0</xdr:rowOff>
    </xdr:from>
    <xdr:ext cx="65" cy="172227"/>
    <xdr:sp macro="" textlink="">
      <xdr:nvSpPr>
        <xdr:cNvPr id="728" name="PoljeZBesedilom 727">
          <a:extLst>
            <a:ext uri="{FF2B5EF4-FFF2-40B4-BE49-F238E27FC236}">
              <a16:creationId xmlns:a16="http://schemas.microsoft.com/office/drawing/2014/main" id="{41AA10A6-8450-44AF-AD44-5F1CCBEA22AC}"/>
            </a:ext>
          </a:extLst>
        </xdr:cNvPr>
        <xdr:cNvSpPr txBox="1"/>
      </xdr:nvSpPr>
      <xdr:spPr>
        <a:xfrm>
          <a:off x="7283450" y="10893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9" name="PoljeZBesedilom 728">
          <a:extLst>
            <a:ext uri="{FF2B5EF4-FFF2-40B4-BE49-F238E27FC236}">
              <a16:creationId xmlns:a16="http://schemas.microsoft.com/office/drawing/2014/main" id="{D0D8CE8B-2E17-463F-BCD2-29510E7BA381}"/>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30" name="PoljeZBesedilom 729">
          <a:extLst>
            <a:ext uri="{FF2B5EF4-FFF2-40B4-BE49-F238E27FC236}">
              <a16:creationId xmlns:a16="http://schemas.microsoft.com/office/drawing/2014/main" id="{4AF509A9-9F62-4823-9F18-7B2B223D97C0}"/>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31" name="PoljeZBesedilom 730">
          <a:extLst>
            <a:ext uri="{FF2B5EF4-FFF2-40B4-BE49-F238E27FC236}">
              <a16:creationId xmlns:a16="http://schemas.microsoft.com/office/drawing/2014/main" id="{8BA846A2-28A9-4B8F-BC41-353DE8AC9A79}"/>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32" name="PoljeZBesedilom 731">
          <a:extLst>
            <a:ext uri="{FF2B5EF4-FFF2-40B4-BE49-F238E27FC236}">
              <a16:creationId xmlns:a16="http://schemas.microsoft.com/office/drawing/2014/main" id="{9827EDDB-16BD-45FD-9438-F667FC6BA00E}"/>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3995</xdr:row>
      <xdr:rowOff>0</xdr:rowOff>
    </xdr:from>
    <xdr:ext cx="65" cy="172227"/>
    <xdr:sp macro="" textlink="">
      <xdr:nvSpPr>
        <xdr:cNvPr id="733" name="PoljeZBesedilom 732">
          <a:extLst>
            <a:ext uri="{FF2B5EF4-FFF2-40B4-BE49-F238E27FC236}">
              <a16:creationId xmlns:a16="http://schemas.microsoft.com/office/drawing/2014/main" id="{567CA364-DD45-4E38-819C-85BF960CBF64}"/>
            </a:ext>
          </a:extLst>
        </xdr:cNvPr>
        <xdr:cNvSpPr txBox="1"/>
      </xdr:nvSpPr>
      <xdr:spPr>
        <a:xfrm>
          <a:off x="7283450" y="1081379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3995</xdr:row>
      <xdr:rowOff>0</xdr:rowOff>
    </xdr:from>
    <xdr:ext cx="65" cy="172227"/>
    <xdr:sp macro="" textlink="">
      <xdr:nvSpPr>
        <xdr:cNvPr id="734" name="PoljeZBesedilom 733">
          <a:extLst>
            <a:ext uri="{FF2B5EF4-FFF2-40B4-BE49-F238E27FC236}">
              <a16:creationId xmlns:a16="http://schemas.microsoft.com/office/drawing/2014/main" id="{27C4A672-1ACF-4F88-9A5E-6980FBC17225}"/>
            </a:ext>
          </a:extLst>
        </xdr:cNvPr>
        <xdr:cNvSpPr txBox="1"/>
      </xdr:nvSpPr>
      <xdr:spPr>
        <a:xfrm>
          <a:off x="7283450" y="1081379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3995</xdr:row>
      <xdr:rowOff>0</xdr:rowOff>
    </xdr:from>
    <xdr:ext cx="65" cy="172227"/>
    <xdr:sp macro="" textlink="">
      <xdr:nvSpPr>
        <xdr:cNvPr id="735" name="PoljeZBesedilom 734">
          <a:extLst>
            <a:ext uri="{FF2B5EF4-FFF2-40B4-BE49-F238E27FC236}">
              <a16:creationId xmlns:a16="http://schemas.microsoft.com/office/drawing/2014/main" id="{4DE9663F-14DB-4881-B717-53B7B81CDCF1}"/>
            </a:ext>
          </a:extLst>
        </xdr:cNvPr>
        <xdr:cNvSpPr txBox="1"/>
      </xdr:nvSpPr>
      <xdr:spPr>
        <a:xfrm>
          <a:off x="7283450" y="1081379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3995</xdr:row>
      <xdr:rowOff>0</xdr:rowOff>
    </xdr:from>
    <xdr:ext cx="65" cy="172227"/>
    <xdr:sp macro="" textlink="">
      <xdr:nvSpPr>
        <xdr:cNvPr id="736" name="PoljeZBesedilom 735">
          <a:extLst>
            <a:ext uri="{FF2B5EF4-FFF2-40B4-BE49-F238E27FC236}">
              <a16:creationId xmlns:a16="http://schemas.microsoft.com/office/drawing/2014/main" id="{41E381B9-D43C-4264-A4C6-12C75B1BAD2A}"/>
            </a:ext>
          </a:extLst>
        </xdr:cNvPr>
        <xdr:cNvSpPr txBox="1"/>
      </xdr:nvSpPr>
      <xdr:spPr>
        <a:xfrm>
          <a:off x="7283450" y="1081379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1605</xdr:row>
      <xdr:rowOff>0</xdr:rowOff>
    </xdr:from>
    <xdr:ext cx="65" cy="172227"/>
    <xdr:sp macro="" textlink="">
      <xdr:nvSpPr>
        <xdr:cNvPr id="737" name="PoljeZBesedilom 736">
          <a:extLst>
            <a:ext uri="{FF2B5EF4-FFF2-40B4-BE49-F238E27FC236}">
              <a16:creationId xmlns:a16="http://schemas.microsoft.com/office/drawing/2014/main" id="{16F2AFBC-6722-4828-8600-3548CDFC44C1}"/>
            </a:ext>
          </a:extLst>
        </xdr:cNvPr>
        <xdr:cNvSpPr txBox="1"/>
      </xdr:nvSpPr>
      <xdr:spPr>
        <a:xfrm>
          <a:off x="7280275" y="485209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738" name="PoljeZBesedilom 737">
          <a:extLst>
            <a:ext uri="{FF2B5EF4-FFF2-40B4-BE49-F238E27FC236}">
              <a16:creationId xmlns:a16="http://schemas.microsoft.com/office/drawing/2014/main" id="{1A0401EB-D165-4071-8963-0F625665E852}"/>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739" name="PoljeZBesedilom 738">
          <a:extLst>
            <a:ext uri="{FF2B5EF4-FFF2-40B4-BE49-F238E27FC236}">
              <a16:creationId xmlns:a16="http://schemas.microsoft.com/office/drawing/2014/main" id="{8AA20847-6C1A-4CE1-BE47-21B23F793552}"/>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740" name="PoljeZBesedilom 739">
          <a:extLst>
            <a:ext uri="{FF2B5EF4-FFF2-40B4-BE49-F238E27FC236}">
              <a16:creationId xmlns:a16="http://schemas.microsoft.com/office/drawing/2014/main" id="{3A918210-3C87-4B21-98E7-41562D1066FB}"/>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741" name="PoljeZBesedilom 740">
          <a:extLst>
            <a:ext uri="{FF2B5EF4-FFF2-40B4-BE49-F238E27FC236}">
              <a16:creationId xmlns:a16="http://schemas.microsoft.com/office/drawing/2014/main" id="{79659A6C-9058-4BFD-B37D-8FB537525A8B}"/>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1734</xdr:row>
      <xdr:rowOff>0</xdr:rowOff>
    </xdr:from>
    <xdr:ext cx="65" cy="172227"/>
    <xdr:sp macro="" textlink="">
      <xdr:nvSpPr>
        <xdr:cNvPr id="742" name="PoljeZBesedilom 741">
          <a:extLst>
            <a:ext uri="{FF2B5EF4-FFF2-40B4-BE49-F238E27FC236}">
              <a16:creationId xmlns:a16="http://schemas.microsoft.com/office/drawing/2014/main" id="{9E1E16B1-30F2-4A1B-9657-BD0D255BF0CF}"/>
            </a:ext>
          </a:extLst>
        </xdr:cNvPr>
        <xdr:cNvSpPr txBox="1"/>
      </xdr:nvSpPr>
      <xdr:spPr>
        <a:xfrm>
          <a:off x="7280275"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1734</xdr:row>
      <xdr:rowOff>0</xdr:rowOff>
    </xdr:from>
    <xdr:ext cx="65" cy="172227"/>
    <xdr:sp macro="" textlink="">
      <xdr:nvSpPr>
        <xdr:cNvPr id="743" name="PoljeZBesedilom 742">
          <a:extLst>
            <a:ext uri="{FF2B5EF4-FFF2-40B4-BE49-F238E27FC236}">
              <a16:creationId xmlns:a16="http://schemas.microsoft.com/office/drawing/2014/main" id="{A8B3951D-6EF7-4CB5-816B-3F8F3B6A8A4E}"/>
            </a:ext>
          </a:extLst>
        </xdr:cNvPr>
        <xdr:cNvSpPr txBox="1"/>
      </xdr:nvSpPr>
      <xdr:spPr>
        <a:xfrm>
          <a:off x="7280275"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1734</xdr:row>
      <xdr:rowOff>0</xdr:rowOff>
    </xdr:from>
    <xdr:ext cx="65" cy="172227"/>
    <xdr:sp macro="" textlink="">
      <xdr:nvSpPr>
        <xdr:cNvPr id="744" name="PoljeZBesedilom 743">
          <a:extLst>
            <a:ext uri="{FF2B5EF4-FFF2-40B4-BE49-F238E27FC236}">
              <a16:creationId xmlns:a16="http://schemas.microsoft.com/office/drawing/2014/main" id="{0AB9A39E-2ADC-4C74-9341-9C9C5B8B8A38}"/>
            </a:ext>
          </a:extLst>
        </xdr:cNvPr>
        <xdr:cNvSpPr txBox="1"/>
      </xdr:nvSpPr>
      <xdr:spPr>
        <a:xfrm>
          <a:off x="7280275"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1734</xdr:row>
      <xdr:rowOff>0</xdr:rowOff>
    </xdr:from>
    <xdr:ext cx="65" cy="172227"/>
    <xdr:sp macro="" textlink="">
      <xdr:nvSpPr>
        <xdr:cNvPr id="745" name="PoljeZBesedilom 744">
          <a:extLst>
            <a:ext uri="{FF2B5EF4-FFF2-40B4-BE49-F238E27FC236}">
              <a16:creationId xmlns:a16="http://schemas.microsoft.com/office/drawing/2014/main" id="{449F0917-66DC-4903-8028-7F168CBEEE3A}"/>
            </a:ext>
          </a:extLst>
        </xdr:cNvPr>
        <xdr:cNvSpPr txBox="1"/>
      </xdr:nvSpPr>
      <xdr:spPr>
        <a:xfrm>
          <a:off x="7280275"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 name="PoljeZBesedilom 745">
          <a:extLst>
            <a:ext uri="{FF2B5EF4-FFF2-40B4-BE49-F238E27FC236}">
              <a16:creationId xmlns:a16="http://schemas.microsoft.com/office/drawing/2014/main" id="{14FCF99D-2980-4A46-AFF5-78B5871375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 name="PoljeZBesedilom 746">
          <a:extLst>
            <a:ext uri="{FF2B5EF4-FFF2-40B4-BE49-F238E27FC236}">
              <a16:creationId xmlns:a16="http://schemas.microsoft.com/office/drawing/2014/main" id="{D558845A-97B1-4864-AF55-10ABB59DB6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 name="PoljeZBesedilom 747">
          <a:extLst>
            <a:ext uri="{FF2B5EF4-FFF2-40B4-BE49-F238E27FC236}">
              <a16:creationId xmlns:a16="http://schemas.microsoft.com/office/drawing/2014/main" id="{9E43CDF0-045F-4A9F-A4BE-D35454E039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 name="PoljeZBesedilom 748">
          <a:extLst>
            <a:ext uri="{FF2B5EF4-FFF2-40B4-BE49-F238E27FC236}">
              <a16:creationId xmlns:a16="http://schemas.microsoft.com/office/drawing/2014/main" id="{0A81CA7B-1236-4C24-A63E-6B87460EB1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 name="PoljeZBesedilom 749">
          <a:extLst>
            <a:ext uri="{FF2B5EF4-FFF2-40B4-BE49-F238E27FC236}">
              <a16:creationId xmlns:a16="http://schemas.microsoft.com/office/drawing/2014/main" id="{AC74E885-3F2B-4C1A-8269-2AA7A2ECC6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 name="PoljeZBesedilom 750">
          <a:extLst>
            <a:ext uri="{FF2B5EF4-FFF2-40B4-BE49-F238E27FC236}">
              <a16:creationId xmlns:a16="http://schemas.microsoft.com/office/drawing/2014/main" id="{DBDE65BF-5DBD-42A0-856D-DCA0C31480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 name="PoljeZBesedilom 751">
          <a:extLst>
            <a:ext uri="{FF2B5EF4-FFF2-40B4-BE49-F238E27FC236}">
              <a16:creationId xmlns:a16="http://schemas.microsoft.com/office/drawing/2014/main" id="{E1E85635-95A9-4E0A-B302-5B7A615C59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 name="PoljeZBesedilom 752">
          <a:extLst>
            <a:ext uri="{FF2B5EF4-FFF2-40B4-BE49-F238E27FC236}">
              <a16:creationId xmlns:a16="http://schemas.microsoft.com/office/drawing/2014/main" id="{0DD973E6-DED7-416D-8EC8-CB81CEC3B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 name="PoljeZBesedilom 753">
          <a:extLst>
            <a:ext uri="{FF2B5EF4-FFF2-40B4-BE49-F238E27FC236}">
              <a16:creationId xmlns:a16="http://schemas.microsoft.com/office/drawing/2014/main" id="{EA6A688B-F20D-4ECE-A28F-3189BA3EED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 name="PoljeZBesedilom 754">
          <a:extLst>
            <a:ext uri="{FF2B5EF4-FFF2-40B4-BE49-F238E27FC236}">
              <a16:creationId xmlns:a16="http://schemas.microsoft.com/office/drawing/2014/main" id="{E5AAE6F3-FBE6-4FD3-92E2-48537D87B1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 name="PoljeZBesedilom 755">
          <a:extLst>
            <a:ext uri="{FF2B5EF4-FFF2-40B4-BE49-F238E27FC236}">
              <a16:creationId xmlns:a16="http://schemas.microsoft.com/office/drawing/2014/main" id="{B2AEE53E-2664-4A5A-A238-CE147EE3DF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 name="PoljeZBesedilom 756">
          <a:extLst>
            <a:ext uri="{FF2B5EF4-FFF2-40B4-BE49-F238E27FC236}">
              <a16:creationId xmlns:a16="http://schemas.microsoft.com/office/drawing/2014/main" id="{972C03AB-11A0-413C-82A3-4FBC79C8AC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 name="PoljeZBesedilom 757">
          <a:extLst>
            <a:ext uri="{FF2B5EF4-FFF2-40B4-BE49-F238E27FC236}">
              <a16:creationId xmlns:a16="http://schemas.microsoft.com/office/drawing/2014/main" id="{2EEBC886-2FE9-4B6F-840F-350A631F06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 name="PoljeZBesedilom 758">
          <a:extLst>
            <a:ext uri="{FF2B5EF4-FFF2-40B4-BE49-F238E27FC236}">
              <a16:creationId xmlns:a16="http://schemas.microsoft.com/office/drawing/2014/main" id="{066C5A15-EF10-47E8-88A8-28494CD7A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 name="PoljeZBesedilom 759">
          <a:extLst>
            <a:ext uri="{FF2B5EF4-FFF2-40B4-BE49-F238E27FC236}">
              <a16:creationId xmlns:a16="http://schemas.microsoft.com/office/drawing/2014/main" id="{226B4677-C5CF-4568-8393-DA01B8F5A4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 name="PoljeZBesedilom 760">
          <a:extLst>
            <a:ext uri="{FF2B5EF4-FFF2-40B4-BE49-F238E27FC236}">
              <a16:creationId xmlns:a16="http://schemas.microsoft.com/office/drawing/2014/main" id="{A8E0DFCD-B1E5-48F7-86E7-E3E389042D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 name="PoljeZBesedilom 761">
          <a:extLst>
            <a:ext uri="{FF2B5EF4-FFF2-40B4-BE49-F238E27FC236}">
              <a16:creationId xmlns:a16="http://schemas.microsoft.com/office/drawing/2014/main" id="{30A3619E-8C7A-4DDD-B9E1-4316CE7AD0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 name="PoljeZBesedilom 762">
          <a:extLst>
            <a:ext uri="{FF2B5EF4-FFF2-40B4-BE49-F238E27FC236}">
              <a16:creationId xmlns:a16="http://schemas.microsoft.com/office/drawing/2014/main" id="{32B091CE-71F6-479A-8BC2-B1939F5F53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 name="PoljeZBesedilom 763">
          <a:extLst>
            <a:ext uri="{FF2B5EF4-FFF2-40B4-BE49-F238E27FC236}">
              <a16:creationId xmlns:a16="http://schemas.microsoft.com/office/drawing/2014/main" id="{FE710715-88BC-4BFC-96D2-8418868EE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 name="PoljeZBesedilom 764">
          <a:extLst>
            <a:ext uri="{FF2B5EF4-FFF2-40B4-BE49-F238E27FC236}">
              <a16:creationId xmlns:a16="http://schemas.microsoft.com/office/drawing/2014/main" id="{584F1D44-EC9F-485A-8640-A2E5D30316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 name="PoljeZBesedilom 765">
          <a:extLst>
            <a:ext uri="{FF2B5EF4-FFF2-40B4-BE49-F238E27FC236}">
              <a16:creationId xmlns:a16="http://schemas.microsoft.com/office/drawing/2014/main" id="{602A0027-5AC1-4102-8F65-4DF3A0C20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 name="PoljeZBesedilom 766">
          <a:extLst>
            <a:ext uri="{FF2B5EF4-FFF2-40B4-BE49-F238E27FC236}">
              <a16:creationId xmlns:a16="http://schemas.microsoft.com/office/drawing/2014/main" id="{5189DCD8-E32D-4BA5-B945-2067F9A245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 name="PoljeZBesedilom 767">
          <a:extLst>
            <a:ext uri="{FF2B5EF4-FFF2-40B4-BE49-F238E27FC236}">
              <a16:creationId xmlns:a16="http://schemas.microsoft.com/office/drawing/2014/main" id="{EAFAF3E1-3D7D-4053-B6FB-6D5C52DF83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 name="PoljeZBesedilom 768">
          <a:extLst>
            <a:ext uri="{FF2B5EF4-FFF2-40B4-BE49-F238E27FC236}">
              <a16:creationId xmlns:a16="http://schemas.microsoft.com/office/drawing/2014/main" id="{9BA00A16-6861-4D12-94BA-7EC31AFF72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 name="PoljeZBesedilom 769">
          <a:extLst>
            <a:ext uri="{FF2B5EF4-FFF2-40B4-BE49-F238E27FC236}">
              <a16:creationId xmlns:a16="http://schemas.microsoft.com/office/drawing/2014/main" id="{CA3554E5-1437-49EF-8F5E-ACA227FCFC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 name="PoljeZBesedilom 770">
          <a:extLst>
            <a:ext uri="{FF2B5EF4-FFF2-40B4-BE49-F238E27FC236}">
              <a16:creationId xmlns:a16="http://schemas.microsoft.com/office/drawing/2014/main" id="{2A886443-0453-453C-884F-6C6B8D2A4C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 name="PoljeZBesedilom 771">
          <a:extLst>
            <a:ext uri="{FF2B5EF4-FFF2-40B4-BE49-F238E27FC236}">
              <a16:creationId xmlns:a16="http://schemas.microsoft.com/office/drawing/2014/main" id="{B6CAC604-6FC9-4FBA-90D6-F8911DDB45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 name="PoljeZBesedilom 772">
          <a:extLst>
            <a:ext uri="{FF2B5EF4-FFF2-40B4-BE49-F238E27FC236}">
              <a16:creationId xmlns:a16="http://schemas.microsoft.com/office/drawing/2014/main" id="{CB46F342-5261-4080-83F9-07A698F7D1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 name="PoljeZBesedilom 773">
          <a:extLst>
            <a:ext uri="{FF2B5EF4-FFF2-40B4-BE49-F238E27FC236}">
              <a16:creationId xmlns:a16="http://schemas.microsoft.com/office/drawing/2014/main" id="{92459596-58D6-471A-97E4-05A6FF4001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 name="PoljeZBesedilom 774">
          <a:extLst>
            <a:ext uri="{FF2B5EF4-FFF2-40B4-BE49-F238E27FC236}">
              <a16:creationId xmlns:a16="http://schemas.microsoft.com/office/drawing/2014/main" id="{29C6A309-DA7F-45AC-A9A1-E71026DB59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 name="PoljeZBesedilom 775">
          <a:extLst>
            <a:ext uri="{FF2B5EF4-FFF2-40B4-BE49-F238E27FC236}">
              <a16:creationId xmlns:a16="http://schemas.microsoft.com/office/drawing/2014/main" id="{BC09D24E-90D7-4412-A981-A559F8828F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 name="PoljeZBesedilom 776">
          <a:extLst>
            <a:ext uri="{FF2B5EF4-FFF2-40B4-BE49-F238E27FC236}">
              <a16:creationId xmlns:a16="http://schemas.microsoft.com/office/drawing/2014/main" id="{A011351D-E621-4ABB-B1AA-894924E396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 name="PoljeZBesedilom 1">
          <a:extLst>
            <a:ext uri="{FF2B5EF4-FFF2-40B4-BE49-F238E27FC236}">
              <a16:creationId xmlns:a16="http://schemas.microsoft.com/office/drawing/2014/main" id="{A62B4A87-D6D8-4375-B3E5-F790A5FEB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 name="PoljeZBesedilom 2">
          <a:extLst>
            <a:ext uri="{FF2B5EF4-FFF2-40B4-BE49-F238E27FC236}">
              <a16:creationId xmlns:a16="http://schemas.microsoft.com/office/drawing/2014/main" id="{579D77A5-2982-4859-89FA-A4D0E235E4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 name="PoljeZBesedilom 3">
          <a:extLst>
            <a:ext uri="{FF2B5EF4-FFF2-40B4-BE49-F238E27FC236}">
              <a16:creationId xmlns:a16="http://schemas.microsoft.com/office/drawing/2014/main" id="{89AA0911-2D87-478B-9A7E-C29EE26836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 name="PoljeZBesedilom 4">
          <a:extLst>
            <a:ext uri="{FF2B5EF4-FFF2-40B4-BE49-F238E27FC236}">
              <a16:creationId xmlns:a16="http://schemas.microsoft.com/office/drawing/2014/main" id="{877D47CF-5E56-42CF-AD19-EBBE42E185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2" name="PoljeZBesedilom 5">
          <a:extLst>
            <a:ext uri="{FF2B5EF4-FFF2-40B4-BE49-F238E27FC236}">
              <a16:creationId xmlns:a16="http://schemas.microsoft.com/office/drawing/2014/main" id="{45C33F61-A111-4EC4-8146-968C950A34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3" name="PoljeZBesedilom 6">
          <a:extLst>
            <a:ext uri="{FF2B5EF4-FFF2-40B4-BE49-F238E27FC236}">
              <a16:creationId xmlns:a16="http://schemas.microsoft.com/office/drawing/2014/main" id="{5E202150-6FB6-4278-AD85-E4FF26F153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4" name="PoljeZBesedilom 7">
          <a:extLst>
            <a:ext uri="{FF2B5EF4-FFF2-40B4-BE49-F238E27FC236}">
              <a16:creationId xmlns:a16="http://schemas.microsoft.com/office/drawing/2014/main" id="{28831605-CE02-49F9-8C8A-031F2A6E22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5" name="PoljeZBesedilom 8">
          <a:extLst>
            <a:ext uri="{FF2B5EF4-FFF2-40B4-BE49-F238E27FC236}">
              <a16:creationId xmlns:a16="http://schemas.microsoft.com/office/drawing/2014/main" id="{2646851A-1621-4672-824B-387C3E2536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6" name="PoljeZBesedilom 785">
          <a:extLst>
            <a:ext uri="{FF2B5EF4-FFF2-40B4-BE49-F238E27FC236}">
              <a16:creationId xmlns:a16="http://schemas.microsoft.com/office/drawing/2014/main" id="{07131FFA-D30D-46D9-8C69-2CDCDDF3FB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7" name="PoljeZBesedilom 786">
          <a:extLst>
            <a:ext uri="{FF2B5EF4-FFF2-40B4-BE49-F238E27FC236}">
              <a16:creationId xmlns:a16="http://schemas.microsoft.com/office/drawing/2014/main" id="{EC823F89-AF2D-4D0D-9C0E-79D649EF08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8" name="PoljeZBesedilom 787">
          <a:extLst>
            <a:ext uri="{FF2B5EF4-FFF2-40B4-BE49-F238E27FC236}">
              <a16:creationId xmlns:a16="http://schemas.microsoft.com/office/drawing/2014/main" id="{B4EDC1DD-6018-481F-88BB-8AFB5B7635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9" name="PoljeZBesedilom 788">
          <a:extLst>
            <a:ext uri="{FF2B5EF4-FFF2-40B4-BE49-F238E27FC236}">
              <a16:creationId xmlns:a16="http://schemas.microsoft.com/office/drawing/2014/main" id="{11CE2113-A4E5-4A68-AF16-592C6C7144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0" name="PoljeZBesedilom 789">
          <a:extLst>
            <a:ext uri="{FF2B5EF4-FFF2-40B4-BE49-F238E27FC236}">
              <a16:creationId xmlns:a16="http://schemas.microsoft.com/office/drawing/2014/main" id="{1AFE1E12-9690-4A43-8544-F4410E2081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1" name="PoljeZBesedilom 790">
          <a:extLst>
            <a:ext uri="{FF2B5EF4-FFF2-40B4-BE49-F238E27FC236}">
              <a16:creationId xmlns:a16="http://schemas.microsoft.com/office/drawing/2014/main" id="{34A8467A-E405-4173-89C0-F96BBA9824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2" name="PoljeZBesedilom 791">
          <a:extLst>
            <a:ext uri="{FF2B5EF4-FFF2-40B4-BE49-F238E27FC236}">
              <a16:creationId xmlns:a16="http://schemas.microsoft.com/office/drawing/2014/main" id="{1358E99A-55D6-47FA-9F93-F5EF15B219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3" name="PoljeZBesedilom 792">
          <a:extLst>
            <a:ext uri="{FF2B5EF4-FFF2-40B4-BE49-F238E27FC236}">
              <a16:creationId xmlns:a16="http://schemas.microsoft.com/office/drawing/2014/main" id="{27896B3F-6DF8-415B-BC51-D30F01CCED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4" name="PoljeZBesedilom 793">
          <a:extLst>
            <a:ext uri="{FF2B5EF4-FFF2-40B4-BE49-F238E27FC236}">
              <a16:creationId xmlns:a16="http://schemas.microsoft.com/office/drawing/2014/main" id="{72CACA12-3B08-4E2C-8F51-C4692D2738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5" name="PoljeZBesedilom 794">
          <a:extLst>
            <a:ext uri="{FF2B5EF4-FFF2-40B4-BE49-F238E27FC236}">
              <a16:creationId xmlns:a16="http://schemas.microsoft.com/office/drawing/2014/main" id="{7F4F260F-DE6E-478E-83AE-494861DC72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6" name="PoljeZBesedilom 795">
          <a:extLst>
            <a:ext uri="{FF2B5EF4-FFF2-40B4-BE49-F238E27FC236}">
              <a16:creationId xmlns:a16="http://schemas.microsoft.com/office/drawing/2014/main" id="{A70C10D8-AB5C-43F0-B509-300A973E1D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7" name="PoljeZBesedilom 796">
          <a:extLst>
            <a:ext uri="{FF2B5EF4-FFF2-40B4-BE49-F238E27FC236}">
              <a16:creationId xmlns:a16="http://schemas.microsoft.com/office/drawing/2014/main" id="{A8BAF261-5976-487F-BFDE-EFE9F1DE0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8" name="PoljeZBesedilom 797">
          <a:extLst>
            <a:ext uri="{FF2B5EF4-FFF2-40B4-BE49-F238E27FC236}">
              <a16:creationId xmlns:a16="http://schemas.microsoft.com/office/drawing/2014/main" id="{B42E76A1-97AB-4177-9299-B3F2941A72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9" name="PoljeZBesedilom 798">
          <a:extLst>
            <a:ext uri="{FF2B5EF4-FFF2-40B4-BE49-F238E27FC236}">
              <a16:creationId xmlns:a16="http://schemas.microsoft.com/office/drawing/2014/main" id="{DEE1363E-F3E3-455B-9A7C-DD631BEDF3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0" name="PoljeZBesedilom 799">
          <a:extLst>
            <a:ext uri="{FF2B5EF4-FFF2-40B4-BE49-F238E27FC236}">
              <a16:creationId xmlns:a16="http://schemas.microsoft.com/office/drawing/2014/main" id="{ACA6B3C5-C509-4B33-859C-4E78D2FE62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1" name="PoljeZBesedilom 800">
          <a:extLst>
            <a:ext uri="{FF2B5EF4-FFF2-40B4-BE49-F238E27FC236}">
              <a16:creationId xmlns:a16="http://schemas.microsoft.com/office/drawing/2014/main" id="{E32F0A14-3A65-4451-AED9-935776F8C3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2" name="PoljeZBesedilom 801">
          <a:extLst>
            <a:ext uri="{FF2B5EF4-FFF2-40B4-BE49-F238E27FC236}">
              <a16:creationId xmlns:a16="http://schemas.microsoft.com/office/drawing/2014/main" id="{5A8D8595-7CD4-4E8D-B9F2-8223B16AAD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3" name="PoljeZBesedilom 802">
          <a:extLst>
            <a:ext uri="{FF2B5EF4-FFF2-40B4-BE49-F238E27FC236}">
              <a16:creationId xmlns:a16="http://schemas.microsoft.com/office/drawing/2014/main" id="{88E6609B-8B2D-483A-9CEE-381869082F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4" name="PoljeZBesedilom 803">
          <a:extLst>
            <a:ext uri="{FF2B5EF4-FFF2-40B4-BE49-F238E27FC236}">
              <a16:creationId xmlns:a16="http://schemas.microsoft.com/office/drawing/2014/main" id="{50876453-3378-40C4-B703-C99ECA543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5" name="PoljeZBesedilom 804">
          <a:extLst>
            <a:ext uri="{FF2B5EF4-FFF2-40B4-BE49-F238E27FC236}">
              <a16:creationId xmlns:a16="http://schemas.microsoft.com/office/drawing/2014/main" id="{D1F1BBE4-6DE7-4351-8E6C-1384269980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6" name="PoljeZBesedilom 805">
          <a:extLst>
            <a:ext uri="{FF2B5EF4-FFF2-40B4-BE49-F238E27FC236}">
              <a16:creationId xmlns:a16="http://schemas.microsoft.com/office/drawing/2014/main" id="{22E84B78-58A8-4ABB-B80E-488367623F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7" name="PoljeZBesedilom 806">
          <a:extLst>
            <a:ext uri="{FF2B5EF4-FFF2-40B4-BE49-F238E27FC236}">
              <a16:creationId xmlns:a16="http://schemas.microsoft.com/office/drawing/2014/main" id="{F89DAA56-A82D-4E93-B2B7-482E5BCCDE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8" name="PoljeZBesedilom 807">
          <a:extLst>
            <a:ext uri="{FF2B5EF4-FFF2-40B4-BE49-F238E27FC236}">
              <a16:creationId xmlns:a16="http://schemas.microsoft.com/office/drawing/2014/main" id="{D0BDE89E-0104-4025-A0A7-8E17C96BC9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9" name="PoljeZBesedilom 808">
          <a:extLst>
            <a:ext uri="{FF2B5EF4-FFF2-40B4-BE49-F238E27FC236}">
              <a16:creationId xmlns:a16="http://schemas.microsoft.com/office/drawing/2014/main" id="{13235BBF-2530-4147-9830-ECD5759D2B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0" name="PoljeZBesedilom 809">
          <a:extLst>
            <a:ext uri="{FF2B5EF4-FFF2-40B4-BE49-F238E27FC236}">
              <a16:creationId xmlns:a16="http://schemas.microsoft.com/office/drawing/2014/main" id="{57AFA166-145A-4B8E-805D-5817545566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1" name="PoljeZBesedilom 810">
          <a:extLst>
            <a:ext uri="{FF2B5EF4-FFF2-40B4-BE49-F238E27FC236}">
              <a16:creationId xmlns:a16="http://schemas.microsoft.com/office/drawing/2014/main" id="{FCD723CA-0118-4A25-8F65-7BB72F1146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2" name="PoljeZBesedilom 811">
          <a:extLst>
            <a:ext uri="{FF2B5EF4-FFF2-40B4-BE49-F238E27FC236}">
              <a16:creationId xmlns:a16="http://schemas.microsoft.com/office/drawing/2014/main" id="{1C932198-97FF-4372-ABBA-1BA402D28E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3" name="PoljeZBesedilom 812">
          <a:extLst>
            <a:ext uri="{FF2B5EF4-FFF2-40B4-BE49-F238E27FC236}">
              <a16:creationId xmlns:a16="http://schemas.microsoft.com/office/drawing/2014/main" id="{E4CFC341-BA60-4E16-8AA6-1132068717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4" name="PoljeZBesedilom 813">
          <a:extLst>
            <a:ext uri="{FF2B5EF4-FFF2-40B4-BE49-F238E27FC236}">
              <a16:creationId xmlns:a16="http://schemas.microsoft.com/office/drawing/2014/main" id="{102B4B04-6D01-4106-91A0-40F76F304D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5" name="PoljeZBesedilom 814">
          <a:extLst>
            <a:ext uri="{FF2B5EF4-FFF2-40B4-BE49-F238E27FC236}">
              <a16:creationId xmlns:a16="http://schemas.microsoft.com/office/drawing/2014/main" id="{FC8B11B3-810C-4FD6-9AB5-3C66AE7EDC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6" name="PoljeZBesedilom 815">
          <a:extLst>
            <a:ext uri="{FF2B5EF4-FFF2-40B4-BE49-F238E27FC236}">
              <a16:creationId xmlns:a16="http://schemas.microsoft.com/office/drawing/2014/main" id="{3A51F176-717D-4AB9-9405-45C3280D93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7" name="PoljeZBesedilom 816">
          <a:extLst>
            <a:ext uri="{FF2B5EF4-FFF2-40B4-BE49-F238E27FC236}">
              <a16:creationId xmlns:a16="http://schemas.microsoft.com/office/drawing/2014/main" id="{9ED903BB-EA20-413E-BC46-B8B8B94794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8" name="PoljeZBesedilom 817">
          <a:extLst>
            <a:ext uri="{FF2B5EF4-FFF2-40B4-BE49-F238E27FC236}">
              <a16:creationId xmlns:a16="http://schemas.microsoft.com/office/drawing/2014/main" id="{E8BF296A-5110-477B-BED9-9B7BFCDA3C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9" name="PoljeZBesedilom 818">
          <a:extLst>
            <a:ext uri="{FF2B5EF4-FFF2-40B4-BE49-F238E27FC236}">
              <a16:creationId xmlns:a16="http://schemas.microsoft.com/office/drawing/2014/main" id="{BA87E185-D229-4817-B786-CEFA537362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0" name="PoljeZBesedilom 819">
          <a:extLst>
            <a:ext uri="{FF2B5EF4-FFF2-40B4-BE49-F238E27FC236}">
              <a16:creationId xmlns:a16="http://schemas.microsoft.com/office/drawing/2014/main" id="{7AFD0BEA-54C7-40F9-B700-CDEA067C47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1" name="PoljeZBesedilom 820">
          <a:extLst>
            <a:ext uri="{FF2B5EF4-FFF2-40B4-BE49-F238E27FC236}">
              <a16:creationId xmlns:a16="http://schemas.microsoft.com/office/drawing/2014/main" id="{E227D291-5F5E-4402-83B7-BD3A286A7C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2" name="PoljeZBesedilom 821">
          <a:extLst>
            <a:ext uri="{FF2B5EF4-FFF2-40B4-BE49-F238E27FC236}">
              <a16:creationId xmlns:a16="http://schemas.microsoft.com/office/drawing/2014/main" id="{8D578835-C01B-405B-A262-E34B06067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3" name="PoljeZBesedilom 822">
          <a:extLst>
            <a:ext uri="{FF2B5EF4-FFF2-40B4-BE49-F238E27FC236}">
              <a16:creationId xmlns:a16="http://schemas.microsoft.com/office/drawing/2014/main" id="{2A85E5D0-B6D0-4DD6-B89F-3E0B4C80C6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4" name="PoljeZBesedilom 823">
          <a:extLst>
            <a:ext uri="{FF2B5EF4-FFF2-40B4-BE49-F238E27FC236}">
              <a16:creationId xmlns:a16="http://schemas.microsoft.com/office/drawing/2014/main" id="{DCE61D74-9A46-4E93-AE4E-FD84D33BE2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5" name="PoljeZBesedilom 824">
          <a:extLst>
            <a:ext uri="{FF2B5EF4-FFF2-40B4-BE49-F238E27FC236}">
              <a16:creationId xmlns:a16="http://schemas.microsoft.com/office/drawing/2014/main" id="{DEE53594-E457-4B29-886C-FBAD655071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6" name="PoljeZBesedilom 825">
          <a:extLst>
            <a:ext uri="{FF2B5EF4-FFF2-40B4-BE49-F238E27FC236}">
              <a16:creationId xmlns:a16="http://schemas.microsoft.com/office/drawing/2014/main" id="{8441350A-FE3E-45A5-A0ED-34396C0C24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7" name="PoljeZBesedilom 826">
          <a:extLst>
            <a:ext uri="{FF2B5EF4-FFF2-40B4-BE49-F238E27FC236}">
              <a16:creationId xmlns:a16="http://schemas.microsoft.com/office/drawing/2014/main" id="{E9C35F61-536F-4361-87AE-94B5CA80EE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8" name="PoljeZBesedilom 827">
          <a:extLst>
            <a:ext uri="{FF2B5EF4-FFF2-40B4-BE49-F238E27FC236}">
              <a16:creationId xmlns:a16="http://schemas.microsoft.com/office/drawing/2014/main" id="{2F6172DD-8E3D-433C-90D9-B226B4A7C9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9" name="PoljeZBesedilom 828">
          <a:extLst>
            <a:ext uri="{FF2B5EF4-FFF2-40B4-BE49-F238E27FC236}">
              <a16:creationId xmlns:a16="http://schemas.microsoft.com/office/drawing/2014/main" id="{998C4F35-83F2-4631-9EBE-6B59713C80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0" name="PoljeZBesedilom 829">
          <a:extLst>
            <a:ext uri="{FF2B5EF4-FFF2-40B4-BE49-F238E27FC236}">
              <a16:creationId xmlns:a16="http://schemas.microsoft.com/office/drawing/2014/main" id="{CF4FBB72-81EA-4CFD-80BA-2C68A9EFC1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1" name="PoljeZBesedilom 830">
          <a:extLst>
            <a:ext uri="{FF2B5EF4-FFF2-40B4-BE49-F238E27FC236}">
              <a16:creationId xmlns:a16="http://schemas.microsoft.com/office/drawing/2014/main" id="{E6D0E7FD-A451-4D1E-BD93-5FAA961F7F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2" name="PoljeZBesedilom 831">
          <a:extLst>
            <a:ext uri="{FF2B5EF4-FFF2-40B4-BE49-F238E27FC236}">
              <a16:creationId xmlns:a16="http://schemas.microsoft.com/office/drawing/2014/main" id="{206B3F18-3605-4410-9C28-6523F8A67E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3" name="PoljeZBesedilom 832">
          <a:extLst>
            <a:ext uri="{FF2B5EF4-FFF2-40B4-BE49-F238E27FC236}">
              <a16:creationId xmlns:a16="http://schemas.microsoft.com/office/drawing/2014/main" id="{DB50CB1C-3C6B-45D9-BF4E-EF968D3B92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4" name="PoljeZBesedilom 833">
          <a:extLst>
            <a:ext uri="{FF2B5EF4-FFF2-40B4-BE49-F238E27FC236}">
              <a16:creationId xmlns:a16="http://schemas.microsoft.com/office/drawing/2014/main" id="{5037FCB2-B585-42F5-BB64-2A29ACC4BF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5" name="PoljeZBesedilom 834">
          <a:extLst>
            <a:ext uri="{FF2B5EF4-FFF2-40B4-BE49-F238E27FC236}">
              <a16:creationId xmlns:a16="http://schemas.microsoft.com/office/drawing/2014/main" id="{80F78E00-8252-481F-93AA-C26E797CCE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6" name="PoljeZBesedilom 835">
          <a:extLst>
            <a:ext uri="{FF2B5EF4-FFF2-40B4-BE49-F238E27FC236}">
              <a16:creationId xmlns:a16="http://schemas.microsoft.com/office/drawing/2014/main" id="{1474D694-BAB1-493E-8089-BA84DE6F7D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7" name="PoljeZBesedilom 836">
          <a:extLst>
            <a:ext uri="{FF2B5EF4-FFF2-40B4-BE49-F238E27FC236}">
              <a16:creationId xmlns:a16="http://schemas.microsoft.com/office/drawing/2014/main" id="{59FE8124-FEF2-48CE-A5BD-5F38B672E0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8" name="PoljeZBesedilom 837">
          <a:extLst>
            <a:ext uri="{FF2B5EF4-FFF2-40B4-BE49-F238E27FC236}">
              <a16:creationId xmlns:a16="http://schemas.microsoft.com/office/drawing/2014/main" id="{2FEFED64-49AC-496B-BF49-5AEFA37AEF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9" name="PoljeZBesedilom 838">
          <a:extLst>
            <a:ext uri="{FF2B5EF4-FFF2-40B4-BE49-F238E27FC236}">
              <a16:creationId xmlns:a16="http://schemas.microsoft.com/office/drawing/2014/main" id="{D75B5AAB-C326-4280-9AE6-854DBBEFC7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0" name="PoljeZBesedilom 1">
          <a:extLst>
            <a:ext uri="{FF2B5EF4-FFF2-40B4-BE49-F238E27FC236}">
              <a16:creationId xmlns:a16="http://schemas.microsoft.com/office/drawing/2014/main" id="{28B67CE7-5204-492D-886F-4907579438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1" name="PoljeZBesedilom 2">
          <a:extLst>
            <a:ext uri="{FF2B5EF4-FFF2-40B4-BE49-F238E27FC236}">
              <a16:creationId xmlns:a16="http://schemas.microsoft.com/office/drawing/2014/main" id="{D895D56F-25D8-42D3-AA19-5E3790D660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2" name="PoljeZBesedilom 3">
          <a:extLst>
            <a:ext uri="{FF2B5EF4-FFF2-40B4-BE49-F238E27FC236}">
              <a16:creationId xmlns:a16="http://schemas.microsoft.com/office/drawing/2014/main" id="{2C0E5C23-BD3A-4E58-9E2C-E353DDC805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3" name="PoljeZBesedilom 4">
          <a:extLst>
            <a:ext uri="{FF2B5EF4-FFF2-40B4-BE49-F238E27FC236}">
              <a16:creationId xmlns:a16="http://schemas.microsoft.com/office/drawing/2014/main" id="{818C90BE-5B43-406E-930C-C5414540AD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4" name="PoljeZBesedilom 5">
          <a:extLst>
            <a:ext uri="{FF2B5EF4-FFF2-40B4-BE49-F238E27FC236}">
              <a16:creationId xmlns:a16="http://schemas.microsoft.com/office/drawing/2014/main" id="{1B879B34-FAF2-43E4-B149-C82B729C78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5" name="PoljeZBesedilom 6">
          <a:extLst>
            <a:ext uri="{FF2B5EF4-FFF2-40B4-BE49-F238E27FC236}">
              <a16:creationId xmlns:a16="http://schemas.microsoft.com/office/drawing/2014/main" id="{6D450395-E220-46A7-B82E-B395C57CD0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6" name="PoljeZBesedilom 7">
          <a:extLst>
            <a:ext uri="{FF2B5EF4-FFF2-40B4-BE49-F238E27FC236}">
              <a16:creationId xmlns:a16="http://schemas.microsoft.com/office/drawing/2014/main" id="{8825B8A6-4C0A-4A87-89CF-F4859044B7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7" name="PoljeZBesedilom 8">
          <a:extLst>
            <a:ext uri="{FF2B5EF4-FFF2-40B4-BE49-F238E27FC236}">
              <a16:creationId xmlns:a16="http://schemas.microsoft.com/office/drawing/2014/main" id="{255A7C8F-7211-4639-88A6-97E46FDB22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8" name="PoljeZBesedilom 847">
          <a:extLst>
            <a:ext uri="{FF2B5EF4-FFF2-40B4-BE49-F238E27FC236}">
              <a16:creationId xmlns:a16="http://schemas.microsoft.com/office/drawing/2014/main" id="{18AB1759-BAAF-4312-B35A-38A75A1E98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9" name="PoljeZBesedilom 848">
          <a:extLst>
            <a:ext uri="{FF2B5EF4-FFF2-40B4-BE49-F238E27FC236}">
              <a16:creationId xmlns:a16="http://schemas.microsoft.com/office/drawing/2014/main" id="{7CBC47F9-B058-4914-8A43-4A227E70C2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0" name="PoljeZBesedilom 849">
          <a:extLst>
            <a:ext uri="{FF2B5EF4-FFF2-40B4-BE49-F238E27FC236}">
              <a16:creationId xmlns:a16="http://schemas.microsoft.com/office/drawing/2014/main" id="{D00DF7DD-84A7-40E3-9B93-7FE3155C7A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1" name="PoljeZBesedilom 850">
          <a:extLst>
            <a:ext uri="{FF2B5EF4-FFF2-40B4-BE49-F238E27FC236}">
              <a16:creationId xmlns:a16="http://schemas.microsoft.com/office/drawing/2014/main" id="{F9485438-8144-4C22-B280-92A41BEA1F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2" name="PoljeZBesedilom 851">
          <a:extLst>
            <a:ext uri="{FF2B5EF4-FFF2-40B4-BE49-F238E27FC236}">
              <a16:creationId xmlns:a16="http://schemas.microsoft.com/office/drawing/2014/main" id="{1BA323F7-1965-4193-8B1A-FAF198D23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3" name="PoljeZBesedilom 852">
          <a:extLst>
            <a:ext uri="{FF2B5EF4-FFF2-40B4-BE49-F238E27FC236}">
              <a16:creationId xmlns:a16="http://schemas.microsoft.com/office/drawing/2014/main" id="{D501EE8F-6985-4D0E-A4E3-DABF9CAEBF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4" name="PoljeZBesedilom 853">
          <a:extLst>
            <a:ext uri="{FF2B5EF4-FFF2-40B4-BE49-F238E27FC236}">
              <a16:creationId xmlns:a16="http://schemas.microsoft.com/office/drawing/2014/main" id="{5E6EEBF8-6DB8-408F-8351-5AA1D75E66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5" name="PoljeZBesedilom 854">
          <a:extLst>
            <a:ext uri="{FF2B5EF4-FFF2-40B4-BE49-F238E27FC236}">
              <a16:creationId xmlns:a16="http://schemas.microsoft.com/office/drawing/2014/main" id="{97B55D3B-EEF0-4213-AA47-46DE314EE9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6" name="PoljeZBesedilom 855">
          <a:extLst>
            <a:ext uri="{FF2B5EF4-FFF2-40B4-BE49-F238E27FC236}">
              <a16:creationId xmlns:a16="http://schemas.microsoft.com/office/drawing/2014/main" id="{4E787808-E971-40E5-9253-BD8D09ECC0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7" name="PoljeZBesedilom 856">
          <a:extLst>
            <a:ext uri="{FF2B5EF4-FFF2-40B4-BE49-F238E27FC236}">
              <a16:creationId xmlns:a16="http://schemas.microsoft.com/office/drawing/2014/main" id="{8734B281-3497-4D6A-B8E9-A5FA93F695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8" name="PoljeZBesedilom 857">
          <a:extLst>
            <a:ext uri="{FF2B5EF4-FFF2-40B4-BE49-F238E27FC236}">
              <a16:creationId xmlns:a16="http://schemas.microsoft.com/office/drawing/2014/main" id="{D492F89F-3EDF-41AA-8E8B-5D5C444D1C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9" name="PoljeZBesedilom 858">
          <a:extLst>
            <a:ext uri="{FF2B5EF4-FFF2-40B4-BE49-F238E27FC236}">
              <a16:creationId xmlns:a16="http://schemas.microsoft.com/office/drawing/2014/main" id="{5E2B84FB-FBE1-41DE-B666-11AF7B6D81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0" name="PoljeZBesedilom 859">
          <a:extLst>
            <a:ext uri="{FF2B5EF4-FFF2-40B4-BE49-F238E27FC236}">
              <a16:creationId xmlns:a16="http://schemas.microsoft.com/office/drawing/2014/main" id="{F943928F-175B-49D3-8D89-4D519AD0DA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1" name="PoljeZBesedilom 860">
          <a:extLst>
            <a:ext uri="{FF2B5EF4-FFF2-40B4-BE49-F238E27FC236}">
              <a16:creationId xmlns:a16="http://schemas.microsoft.com/office/drawing/2014/main" id="{734B516F-38F0-4CB8-9CDA-6C60E8AC8C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2" name="PoljeZBesedilom 861">
          <a:extLst>
            <a:ext uri="{FF2B5EF4-FFF2-40B4-BE49-F238E27FC236}">
              <a16:creationId xmlns:a16="http://schemas.microsoft.com/office/drawing/2014/main" id="{FDDADB6D-487A-4426-8CB0-CA553EE8BE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3" name="PoljeZBesedilom 862">
          <a:extLst>
            <a:ext uri="{FF2B5EF4-FFF2-40B4-BE49-F238E27FC236}">
              <a16:creationId xmlns:a16="http://schemas.microsoft.com/office/drawing/2014/main" id="{6D5DA922-FE88-4982-99ED-2D9AECD518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4" name="PoljeZBesedilom 863">
          <a:extLst>
            <a:ext uri="{FF2B5EF4-FFF2-40B4-BE49-F238E27FC236}">
              <a16:creationId xmlns:a16="http://schemas.microsoft.com/office/drawing/2014/main" id="{DD45506A-BF21-4FBF-8C0E-41017D026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5" name="PoljeZBesedilom 864">
          <a:extLst>
            <a:ext uri="{FF2B5EF4-FFF2-40B4-BE49-F238E27FC236}">
              <a16:creationId xmlns:a16="http://schemas.microsoft.com/office/drawing/2014/main" id="{72042A9B-7955-4035-B09E-DFA075C8F4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6" name="PoljeZBesedilom 865">
          <a:extLst>
            <a:ext uri="{FF2B5EF4-FFF2-40B4-BE49-F238E27FC236}">
              <a16:creationId xmlns:a16="http://schemas.microsoft.com/office/drawing/2014/main" id="{0FEB5E9D-DD18-412B-B347-606B880E19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7" name="PoljeZBesedilom 866">
          <a:extLst>
            <a:ext uri="{FF2B5EF4-FFF2-40B4-BE49-F238E27FC236}">
              <a16:creationId xmlns:a16="http://schemas.microsoft.com/office/drawing/2014/main" id="{54D53C6F-C19D-4758-88F3-BFF388B648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8" name="PoljeZBesedilom 867">
          <a:extLst>
            <a:ext uri="{FF2B5EF4-FFF2-40B4-BE49-F238E27FC236}">
              <a16:creationId xmlns:a16="http://schemas.microsoft.com/office/drawing/2014/main" id="{D47B0AED-5F48-4830-AB80-23FB9A9534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9" name="PoljeZBesedilom 868">
          <a:extLst>
            <a:ext uri="{FF2B5EF4-FFF2-40B4-BE49-F238E27FC236}">
              <a16:creationId xmlns:a16="http://schemas.microsoft.com/office/drawing/2014/main" id="{AE963624-55A1-45DB-83F5-04012816BA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0" name="PoljeZBesedilom 869">
          <a:extLst>
            <a:ext uri="{FF2B5EF4-FFF2-40B4-BE49-F238E27FC236}">
              <a16:creationId xmlns:a16="http://schemas.microsoft.com/office/drawing/2014/main" id="{DA9D224E-F66F-49C5-B55A-4BD64D768B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1" name="PoljeZBesedilom 870">
          <a:extLst>
            <a:ext uri="{FF2B5EF4-FFF2-40B4-BE49-F238E27FC236}">
              <a16:creationId xmlns:a16="http://schemas.microsoft.com/office/drawing/2014/main" id="{11A526C7-F498-46DD-8B8F-32475AF872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2" name="PoljeZBesedilom 871">
          <a:extLst>
            <a:ext uri="{FF2B5EF4-FFF2-40B4-BE49-F238E27FC236}">
              <a16:creationId xmlns:a16="http://schemas.microsoft.com/office/drawing/2014/main" id="{0C324DD6-2A72-496C-8DC6-007B4A6AB8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3" name="PoljeZBesedilom 872">
          <a:extLst>
            <a:ext uri="{FF2B5EF4-FFF2-40B4-BE49-F238E27FC236}">
              <a16:creationId xmlns:a16="http://schemas.microsoft.com/office/drawing/2014/main" id="{64E28180-EABD-4BED-9028-7E8C025298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4" name="PoljeZBesedilom 873">
          <a:extLst>
            <a:ext uri="{FF2B5EF4-FFF2-40B4-BE49-F238E27FC236}">
              <a16:creationId xmlns:a16="http://schemas.microsoft.com/office/drawing/2014/main" id="{A4B65ADE-3E7B-44EF-BE47-0A9958F89A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5" name="PoljeZBesedilom 874">
          <a:extLst>
            <a:ext uri="{FF2B5EF4-FFF2-40B4-BE49-F238E27FC236}">
              <a16:creationId xmlns:a16="http://schemas.microsoft.com/office/drawing/2014/main" id="{46E47136-FA28-405E-AB93-B0CACF4D13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6" name="PoljeZBesedilom 875">
          <a:extLst>
            <a:ext uri="{FF2B5EF4-FFF2-40B4-BE49-F238E27FC236}">
              <a16:creationId xmlns:a16="http://schemas.microsoft.com/office/drawing/2014/main" id="{2E535ABA-93B9-4156-AA42-21AA9173A0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7" name="PoljeZBesedilom 876">
          <a:extLst>
            <a:ext uri="{FF2B5EF4-FFF2-40B4-BE49-F238E27FC236}">
              <a16:creationId xmlns:a16="http://schemas.microsoft.com/office/drawing/2014/main" id="{18D588F9-6C95-464C-A59A-0F6BD8D694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8" name="PoljeZBesedilom 877">
          <a:extLst>
            <a:ext uri="{FF2B5EF4-FFF2-40B4-BE49-F238E27FC236}">
              <a16:creationId xmlns:a16="http://schemas.microsoft.com/office/drawing/2014/main" id="{7D369E1F-C579-44A2-A13F-90EDD5CED6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9" name="PoljeZBesedilom 878">
          <a:extLst>
            <a:ext uri="{FF2B5EF4-FFF2-40B4-BE49-F238E27FC236}">
              <a16:creationId xmlns:a16="http://schemas.microsoft.com/office/drawing/2014/main" id="{5B4DDC62-DB4A-4E7A-89B2-FB63CC598F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0" name="PoljeZBesedilom 879">
          <a:extLst>
            <a:ext uri="{FF2B5EF4-FFF2-40B4-BE49-F238E27FC236}">
              <a16:creationId xmlns:a16="http://schemas.microsoft.com/office/drawing/2014/main" id="{8AABFBD0-DFD8-4CD9-8C27-5B81FC59F3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1" name="PoljeZBesedilom 880">
          <a:extLst>
            <a:ext uri="{FF2B5EF4-FFF2-40B4-BE49-F238E27FC236}">
              <a16:creationId xmlns:a16="http://schemas.microsoft.com/office/drawing/2014/main" id="{46C6BE31-FE79-40A9-8F93-C7CE0D534A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2" name="PoljeZBesedilom 881">
          <a:extLst>
            <a:ext uri="{FF2B5EF4-FFF2-40B4-BE49-F238E27FC236}">
              <a16:creationId xmlns:a16="http://schemas.microsoft.com/office/drawing/2014/main" id="{72B8A33B-CA79-4C30-B6D4-0C394C4D05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3" name="PoljeZBesedilom 882">
          <a:extLst>
            <a:ext uri="{FF2B5EF4-FFF2-40B4-BE49-F238E27FC236}">
              <a16:creationId xmlns:a16="http://schemas.microsoft.com/office/drawing/2014/main" id="{29D93CC9-5927-4E69-A808-8859453D81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4" name="PoljeZBesedilom 883">
          <a:extLst>
            <a:ext uri="{FF2B5EF4-FFF2-40B4-BE49-F238E27FC236}">
              <a16:creationId xmlns:a16="http://schemas.microsoft.com/office/drawing/2014/main" id="{6E4CBE01-8FB8-4DE8-9AE0-68686AE835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5" name="PoljeZBesedilom 884">
          <a:extLst>
            <a:ext uri="{FF2B5EF4-FFF2-40B4-BE49-F238E27FC236}">
              <a16:creationId xmlns:a16="http://schemas.microsoft.com/office/drawing/2014/main" id="{E6910E72-4022-4879-9887-C9720F11A0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6" name="PoljeZBesedilom 885">
          <a:extLst>
            <a:ext uri="{FF2B5EF4-FFF2-40B4-BE49-F238E27FC236}">
              <a16:creationId xmlns:a16="http://schemas.microsoft.com/office/drawing/2014/main" id="{20316AA3-D539-4708-8834-D295914894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7" name="PoljeZBesedilom 886">
          <a:extLst>
            <a:ext uri="{FF2B5EF4-FFF2-40B4-BE49-F238E27FC236}">
              <a16:creationId xmlns:a16="http://schemas.microsoft.com/office/drawing/2014/main" id="{C27D3BA8-61E7-45E3-8771-3403502422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8" name="PoljeZBesedilom 887">
          <a:extLst>
            <a:ext uri="{FF2B5EF4-FFF2-40B4-BE49-F238E27FC236}">
              <a16:creationId xmlns:a16="http://schemas.microsoft.com/office/drawing/2014/main" id="{B4E32F6F-79DD-4EDE-B627-CD93EF93B3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9" name="PoljeZBesedilom 888">
          <a:extLst>
            <a:ext uri="{FF2B5EF4-FFF2-40B4-BE49-F238E27FC236}">
              <a16:creationId xmlns:a16="http://schemas.microsoft.com/office/drawing/2014/main" id="{9D59706C-1BFA-4E82-983F-B79DE55064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0" name="PoljeZBesedilom 889">
          <a:extLst>
            <a:ext uri="{FF2B5EF4-FFF2-40B4-BE49-F238E27FC236}">
              <a16:creationId xmlns:a16="http://schemas.microsoft.com/office/drawing/2014/main" id="{3C768ABC-43A7-41F8-9ECE-A74C07ADB9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1" name="PoljeZBesedilom 890">
          <a:extLst>
            <a:ext uri="{FF2B5EF4-FFF2-40B4-BE49-F238E27FC236}">
              <a16:creationId xmlns:a16="http://schemas.microsoft.com/office/drawing/2014/main" id="{D9E11578-2F9A-4D88-A466-2705AC360C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2" name="PoljeZBesedilom 891">
          <a:extLst>
            <a:ext uri="{FF2B5EF4-FFF2-40B4-BE49-F238E27FC236}">
              <a16:creationId xmlns:a16="http://schemas.microsoft.com/office/drawing/2014/main" id="{B282254B-BC41-4CB8-848A-EBCA5A003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3" name="PoljeZBesedilom 892">
          <a:extLst>
            <a:ext uri="{FF2B5EF4-FFF2-40B4-BE49-F238E27FC236}">
              <a16:creationId xmlns:a16="http://schemas.microsoft.com/office/drawing/2014/main" id="{5F222E02-F704-4CB0-92B3-966243B266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4" name="PoljeZBesedilom 893">
          <a:extLst>
            <a:ext uri="{FF2B5EF4-FFF2-40B4-BE49-F238E27FC236}">
              <a16:creationId xmlns:a16="http://schemas.microsoft.com/office/drawing/2014/main" id="{D09F4A51-8545-4FD1-B50E-F4F89FF14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5" name="PoljeZBesedilom 894">
          <a:extLst>
            <a:ext uri="{FF2B5EF4-FFF2-40B4-BE49-F238E27FC236}">
              <a16:creationId xmlns:a16="http://schemas.microsoft.com/office/drawing/2014/main" id="{A2D18671-21D3-47D8-93FE-B14D0D396D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6" name="PoljeZBesedilom 895">
          <a:extLst>
            <a:ext uri="{FF2B5EF4-FFF2-40B4-BE49-F238E27FC236}">
              <a16:creationId xmlns:a16="http://schemas.microsoft.com/office/drawing/2014/main" id="{068A2434-66B2-4FA2-9001-7FEB83BFD6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7" name="PoljeZBesedilom 896">
          <a:extLst>
            <a:ext uri="{FF2B5EF4-FFF2-40B4-BE49-F238E27FC236}">
              <a16:creationId xmlns:a16="http://schemas.microsoft.com/office/drawing/2014/main" id="{CBDCD5CF-3139-4FAE-A4F0-05F153B433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8" name="PoljeZBesedilom 897">
          <a:extLst>
            <a:ext uri="{FF2B5EF4-FFF2-40B4-BE49-F238E27FC236}">
              <a16:creationId xmlns:a16="http://schemas.microsoft.com/office/drawing/2014/main" id="{3A146A99-192B-4B0D-9DC2-A03A474920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9" name="PoljeZBesedilom 898">
          <a:extLst>
            <a:ext uri="{FF2B5EF4-FFF2-40B4-BE49-F238E27FC236}">
              <a16:creationId xmlns:a16="http://schemas.microsoft.com/office/drawing/2014/main" id="{82DDF497-DDD0-4D42-8D1E-E4B34C23C0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0" name="PoljeZBesedilom 899">
          <a:extLst>
            <a:ext uri="{FF2B5EF4-FFF2-40B4-BE49-F238E27FC236}">
              <a16:creationId xmlns:a16="http://schemas.microsoft.com/office/drawing/2014/main" id="{7284CC35-25C7-4D76-B1F8-099285605C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1" name="PoljeZBesedilom 900">
          <a:extLst>
            <a:ext uri="{FF2B5EF4-FFF2-40B4-BE49-F238E27FC236}">
              <a16:creationId xmlns:a16="http://schemas.microsoft.com/office/drawing/2014/main" id="{9171BDB7-1CDF-4C85-BFC4-EB1A28A008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2" name="PoljeZBesedilom 1">
          <a:extLst>
            <a:ext uri="{FF2B5EF4-FFF2-40B4-BE49-F238E27FC236}">
              <a16:creationId xmlns:a16="http://schemas.microsoft.com/office/drawing/2014/main" id="{5890B5EC-4110-4D55-AF58-14659705EF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3" name="PoljeZBesedilom 2">
          <a:extLst>
            <a:ext uri="{FF2B5EF4-FFF2-40B4-BE49-F238E27FC236}">
              <a16:creationId xmlns:a16="http://schemas.microsoft.com/office/drawing/2014/main" id="{E0E7F2E9-1F08-4F42-B3C0-8BFD73089B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4" name="PoljeZBesedilom 3">
          <a:extLst>
            <a:ext uri="{FF2B5EF4-FFF2-40B4-BE49-F238E27FC236}">
              <a16:creationId xmlns:a16="http://schemas.microsoft.com/office/drawing/2014/main" id="{9DF69204-2059-4C4B-A8CF-182AC1802B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5" name="PoljeZBesedilom 4">
          <a:extLst>
            <a:ext uri="{FF2B5EF4-FFF2-40B4-BE49-F238E27FC236}">
              <a16:creationId xmlns:a16="http://schemas.microsoft.com/office/drawing/2014/main" id="{4A60126D-AB51-4080-B11D-675DC832BF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6" name="PoljeZBesedilom 5">
          <a:extLst>
            <a:ext uri="{FF2B5EF4-FFF2-40B4-BE49-F238E27FC236}">
              <a16:creationId xmlns:a16="http://schemas.microsoft.com/office/drawing/2014/main" id="{EC4CDA1F-233D-4D32-9000-2E8DE8616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7" name="PoljeZBesedilom 6">
          <a:extLst>
            <a:ext uri="{FF2B5EF4-FFF2-40B4-BE49-F238E27FC236}">
              <a16:creationId xmlns:a16="http://schemas.microsoft.com/office/drawing/2014/main" id="{F573DF6A-0F64-4FD2-8676-3BDC22F3A6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8" name="PoljeZBesedilom 7">
          <a:extLst>
            <a:ext uri="{FF2B5EF4-FFF2-40B4-BE49-F238E27FC236}">
              <a16:creationId xmlns:a16="http://schemas.microsoft.com/office/drawing/2014/main" id="{1678C283-BEED-495F-827B-4AD8FE4150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9" name="PoljeZBesedilom 8">
          <a:extLst>
            <a:ext uri="{FF2B5EF4-FFF2-40B4-BE49-F238E27FC236}">
              <a16:creationId xmlns:a16="http://schemas.microsoft.com/office/drawing/2014/main" id="{508DDF4C-0AC6-4897-AC6B-1DD90467B2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0" name="PoljeZBesedilom 909">
          <a:extLst>
            <a:ext uri="{FF2B5EF4-FFF2-40B4-BE49-F238E27FC236}">
              <a16:creationId xmlns:a16="http://schemas.microsoft.com/office/drawing/2014/main" id="{C14DBD21-AD62-45AA-B5CE-D62B2FE76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1" name="PoljeZBesedilom 910">
          <a:extLst>
            <a:ext uri="{FF2B5EF4-FFF2-40B4-BE49-F238E27FC236}">
              <a16:creationId xmlns:a16="http://schemas.microsoft.com/office/drawing/2014/main" id="{4F0DEC3C-4EEF-4EA6-A0E6-8D4F509DC5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2" name="PoljeZBesedilom 911">
          <a:extLst>
            <a:ext uri="{FF2B5EF4-FFF2-40B4-BE49-F238E27FC236}">
              <a16:creationId xmlns:a16="http://schemas.microsoft.com/office/drawing/2014/main" id="{3692FF85-B6C3-463E-92F9-7E93ABB19C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3" name="PoljeZBesedilom 912">
          <a:extLst>
            <a:ext uri="{FF2B5EF4-FFF2-40B4-BE49-F238E27FC236}">
              <a16:creationId xmlns:a16="http://schemas.microsoft.com/office/drawing/2014/main" id="{40AEFC26-718C-466A-A858-69BF635DF2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4" name="PoljeZBesedilom 913">
          <a:extLst>
            <a:ext uri="{FF2B5EF4-FFF2-40B4-BE49-F238E27FC236}">
              <a16:creationId xmlns:a16="http://schemas.microsoft.com/office/drawing/2014/main" id="{B8E07C14-8FAF-4028-A56F-0620C9B0A9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5" name="PoljeZBesedilom 914">
          <a:extLst>
            <a:ext uri="{FF2B5EF4-FFF2-40B4-BE49-F238E27FC236}">
              <a16:creationId xmlns:a16="http://schemas.microsoft.com/office/drawing/2014/main" id="{C7E5D82E-84A4-4753-A98F-E3B36B11A2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6" name="PoljeZBesedilom 915">
          <a:extLst>
            <a:ext uri="{FF2B5EF4-FFF2-40B4-BE49-F238E27FC236}">
              <a16:creationId xmlns:a16="http://schemas.microsoft.com/office/drawing/2014/main" id="{C5139029-9EFC-476D-9B19-0EB5FF37A5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7" name="PoljeZBesedilom 916">
          <a:extLst>
            <a:ext uri="{FF2B5EF4-FFF2-40B4-BE49-F238E27FC236}">
              <a16:creationId xmlns:a16="http://schemas.microsoft.com/office/drawing/2014/main" id="{8764C923-6F9E-4FE2-BB6D-1C5727D1AF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8" name="PoljeZBesedilom 917">
          <a:extLst>
            <a:ext uri="{FF2B5EF4-FFF2-40B4-BE49-F238E27FC236}">
              <a16:creationId xmlns:a16="http://schemas.microsoft.com/office/drawing/2014/main" id="{04DBA6B5-C9E8-47C5-8BF7-334F539AA3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9" name="PoljeZBesedilom 918">
          <a:extLst>
            <a:ext uri="{FF2B5EF4-FFF2-40B4-BE49-F238E27FC236}">
              <a16:creationId xmlns:a16="http://schemas.microsoft.com/office/drawing/2014/main" id="{39D88E6C-F3B8-4F66-8CB4-694B7E30F7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0" name="PoljeZBesedilom 919">
          <a:extLst>
            <a:ext uri="{FF2B5EF4-FFF2-40B4-BE49-F238E27FC236}">
              <a16:creationId xmlns:a16="http://schemas.microsoft.com/office/drawing/2014/main" id="{162DC529-BFB4-4DFB-BE01-785FF50600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1" name="PoljeZBesedilom 920">
          <a:extLst>
            <a:ext uri="{FF2B5EF4-FFF2-40B4-BE49-F238E27FC236}">
              <a16:creationId xmlns:a16="http://schemas.microsoft.com/office/drawing/2014/main" id="{66BD52BD-8CDE-46B4-8D42-1BD72003B0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2" name="PoljeZBesedilom 921">
          <a:extLst>
            <a:ext uri="{FF2B5EF4-FFF2-40B4-BE49-F238E27FC236}">
              <a16:creationId xmlns:a16="http://schemas.microsoft.com/office/drawing/2014/main" id="{E343C5BB-C2E9-4FC4-A725-407197BF0C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3" name="PoljeZBesedilom 922">
          <a:extLst>
            <a:ext uri="{FF2B5EF4-FFF2-40B4-BE49-F238E27FC236}">
              <a16:creationId xmlns:a16="http://schemas.microsoft.com/office/drawing/2014/main" id="{D31DC9D0-79E1-4CF4-88D2-D1EC3D5633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4" name="PoljeZBesedilom 923">
          <a:extLst>
            <a:ext uri="{FF2B5EF4-FFF2-40B4-BE49-F238E27FC236}">
              <a16:creationId xmlns:a16="http://schemas.microsoft.com/office/drawing/2014/main" id="{FAC9BE76-37BC-4BA5-9DD4-76F39AEFBD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5" name="PoljeZBesedilom 924">
          <a:extLst>
            <a:ext uri="{FF2B5EF4-FFF2-40B4-BE49-F238E27FC236}">
              <a16:creationId xmlns:a16="http://schemas.microsoft.com/office/drawing/2014/main" id="{144DCEB5-C952-4E77-BA9C-FD8268934B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6" name="PoljeZBesedilom 925">
          <a:extLst>
            <a:ext uri="{FF2B5EF4-FFF2-40B4-BE49-F238E27FC236}">
              <a16:creationId xmlns:a16="http://schemas.microsoft.com/office/drawing/2014/main" id="{BB777F1E-BCC4-42E4-9134-5AC34E9819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7" name="PoljeZBesedilom 926">
          <a:extLst>
            <a:ext uri="{FF2B5EF4-FFF2-40B4-BE49-F238E27FC236}">
              <a16:creationId xmlns:a16="http://schemas.microsoft.com/office/drawing/2014/main" id="{F8B2E592-3725-4063-89CD-EAE9BB5269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8" name="PoljeZBesedilom 927">
          <a:extLst>
            <a:ext uri="{FF2B5EF4-FFF2-40B4-BE49-F238E27FC236}">
              <a16:creationId xmlns:a16="http://schemas.microsoft.com/office/drawing/2014/main" id="{DD9D1933-442B-4AA3-BADC-C2845DD778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9" name="PoljeZBesedilom 928">
          <a:extLst>
            <a:ext uri="{FF2B5EF4-FFF2-40B4-BE49-F238E27FC236}">
              <a16:creationId xmlns:a16="http://schemas.microsoft.com/office/drawing/2014/main" id="{EE030016-7518-4DE8-A42E-AEE4EBB667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0" name="PoljeZBesedilom 929">
          <a:extLst>
            <a:ext uri="{FF2B5EF4-FFF2-40B4-BE49-F238E27FC236}">
              <a16:creationId xmlns:a16="http://schemas.microsoft.com/office/drawing/2014/main" id="{C82E3F95-D40B-4EBB-92AD-072125519B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1" name="PoljeZBesedilom 930">
          <a:extLst>
            <a:ext uri="{FF2B5EF4-FFF2-40B4-BE49-F238E27FC236}">
              <a16:creationId xmlns:a16="http://schemas.microsoft.com/office/drawing/2014/main" id="{F1BF8FB3-3BC7-42AB-81F5-219C016DB3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2" name="PoljeZBesedilom 931">
          <a:extLst>
            <a:ext uri="{FF2B5EF4-FFF2-40B4-BE49-F238E27FC236}">
              <a16:creationId xmlns:a16="http://schemas.microsoft.com/office/drawing/2014/main" id="{46457DB9-15C3-42B0-8BEB-1FD7DA569A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3" name="PoljeZBesedilom 932">
          <a:extLst>
            <a:ext uri="{FF2B5EF4-FFF2-40B4-BE49-F238E27FC236}">
              <a16:creationId xmlns:a16="http://schemas.microsoft.com/office/drawing/2014/main" id="{9A8E513F-E829-48AD-AFB9-66FB9784A8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4" name="PoljeZBesedilom 933">
          <a:extLst>
            <a:ext uri="{FF2B5EF4-FFF2-40B4-BE49-F238E27FC236}">
              <a16:creationId xmlns:a16="http://schemas.microsoft.com/office/drawing/2014/main" id="{B88A3EFB-4678-4550-9979-CAC3B93E74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5" name="PoljeZBesedilom 934">
          <a:extLst>
            <a:ext uri="{FF2B5EF4-FFF2-40B4-BE49-F238E27FC236}">
              <a16:creationId xmlns:a16="http://schemas.microsoft.com/office/drawing/2014/main" id="{BD5D33B5-8C78-478C-8B02-793CA2B197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6" name="PoljeZBesedilom 935">
          <a:extLst>
            <a:ext uri="{FF2B5EF4-FFF2-40B4-BE49-F238E27FC236}">
              <a16:creationId xmlns:a16="http://schemas.microsoft.com/office/drawing/2014/main" id="{33E83C24-706D-42F8-93B1-C7A7F4F3A8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7" name="PoljeZBesedilom 936">
          <a:extLst>
            <a:ext uri="{FF2B5EF4-FFF2-40B4-BE49-F238E27FC236}">
              <a16:creationId xmlns:a16="http://schemas.microsoft.com/office/drawing/2014/main" id="{E2447EE8-D054-4A69-BE64-584483810E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8" name="PoljeZBesedilom 937">
          <a:extLst>
            <a:ext uri="{FF2B5EF4-FFF2-40B4-BE49-F238E27FC236}">
              <a16:creationId xmlns:a16="http://schemas.microsoft.com/office/drawing/2014/main" id="{A70DBEF6-27A3-48EF-B52B-DDABEBAD64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9" name="PoljeZBesedilom 938">
          <a:extLst>
            <a:ext uri="{FF2B5EF4-FFF2-40B4-BE49-F238E27FC236}">
              <a16:creationId xmlns:a16="http://schemas.microsoft.com/office/drawing/2014/main" id="{80577DE1-21E8-4116-98F9-479567B1FA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0" name="PoljeZBesedilom 939">
          <a:extLst>
            <a:ext uri="{FF2B5EF4-FFF2-40B4-BE49-F238E27FC236}">
              <a16:creationId xmlns:a16="http://schemas.microsoft.com/office/drawing/2014/main" id="{36064E8D-E962-483D-A183-C92535F426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1" name="PoljeZBesedilom 940">
          <a:extLst>
            <a:ext uri="{FF2B5EF4-FFF2-40B4-BE49-F238E27FC236}">
              <a16:creationId xmlns:a16="http://schemas.microsoft.com/office/drawing/2014/main" id="{B0A1D891-AD67-4655-8048-F3981B4E5A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2" name="PoljeZBesedilom 941">
          <a:extLst>
            <a:ext uri="{FF2B5EF4-FFF2-40B4-BE49-F238E27FC236}">
              <a16:creationId xmlns:a16="http://schemas.microsoft.com/office/drawing/2014/main" id="{7AA52EDA-C2F8-4D03-A62B-DBDAB57C00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3" name="PoljeZBesedilom 942">
          <a:extLst>
            <a:ext uri="{FF2B5EF4-FFF2-40B4-BE49-F238E27FC236}">
              <a16:creationId xmlns:a16="http://schemas.microsoft.com/office/drawing/2014/main" id="{BABC15CC-AD19-4241-86C0-5339C76F5C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4" name="PoljeZBesedilom 943">
          <a:extLst>
            <a:ext uri="{FF2B5EF4-FFF2-40B4-BE49-F238E27FC236}">
              <a16:creationId xmlns:a16="http://schemas.microsoft.com/office/drawing/2014/main" id="{D877A3B0-2355-437A-8B64-7DB9D26142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5" name="PoljeZBesedilom 944">
          <a:extLst>
            <a:ext uri="{FF2B5EF4-FFF2-40B4-BE49-F238E27FC236}">
              <a16:creationId xmlns:a16="http://schemas.microsoft.com/office/drawing/2014/main" id="{598F219A-5785-4C24-BBDD-161469104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6" name="PoljeZBesedilom 945">
          <a:extLst>
            <a:ext uri="{FF2B5EF4-FFF2-40B4-BE49-F238E27FC236}">
              <a16:creationId xmlns:a16="http://schemas.microsoft.com/office/drawing/2014/main" id="{23472846-62F0-4647-A3B2-DCFEF43366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7" name="PoljeZBesedilom 946">
          <a:extLst>
            <a:ext uri="{FF2B5EF4-FFF2-40B4-BE49-F238E27FC236}">
              <a16:creationId xmlns:a16="http://schemas.microsoft.com/office/drawing/2014/main" id="{B8A8EC77-4CC4-4982-B5E1-4A3C86A52F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8" name="PoljeZBesedilom 947">
          <a:extLst>
            <a:ext uri="{FF2B5EF4-FFF2-40B4-BE49-F238E27FC236}">
              <a16:creationId xmlns:a16="http://schemas.microsoft.com/office/drawing/2014/main" id="{D02577E0-5DCD-4B33-9851-8B2BE68248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9" name="PoljeZBesedilom 948">
          <a:extLst>
            <a:ext uri="{FF2B5EF4-FFF2-40B4-BE49-F238E27FC236}">
              <a16:creationId xmlns:a16="http://schemas.microsoft.com/office/drawing/2014/main" id="{1C14EF21-61F2-4095-A3CC-DAE46A94F3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0" name="PoljeZBesedilom 949">
          <a:extLst>
            <a:ext uri="{FF2B5EF4-FFF2-40B4-BE49-F238E27FC236}">
              <a16:creationId xmlns:a16="http://schemas.microsoft.com/office/drawing/2014/main" id="{684F9365-B929-4691-AF80-7B58E23F59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1" name="PoljeZBesedilom 950">
          <a:extLst>
            <a:ext uri="{FF2B5EF4-FFF2-40B4-BE49-F238E27FC236}">
              <a16:creationId xmlns:a16="http://schemas.microsoft.com/office/drawing/2014/main" id="{4344FDF2-1995-48C2-92B1-1663B26A82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2" name="PoljeZBesedilom 951">
          <a:extLst>
            <a:ext uri="{FF2B5EF4-FFF2-40B4-BE49-F238E27FC236}">
              <a16:creationId xmlns:a16="http://schemas.microsoft.com/office/drawing/2014/main" id="{AEFB89C1-EFDC-4E7F-8E6F-BC5F10C16A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3" name="PoljeZBesedilom 952">
          <a:extLst>
            <a:ext uri="{FF2B5EF4-FFF2-40B4-BE49-F238E27FC236}">
              <a16:creationId xmlns:a16="http://schemas.microsoft.com/office/drawing/2014/main" id="{33085686-1B51-4F88-B24F-F73BFC9CC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4" name="PoljeZBesedilom 953">
          <a:extLst>
            <a:ext uri="{FF2B5EF4-FFF2-40B4-BE49-F238E27FC236}">
              <a16:creationId xmlns:a16="http://schemas.microsoft.com/office/drawing/2014/main" id="{56EFF69F-F331-4423-9309-98E758400E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5" name="PoljeZBesedilom 954">
          <a:extLst>
            <a:ext uri="{FF2B5EF4-FFF2-40B4-BE49-F238E27FC236}">
              <a16:creationId xmlns:a16="http://schemas.microsoft.com/office/drawing/2014/main" id="{550FBB62-F247-47EA-97F9-F5550D08AE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6" name="PoljeZBesedilom 955">
          <a:extLst>
            <a:ext uri="{FF2B5EF4-FFF2-40B4-BE49-F238E27FC236}">
              <a16:creationId xmlns:a16="http://schemas.microsoft.com/office/drawing/2014/main" id="{2AEED178-4E57-4201-8C4C-9C56DE347C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7" name="PoljeZBesedilom 956">
          <a:extLst>
            <a:ext uri="{FF2B5EF4-FFF2-40B4-BE49-F238E27FC236}">
              <a16:creationId xmlns:a16="http://schemas.microsoft.com/office/drawing/2014/main" id="{9747C9E7-361F-486C-A31C-B76E317938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8" name="PoljeZBesedilom 957">
          <a:extLst>
            <a:ext uri="{FF2B5EF4-FFF2-40B4-BE49-F238E27FC236}">
              <a16:creationId xmlns:a16="http://schemas.microsoft.com/office/drawing/2014/main" id="{53714C7D-DFF9-4123-8EBA-11DA169D18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9" name="PoljeZBesedilom 958">
          <a:extLst>
            <a:ext uri="{FF2B5EF4-FFF2-40B4-BE49-F238E27FC236}">
              <a16:creationId xmlns:a16="http://schemas.microsoft.com/office/drawing/2014/main" id="{B2992303-D58D-420D-8E89-C1B2D03FC8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0" name="PoljeZBesedilom 959">
          <a:extLst>
            <a:ext uri="{FF2B5EF4-FFF2-40B4-BE49-F238E27FC236}">
              <a16:creationId xmlns:a16="http://schemas.microsoft.com/office/drawing/2014/main" id="{7484EC7D-45A4-45E7-9A41-740FBFA33C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1" name="PoljeZBesedilom 960">
          <a:extLst>
            <a:ext uri="{FF2B5EF4-FFF2-40B4-BE49-F238E27FC236}">
              <a16:creationId xmlns:a16="http://schemas.microsoft.com/office/drawing/2014/main" id="{1DE0C1F2-A382-4D20-B3E6-4893B47154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2" name="PoljeZBesedilom 961">
          <a:extLst>
            <a:ext uri="{FF2B5EF4-FFF2-40B4-BE49-F238E27FC236}">
              <a16:creationId xmlns:a16="http://schemas.microsoft.com/office/drawing/2014/main" id="{8E735AD8-BBAC-4CFC-B9CB-B516F3F22D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3" name="PoljeZBesedilom 962">
          <a:extLst>
            <a:ext uri="{FF2B5EF4-FFF2-40B4-BE49-F238E27FC236}">
              <a16:creationId xmlns:a16="http://schemas.microsoft.com/office/drawing/2014/main" id="{D0DF01FC-7EB9-417A-99B3-D29F2AE646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4" name="PoljeZBesedilom 963">
          <a:extLst>
            <a:ext uri="{FF2B5EF4-FFF2-40B4-BE49-F238E27FC236}">
              <a16:creationId xmlns:a16="http://schemas.microsoft.com/office/drawing/2014/main" id="{A91ABFDA-31D5-4325-ACA0-58B4D899B5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5" name="PoljeZBesedilom 964">
          <a:extLst>
            <a:ext uri="{FF2B5EF4-FFF2-40B4-BE49-F238E27FC236}">
              <a16:creationId xmlns:a16="http://schemas.microsoft.com/office/drawing/2014/main" id="{D1B7AAAD-13CA-40BC-8CA1-60A060CDF5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6" name="PoljeZBesedilom 965">
          <a:extLst>
            <a:ext uri="{FF2B5EF4-FFF2-40B4-BE49-F238E27FC236}">
              <a16:creationId xmlns:a16="http://schemas.microsoft.com/office/drawing/2014/main" id="{BBCE20FF-085C-4EFF-B5FB-9E4A2FDBF7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7" name="PoljeZBesedilom 966">
          <a:extLst>
            <a:ext uri="{FF2B5EF4-FFF2-40B4-BE49-F238E27FC236}">
              <a16:creationId xmlns:a16="http://schemas.microsoft.com/office/drawing/2014/main" id="{5C9BD239-A80E-4941-8FDA-B4595F4854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8" name="PoljeZBesedilom 967">
          <a:extLst>
            <a:ext uri="{FF2B5EF4-FFF2-40B4-BE49-F238E27FC236}">
              <a16:creationId xmlns:a16="http://schemas.microsoft.com/office/drawing/2014/main" id="{6A6662BD-BABB-4431-88B3-C0BD3451C7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9" name="PoljeZBesedilom 968">
          <a:extLst>
            <a:ext uri="{FF2B5EF4-FFF2-40B4-BE49-F238E27FC236}">
              <a16:creationId xmlns:a16="http://schemas.microsoft.com/office/drawing/2014/main" id="{8BAE8740-3814-498D-8AFE-53B811E8A9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0" name="PoljeZBesedilom 969">
          <a:extLst>
            <a:ext uri="{FF2B5EF4-FFF2-40B4-BE49-F238E27FC236}">
              <a16:creationId xmlns:a16="http://schemas.microsoft.com/office/drawing/2014/main" id="{73AA6484-6938-4AA4-B6F5-79962B16E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1" name="PoljeZBesedilom 970">
          <a:extLst>
            <a:ext uri="{FF2B5EF4-FFF2-40B4-BE49-F238E27FC236}">
              <a16:creationId xmlns:a16="http://schemas.microsoft.com/office/drawing/2014/main" id="{C12D931D-AE47-4473-A3CD-CB307B68BE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2" name="PoljeZBesedilom 971">
          <a:extLst>
            <a:ext uri="{FF2B5EF4-FFF2-40B4-BE49-F238E27FC236}">
              <a16:creationId xmlns:a16="http://schemas.microsoft.com/office/drawing/2014/main" id="{234192B5-5B78-4AD4-90C6-5B1FD35CC7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3" name="PoljeZBesedilom 972">
          <a:extLst>
            <a:ext uri="{FF2B5EF4-FFF2-40B4-BE49-F238E27FC236}">
              <a16:creationId xmlns:a16="http://schemas.microsoft.com/office/drawing/2014/main" id="{A934B964-3DAC-4DDB-8DEF-3FB8637CC2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4" name="PoljeZBesedilom 973">
          <a:extLst>
            <a:ext uri="{FF2B5EF4-FFF2-40B4-BE49-F238E27FC236}">
              <a16:creationId xmlns:a16="http://schemas.microsoft.com/office/drawing/2014/main" id="{A7C84453-7C69-496A-81FA-FDC770126A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5" name="PoljeZBesedilom 974">
          <a:extLst>
            <a:ext uri="{FF2B5EF4-FFF2-40B4-BE49-F238E27FC236}">
              <a16:creationId xmlns:a16="http://schemas.microsoft.com/office/drawing/2014/main" id="{D96D128C-7B61-4DD3-B30C-E48678E84E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6" name="PoljeZBesedilom 975">
          <a:extLst>
            <a:ext uri="{FF2B5EF4-FFF2-40B4-BE49-F238E27FC236}">
              <a16:creationId xmlns:a16="http://schemas.microsoft.com/office/drawing/2014/main" id="{2A3CC5F3-95CB-4532-8D8A-6FEFA3746F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7" name="PoljeZBesedilom 976">
          <a:extLst>
            <a:ext uri="{FF2B5EF4-FFF2-40B4-BE49-F238E27FC236}">
              <a16:creationId xmlns:a16="http://schemas.microsoft.com/office/drawing/2014/main" id="{B4A8568C-32D9-449B-A571-B96E793D78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8" name="PoljeZBesedilom 977">
          <a:extLst>
            <a:ext uri="{FF2B5EF4-FFF2-40B4-BE49-F238E27FC236}">
              <a16:creationId xmlns:a16="http://schemas.microsoft.com/office/drawing/2014/main" id="{927BA452-BBF3-4E60-847C-26440B03FE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9" name="PoljeZBesedilom 978">
          <a:extLst>
            <a:ext uri="{FF2B5EF4-FFF2-40B4-BE49-F238E27FC236}">
              <a16:creationId xmlns:a16="http://schemas.microsoft.com/office/drawing/2014/main" id="{CA27623A-49BD-4F21-8F2F-9D5B9DC70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0" name="PoljeZBesedilom 979">
          <a:extLst>
            <a:ext uri="{FF2B5EF4-FFF2-40B4-BE49-F238E27FC236}">
              <a16:creationId xmlns:a16="http://schemas.microsoft.com/office/drawing/2014/main" id="{A8981463-C0FF-4FB3-8780-57D0217179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1" name="PoljeZBesedilom 980">
          <a:extLst>
            <a:ext uri="{FF2B5EF4-FFF2-40B4-BE49-F238E27FC236}">
              <a16:creationId xmlns:a16="http://schemas.microsoft.com/office/drawing/2014/main" id="{246F498B-6009-4DF7-9382-F6E63AF713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2" name="PoljeZBesedilom 981">
          <a:extLst>
            <a:ext uri="{FF2B5EF4-FFF2-40B4-BE49-F238E27FC236}">
              <a16:creationId xmlns:a16="http://schemas.microsoft.com/office/drawing/2014/main" id="{45222D24-FB75-4903-9C18-8F205006FB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3" name="PoljeZBesedilom 982">
          <a:extLst>
            <a:ext uri="{FF2B5EF4-FFF2-40B4-BE49-F238E27FC236}">
              <a16:creationId xmlns:a16="http://schemas.microsoft.com/office/drawing/2014/main" id="{74B9125C-0F64-4140-8CCE-901283B4DB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4" name="PoljeZBesedilom 983">
          <a:extLst>
            <a:ext uri="{FF2B5EF4-FFF2-40B4-BE49-F238E27FC236}">
              <a16:creationId xmlns:a16="http://schemas.microsoft.com/office/drawing/2014/main" id="{184ADC08-B19F-4234-9037-59027AF6DA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5" name="PoljeZBesedilom 984">
          <a:extLst>
            <a:ext uri="{FF2B5EF4-FFF2-40B4-BE49-F238E27FC236}">
              <a16:creationId xmlns:a16="http://schemas.microsoft.com/office/drawing/2014/main" id="{FCDF30D6-0C9D-4DFB-9F15-1DA0ABBFEA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6" name="PoljeZBesedilom 985">
          <a:extLst>
            <a:ext uri="{FF2B5EF4-FFF2-40B4-BE49-F238E27FC236}">
              <a16:creationId xmlns:a16="http://schemas.microsoft.com/office/drawing/2014/main" id="{8714BEB0-25A8-4995-97C6-6893B53AE1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7" name="PoljeZBesedilom 986">
          <a:extLst>
            <a:ext uri="{FF2B5EF4-FFF2-40B4-BE49-F238E27FC236}">
              <a16:creationId xmlns:a16="http://schemas.microsoft.com/office/drawing/2014/main" id="{73132214-4B06-4C66-8388-338AD05A2E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8" name="PoljeZBesedilom 987">
          <a:extLst>
            <a:ext uri="{FF2B5EF4-FFF2-40B4-BE49-F238E27FC236}">
              <a16:creationId xmlns:a16="http://schemas.microsoft.com/office/drawing/2014/main" id="{778D85DF-E825-4F12-98E2-52A69A95A5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9" name="PoljeZBesedilom 988">
          <a:extLst>
            <a:ext uri="{FF2B5EF4-FFF2-40B4-BE49-F238E27FC236}">
              <a16:creationId xmlns:a16="http://schemas.microsoft.com/office/drawing/2014/main" id="{A28BAA03-D56A-40C0-80D6-5093C70EAB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0" name="PoljeZBesedilom 989">
          <a:extLst>
            <a:ext uri="{FF2B5EF4-FFF2-40B4-BE49-F238E27FC236}">
              <a16:creationId xmlns:a16="http://schemas.microsoft.com/office/drawing/2014/main" id="{731B64A4-1064-4D0C-AB3B-B37AC3A73A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1" name="PoljeZBesedilom 990">
          <a:extLst>
            <a:ext uri="{FF2B5EF4-FFF2-40B4-BE49-F238E27FC236}">
              <a16:creationId xmlns:a16="http://schemas.microsoft.com/office/drawing/2014/main" id="{19C3DC3D-3477-4116-9E64-A385F59034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2" name="PoljeZBesedilom 991">
          <a:extLst>
            <a:ext uri="{FF2B5EF4-FFF2-40B4-BE49-F238E27FC236}">
              <a16:creationId xmlns:a16="http://schemas.microsoft.com/office/drawing/2014/main" id="{4FC38458-515A-43D8-84EA-4814787689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3" name="PoljeZBesedilom 992">
          <a:extLst>
            <a:ext uri="{FF2B5EF4-FFF2-40B4-BE49-F238E27FC236}">
              <a16:creationId xmlns:a16="http://schemas.microsoft.com/office/drawing/2014/main" id="{FB095A5E-2C2A-4203-86FC-5903998123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4" name="PoljeZBesedilom 993">
          <a:extLst>
            <a:ext uri="{FF2B5EF4-FFF2-40B4-BE49-F238E27FC236}">
              <a16:creationId xmlns:a16="http://schemas.microsoft.com/office/drawing/2014/main" id="{DACE00C7-80C0-4121-99EF-078CB2C19F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5" name="PoljeZBesedilom 994">
          <a:extLst>
            <a:ext uri="{FF2B5EF4-FFF2-40B4-BE49-F238E27FC236}">
              <a16:creationId xmlns:a16="http://schemas.microsoft.com/office/drawing/2014/main" id="{17DFA8D4-1002-40D5-B49F-1B9E5EADDA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6" name="PoljeZBesedilom 995">
          <a:extLst>
            <a:ext uri="{FF2B5EF4-FFF2-40B4-BE49-F238E27FC236}">
              <a16:creationId xmlns:a16="http://schemas.microsoft.com/office/drawing/2014/main" id="{3A61E5B9-1F22-4E7B-849F-0DD913CCEF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7" name="PoljeZBesedilom 996">
          <a:extLst>
            <a:ext uri="{FF2B5EF4-FFF2-40B4-BE49-F238E27FC236}">
              <a16:creationId xmlns:a16="http://schemas.microsoft.com/office/drawing/2014/main" id="{57F74043-5D08-46D4-9224-1220FD68BD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8" name="PoljeZBesedilom 997">
          <a:extLst>
            <a:ext uri="{FF2B5EF4-FFF2-40B4-BE49-F238E27FC236}">
              <a16:creationId xmlns:a16="http://schemas.microsoft.com/office/drawing/2014/main" id="{D1BBA570-FBE0-403B-AEBA-AC09CDE0B0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9" name="PoljeZBesedilom 998">
          <a:extLst>
            <a:ext uri="{FF2B5EF4-FFF2-40B4-BE49-F238E27FC236}">
              <a16:creationId xmlns:a16="http://schemas.microsoft.com/office/drawing/2014/main" id="{756F6D04-3642-49B8-B4AE-D10FCDD0E2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0" name="PoljeZBesedilom 999">
          <a:extLst>
            <a:ext uri="{FF2B5EF4-FFF2-40B4-BE49-F238E27FC236}">
              <a16:creationId xmlns:a16="http://schemas.microsoft.com/office/drawing/2014/main" id="{0CAD20CB-8B1B-4937-A4B4-42FA41D346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1" name="PoljeZBesedilom 1000">
          <a:extLst>
            <a:ext uri="{FF2B5EF4-FFF2-40B4-BE49-F238E27FC236}">
              <a16:creationId xmlns:a16="http://schemas.microsoft.com/office/drawing/2014/main" id="{D00C91F8-1049-499F-BE75-3769214EB6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2" name="PoljeZBesedilom 1001">
          <a:extLst>
            <a:ext uri="{FF2B5EF4-FFF2-40B4-BE49-F238E27FC236}">
              <a16:creationId xmlns:a16="http://schemas.microsoft.com/office/drawing/2014/main" id="{A5C23708-6A80-4399-924E-49FAFA9CAB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3" name="PoljeZBesedilom 1002">
          <a:extLst>
            <a:ext uri="{FF2B5EF4-FFF2-40B4-BE49-F238E27FC236}">
              <a16:creationId xmlns:a16="http://schemas.microsoft.com/office/drawing/2014/main" id="{3C8CE93E-A216-459D-B569-0CA197F4EE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4" name="PoljeZBesedilom 1003">
          <a:extLst>
            <a:ext uri="{FF2B5EF4-FFF2-40B4-BE49-F238E27FC236}">
              <a16:creationId xmlns:a16="http://schemas.microsoft.com/office/drawing/2014/main" id="{B72A0412-6D5A-415C-8AF0-ED6D4F08D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5" name="PoljeZBesedilom 1004">
          <a:extLst>
            <a:ext uri="{FF2B5EF4-FFF2-40B4-BE49-F238E27FC236}">
              <a16:creationId xmlns:a16="http://schemas.microsoft.com/office/drawing/2014/main" id="{1F3AE9BB-6570-45EF-9693-4C79AFCBA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6" name="PoljeZBesedilom 1005">
          <a:extLst>
            <a:ext uri="{FF2B5EF4-FFF2-40B4-BE49-F238E27FC236}">
              <a16:creationId xmlns:a16="http://schemas.microsoft.com/office/drawing/2014/main" id="{3382F1FE-CEBD-4486-BC9B-AE135DE11E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7" name="PoljeZBesedilom 1006">
          <a:extLst>
            <a:ext uri="{FF2B5EF4-FFF2-40B4-BE49-F238E27FC236}">
              <a16:creationId xmlns:a16="http://schemas.microsoft.com/office/drawing/2014/main" id="{B6BA4BFC-EB95-49EE-AC09-86A6B2614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8" name="PoljeZBesedilom 1007">
          <a:extLst>
            <a:ext uri="{FF2B5EF4-FFF2-40B4-BE49-F238E27FC236}">
              <a16:creationId xmlns:a16="http://schemas.microsoft.com/office/drawing/2014/main" id="{9F0F770C-89FC-4AD0-9E63-8A2FE4757F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9" name="PoljeZBesedilom 1008">
          <a:extLst>
            <a:ext uri="{FF2B5EF4-FFF2-40B4-BE49-F238E27FC236}">
              <a16:creationId xmlns:a16="http://schemas.microsoft.com/office/drawing/2014/main" id="{06B0FE8C-624F-468E-A13D-D32BEC94F3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0" name="PoljeZBesedilom 1009">
          <a:extLst>
            <a:ext uri="{FF2B5EF4-FFF2-40B4-BE49-F238E27FC236}">
              <a16:creationId xmlns:a16="http://schemas.microsoft.com/office/drawing/2014/main" id="{3B338C4D-AC3C-42B3-A93C-AB24793BC5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1" name="PoljeZBesedilom 1010">
          <a:extLst>
            <a:ext uri="{FF2B5EF4-FFF2-40B4-BE49-F238E27FC236}">
              <a16:creationId xmlns:a16="http://schemas.microsoft.com/office/drawing/2014/main" id="{46F8C6D1-9797-4CDB-87E2-2A526E6413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2" name="PoljeZBesedilom 1011">
          <a:extLst>
            <a:ext uri="{FF2B5EF4-FFF2-40B4-BE49-F238E27FC236}">
              <a16:creationId xmlns:a16="http://schemas.microsoft.com/office/drawing/2014/main" id="{22C3007E-7AE1-4B71-95EC-B1AE15697C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3" name="PoljeZBesedilom 1012">
          <a:extLst>
            <a:ext uri="{FF2B5EF4-FFF2-40B4-BE49-F238E27FC236}">
              <a16:creationId xmlns:a16="http://schemas.microsoft.com/office/drawing/2014/main" id="{CE9ABBDE-4EDC-487B-ACC1-8456E9D3FD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4" name="PoljeZBesedilom 1013">
          <a:extLst>
            <a:ext uri="{FF2B5EF4-FFF2-40B4-BE49-F238E27FC236}">
              <a16:creationId xmlns:a16="http://schemas.microsoft.com/office/drawing/2014/main" id="{B4763613-77D0-48FD-A091-2E522E9359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5" name="PoljeZBesedilom 1014">
          <a:extLst>
            <a:ext uri="{FF2B5EF4-FFF2-40B4-BE49-F238E27FC236}">
              <a16:creationId xmlns:a16="http://schemas.microsoft.com/office/drawing/2014/main" id="{164504A8-5427-4E15-80BB-6EEFB911C5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6" name="PoljeZBesedilom 1015">
          <a:extLst>
            <a:ext uri="{FF2B5EF4-FFF2-40B4-BE49-F238E27FC236}">
              <a16:creationId xmlns:a16="http://schemas.microsoft.com/office/drawing/2014/main" id="{54D95DD2-4AED-4ABB-9A55-68F1B8DD72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7" name="PoljeZBesedilom 1016">
          <a:extLst>
            <a:ext uri="{FF2B5EF4-FFF2-40B4-BE49-F238E27FC236}">
              <a16:creationId xmlns:a16="http://schemas.microsoft.com/office/drawing/2014/main" id="{72B7375B-4D7A-45B4-839B-6F7E619440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8" name="PoljeZBesedilom 1017">
          <a:extLst>
            <a:ext uri="{FF2B5EF4-FFF2-40B4-BE49-F238E27FC236}">
              <a16:creationId xmlns:a16="http://schemas.microsoft.com/office/drawing/2014/main" id="{79B11E39-B3F8-4564-B626-C92624337D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9" name="PoljeZBesedilom 1018">
          <a:extLst>
            <a:ext uri="{FF2B5EF4-FFF2-40B4-BE49-F238E27FC236}">
              <a16:creationId xmlns:a16="http://schemas.microsoft.com/office/drawing/2014/main" id="{C5CE4AEB-240D-438A-B6FA-D97B1C63C5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0" name="PoljeZBesedilom 1019">
          <a:extLst>
            <a:ext uri="{FF2B5EF4-FFF2-40B4-BE49-F238E27FC236}">
              <a16:creationId xmlns:a16="http://schemas.microsoft.com/office/drawing/2014/main" id="{96D91B8A-883D-41EF-86D0-2EB0807128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1" name="PoljeZBesedilom 1020">
          <a:extLst>
            <a:ext uri="{FF2B5EF4-FFF2-40B4-BE49-F238E27FC236}">
              <a16:creationId xmlns:a16="http://schemas.microsoft.com/office/drawing/2014/main" id="{5201568B-AD11-4A54-B873-AF6D89BA32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2" name="PoljeZBesedilom 1021">
          <a:extLst>
            <a:ext uri="{FF2B5EF4-FFF2-40B4-BE49-F238E27FC236}">
              <a16:creationId xmlns:a16="http://schemas.microsoft.com/office/drawing/2014/main" id="{762ADEEC-A55C-4C54-A38F-652D8109D0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3" name="PoljeZBesedilom 1022">
          <a:extLst>
            <a:ext uri="{FF2B5EF4-FFF2-40B4-BE49-F238E27FC236}">
              <a16:creationId xmlns:a16="http://schemas.microsoft.com/office/drawing/2014/main" id="{A66F7244-9AF9-435E-90CD-108D9CBCBD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4" name="PoljeZBesedilom 1023">
          <a:extLst>
            <a:ext uri="{FF2B5EF4-FFF2-40B4-BE49-F238E27FC236}">
              <a16:creationId xmlns:a16="http://schemas.microsoft.com/office/drawing/2014/main" id="{00B7015D-5168-4A95-BE1E-855FD5CFA0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5" name="PoljeZBesedilom 1024">
          <a:extLst>
            <a:ext uri="{FF2B5EF4-FFF2-40B4-BE49-F238E27FC236}">
              <a16:creationId xmlns:a16="http://schemas.microsoft.com/office/drawing/2014/main" id="{76D97E03-9E76-49C5-8C78-05BC927A5E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6" name="PoljeZBesedilom 1025">
          <a:extLst>
            <a:ext uri="{FF2B5EF4-FFF2-40B4-BE49-F238E27FC236}">
              <a16:creationId xmlns:a16="http://schemas.microsoft.com/office/drawing/2014/main" id="{605E14D3-8FC1-447C-BF8C-04B45AE4E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7" name="PoljeZBesedilom 1026">
          <a:extLst>
            <a:ext uri="{FF2B5EF4-FFF2-40B4-BE49-F238E27FC236}">
              <a16:creationId xmlns:a16="http://schemas.microsoft.com/office/drawing/2014/main" id="{80035F66-615F-4BCE-B939-15C22F18B9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8" name="PoljeZBesedilom 1027">
          <a:extLst>
            <a:ext uri="{FF2B5EF4-FFF2-40B4-BE49-F238E27FC236}">
              <a16:creationId xmlns:a16="http://schemas.microsoft.com/office/drawing/2014/main" id="{98636DFE-B576-418A-B5D0-CEE05D8C0A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9" name="PoljeZBesedilom 1028">
          <a:extLst>
            <a:ext uri="{FF2B5EF4-FFF2-40B4-BE49-F238E27FC236}">
              <a16:creationId xmlns:a16="http://schemas.microsoft.com/office/drawing/2014/main" id="{665002F1-D256-4C57-8AEB-0C93050ECA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0" name="PoljeZBesedilom 1029">
          <a:extLst>
            <a:ext uri="{FF2B5EF4-FFF2-40B4-BE49-F238E27FC236}">
              <a16:creationId xmlns:a16="http://schemas.microsoft.com/office/drawing/2014/main" id="{E37BDFFC-0BA6-4145-A216-E0A2C5827C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1" name="PoljeZBesedilom 1030">
          <a:extLst>
            <a:ext uri="{FF2B5EF4-FFF2-40B4-BE49-F238E27FC236}">
              <a16:creationId xmlns:a16="http://schemas.microsoft.com/office/drawing/2014/main" id="{D8266EB1-F1A0-400E-B74A-66CBA7410D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2" name="PoljeZBesedilom 1031">
          <a:extLst>
            <a:ext uri="{FF2B5EF4-FFF2-40B4-BE49-F238E27FC236}">
              <a16:creationId xmlns:a16="http://schemas.microsoft.com/office/drawing/2014/main" id="{00C1246C-8AFA-4BFF-854A-46E418C237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3" name="PoljeZBesedilom 1032">
          <a:extLst>
            <a:ext uri="{FF2B5EF4-FFF2-40B4-BE49-F238E27FC236}">
              <a16:creationId xmlns:a16="http://schemas.microsoft.com/office/drawing/2014/main" id="{DDBC5D2C-7286-401B-8B07-FDD093B09B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4" name="PoljeZBesedilom 1033">
          <a:extLst>
            <a:ext uri="{FF2B5EF4-FFF2-40B4-BE49-F238E27FC236}">
              <a16:creationId xmlns:a16="http://schemas.microsoft.com/office/drawing/2014/main" id="{D6A09D29-B1F6-4095-89D7-9B66814B6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5" name="PoljeZBesedilom 1034">
          <a:extLst>
            <a:ext uri="{FF2B5EF4-FFF2-40B4-BE49-F238E27FC236}">
              <a16:creationId xmlns:a16="http://schemas.microsoft.com/office/drawing/2014/main" id="{1F5A5BF0-471D-44EE-9604-2D21667F60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6" name="PoljeZBesedilom 1035">
          <a:extLst>
            <a:ext uri="{FF2B5EF4-FFF2-40B4-BE49-F238E27FC236}">
              <a16:creationId xmlns:a16="http://schemas.microsoft.com/office/drawing/2014/main" id="{8B419287-E669-4373-9A3B-F4AB4EDCE2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7" name="PoljeZBesedilom 1036">
          <a:extLst>
            <a:ext uri="{FF2B5EF4-FFF2-40B4-BE49-F238E27FC236}">
              <a16:creationId xmlns:a16="http://schemas.microsoft.com/office/drawing/2014/main" id="{D13FB9B8-8562-4EE1-8742-BCF7209E51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8" name="PoljeZBesedilom 1037">
          <a:extLst>
            <a:ext uri="{FF2B5EF4-FFF2-40B4-BE49-F238E27FC236}">
              <a16:creationId xmlns:a16="http://schemas.microsoft.com/office/drawing/2014/main" id="{86251895-5462-4B43-A359-F0D6BB537B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9" name="PoljeZBesedilom 1038">
          <a:extLst>
            <a:ext uri="{FF2B5EF4-FFF2-40B4-BE49-F238E27FC236}">
              <a16:creationId xmlns:a16="http://schemas.microsoft.com/office/drawing/2014/main" id="{27253C1C-7F99-4AEF-83FD-C5E3651131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0" name="PoljeZBesedilom 1039">
          <a:extLst>
            <a:ext uri="{FF2B5EF4-FFF2-40B4-BE49-F238E27FC236}">
              <a16:creationId xmlns:a16="http://schemas.microsoft.com/office/drawing/2014/main" id="{9D477FCD-A69D-4254-8E21-DA05E312E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1" name="PoljeZBesedilom 1040">
          <a:extLst>
            <a:ext uri="{FF2B5EF4-FFF2-40B4-BE49-F238E27FC236}">
              <a16:creationId xmlns:a16="http://schemas.microsoft.com/office/drawing/2014/main" id="{793E2684-5758-473D-84D2-A6208F58AA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2" name="PoljeZBesedilom 1041">
          <a:extLst>
            <a:ext uri="{FF2B5EF4-FFF2-40B4-BE49-F238E27FC236}">
              <a16:creationId xmlns:a16="http://schemas.microsoft.com/office/drawing/2014/main" id="{95E7E2D2-C5F2-4D0E-B7FA-630C0321B1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3" name="PoljeZBesedilom 1042">
          <a:extLst>
            <a:ext uri="{FF2B5EF4-FFF2-40B4-BE49-F238E27FC236}">
              <a16:creationId xmlns:a16="http://schemas.microsoft.com/office/drawing/2014/main" id="{5B5ADC83-5130-4AA5-980F-5F606FE13E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4" name="PoljeZBesedilom 1043">
          <a:extLst>
            <a:ext uri="{FF2B5EF4-FFF2-40B4-BE49-F238E27FC236}">
              <a16:creationId xmlns:a16="http://schemas.microsoft.com/office/drawing/2014/main" id="{8DA88E0D-B4E1-45C5-AE72-EA3817917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5" name="PoljeZBesedilom 1044">
          <a:extLst>
            <a:ext uri="{FF2B5EF4-FFF2-40B4-BE49-F238E27FC236}">
              <a16:creationId xmlns:a16="http://schemas.microsoft.com/office/drawing/2014/main" id="{8DF21A45-4356-47DB-8C44-6BC655BEDF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6" name="PoljeZBesedilom 1045">
          <a:extLst>
            <a:ext uri="{FF2B5EF4-FFF2-40B4-BE49-F238E27FC236}">
              <a16:creationId xmlns:a16="http://schemas.microsoft.com/office/drawing/2014/main" id="{7439708C-4D2E-4D43-B051-3E5A787E18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7" name="PoljeZBesedilom 1046">
          <a:extLst>
            <a:ext uri="{FF2B5EF4-FFF2-40B4-BE49-F238E27FC236}">
              <a16:creationId xmlns:a16="http://schemas.microsoft.com/office/drawing/2014/main" id="{4C9AC19E-CD85-4857-BEB5-8BB10371EF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8" name="PoljeZBesedilom 1047">
          <a:extLst>
            <a:ext uri="{FF2B5EF4-FFF2-40B4-BE49-F238E27FC236}">
              <a16:creationId xmlns:a16="http://schemas.microsoft.com/office/drawing/2014/main" id="{DE573973-380D-4B43-97AC-F8F85B2F37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9" name="PoljeZBesedilom 1048">
          <a:extLst>
            <a:ext uri="{FF2B5EF4-FFF2-40B4-BE49-F238E27FC236}">
              <a16:creationId xmlns:a16="http://schemas.microsoft.com/office/drawing/2014/main" id="{A912B380-08E9-4654-A55A-453AEF36E9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0" name="PoljeZBesedilom 1049">
          <a:extLst>
            <a:ext uri="{FF2B5EF4-FFF2-40B4-BE49-F238E27FC236}">
              <a16:creationId xmlns:a16="http://schemas.microsoft.com/office/drawing/2014/main" id="{D7E4D017-462F-4E94-8B8B-64CFC45446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1" name="PoljeZBesedilom 1050">
          <a:extLst>
            <a:ext uri="{FF2B5EF4-FFF2-40B4-BE49-F238E27FC236}">
              <a16:creationId xmlns:a16="http://schemas.microsoft.com/office/drawing/2014/main" id="{31465727-83A1-4D8B-B872-804FCA46DB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2" name="PoljeZBesedilom 1051">
          <a:extLst>
            <a:ext uri="{FF2B5EF4-FFF2-40B4-BE49-F238E27FC236}">
              <a16:creationId xmlns:a16="http://schemas.microsoft.com/office/drawing/2014/main" id="{68D1EC28-BD86-4442-BBBB-274983122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3" name="PoljeZBesedilom 1052">
          <a:extLst>
            <a:ext uri="{FF2B5EF4-FFF2-40B4-BE49-F238E27FC236}">
              <a16:creationId xmlns:a16="http://schemas.microsoft.com/office/drawing/2014/main" id="{0C425ACA-3729-4014-A883-0A358C2DB2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4" name="PoljeZBesedilom 1053">
          <a:extLst>
            <a:ext uri="{FF2B5EF4-FFF2-40B4-BE49-F238E27FC236}">
              <a16:creationId xmlns:a16="http://schemas.microsoft.com/office/drawing/2014/main" id="{AC8ED419-5EA2-4632-A146-1346A8112D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5" name="PoljeZBesedilom 1054">
          <a:extLst>
            <a:ext uri="{FF2B5EF4-FFF2-40B4-BE49-F238E27FC236}">
              <a16:creationId xmlns:a16="http://schemas.microsoft.com/office/drawing/2014/main" id="{6F56E3F1-4917-4903-B295-C6D596E4C9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6" name="PoljeZBesedilom 1055">
          <a:extLst>
            <a:ext uri="{FF2B5EF4-FFF2-40B4-BE49-F238E27FC236}">
              <a16:creationId xmlns:a16="http://schemas.microsoft.com/office/drawing/2014/main" id="{6C58C2C4-2539-4D50-95ED-9E6339E6F8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7" name="PoljeZBesedilom 1056">
          <a:extLst>
            <a:ext uri="{FF2B5EF4-FFF2-40B4-BE49-F238E27FC236}">
              <a16:creationId xmlns:a16="http://schemas.microsoft.com/office/drawing/2014/main" id="{4526B49A-8B55-4E4D-8953-225E2B7B70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8" name="PoljeZBesedilom 1057">
          <a:extLst>
            <a:ext uri="{FF2B5EF4-FFF2-40B4-BE49-F238E27FC236}">
              <a16:creationId xmlns:a16="http://schemas.microsoft.com/office/drawing/2014/main" id="{99D7964A-7509-4BD7-A4B2-BEA1DF3E7F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9" name="PoljeZBesedilom 1058">
          <a:extLst>
            <a:ext uri="{FF2B5EF4-FFF2-40B4-BE49-F238E27FC236}">
              <a16:creationId xmlns:a16="http://schemas.microsoft.com/office/drawing/2014/main" id="{BF054649-6DF1-414C-98B2-1EE6651264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0" name="PoljeZBesedilom 1059">
          <a:extLst>
            <a:ext uri="{FF2B5EF4-FFF2-40B4-BE49-F238E27FC236}">
              <a16:creationId xmlns:a16="http://schemas.microsoft.com/office/drawing/2014/main" id="{66306269-9B84-4C76-9874-4C2883A332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1" name="PoljeZBesedilom 1060">
          <a:extLst>
            <a:ext uri="{FF2B5EF4-FFF2-40B4-BE49-F238E27FC236}">
              <a16:creationId xmlns:a16="http://schemas.microsoft.com/office/drawing/2014/main" id="{D0E657D8-A802-455C-8918-2A62A91BC4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2" name="PoljeZBesedilom 1061">
          <a:extLst>
            <a:ext uri="{FF2B5EF4-FFF2-40B4-BE49-F238E27FC236}">
              <a16:creationId xmlns:a16="http://schemas.microsoft.com/office/drawing/2014/main" id="{60B878CB-E174-44D4-85E9-57C4C80194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3" name="PoljeZBesedilom 1062">
          <a:extLst>
            <a:ext uri="{FF2B5EF4-FFF2-40B4-BE49-F238E27FC236}">
              <a16:creationId xmlns:a16="http://schemas.microsoft.com/office/drawing/2014/main" id="{EC9FC897-EB8C-4E05-9B95-972B9EFC2E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4" name="PoljeZBesedilom 1063">
          <a:extLst>
            <a:ext uri="{FF2B5EF4-FFF2-40B4-BE49-F238E27FC236}">
              <a16:creationId xmlns:a16="http://schemas.microsoft.com/office/drawing/2014/main" id="{1A9AA6B9-ADAC-447F-AB96-D65713AD96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5" name="PoljeZBesedilom 1064">
          <a:extLst>
            <a:ext uri="{FF2B5EF4-FFF2-40B4-BE49-F238E27FC236}">
              <a16:creationId xmlns:a16="http://schemas.microsoft.com/office/drawing/2014/main" id="{507F0773-2F1C-458C-BDA1-B4F5057F3C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6" name="PoljeZBesedilom 1065">
          <a:extLst>
            <a:ext uri="{FF2B5EF4-FFF2-40B4-BE49-F238E27FC236}">
              <a16:creationId xmlns:a16="http://schemas.microsoft.com/office/drawing/2014/main" id="{E06284DF-5C73-4674-B0A2-A7C1E2A2B4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7" name="PoljeZBesedilom 1066">
          <a:extLst>
            <a:ext uri="{FF2B5EF4-FFF2-40B4-BE49-F238E27FC236}">
              <a16:creationId xmlns:a16="http://schemas.microsoft.com/office/drawing/2014/main" id="{D03D0461-E580-4CE4-97FC-36958D0BC2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8" name="PoljeZBesedilom 1067">
          <a:extLst>
            <a:ext uri="{FF2B5EF4-FFF2-40B4-BE49-F238E27FC236}">
              <a16:creationId xmlns:a16="http://schemas.microsoft.com/office/drawing/2014/main" id="{68A8E3A6-0A4E-4833-9BC6-FF63EA7382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9" name="PoljeZBesedilom 1068">
          <a:extLst>
            <a:ext uri="{FF2B5EF4-FFF2-40B4-BE49-F238E27FC236}">
              <a16:creationId xmlns:a16="http://schemas.microsoft.com/office/drawing/2014/main" id="{1C3BBB40-AA88-4AAB-8556-0122F1EC60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0" name="PoljeZBesedilom 1069">
          <a:extLst>
            <a:ext uri="{FF2B5EF4-FFF2-40B4-BE49-F238E27FC236}">
              <a16:creationId xmlns:a16="http://schemas.microsoft.com/office/drawing/2014/main" id="{C6712B19-27CB-4DE4-996E-994E3491C7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1" name="PoljeZBesedilom 1070">
          <a:extLst>
            <a:ext uri="{FF2B5EF4-FFF2-40B4-BE49-F238E27FC236}">
              <a16:creationId xmlns:a16="http://schemas.microsoft.com/office/drawing/2014/main" id="{AED23B14-026D-4907-8800-6F6D1AC6F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2" name="PoljeZBesedilom 1071">
          <a:extLst>
            <a:ext uri="{FF2B5EF4-FFF2-40B4-BE49-F238E27FC236}">
              <a16:creationId xmlns:a16="http://schemas.microsoft.com/office/drawing/2014/main" id="{17B2B741-0756-4B8B-BBB9-23C73736FC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3" name="PoljeZBesedilom 1072">
          <a:extLst>
            <a:ext uri="{FF2B5EF4-FFF2-40B4-BE49-F238E27FC236}">
              <a16:creationId xmlns:a16="http://schemas.microsoft.com/office/drawing/2014/main" id="{D7AB357E-8315-4C04-83CB-5DE6814A03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4" name="PoljeZBesedilom 1073">
          <a:extLst>
            <a:ext uri="{FF2B5EF4-FFF2-40B4-BE49-F238E27FC236}">
              <a16:creationId xmlns:a16="http://schemas.microsoft.com/office/drawing/2014/main" id="{FEDAABA0-E8BC-4CF9-9ECD-B1969BF95A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5" name="PoljeZBesedilom 1074">
          <a:extLst>
            <a:ext uri="{FF2B5EF4-FFF2-40B4-BE49-F238E27FC236}">
              <a16:creationId xmlns:a16="http://schemas.microsoft.com/office/drawing/2014/main" id="{B65BE8B7-6748-46E9-BA91-F076AA3495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6" name="PoljeZBesedilom 1075">
          <a:extLst>
            <a:ext uri="{FF2B5EF4-FFF2-40B4-BE49-F238E27FC236}">
              <a16:creationId xmlns:a16="http://schemas.microsoft.com/office/drawing/2014/main" id="{79F485B7-3A1F-4318-BAFD-12BE1D27C1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7" name="PoljeZBesedilom 1076">
          <a:extLst>
            <a:ext uri="{FF2B5EF4-FFF2-40B4-BE49-F238E27FC236}">
              <a16:creationId xmlns:a16="http://schemas.microsoft.com/office/drawing/2014/main" id="{5C6BE296-0D3C-4CCE-9D08-859A4E28D5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8" name="PoljeZBesedilom 1077">
          <a:extLst>
            <a:ext uri="{FF2B5EF4-FFF2-40B4-BE49-F238E27FC236}">
              <a16:creationId xmlns:a16="http://schemas.microsoft.com/office/drawing/2014/main" id="{1B3FCEB6-D19A-493B-BAC6-FEBFA95241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9" name="PoljeZBesedilom 1078">
          <a:extLst>
            <a:ext uri="{FF2B5EF4-FFF2-40B4-BE49-F238E27FC236}">
              <a16:creationId xmlns:a16="http://schemas.microsoft.com/office/drawing/2014/main" id="{FD7AEB02-32A7-489C-803F-F043FE3939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0" name="PoljeZBesedilom 1079">
          <a:extLst>
            <a:ext uri="{FF2B5EF4-FFF2-40B4-BE49-F238E27FC236}">
              <a16:creationId xmlns:a16="http://schemas.microsoft.com/office/drawing/2014/main" id="{88ABB528-BD1A-4018-8A31-8C9720F745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1" name="PoljeZBesedilom 1080">
          <a:extLst>
            <a:ext uri="{FF2B5EF4-FFF2-40B4-BE49-F238E27FC236}">
              <a16:creationId xmlns:a16="http://schemas.microsoft.com/office/drawing/2014/main" id="{8CD11C45-0C95-4868-AA91-BCC349B269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2" name="PoljeZBesedilom 1081">
          <a:extLst>
            <a:ext uri="{FF2B5EF4-FFF2-40B4-BE49-F238E27FC236}">
              <a16:creationId xmlns:a16="http://schemas.microsoft.com/office/drawing/2014/main" id="{A644D5A5-64A0-4543-AB60-656186325B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3" name="PoljeZBesedilom 1082">
          <a:extLst>
            <a:ext uri="{FF2B5EF4-FFF2-40B4-BE49-F238E27FC236}">
              <a16:creationId xmlns:a16="http://schemas.microsoft.com/office/drawing/2014/main" id="{7C9CE176-5D81-4AE2-995B-F22ACC4CFB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4" name="PoljeZBesedilom 1083">
          <a:extLst>
            <a:ext uri="{FF2B5EF4-FFF2-40B4-BE49-F238E27FC236}">
              <a16:creationId xmlns:a16="http://schemas.microsoft.com/office/drawing/2014/main" id="{1D16D03C-6724-4BF7-A68A-960DBDEB59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5" name="PoljeZBesedilom 1084">
          <a:extLst>
            <a:ext uri="{FF2B5EF4-FFF2-40B4-BE49-F238E27FC236}">
              <a16:creationId xmlns:a16="http://schemas.microsoft.com/office/drawing/2014/main" id="{18372205-B1FF-4580-96C1-3931CDE2A0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6" name="PoljeZBesedilom 1085">
          <a:extLst>
            <a:ext uri="{FF2B5EF4-FFF2-40B4-BE49-F238E27FC236}">
              <a16:creationId xmlns:a16="http://schemas.microsoft.com/office/drawing/2014/main" id="{BC55F27D-9B9F-44E0-A77E-472423BAE6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7" name="PoljeZBesedilom 1086">
          <a:extLst>
            <a:ext uri="{FF2B5EF4-FFF2-40B4-BE49-F238E27FC236}">
              <a16:creationId xmlns:a16="http://schemas.microsoft.com/office/drawing/2014/main" id="{A33348D4-024D-4CC2-A899-32B5A4695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8" name="PoljeZBesedilom 1087">
          <a:extLst>
            <a:ext uri="{FF2B5EF4-FFF2-40B4-BE49-F238E27FC236}">
              <a16:creationId xmlns:a16="http://schemas.microsoft.com/office/drawing/2014/main" id="{F7FFB923-7A2C-4158-B22A-B05ED8040F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9" name="PoljeZBesedilom 1088">
          <a:extLst>
            <a:ext uri="{FF2B5EF4-FFF2-40B4-BE49-F238E27FC236}">
              <a16:creationId xmlns:a16="http://schemas.microsoft.com/office/drawing/2014/main" id="{506CE8C2-0DF0-45CD-BE64-E8AE509AD6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0" name="PoljeZBesedilom 1089">
          <a:extLst>
            <a:ext uri="{FF2B5EF4-FFF2-40B4-BE49-F238E27FC236}">
              <a16:creationId xmlns:a16="http://schemas.microsoft.com/office/drawing/2014/main" id="{A440EAA5-067F-478F-893D-26F5E90DE7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1" name="PoljeZBesedilom 1090">
          <a:extLst>
            <a:ext uri="{FF2B5EF4-FFF2-40B4-BE49-F238E27FC236}">
              <a16:creationId xmlns:a16="http://schemas.microsoft.com/office/drawing/2014/main" id="{9173F859-4273-4163-AACA-F0DD02046D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2" name="PoljeZBesedilom 1091">
          <a:extLst>
            <a:ext uri="{FF2B5EF4-FFF2-40B4-BE49-F238E27FC236}">
              <a16:creationId xmlns:a16="http://schemas.microsoft.com/office/drawing/2014/main" id="{EEED52D3-5038-4063-982B-CFE77B5819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3" name="PoljeZBesedilom 1092">
          <a:extLst>
            <a:ext uri="{FF2B5EF4-FFF2-40B4-BE49-F238E27FC236}">
              <a16:creationId xmlns:a16="http://schemas.microsoft.com/office/drawing/2014/main" id="{31D7B29D-FD82-47DD-8583-FC5812DAF9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4" name="PoljeZBesedilom 1093">
          <a:extLst>
            <a:ext uri="{FF2B5EF4-FFF2-40B4-BE49-F238E27FC236}">
              <a16:creationId xmlns:a16="http://schemas.microsoft.com/office/drawing/2014/main" id="{40FD7331-855B-4FBD-9FC6-E969128DF6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5" name="PoljeZBesedilom 1094">
          <a:extLst>
            <a:ext uri="{FF2B5EF4-FFF2-40B4-BE49-F238E27FC236}">
              <a16:creationId xmlns:a16="http://schemas.microsoft.com/office/drawing/2014/main" id="{5E10EA24-1369-429A-98C2-01007AD23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6" name="PoljeZBesedilom 1095">
          <a:extLst>
            <a:ext uri="{FF2B5EF4-FFF2-40B4-BE49-F238E27FC236}">
              <a16:creationId xmlns:a16="http://schemas.microsoft.com/office/drawing/2014/main" id="{48FD9EE2-7232-4A49-A788-176FA19204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7" name="PoljeZBesedilom 1096">
          <a:extLst>
            <a:ext uri="{FF2B5EF4-FFF2-40B4-BE49-F238E27FC236}">
              <a16:creationId xmlns:a16="http://schemas.microsoft.com/office/drawing/2014/main" id="{C480828B-6BF8-419C-8AC7-2A335758ED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8" name="PoljeZBesedilom 1097">
          <a:extLst>
            <a:ext uri="{FF2B5EF4-FFF2-40B4-BE49-F238E27FC236}">
              <a16:creationId xmlns:a16="http://schemas.microsoft.com/office/drawing/2014/main" id="{E0854E91-D999-4508-B593-F61EA3897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9" name="PoljeZBesedilom 1098">
          <a:extLst>
            <a:ext uri="{FF2B5EF4-FFF2-40B4-BE49-F238E27FC236}">
              <a16:creationId xmlns:a16="http://schemas.microsoft.com/office/drawing/2014/main" id="{89FBBBD7-81C9-4B32-8D0A-1FEF3093E5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0" name="PoljeZBesedilom 1099">
          <a:extLst>
            <a:ext uri="{FF2B5EF4-FFF2-40B4-BE49-F238E27FC236}">
              <a16:creationId xmlns:a16="http://schemas.microsoft.com/office/drawing/2014/main" id="{EE36A995-9E85-4A4C-90D5-0783EBEABC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1" name="PoljeZBesedilom 1100">
          <a:extLst>
            <a:ext uri="{FF2B5EF4-FFF2-40B4-BE49-F238E27FC236}">
              <a16:creationId xmlns:a16="http://schemas.microsoft.com/office/drawing/2014/main" id="{3C53B4F9-0884-4818-9D46-7AA0866565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2" name="PoljeZBesedilom 1101">
          <a:extLst>
            <a:ext uri="{FF2B5EF4-FFF2-40B4-BE49-F238E27FC236}">
              <a16:creationId xmlns:a16="http://schemas.microsoft.com/office/drawing/2014/main" id="{62AA3C00-6FBD-4EDE-88E0-BF3AB2A430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3" name="PoljeZBesedilom 1102">
          <a:extLst>
            <a:ext uri="{FF2B5EF4-FFF2-40B4-BE49-F238E27FC236}">
              <a16:creationId xmlns:a16="http://schemas.microsoft.com/office/drawing/2014/main" id="{509B378B-FD71-4AC3-A8AA-2BAA237DEB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4" name="PoljeZBesedilom 1103">
          <a:extLst>
            <a:ext uri="{FF2B5EF4-FFF2-40B4-BE49-F238E27FC236}">
              <a16:creationId xmlns:a16="http://schemas.microsoft.com/office/drawing/2014/main" id="{B22F4E28-EA01-41F5-9CA2-0C569E87CC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5" name="PoljeZBesedilom 1104">
          <a:extLst>
            <a:ext uri="{FF2B5EF4-FFF2-40B4-BE49-F238E27FC236}">
              <a16:creationId xmlns:a16="http://schemas.microsoft.com/office/drawing/2014/main" id="{324064F7-30A0-4139-A9A4-73A7E7844D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6" name="PoljeZBesedilom 1105">
          <a:extLst>
            <a:ext uri="{FF2B5EF4-FFF2-40B4-BE49-F238E27FC236}">
              <a16:creationId xmlns:a16="http://schemas.microsoft.com/office/drawing/2014/main" id="{451E1224-AC67-473B-AF32-AEAE8B16F4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7" name="PoljeZBesedilom 1106">
          <a:extLst>
            <a:ext uri="{FF2B5EF4-FFF2-40B4-BE49-F238E27FC236}">
              <a16:creationId xmlns:a16="http://schemas.microsoft.com/office/drawing/2014/main" id="{6F9019A5-F6BF-41B8-9C5A-8FECCE58A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8" name="PoljeZBesedilom 1107">
          <a:extLst>
            <a:ext uri="{FF2B5EF4-FFF2-40B4-BE49-F238E27FC236}">
              <a16:creationId xmlns:a16="http://schemas.microsoft.com/office/drawing/2014/main" id="{8AEE7FFE-29CF-4CCA-92D7-441DAD068D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9" name="PoljeZBesedilom 1108">
          <a:extLst>
            <a:ext uri="{FF2B5EF4-FFF2-40B4-BE49-F238E27FC236}">
              <a16:creationId xmlns:a16="http://schemas.microsoft.com/office/drawing/2014/main" id="{B381920C-6F56-4356-837C-14C85E46E5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0" name="PoljeZBesedilom 1109">
          <a:extLst>
            <a:ext uri="{FF2B5EF4-FFF2-40B4-BE49-F238E27FC236}">
              <a16:creationId xmlns:a16="http://schemas.microsoft.com/office/drawing/2014/main" id="{22FED0D0-F98B-40D8-ADBD-5E9FDEF3FD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1" name="PoljeZBesedilom 1110">
          <a:extLst>
            <a:ext uri="{FF2B5EF4-FFF2-40B4-BE49-F238E27FC236}">
              <a16:creationId xmlns:a16="http://schemas.microsoft.com/office/drawing/2014/main" id="{199A8809-65F6-4D30-955D-DF7646C24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2" name="PoljeZBesedilom 1111">
          <a:extLst>
            <a:ext uri="{FF2B5EF4-FFF2-40B4-BE49-F238E27FC236}">
              <a16:creationId xmlns:a16="http://schemas.microsoft.com/office/drawing/2014/main" id="{72A35888-E7B6-4DB1-B016-7B7E0C7C0A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3" name="PoljeZBesedilom 1112">
          <a:extLst>
            <a:ext uri="{FF2B5EF4-FFF2-40B4-BE49-F238E27FC236}">
              <a16:creationId xmlns:a16="http://schemas.microsoft.com/office/drawing/2014/main" id="{0425CA8F-F98C-475B-A809-97A868E71F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4" name="PoljeZBesedilom 1113">
          <a:extLst>
            <a:ext uri="{FF2B5EF4-FFF2-40B4-BE49-F238E27FC236}">
              <a16:creationId xmlns:a16="http://schemas.microsoft.com/office/drawing/2014/main" id="{2F6AC8AE-285E-47B8-86B2-85CDABC07F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5" name="PoljeZBesedilom 1114">
          <a:extLst>
            <a:ext uri="{FF2B5EF4-FFF2-40B4-BE49-F238E27FC236}">
              <a16:creationId xmlns:a16="http://schemas.microsoft.com/office/drawing/2014/main" id="{872EF68D-976D-4D3B-A5BE-29C9A09F42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6" name="PoljeZBesedilom 1115">
          <a:extLst>
            <a:ext uri="{FF2B5EF4-FFF2-40B4-BE49-F238E27FC236}">
              <a16:creationId xmlns:a16="http://schemas.microsoft.com/office/drawing/2014/main" id="{237E2077-5892-4597-8545-515B4D7D0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7" name="PoljeZBesedilom 1116">
          <a:extLst>
            <a:ext uri="{FF2B5EF4-FFF2-40B4-BE49-F238E27FC236}">
              <a16:creationId xmlns:a16="http://schemas.microsoft.com/office/drawing/2014/main" id="{4D1AFD0E-34D0-49A7-A4CD-8A2B4C976E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8" name="PoljeZBesedilom 1117">
          <a:extLst>
            <a:ext uri="{FF2B5EF4-FFF2-40B4-BE49-F238E27FC236}">
              <a16:creationId xmlns:a16="http://schemas.microsoft.com/office/drawing/2014/main" id="{A33B9808-587B-4657-8950-8AB14F32AB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9" name="PoljeZBesedilom 1118">
          <a:extLst>
            <a:ext uri="{FF2B5EF4-FFF2-40B4-BE49-F238E27FC236}">
              <a16:creationId xmlns:a16="http://schemas.microsoft.com/office/drawing/2014/main" id="{DB7E311F-64A1-470E-8855-3D0DE31819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0" name="PoljeZBesedilom 1119">
          <a:extLst>
            <a:ext uri="{FF2B5EF4-FFF2-40B4-BE49-F238E27FC236}">
              <a16:creationId xmlns:a16="http://schemas.microsoft.com/office/drawing/2014/main" id="{7D38C840-514D-457D-B9CC-2CCAA9DCF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1" name="PoljeZBesedilom 1120">
          <a:extLst>
            <a:ext uri="{FF2B5EF4-FFF2-40B4-BE49-F238E27FC236}">
              <a16:creationId xmlns:a16="http://schemas.microsoft.com/office/drawing/2014/main" id="{B1BD3750-4A84-4EE8-93BC-1D3B7A004B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2" name="PoljeZBesedilom 1121">
          <a:extLst>
            <a:ext uri="{FF2B5EF4-FFF2-40B4-BE49-F238E27FC236}">
              <a16:creationId xmlns:a16="http://schemas.microsoft.com/office/drawing/2014/main" id="{2A5B493C-281F-48B5-810B-AE135B0C8B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3" name="PoljeZBesedilom 1122">
          <a:extLst>
            <a:ext uri="{FF2B5EF4-FFF2-40B4-BE49-F238E27FC236}">
              <a16:creationId xmlns:a16="http://schemas.microsoft.com/office/drawing/2014/main" id="{5A8466D4-823F-46E9-AF90-320F8E0FE1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4" name="PoljeZBesedilom 1123">
          <a:extLst>
            <a:ext uri="{FF2B5EF4-FFF2-40B4-BE49-F238E27FC236}">
              <a16:creationId xmlns:a16="http://schemas.microsoft.com/office/drawing/2014/main" id="{0BADBA3E-9358-454B-A46B-ECBE3E0C05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5" name="PoljeZBesedilom 1124">
          <a:extLst>
            <a:ext uri="{FF2B5EF4-FFF2-40B4-BE49-F238E27FC236}">
              <a16:creationId xmlns:a16="http://schemas.microsoft.com/office/drawing/2014/main" id="{5153CBC9-39AF-472E-B162-35710245D7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6" name="PoljeZBesedilom 1125">
          <a:extLst>
            <a:ext uri="{FF2B5EF4-FFF2-40B4-BE49-F238E27FC236}">
              <a16:creationId xmlns:a16="http://schemas.microsoft.com/office/drawing/2014/main" id="{23372859-5220-4CF4-A9D4-D045C05474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7" name="PoljeZBesedilom 1126">
          <a:extLst>
            <a:ext uri="{FF2B5EF4-FFF2-40B4-BE49-F238E27FC236}">
              <a16:creationId xmlns:a16="http://schemas.microsoft.com/office/drawing/2014/main" id="{86583D9D-EEB7-4C06-A4AF-BC393E9045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8" name="PoljeZBesedilom 1127">
          <a:extLst>
            <a:ext uri="{FF2B5EF4-FFF2-40B4-BE49-F238E27FC236}">
              <a16:creationId xmlns:a16="http://schemas.microsoft.com/office/drawing/2014/main" id="{6E3B6E98-C4A5-4732-9837-F5446C4F6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9" name="PoljeZBesedilom 1128">
          <a:extLst>
            <a:ext uri="{FF2B5EF4-FFF2-40B4-BE49-F238E27FC236}">
              <a16:creationId xmlns:a16="http://schemas.microsoft.com/office/drawing/2014/main" id="{FE917041-BDCD-4C15-A81A-B2D11CC26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0" name="PoljeZBesedilom 1129">
          <a:extLst>
            <a:ext uri="{FF2B5EF4-FFF2-40B4-BE49-F238E27FC236}">
              <a16:creationId xmlns:a16="http://schemas.microsoft.com/office/drawing/2014/main" id="{445BE68B-8730-47A6-8933-3347433BA6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1" name="PoljeZBesedilom 1130">
          <a:extLst>
            <a:ext uri="{FF2B5EF4-FFF2-40B4-BE49-F238E27FC236}">
              <a16:creationId xmlns:a16="http://schemas.microsoft.com/office/drawing/2014/main" id="{089F3EC8-F323-4676-A161-B21EA7A5D8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2" name="PoljeZBesedilom 1131">
          <a:extLst>
            <a:ext uri="{FF2B5EF4-FFF2-40B4-BE49-F238E27FC236}">
              <a16:creationId xmlns:a16="http://schemas.microsoft.com/office/drawing/2014/main" id="{869D2438-C6F7-459E-8036-E0177B2155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3" name="PoljeZBesedilom 1132">
          <a:extLst>
            <a:ext uri="{FF2B5EF4-FFF2-40B4-BE49-F238E27FC236}">
              <a16:creationId xmlns:a16="http://schemas.microsoft.com/office/drawing/2014/main" id="{5D885928-D71A-4ECB-ABDE-ECDA33FF51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4" name="PoljeZBesedilom 1133">
          <a:extLst>
            <a:ext uri="{FF2B5EF4-FFF2-40B4-BE49-F238E27FC236}">
              <a16:creationId xmlns:a16="http://schemas.microsoft.com/office/drawing/2014/main" id="{58C98FF1-CEA3-421F-8737-C3842D368B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5" name="PoljeZBesedilom 1134">
          <a:extLst>
            <a:ext uri="{FF2B5EF4-FFF2-40B4-BE49-F238E27FC236}">
              <a16:creationId xmlns:a16="http://schemas.microsoft.com/office/drawing/2014/main" id="{819D1B65-7B36-4458-9E99-1CA7EA7AC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6" name="PoljeZBesedilom 1135">
          <a:extLst>
            <a:ext uri="{FF2B5EF4-FFF2-40B4-BE49-F238E27FC236}">
              <a16:creationId xmlns:a16="http://schemas.microsoft.com/office/drawing/2014/main" id="{6428F920-D757-40EE-81CE-415C7C75A3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7" name="PoljeZBesedilom 1136">
          <a:extLst>
            <a:ext uri="{FF2B5EF4-FFF2-40B4-BE49-F238E27FC236}">
              <a16:creationId xmlns:a16="http://schemas.microsoft.com/office/drawing/2014/main" id="{4EB5236A-8350-4A8D-AD05-BFC078669C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8" name="PoljeZBesedilom 1137">
          <a:extLst>
            <a:ext uri="{FF2B5EF4-FFF2-40B4-BE49-F238E27FC236}">
              <a16:creationId xmlns:a16="http://schemas.microsoft.com/office/drawing/2014/main" id="{B5AD9FE5-0368-4856-80DD-C0A79BECDC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9" name="PoljeZBesedilom 1138">
          <a:extLst>
            <a:ext uri="{FF2B5EF4-FFF2-40B4-BE49-F238E27FC236}">
              <a16:creationId xmlns:a16="http://schemas.microsoft.com/office/drawing/2014/main" id="{924C75D4-8C25-49B3-B5E4-A93169525F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0" name="PoljeZBesedilom 1139">
          <a:extLst>
            <a:ext uri="{FF2B5EF4-FFF2-40B4-BE49-F238E27FC236}">
              <a16:creationId xmlns:a16="http://schemas.microsoft.com/office/drawing/2014/main" id="{8FCF1ED1-83DA-4EB5-9EDE-A010536555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1" name="PoljeZBesedilom 1140">
          <a:extLst>
            <a:ext uri="{FF2B5EF4-FFF2-40B4-BE49-F238E27FC236}">
              <a16:creationId xmlns:a16="http://schemas.microsoft.com/office/drawing/2014/main" id="{1ED46CC9-DFCD-477F-9E25-A70340D087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2" name="PoljeZBesedilom 1141">
          <a:extLst>
            <a:ext uri="{FF2B5EF4-FFF2-40B4-BE49-F238E27FC236}">
              <a16:creationId xmlns:a16="http://schemas.microsoft.com/office/drawing/2014/main" id="{36F2729C-E184-4131-AE28-9DB11A2C9B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3" name="PoljeZBesedilom 1142">
          <a:extLst>
            <a:ext uri="{FF2B5EF4-FFF2-40B4-BE49-F238E27FC236}">
              <a16:creationId xmlns:a16="http://schemas.microsoft.com/office/drawing/2014/main" id="{67900196-122E-497F-AE81-5C50DFE518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4" name="PoljeZBesedilom 1143">
          <a:extLst>
            <a:ext uri="{FF2B5EF4-FFF2-40B4-BE49-F238E27FC236}">
              <a16:creationId xmlns:a16="http://schemas.microsoft.com/office/drawing/2014/main" id="{FF0B19BC-D619-46FB-95AF-FE6E5CC116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5" name="PoljeZBesedilom 1144">
          <a:extLst>
            <a:ext uri="{FF2B5EF4-FFF2-40B4-BE49-F238E27FC236}">
              <a16:creationId xmlns:a16="http://schemas.microsoft.com/office/drawing/2014/main" id="{79D01578-9AC8-4E82-A81C-5A61E82DD0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6" name="PoljeZBesedilom 1145">
          <a:extLst>
            <a:ext uri="{FF2B5EF4-FFF2-40B4-BE49-F238E27FC236}">
              <a16:creationId xmlns:a16="http://schemas.microsoft.com/office/drawing/2014/main" id="{FB76D4A3-69D8-4B94-8CE1-9B5A04154C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7" name="PoljeZBesedilom 1146">
          <a:extLst>
            <a:ext uri="{FF2B5EF4-FFF2-40B4-BE49-F238E27FC236}">
              <a16:creationId xmlns:a16="http://schemas.microsoft.com/office/drawing/2014/main" id="{144EC5E1-6781-4E2E-A9EE-C5298BEF6A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8" name="PoljeZBesedilom 1147">
          <a:extLst>
            <a:ext uri="{FF2B5EF4-FFF2-40B4-BE49-F238E27FC236}">
              <a16:creationId xmlns:a16="http://schemas.microsoft.com/office/drawing/2014/main" id="{A3EA572E-46AE-4025-915A-F981F603C3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9" name="PoljeZBesedilom 1148">
          <a:extLst>
            <a:ext uri="{FF2B5EF4-FFF2-40B4-BE49-F238E27FC236}">
              <a16:creationId xmlns:a16="http://schemas.microsoft.com/office/drawing/2014/main" id="{FE1756BB-6680-41CE-B8DF-F03CCA582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0" name="PoljeZBesedilom 1149">
          <a:extLst>
            <a:ext uri="{FF2B5EF4-FFF2-40B4-BE49-F238E27FC236}">
              <a16:creationId xmlns:a16="http://schemas.microsoft.com/office/drawing/2014/main" id="{D6B5C960-AEE8-4561-896A-8293B57258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1" name="PoljeZBesedilom 1150">
          <a:extLst>
            <a:ext uri="{FF2B5EF4-FFF2-40B4-BE49-F238E27FC236}">
              <a16:creationId xmlns:a16="http://schemas.microsoft.com/office/drawing/2014/main" id="{DC301F1E-DB7F-41DF-A676-E9C6633BC0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2" name="PoljeZBesedilom 1151">
          <a:extLst>
            <a:ext uri="{FF2B5EF4-FFF2-40B4-BE49-F238E27FC236}">
              <a16:creationId xmlns:a16="http://schemas.microsoft.com/office/drawing/2014/main" id="{53B6C1D4-33D6-4E64-851A-AEE0092D7D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3" name="PoljeZBesedilom 1152">
          <a:extLst>
            <a:ext uri="{FF2B5EF4-FFF2-40B4-BE49-F238E27FC236}">
              <a16:creationId xmlns:a16="http://schemas.microsoft.com/office/drawing/2014/main" id="{3C9DB9AE-4971-4EE9-952F-4B582DC85A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4" name="PoljeZBesedilom 1153">
          <a:extLst>
            <a:ext uri="{FF2B5EF4-FFF2-40B4-BE49-F238E27FC236}">
              <a16:creationId xmlns:a16="http://schemas.microsoft.com/office/drawing/2014/main" id="{8149B5C5-C241-44B1-8F71-F4D4330C9A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5" name="PoljeZBesedilom 1154">
          <a:extLst>
            <a:ext uri="{FF2B5EF4-FFF2-40B4-BE49-F238E27FC236}">
              <a16:creationId xmlns:a16="http://schemas.microsoft.com/office/drawing/2014/main" id="{79D9B308-39B3-418B-B8BD-A7260C82B1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6" name="PoljeZBesedilom 1155">
          <a:extLst>
            <a:ext uri="{FF2B5EF4-FFF2-40B4-BE49-F238E27FC236}">
              <a16:creationId xmlns:a16="http://schemas.microsoft.com/office/drawing/2014/main" id="{A55E80F6-518A-46FA-B790-C2B1BEA921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7" name="PoljeZBesedilom 1156">
          <a:extLst>
            <a:ext uri="{FF2B5EF4-FFF2-40B4-BE49-F238E27FC236}">
              <a16:creationId xmlns:a16="http://schemas.microsoft.com/office/drawing/2014/main" id="{50A685D2-8662-42ED-A1DB-3AA83EFE38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8" name="PoljeZBesedilom 1157">
          <a:extLst>
            <a:ext uri="{FF2B5EF4-FFF2-40B4-BE49-F238E27FC236}">
              <a16:creationId xmlns:a16="http://schemas.microsoft.com/office/drawing/2014/main" id="{66854893-4D45-4D61-BF6D-3BEDA78DBC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9" name="PoljeZBesedilom 1158">
          <a:extLst>
            <a:ext uri="{FF2B5EF4-FFF2-40B4-BE49-F238E27FC236}">
              <a16:creationId xmlns:a16="http://schemas.microsoft.com/office/drawing/2014/main" id="{CDF9C1FC-681A-432B-A469-CC8B464254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0" name="PoljeZBesedilom 1159">
          <a:extLst>
            <a:ext uri="{FF2B5EF4-FFF2-40B4-BE49-F238E27FC236}">
              <a16:creationId xmlns:a16="http://schemas.microsoft.com/office/drawing/2014/main" id="{7D91F855-3B1B-4221-95EB-EF2F4AF58B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1" name="PoljeZBesedilom 1160">
          <a:extLst>
            <a:ext uri="{FF2B5EF4-FFF2-40B4-BE49-F238E27FC236}">
              <a16:creationId xmlns:a16="http://schemas.microsoft.com/office/drawing/2014/main" id="{1E9CCA2D-F052-450A-B62A-F857CB58D0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2" name="PoljeZBesedilom 1161">
          <a:extLst>
            <a:ext uri="{FF2B5EF4-FFF2-40B4-BE49-F238E27FC236}">
              <a16:creationId xmlns:a16="http://schemas.microsoft.com/office/drawing/2014/main" id="{76757A63-42CE-4860-B6B5-E6B65C6B0B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3" name="PoljeZBesedilom 1162">
          <a:extLst>
            <a:ext uri="{FF2B5EF4-FFF2-40B4-BE49-F238E27FC236}">
              <a16:creationId xmlns:a16="http://schemas.microsoft.com/office/drawing/2014/main" id="{0ED14936-DC3F-4C4A-93A1-C6B8C7EB0D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4" name="PoljeZBesedilom 1163">
          <a:extLst>
            <a:ext uri="{FF2B5EF4-FFF2-40B4-BE49-F238E27FC236}">
              <a16:creationId xmlns:a16="http://schemas.microsoft.com/office/drawing/2014/main" id="{747DD0B9-2619-41F2-86E4-E69917B1E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5" name="PoljeZBesedilom 1164">
          <a:extLst>
            <a:ext uri="{FF2B5EF4-FFF2-40B4-BE49-F238E27FC236}">
              <a16:creationId xmlns:a16="http://schemas.microsoft.com/office/drawing/2014/main" id="{1F4FF681-5105-465D-973D-AFE81A646E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6" name="PoljeZBesedilom 1165">
          <a:extLst>
            <a:ext uri="{FF2B5EF4-FFF2-40B4-BE49-F238E27FC236}">
              <a16:creationId xmlns:a16="http://schemas.microsoft.com/office/drawing/2014/main" id="{466786F9-4636-4E7B-9229-5C3845F382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7" name="PoljeZBesedilom 1166">
          <a:extLst>
            <a:ext uri="{FF2B5EF4-FFF2-40B4-BE49-F238E27FC236}">
              <a16:creationId xmlns:a16="http://schemas.microsoft.com/office/drawing/2014/main" id="{BDCE2E24-33DD-4088-8DD9-63DE1C5EE4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8" name="PoljeZBesedilom 1167">
          <a:extLst>
            <a:ext uri="{FF2B5EF4-FFF2-40B4-BE49-F238E27FC236}">
              <a16:creationId xmlns:a16="http://schemas.microsoft.com/office/drawing/2014/main" id="{991F2684-8472-4B15-B25C-ED1C558D10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9" name="PoljeZBesedilom 1168">
          <a:extLst>
            <a:ext uri="{FF2B5EF4-FFF2-40B4-BE49-F238E27FC236}">
              <a16:creationId xmlns:a16="http://schemas.microsoft.com/office/drawing/2014/main" id="{DBAD50A0-4260-4688-86F2-220ED625C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0" name="PoljeZBesedilom 1169">
          <a:extLst>
            <a:ext uri="{FF2B5EF4-FFF2-40B4-BE49-F238E27FC236}">
              <a16:creationId xmlns:a16="http://schemas.microsoft.com/office/drawing/2014/main" id="{01BA4FD3-715E-4928-BCE8-4F3D970F49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1" name="PoljeZBesedilom 1170">
          <a:extLst>
            <a:ext uri="{FF2B5EF4-FFF2-40B4-BE49-F238E27FC236}">
              <a16:creationId xmlns:a16="http://schemas.microsoft.com/office/drawing/2014/main" id="{4C41E1ED-D4BA-4097-9116-75248FF028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2" name="PoljeZBesedilom 1171">
          <a:extLst>
            <a:ext uri="{FF2B5EF4-FFF2-40B4-BE49-F238E27FC236}">
              <a16:creationId xmlns:a16="http://schemas.microsoft.com/office/drawing/2014/main" id="{FE111A1B-FBAE-4C40-960B-87ED669058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3" name="PoljeZBesedilom 1172">
          <a:extLst>
            <a:ext uri="{FF2B5EF4-FFF2-40B4-BE49-F238E27FC236}">
              <a16:creationId xmlns:a16="http://schemas.microsoft.com/office/drawing/2014/main" id="{748320D5-940E-46E8-AC90-C8837F6EFA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4" name="PoljeZBesedilom 1173">
          <a:extLst>
            <a:ext uri="{FF2B5EF4-FFF2-40B4-BE49-F238E27FC236}">
              <a16:creationId xmlns:a16="http://schemas.microsoft.com/office/drawing/2014/main" id="{EA260CE9-543E-4A21-AE30-90611E30E7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5" name="PoljeZBesedilom 1174">
          <a:extLst>
            <a:ext uri="{FF2B5EF4-FFF2-40B4-BE49-F238E27FC236}">
              <a16:creationId xmlns:a16="http://schemas.microsoft.com/office/drawing/2014/main" id="{4EA5C7BD-B255-4DD8-A95B-7FCB4BC482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6" name="PoljeZBesedilom 1175">
          <a:extLst>
            <a:ext uri="{FF2B5EF4-FFF2-40B4-BE49-F238E27FC236}">
              <a16:creationId xmlns:a16="http://schemas.microsoft.com/office/drawing/2014/main" id="{92E7B87F-8F35-4F4C-8A89-7F025FBB4E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7" name="PoljeZBesedilom 1176">
          <a:extLst>
            <a:ext uri="{FF2B5EF4-FFF2-40B4-BE49-F238E27FC236}">
              <a16:creationId xmlns:a16="http://schemas.microsoft.com/office/drawing/2014/main" id="{93309065-AEAD-414C-B73F-E982E1336F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8" name="PoljeZBesedilom 1177">
          <a:extLst>
            <a:ext uri="{FF2B5EF4-FFF2-40B4-BE49-F238E27FC236}">
              <a16:creationId xmlns:a16="http://schemas.microsoft.com/office/drawing/2014/main" id="{F7730FE6-2032-4B55-AA18-B9055A0EAA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9" name="PoljeZBesedilom 1178">
          <a:extLst>
            <a:ext uri="{FF2B5EF4-FFF2-40B4-BE49-F238E27FC236}">
              <a16:creationId xmlns:a16="http://schemas.microsoft.com/office/drawing/2014/main" id="{0AAC53C6-D9BF-41CF-ABB7-6F9F563C9B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0" name="PoljeZBesedilom 1179">
          <a:extLst>
            <a:ext uri="{FF2B5EF4-FFF2-40B4-BE49-F238E27FC236}">
              <a16:creationId xmlns:a16="http://schemas.microsoft.com/office/drawing/2014/main" id="{74A4A82C-078C-49D0-9134-9210C402A8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1" name="PoljeZBesedilom 1180">
          <a:extLst>
            <a:ext uri="{FF2B5EF4-FFF2-40B4-BE49-F238E27FC236}">
              <a16:creationId xmlns:a16="http://schemas.microsoft.com/office/drawing/2014/main" id="{D7315AD4-BCF8-47B0-9AA2-D4534B323F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2" name="PoljeZBesedilom 1181">
          <a:extLst>
            <a:ext uri="{FF2B5EF4-FFF2-40B4-BE49-F238E27FC236}">
              <a16:creationId xmlns:a16="http://schemas.microsoft.com/office/drawing/2014/main" id="{D8EAB8F1-5119-4F5B-AA75-80490D81E2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3" name="PoljeZBesedilom 1182">
          <a:extLst>
            <a:ext uri="{FF2B5EF4-FFF2-40B4-BE49-F238E27FC236}">
              <a16:creationId xmlns:a16="http://schemas.microsoft.com/office/drawing/2014/main" id="{65F2C18F-3C59-4156-8FAB-1D950181DD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4" name="PoljeZBesedilom 1183">
          <a:extLst>
            <a:ext uri="{FF2B5EF4-FFF2-40B4-BE49-F238E27FC236}">
              <a16:creationId xmlns:a16="http://schemas.microsoft.com/office/drawing/2014/main" id="{104C61C2-FE20-480C-A07A-9419369DC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5" name="PoljeZBesedilom 1184">
          <a:extLst>
            <a:ext uri="{FF2B5EF4-FFF2-40B4-BE49-F238E27FC236}">
              <a16:creationId xmlns:a16="http://schemas.microsoft.com/office/drawing/2014/main" id="{296CBC65-D14C-4D1E-8326-FDD00654F7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6" name="PoljeZBesedilom 1185">
          <a:extLst>
            <a:ext uri="{FF2B5EF4-FFF2-40B4-BE49-F238E27FC236}">
              <a16:creationId xmlns:a16="http://schemas.microsoft.com/office/drawing/2014/main" id="{62B3D9A5-10F5-4B6F-8C50-DDBB0AB726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7" name="PoljeZBesedilom 1186">
          <a:extLst>
            <a:ext uri="{FF2B5EF4-FFF2-40B4-BE49-F238E27FC236}">
              <a16:creationId xmlns:a16="http://schemas.microsoft.com/office/drawing/2014/main" id="{FE81A0CF-BF22-41A6-947B-26C0A66825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8" name="PoljeZBesedilom 1187">
          <a:extLst>
            <a:ext uri="{FF2B5EF4-FFF2-40B4-BE49-F238E27FC236}">
              <a16:creationId xmlns:a16="http://schemas.microsoft.com/office/drawing/2014/main" id="{28321C22-C780-4748-8B2A-1929AADAD2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9" name="PoljeZBesedilom 1188">
          <a:extLst>
            <a:ext uri="{FF2B5EF4-FFF2-40B4-BE49-F238E27FC236}">
              <a16:creationId xmlns:a16="http://schemas.microsoft.com/office/drawing/2014/main" id="{7AEB5EBC-D721-4339-A9FC-E96B684E56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0" name="PoljeZBesedilom 1189">
          <a:extLst>
            <a:ext uri="{FF2B5EF4-FFF2-40B4-BE49-F238E27FC236}">
              <a16:creationId xmlns:a16="http://schemas.microsoft.com/office/drawing/2014/main" id="{8B241E9B-02BC-48F2-89E8-8891319B26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1" name="PoljeZBesedilom 1190">
          <a:extLst>
            <a:ext uri="{FF2B5EF4-FFF2-40B4-BE49-F238E27FC236}">
              <a16:creationId xmlns:a16="http://schemas.microsoft.com/office/drawing/2014/main" id="{48550F7B-878B-477F-9490-E1556B0B9C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2" name="PoljeZBesedilom 1191">
          <a:extLst>
            <a:ext uri="{FF2B5EF4-FFF2-40B4-BE49-F238E27FC236}">
              <a16:creationId xmlns:a16="http://schemas.microsoft.com/office/drawing/2014/main" id="{785C11BF-D66A-43ED-9427-56711A3FAE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3" name="PoljeZBesedilom 1192">
          <a:extLst>
            <a:ext uri="{FF2B5EF4-FFF2-40B4-BE49-F238E27FC236}">
              <a16:creationId xmlns:a16="http://schemas.microsoft.com/office/drawing/2014/main" id="{33C47B94-282A-489D-A252-769C6046E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4" name="PoljeZBesedilom 1193">
          <a:extLst>
            <a:ext uri="{FF2B5EF4-FFF2-40B4-BE49-F238E27FC236}">
              <a16:creationId xmlns:a16="http://schemas.microsoft.com/office/drawing/2014/main" id="{4CF1E007-8034-4E3B-A849-7AA1754174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5" name="PoljeZBesedilom 1194">
          <a:extLst>
            <a:ext uri="{FF2B5EF4-FFF2-40B4-BE49-F238E27FC236}">
              <a16:creationId xmlns:a16="http://schemas.microsoft.com/office/drawing/2014/main" id="{AD3CDC50-189B-4BD8-904F-4886DCE24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6" name="PoljeZBesedilom 1195">
          <a:extLst>
            <a:ext uri="{FF2B5EF4-FFF2-40B4-BE49-F238E27FC236}">
              <a16:creationId xmlns:a16="http://schemas.microsoft.com/office/drawing/2014/main" id="{A7CF28B4-D498-4200-9CBF-CEC467D849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7" name="PoljeZBesedilom 1196">
          <a:extLst>
            <a:ext uri="{FF2B5EF4-FFF2-40B4-BE49-F238E27FC236}">
              <a16:creationId xmlns:a16="http://schemas.microsoft.com/office/drawing/2014/main" id="{7FDEA3CC-DFD5-47D0-BD86-9DE96936FB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8" name="PoljeZBesedilom 1197">
          <a:extLst>
            <a:ext uri="{FF2B5EF4-FFF2-40B4-BE49-F238E27FC236}">
              <a16:creationId xmlns:a16="http://schemas.microsoft.com/office/drawing/2014/main" id="{DF41583A-CABF-4667-83C9-0341222FE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9" name="PoljeZBesedilom 1198">
          <a:extLst>
            <a:ext uri="{FF2B5EF4-FFF2-40B4-BE49-F238E27FC236}">
              <a16:creationId xmlns:a16="http://schemas.microsoft.com/office/drawing/2014/main" id="{3D0B6F78-3BC1-4327-AF25-4F6187CD5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0" name="PoljeZBesedilom 1199">
          <a:extLst>
            <a:ext uri="{FF2B5EF4-FFF2-40B4-BE49-F238E27FC236}">
              <a16:creationId xmlns:a16="http://schemas.microsoft.com/office/drawing/2014/main" id="{56FA93B3-18CC-4324-9E4A-D6FB5551F9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1" name="PoljeZBesedilom 1200">
          <a:extLst>
            <a:ext uri="{FF2B5EF4-FFF2-40B4-BE49-F238E27FC236}">
              <a16:creationId xmlns:a16="http://schemas.microsoft.com/office/drawing/2014/main" id="{3E5A7735-DF0D-415E-8D34-5217CA3F3F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2" name="PoljeZBesedilom 1201">
          <a:extLst>
            <a:ext uri="{FF2B5EF4-FFF2-40B4-BE49-F238E27FC236}">
              <a16:creationId xmlns:a16="http://schemas.microsoft.com/office/drawing/2014/main" id="{E7943200-37FB-4476-9CEF-2A5740AD04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3" name="PoljeZBesedilom 1202">
          <a:extLst>
            <a:ext uri="{FF2B5EF4-FFF2-40B4-BE49-F238E27FC236}">
              <a16:creationId xmlns:a16="http://schemas.microsoft.com/office/drawing/2014/main" id="{E4097EE2-F5C6-4575-A658-28275331F6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4" name="PoljeZBesedilom 1203">
          <a:extLst>
            <a:ext uri="{FF2B5EF4-FFF2-40B4-BE49-F238E27FC236}">
              <a16:creationId xmlns:a16="http://schemas.microsoft.com/office/drawing/2014/main" id="{86FF6DED-5C87-42B9-9676-E6D8140613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5" name="PoljeZBesedilom 1204">
          <a:extLst>
            <a:ext uri="{FF2B5EF4-FFF2-40B4-BE49-F238E27FC236}">
              <a16:creationId xmlns:a16="http://schemas.microsoft.com/office/drawing/2014/main" id="{875971CB-1D05-4680-AB20-4D4996BA63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6" name="PoljeZBesedilom 1205">
          <a:extLst>
            <a:ext uri="{FF2B5EF4-FFF2-40B4-BE49-F238E27FC236}">
              <a16:creationId xmlns:a16="http://schemas.microsoft.com/office/drawing/2014/main" id="{46067FC4-E727-4151-85F1-91CEE26EC0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7" name="PoljeZBesedilom 1206">
          <a:extLst>
            <a:ext uri="{FF2B5EF4-FFF2-40B4-BE49-F238E27FC236}">
              <a16:creationId xmlns:a16="http://schemas.microsoft.com/office/drawing/2014/main" id="{B71032AB-6D72-4D5A-A37F-37922C20E0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8" name="PoljeZBesedilom 1207">
          <a:extLst>
            <a:ext uri="{FF2B5EF4-FFF2-40B4-BE49-F238E27FC236}">
              <a16:creationId xmlns:a16="http://schemas.microsoft.com/office/drawing/2014/main" id="{6E834BA5-CD27-4D79-BBF4-546E97F502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9" name="PoljeZBesedilom 1208">
          <a:extLst>
            <a:ext uri="{FF2B5EF4-FFF2-40B4-BE49-F238E27FC236}">
              <a16:creationId xmlns:a16="http://schemas.microsoft.com/office/drawing/2014/main" id="{9D668ED6-17C5-459E-BF9A-882DC8DF5B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0" name="PoljeZBesedilom 1209">
          <a:extLst>
            <a:ext uri="{FF2B5EF4-FFF2-40B4-BE49-F238E27FC236}">
              <a16:creationId xmlns:a16="http://schemas.microsoft.com/office/drawing/2014/main" id="{BC350706-FB85-42EE-B54D-7A9B14B79C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1" name="PoljeZBesedilom 1210">
          <a:extLst>
            <a:ext uri="{FF2B5EF4-FFF2-40B4-BE49-F238E27FC236}">
              <a16:creationId xmlns:a16="http://schemas.microsoft.com/office/drawing/2014/main" id="{DEDA8843-9F24-4F1E-AE84-4533B24F4B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2" name="PoljeZBesedilom 1211">
          <a:extLst>
            <a:ext uri="{FF2B5EF4-FFF2-40B4-BE49-F238E27FC236}">
              <a16:creationId xmlns:a16="http://schemas.microsoft.com/office/drawing/2014/main" id="{CF4126A2-E011-45AB-B101-FE3B2B42F6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3" name="PoljeZBesedilom 1212">
          <a:extLst>
            <a:ext uri="{FF2B5EF4-FFF2-40B4-BE49-F238E27FC236}">
              <a16:creationId xmlns:a16="http://schemas.microsoft.com/office/drawing/2014/main" id="{FE03A2E7-F493-4915-86E1-79421058D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4" name="PoljeZBesedilom 1213">
          <a:extLst>
            <a:ext uri="{FF2B5EF4-FFF2-40B4-BE49-F238E27FC236}">
              <a16:creationId xmlns:a16="http://schemas.microsoft.com/office/drawing/2014/main" id="{78D7C3AD-2618-4AA9-9D2D-E1F993DFEA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5" name="PoljeZBesedilom 1214">
          <a:extLst>
            <a:ext uri="{FF2B5EF4-FFF2-40B4-BE49-F238E27FC236}">
              <a16:creationId xmlns:a16="http://schemas.microsoft.com/office/drawing/2014/main" id="{6BD93C49-B43A-486F-A91B-6C7CF799BD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6" name="PoljeZBesedilom 1215">
          <a:extLst>
            <a:ext uri="{FF2B5EF4-FFF2-40B4-BE49-F238E27FC236}">
              <a16:creationId xmlns:a16="http://schemas.microsoft.com/office/drawing/2014/main" id="{E05FC295-B9DF-4AC3-A56A-4D39BF04C0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7" name="PoljeZBesedilom 1216">
          <a:extLst>
            <a:ext uri="{FF2B5EF4-FFF2-40B4-BE49-F238E27FC236}">
              <a16:creationId xmlns:a16="http://schemas.microsoft.com/office/drawing/2014/main" id="{FDCF853F-7157-44C4-86B0-313DBF307D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8" name="PoljeZBesedilom 1217">
          <a:extLst>
            <a:ext uri="{FF2B5EF4-FFF2-40B4-BE49-F238E27FC236}">
              <a16:creationId xmlns:a16="http://schemas.microsoft.com/office/drawing/2014/main" id="{B98351A4-5543-43E4-8C8F-09C695B8F1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9" name="PoljeZBesedilom 1218">
          <a:extLst>
            <a:ext uri="{FF2B5EF4-FFF2-40B4-BE49-F238E27FC236}">
              <a16:creationId xmlns:a16="http://schemas.microsoft.com/office/drawing/2014/main" id="{635A519F-2694-467D-964A-8CF10BECEF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0" name="PoljeZBesedilom 1219">
          <a:extLst>
            <a:ext uri="{FF2B5EF4-FFF2-40B4-BE49-F238E27FC236}">
              <a16:creationId xmlns:a16="http://schemas.microsoft.com/office/drawing/2014/main" id="{AC250BB4-06C4-4610-9F59-BF4AC19C71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1" name="PoljeZBesedilom 1220">
          <a:extLst>
            <a:ext uri="{FF2B5EF4-FFF2-40B4-BE49-F238E27FC236}">
              <a16:creationId xmlns:a16="http://schemas.microsoft.com/office/drawing/2014/main" id="{28E812FA-F8A7-49F0-B5F0-71A0966B6B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2" name="PoljeZBesedilom 1221">
          <a:extLst>
            <a:ext uri="{FF2B5EF4-FFF2-40B4-BE49-F238E27FC236}">
              <a16:creationId xmlns:a16="http://schemas.microsoft.com/office/drawing/2014/main" id="{865D8E4B-3099-4EBF-8A8D-6F8D08B9AE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3" name="PoljeZBesedilom 1222">
          <a:extLst>
            <a:ext uri="{FF2B5EF4-FFF2-40B4-BE49-F238E27FC236}">
              <a16:creationId xmlns:a16="http://schemas.microsoft.com/office/drawing/2014/main" id="{A410EE11-5A69-435A-9044-04BB6781B9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4" name="PoljeZBesedilom 1223">
          <a:extLst>
            <a:ext uri="{FF2B5EF4-FFF2-40B4-BE49-F238E27FC236}">
              <a16:creationId xmlns:a16="http://schemas.microsoft.com/office/drawing/2014/main" id="{4B97BE25-ACA3-4384-BE52-501F864B50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5" name="PoljeZBesedilom 1224">
          <a:extLst>
            <a:ext uri="{FF2B5EF4-FFF2-40B4-BE49-F238E27FC236}">
              <a16:creationId xmlns:a16="http://schemas.microsoft.com/office/drawing/2014/main" id="{1BB0E6B7-291F-4968-ABF0-E712DDB5DF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6" name="PoljeZBesedilom 1225">
          <a:extLst>
            <a:ext uri="{FF2B5EF4-FFF2-40B4-BE49-F238E27FC236}">
              <a16:creationId xmlns:a16="http://schemas.microsoft.com/office/drawing/2014/main" id="{89897510-C07E-4208-A8C5-DFA039502E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7" name="PoljeZBesedilom 1226">
          <a:extLst>
            <a:ext uri="{FF2B5EF4-FFF2-40B4-BE49-F238E27FC236}">
              <a16:creationId xmlns:a16="http://schemas.microsoft.com/office/drawing/2014/main" id="{4A34BA4F-BD6F-4390-802A-49AAC9778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8" name="PoljeZBesedilom 1227">
          <a:extLst>
            <a:ext uri="{FF2B5EF4-FFF2-40B4-BE49-F238E27FC236}">
              <a16:creationId xmlns:a16="http://schemas.microsoft.com/office/drawing/2014/main" id="{1149C946-6974-40BE-BABD-6DEF39AA00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9" name="PoljeZBesedilom 1228">
          <a:extLst>
            <a:ext uri="{FF2B5EF4-FFF2-40B4-BE49-F238E27FC236}">
              <a16:creationId xmlns:a16="http://schemas.microsoft.com/office/drawing/2014/main" id="{CE999710-6671-431E-BE28-3416188FA0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0" name="PoljeZBesedilom 1229">
          <a:extLst>
            <a:ext uri="{FF2B5EF4-FFF2-40B4-BE49-F238E27FC236}">
              <a16:creationId xmlns:a16="http://schemas.microsoft.com/office/drawing/2014/main" id="{13A0D958-1C36-41EA-A50E-177F4C5AF5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1" name="PoljeZBesedilom 1230">
          <a:extLst>
            <a:ext uri="{FF2B5EF4-FFF2-40B4-BE49-F238E27FC236}">
              <a16:creationId xmlns:a16="http://schemas.microsoft.com/office/drawing/2014/main" id="{F9C0E06E-5CC4-4991-9D29-43CAF2063F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2" name="PoljeZBesedilom 1231">
          <a:extLst>
            <a:ext uri="{FF2B5EF4-FFF2-40B4-BE49-F238E27FC236}">
              <a16:creationId xmlns:a16="http://schemas.microsoft.com/office/drawing/2014/main" id="{5910F57F-76F6-4A02-8143-97F998356E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3" name="PoljeZBesedilom 1232">
          <a:extLst>
            <a:ext uri="{FF2B5EF4-FFF2-40B4-BE49-F238E27FC236}">
              <a16:creationId xmlns:a16="http://schemas.microsoft.com/office/drawing/2014/main" id="{A8D32BF0-4446-4710-9247-BF2774DB9A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4" name="PoljeZBesedilom 1233">
          <a:extLst>
            <a:ext uri="{FF2B5EF4-FFF2-40B4-BE49-F238E27FC236}">
              <a16:creationId xmlns:a16="http://schemas.microsoft.com/office/drawing/2014/main" id="{03F175B2-881C-4E58-9D2E-C24A5062D9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5" name="PoljeZBesedilom 1234">
          <a:extLst>
            <a:ext uri="{FF2B5EF4-FFF2-40B4-BE49-F238E27FC236}">
              <a16:creationId xmlns:a16="http://schemas.microsoft.com/office/drawing/2014/main" id="{4082E538-D0BC-42E6-B131-26A6D4BB35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6" name="PoljeZBesedilom 1235">
          <a:extLst>
            <a:ext uri="{FF2B5EF4-FFF2-40B4-BE49-F238E27FC236}">
              <a16:creationId xmlns:a16="http://schemas.microsoft.com/office/drawing/2014/main" id="{EC80A572-3ECE-422F-B5FD-A62B7491ED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7" name="PoljeZBesedilom 1236">
          <a:extLst>
            <a:ext uri="{FF2B5EF4-FFF2-40B4-BE49-F238E27FC236}">
              <a16:creationId xmlns:a16="http://schemas.microsoft.com/office/drawing/2014/main" id="{4ACB012C-0C69-4306-BA9D-EB1D0CB2B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8" name="PoljeZBesedilom 1237">
          <a:extLst>
            <a:ext uri="{FF2B5EF4-FFF2-40B4-BE49-F238E27FC236}">
              <a16:creationId xmlns:a16="http://schemas.microsoft.com/office/drawing/2014/main" id="{3D05A3E5-288F-464D-A76A-FFCD3D853E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9" name="PoljeZBesedilom 1238">
          <a:extLst>
            <a:ext uri="{FF2B5EF4-FFF2-40B4-BE49-F238E27FC236}">
              <a16:creationId xmlns:a16="http://schemas.microsoft.com/office/drawing/2014/main" id="{1D8C75C2-F157-4602-AC2F-F21DCD1978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0" name="PoljeZBesedilom 1239">
          <a:extLst>
            <a:ext uri="{FF2B5EF4-FFF2-40B4-BE49-F238E27FC236}">
              <a16:creationId xmlns:a16="http://schemas.microsoft.com/office/drawing/2014/main" id="{40953246-6AE0-48CC-B84F-4A5A5E5B7F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1" name="PoljeZBesedilom 1240">
          <a:extLst>
            <a:ext uri="{FF2B5EF4-FFF2-40B4-BE49-F238E27FC236}">
              <a16:creationId xmlns:a16="http://schemas.microsoft.com/office/drawing/2014/main" id="{36B4F5C1-6D50-42BD-9CCC-B47098BEA5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2" name="PoljeZBesedilom 1241">
          <a:extLst>
            <a:ext uri="{FF2B5EF4-FFF2-40B4-BE49-F238E27FC236}">
              <a16:creationId xmlns:a16="http://schemas.microsoft.com/office/drawing/2014/main" id="{41F8F0BD-1C78-44F2-A6EA-ED5068FF84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3" name="PoljeZBesedilom 1242">
          <a:extLst>
            <a:ext uri="{FF2B5EF4-FFF2-40B4-BE49-F238E27FC236}">
              <a16:creationId xmlns:a16="http://schemas.microsoft.com/office/drawing/2014/main" id="{10F5517E-6BE8-4046-A7B2-05C8C3C846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4" name="PoljeZBesedilom 1243">
          <a:extLst>
            <a:ext uri="{FF2B5EF4-FFF2-40B4-BE49-F238E27FC236}">
              <a16:creationId xmlns:a16="http://schemas.microsoft.com/office/drawing/2014/main" id="{CA83C31C-920C-469A-80FB-7021B010D9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5" name="PoljeZBesedilom 1244">
          <a:extLst>
            <a:ext uri="{FF2B5EF4-FFF2-40B4-BE49-F238E27FC236}">
              <a16:creationId xmlns:a16="http://schemas.microsoft.com/office/drawing/2014/main" id="{BCFE26A7-203E-4151-A139-97B62E0F7D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6" name="PoljeZBesedilom 1245">
          <a:extLst>
            <a:ext uri="{FF2B5EF4-FFF2-40B4-BE49-F238E27FC236}">
              <a16:creationId xmlns:a16="http://schemas.microsoft.com/office/drawing/2014/main" id="{80907D11-FBAE-463C-B5D9-D2DC78981F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7" name="PoljeZBesedilom 1246">
          <a:extLst>
            <a:ext uri="{FF2B5EF4-FFF2-40B4-BE49-F238E27FC236}">
              <a16:creationId xmlns:a16="http://schemas.microsoft.com/office/drawing/2014/main" id="{0C325652-F870-43DC-85C6-96C395D7C1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8" name="PoljeZBesedilom 1247">
          <a:extLst>
            <a:ext uri="{FF2B5EF4-FFF2-40B4-BE49-F238E27FC236}">
              <a16:creationId xmlns:a16="http://schemas.microsoft.com/office/drawing/2014/main" id="{359C7883-6BA9-4F2D-BE1F-0516C14C12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9" name="PoljeZBesedilom 1248">
          <a:extLst>
            <a:ext uri="{FF2B5EF4-FFF2-40B4-BE49-F238E27FC236}">
              <a16:creationId xmlns:a16="http://schemas.microsoft.com/office/drawing/2014/main" id="{27FC2835-B5E2-491C-BEE8-CD04C382DE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0" name="PoljeZBesedilom 1249">
          <a:extLst>
            <a:ext uri="{FF2B5EF4-FFF2-40B4-BE49-F238E27FC236}">
              <a16:creationId xmlns:a16="http://schemas.microsoft.com/office/drawing/2014/main" id="{090EA379-FA4A-4715-9734-AA327012ED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1" name="PoljeZBesedilom 1250">
          <a:extLst>
            <a:ext uri="{FF2B5EF4-FFF2-40B4-BE49-F238E27FC236}">
              <a16:creationId xmlns:a16="http://schemas.microsoft.com/office/drawing/2014/main" id="{B485C668-7D7F-4560-9A3E-9D3A1F122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2" name="PoljeZBesedilom 1251">
          <a:extLst>
            <a:ext uri="{FF2B5EF4-FFF2-40B4-BE49-F238E27FC236}">
              <a16:creationId xmlns:a16="http://schemas.microsoft.com/office/drawing/2014/main" id="{CEE76F83-93FB-46E3-8DE2-CD461940A8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3" name="PoljeZBesedilom 1252">
          <a:extLst>
            <a:ext uri="{FF2B5EF4-FFF2-40B4-BE49-F238E27FC236}">
              <a16:creationId xmlns:a16="http://schemas.microsoft.com/office/drawing/2014/main" id="{CED6336D-BFAD-465D-A990-0C760D921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4" name="PoljeZBesedilom 1253">
          <a:extLst>
            <a:ext uri="{FF2B5EF4-FFF2-40B4-BE49-F238E27FC236}">
              <a16:creationId xmlns:a16="http://schemas.microsoft.com/office/drawing/2014/main" id="{BA5F7C91-2CF6-440D-A8E8-496458B1B8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5" name="PoljeZBesedilom 1254">
          <a:extLst>
            <a:ext uri="{FF2B5EF4-FFF2-40B4-BE49-F238E27FC236}">
              <a16:creationId xmlns:a16="http://schemas.microsoft.com/office/drawing/2014/main" id="{ADF4C43D-C7C0-4C8C-8136-40E48340E0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6" name="PoljeZBesedilom 1255">
          <a:extLst>
            <a:ext uri="{FF2B5EF4-FFF2-40B4-BE49-F238E27FC236}">
              <a16:creationId xmlns:a16="http://schemas.microsoft.com/office/drawing/2014/main" id="{32A1171A-5304-4BD0-8E27-D6B4B39FB3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7" name="PoljeZBesedilom 1256">
          <a:extLst>
            <a:ext uri="{FF2B5EF4-FFF2-40B4-BE49-F238E27FC236}">
              <a16:creationId xmlns:a16="http://schemas.microsoft.com/office/drawing/2014/main" id="{A0012740-E4B1-457B-9FE4-EB6A2DA36B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8" name="PoljeZBesedilom 1257">
          <a:extLst>
            <a:ext uri="{FF2B5EF4-FFF2-40B4-BE49-F238E27FC236}">
              <a16:creationId xmlns:a16="http://schemas.microsoft.com/office/drawing/2014/main" id="{7F6F064C-83D3-4109-96DC-49FF896476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9" name="PoljeZBesedilom 1258">
          <a:extLst>
            <a:ext uri="{FF2B5EF4-FFF2-40B4-BE49-F238E27FC236}">
              <a16:creationId xmlns:a16="http://schemas.microsoft.com/office/drawing/2014/main" id="{CDA3A14C-05CD-4E17-9883-8F1A85E79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0" name="PoljeZBesedilom 1259">
          <a:extLst>
            <a:ext uri="{FF2B5EF4-FFF2-40B4-BE49-F238E27FC236}">
              <a16:creationId xmlns:a16="http://schemas.microsoft.com/office/drawing/2014/main" id="{05E183E1-E48B-4AED-87BC-522CD4BE76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1" name="PoljeZBesedilom 1260">
          <a:extLst>
            <a:ext uri="{FF2B5EF4-FFF2-40B4-BE49-F238E27FC236}">
              <a16:creationId xmlns:a16="http://schemas.microsoft.com/office/drawing/2014/main" id="{5EF8D5EA-4BE4-4FE2-9595-0299954057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2" name="PoljeZBesedilom 1261">
          <a:extLst>
            <a:ext uri="{FF2B5EF4-FFF2-40B4-BE49-F238E27FC236}">
              <a16:creationId xmlns:a16="http://schemas.microsoft.com/office/drawing/2014/main" id="{3231F287-420A-4E79-9447-736CC45B09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3" name="PoljeZBesedilom 1262">
          <a:extLst>
            <a:ext uri="{FF2B5EF4-FFF2-40B4-BE49-F238E27FC236}">
              <a16:creationId xmlns:a16="http://schemas.microsoft.com/office/drawing/2014/main" id="{DF2D40D0-A554-4CC3-BE53-AC3EE20B8C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4" name="PoljeZBesedilom 1263">
          <a:extLst>
            <a:ext uri="{FF2B5EF4-FFF2-40B4-BE49-F238E27FC236}">
              <a16:creationId xmlns:a16="http://schemas.microsoft.com/office/drawing/2014/main" id="{CF47794C-2643-4136-879A-642D7D2C2D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5" name="PoljeZBesedilom 1264">
          <a:extLst>
            <a:ext uri="{FF2B5EF4-FFF2-40B4-BE49-F238E27FC236}">
              <a16:creationId xmlns:a16="http://schemas.microsoft.com/office/drawing/2014/main" id="{DCA734DD-1728-4B1E-8A8F-AF92E24F9E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6" name="PoljeZBesedilom 1265">
          <a:extLst>
            <a:ext uri="{FF2B5EF4-FFF2-40B4-BE49-F238E27FC236}">
              <a16:creationId xmlns:a16="http://schemas.microsoft.com/office/drawing/2014/main" id="{8F767541-956D-4294-88C8-29FB82BA98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7" name="PoljeZBesedilom 1266">
          <a:extLst>
            <a:ext uri="{FF2B5EF4-FFF2-40B4-BE49-F238E27FC236}">
              <a16:creationId xmlns:a16="http://schemas.microsoft.com/office/drawing/2014/main" id="{FEA22A31-FE3B-4BBE-8359-4E086C7688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8" name="PoljeZBesedilom 1267">
          <a:extLst>
            <a:ext uri="{FF2B5EF4-FFF2-40B4-BE49-F238E27FC236}">
              <a16:creationId xmlns:a16="http://schemas.microsoft.com/office/drawing/2014/main" id="{CCC12139-846F-43F3-86FA-E756B276D7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9" name="PoljeZBesedilom 1268">
          <a:extLst>
            <a:ext uri="{FF2B5EF4-FFF2-40B4-BE49-F238E27FC236}">
              <a16:creationId xmlns:a16="http://schemas.microsoft.com/office/drawing/2014/main" id="{98B44522-86C7-4BC7-A479-3BB6F76C6E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0" name="PoljeZBesedilom 1269">
          <a:extLst>
            <a:ext uri="{FF2B5EF4-FFF2-40B4-BE49-F238E27FC236}">
              <a16:creationId xmlns:a16="http://schemas.microsoft.com/office/drawing/2014/main" id="{15D64771-535A-48CC-9858-DEE19426D2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1" name="PoljeZBesedilom 1270">
          <a:extLst>
            <a:ext uri="{FF2B5EF4-FFF2-40B4-BE49-F238E27FC236}">
              <a16:creationId xmlns:a16="http://schemas.microsoft.com/office/drawing/2014/main" id="{A6922072-21A8-4067-A175-2CF0AEC450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2" name="PoljeZBesedilom 1271">
          <a:extLst>
            <a:ext uri="{FF2B5EF4-FFF2-40B4-BE49-F238E27FC236}">
              <a16:creationId xmlns:a16="http://schemas.microsoft.com/office/drawing/2014/main" id="{6B9C3ECB-C953-4941-BA6C-CBEF7AA468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3" name="PoljeZBesedilom 1272">
          <a:extLst>
            <a:ext uri="{FF2B5EF4-FFF2-40B4-BE49-F238E27FC236}">
              <a16:creationId xmlns:a16="http://schemas.microsoft.com/office/drawing/2014/main" id="{CDDBEC88-30E0-49AC-A0FF-0A717713CC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4" name="PoljeZBesedilom 1273">
          <a:extLst>
            <a:ext uri="{FF2B5EF4-FFF2-40B4-BE49-F238E27FC236}">
              <a16:creationId xmlns:a16="http://schemas.microsoft.com/office/drawing/2014/main" id="{BE0F28FF-986A-465A-B4AC-9D73661FC6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5" name="PoljeZBesedilom 1274">
          <a:extLst>
            <a:ext uri="{FF2B5EF4-FFF2-40B4-BE49-F238E27FC236}">
              <a16:creationId xmlns:a16="http://schemas.microsoft.com/office/drawing/2014/main" id="{4B485B0A-CA4D-4E38-958F-8B0AA17D33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6" name="PoljeZBesedilom 1275">
          <a:extLst>
            <a:ext uri="{FF2B5EF4-FFF2-40B4-BE49-F238E27FC236}">
              <a16:creationId xmlns:a16="http://schemas.microsoft.com/office/drawing/2014/main" id="{396F6DD5-8976-42BE-8945-1FF59CF073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7" name="PoljeZBesedilom 1276">
          <a:extLst>
            <a:ext uri="{FF2B5EF4-FFF2-40B4-BE49-F238E27FC236}">
              <a16:creationId xmlns:a16="http://schemas.microsoft.com/office/drawing/2014/main" id="{6D87C2FB-387D-49AF-ACB6-77C329F644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8" name="PoljeZBesedilom 1277">
          <a:extLst>
            <a:ext uri="{FF2B5EF4-FFF2-40B4-BE49-F238E27FC236}">
              <a16:creationId xmlns:a16="http://schemas.microsoft.com/office/drawing/2014/main" id="{B10E4E0B-C35E-4F5B-963A-D3A0F28CF4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9" name="PoljeZBesedilom 1278">
          <a:extLst>
            <a:ext uri="{FF2B5EF4-FFF2-40B4-BE49-F238E27FC236}">
              <a16:creationId xmlns:a16="http://schemas.microsoft.com/office/drawing/2014/main" id="{40B89288-F7CB-4969-96CF-0230E00CD5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0" name="PoljeZBesedilom 1279">
          <a:extLst>
            <a:ext uri="{FF2B5EF4-FFF2-40B4-BE49-F238E27FC236}">
              <a16:creationId xmlns:a16="http://schemas.microsoft.com/office/drawing/2014/main" id="{B8BE21E0-1C37-4BA4-8376-60FA885D6D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1" name="PoljeZBesedilom 1280">
          <a:extLst>
            <a:ext uri="{FF2B5EF4-FFF2-40B4-BE49-F238E27FC236}">
              <a16:creationId xmlns:a16="http://schemas.microsoft.com/office/drawing/2014/main" id="{DF883A29-4FC6-4DD3-BEAB-150300A9EB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2" name="PoljeZBesedilom 1281">
          <a:extLst>
            <a:ext uri="{FF2B5EF4-FFF2-40B4-BE49-F238E27FC236}">
              <a16:creationId xmlns:a16="http://schemas.microsoft.com/office/drawing/2014/main" id="{C47C280A-D0E4-4993-B11F-5D8AA9DC1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3" name="PoljeZBesedilom 1282">
          <a:extLst>
            <a:ext uri="{FF2B5EF4-FFF2-40B4-BE49-F238E27FC236}">
              <a16:creationId xmlns:a16="http://schemas.microsoft.com/office/drawing/2014/main" id="{86DF4921-5CDA-4297-89FA-4BD76533A6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4" name="PoljeZBesedilom 1283">
          <a:extLst>
            <a:ext uri="{FF2B5EF4-FFF2-40B4-BE49-F238E27FC236}">
              <a16:creationId xmlns:a16="http://schemas.microsoft.com/office/drawing/2014/main" id="{74C52EBE-1174-4FE4-BC2C-87896C7334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5" name="PoljeZBesedilom 1284">
          <a:extLst>
            <a:ext uri="{FF2B5EF4-FFF2-40B4-BE49-F238E27FC236}">
              <a16:creationId xmlns:a16="http://schemas.microsoft.com/office/drawing/2014/main" id="{AECF2BDE-7185-43CE-BB24-D3B12E8AE3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6" name="PoljeZBesedilom 1285">
          <a:extLst>
            <a:ext uri="{FF2B5EF4-FFF2-40B4-BE49-F238E27FC236}">
              <a16:creationId xmlns:a16="http://schemas.microsoft.com/office/drawing/2014/main" id="{192EFF19-AA43-4F01-AD80-FFC9F92ECB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7" name="PoljeZBesedilom 1286">
          <a:extLst>
            <a:ext uri="{FF2B5EF4-FFF2-40B4-BE49-F238E27FC236}">
              <a16:creationId xmlns:a16="http://schemas.microsoft.com/office/drawing/2014/main" id="{A6504434-E594-4545-BA7E-D0E0390EB0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8" name="PoljeZBesedilom 1287">
          <a:extLst>
            <a:ext uri="{FF2B5EF4-FFF2-40B4-BE49-F238E27FC236}">
              <a16:creationId xmlns:a16="http://schemas.microsoft.com/office/drawing/2014/main" id="{0652C603-CE29-4388-A8AB-7377BA7441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9" name="PoljeZBesedilom 1288">
          <a:extLst>
            <a:ext uri="{FF2B5EF4-FFF2-40B4-BE49-F238E27FC236}">
              <a16:creationId xmlns:a16="http://schemas.microsoft.com/office/drawing/2014/main" id="{047722C8-7E0C-41BB-B849-6054A302DC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0" name="PoljeZBesedilom 1289">
          <a:extLst>
            <a:ext uri="{FF2B5EF4-FFF2-40B4-BE49-F238E27FC236}">
              <a16:creationId xmlns:a16="http://schemas.microsoft.com/office/drawing/2014/main" id="{D6D8EE3B-0EC6-41AB-A4EB-42AD5C9239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1" name="PoljeZBesedilom 1290">
          <a:extLst>
            <a:ext uri="{FF2B5EF4-FFF2-40B4-BE49-F238E27FC236}">
              <a16:creationId xmlns:a16="http://schemas.microsoft.com/office/drawing/2014/main" id="{8F82786B-ACB9-416F-83D0-583D20EC98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2" name="PoljeZBesedilom 1291">
          <a:extLst>
            <a:ext uri="{FF2B5EF4-FFF2-40B4-BE49-F238E27FC236}">
              <a16:creationId xmlns:a16="http://schemas.microsoft.com/office/drawing/2014/main" id="{A7F5B727-5A94-4E4F-8006-F085538484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3" name="PoljeZBesedilom 1292">
          <a:extLst>
            <a:ext uri="{FF2B5EF4-FFF2-40B4-BE49-F238E27FC236}">
              <a16:creationId xmlns:a16="http://schemas.microsoft.com/office/drawing/2014/main" id="{EEE2B8AE-D86B-434E-BA9E-DFCB78B9B7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4" name="PoljeZBesedilom 1293">
          <a:extLst>
            <a:ext uri="{FF2B5EF4-FFF2-40B4-BE49-F238E27FC236}">
              <a16:creationId xmlns:a16="http://schemas.microsoft.com/office/drawing/2014/main" id="{9D364F0E-7E28-4A85-A8B2-B9B8CCB214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5" name="PoljeZBesedilom 1294">
          <a:extLst>
            <a:ext uri="{FF2B5EF4-FFF2-40B4-BE49-F238E27FC236}">
              <a16:creationId xmlns:a16="http://schemas.microsoft.com/office/drawing/2014/main" id="{1D80DF68-1C8D-41B3-8E71-ABCBD28862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6" name="PoljeZBesedilom 1295">
          <a:extLst>
            <a:ext uri="{FF2B5EF4-FFF2-40B4-BE49-F238E27FC236}">
              <a16:creationId xmlns:a16="http://schemas.microsoft.com/office/drawing/2014/main" id="{CCC9519D-00BE-43BF-B293-9A678647A7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7" name="PoljeZBesedilom 1296">
          <a:extLst>
            <a:ext uri="{FF2B5EF4-FFF2-40B4-BE49-F238E27FC236}">
              <a16:creationId xmlns:a16="http://schemas.microsoft.com/office/drawing/2014/main" id="{5C3ECDFA-0D52-4076-ACCD-3B56BE92CB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8" name="PoljeZBesedilom 1297">
          <a:extLst>
            <a:ext uri="{FF2B5EF4-FFF2-40B4-BE49-F238E27FC236}">
              <a16:creationId xmlns:a16="http://schemas.microsoft.com/office/drawing/2014/main" id="{71E14DB3-0C3F-4679-B499-FCCE0A1A5C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9" name="PoljeZBesedilom 1298">
          <a:extLst>
            <a:ext uri="{FF2B5EF4-FFF2-40B4-BE49-F238E27FC236}">
              <a16:creationId xmlns:a16="http://schemas.microsoft.com/office/drawing/2014/main" id="{F6972B3D-8238-43E6-BF3F-530DC26C9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0" name="PoljeZBesedilom 1299">
          <a:extLst>
            <a:ext uri="{FF2B5EF4-FFF2-40B4-BE49-F238E27FC236}">
              <a16:creationId xmlns:a16="http://schemas.microsoft.com/office/drawing/2014/main" id="{55F09B2E-0EE2-4875-BF02-FEDAA0C29C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1" name="PoljeZBesedilom 1300">
          <a:extLst>
            <a:ext uri="{FF2B5EF4-FFF2-40B4-BE49-F238E27FC236}">
              <a16:creationId xmlns:a16="http://schemas.microsoft.com/office/drawing/2014/main" id="{FF6A5B65-825C-4E89-B8B6-CD1D0AF6AF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2" name="PoljeZBesedilom 1301">
          <a:extLst>
            <a:ext uri="{FF2B5EF4-FFF2-40B4-BE49-F238E27FC236}">
              <a16:creationId xmlns:a16="http://schemas.microsoft.com/office/drawing/2014/main" id="{012314BA-AE87-4EEE-AB43-4037940A2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3" name="PoljeZBesedilom 1302">
          <a:extLst>
            <a:ext uri="{FF2B5EF4-FFF2-40B4-BE49-F238E27FC236}">
              <a16:creationId xmlns:a16="http://schemas.microsoft.com/office/drawing/2014/main" id="{10695833-6242-4BBB-8A16-90655E9A3E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4" name="PoljeZBesedilom 1303">
          <a:extLst>
            <a:ext uri="{FF2B5EF4-FFF2-40B4-BE49-F238E27FC236}">
              <a16:creationId xmlns:a16="http://schemas.microsoft.com/office/drawing/2014/main" id="{E1D46B2D-0F5F-44BB-8033-2C0A85F269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5" name="PoljeZBesedilom 1304">
          <a:extLst>
            <a:ext uri="{FF2B5EF4-FFF2-40B4-BE49-F238E27FC236}">
              <a16:creationId xmlns:a16="http://schemas.microsoft.com/office/drawing/2014/main" id="{6075085A-AFA1-448D-A326-2FD0F1C1DB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6" name="PoljeZBesedilom 1305">
          <a:extLst>
            <a:ext uri="{FF2B5EF4-FFF2-40B4-BE49-F238E27FC236}">
              <a16:creationId xmlns:a16="http://schemas.microsoft.com/office/drawing/2014/main" id="{F428B0BD-7C1D-4933-BCDA-EBA90E3D39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7" name="PoljeZBesedilom 1306">
          <a:extLst>
            <a:ext uri="{FF2B5EF4-FFF2-40B4-BE49-F238E27FC236}">
              <a16:creationId xmlns:a16="http://schemas.microsoft.com/office/drawing/2014/main" id="{2A44800C-6140-4496-87A9-FEC4308C0F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8" name="PoljeZBesedilom 1307">
          <a:extLst>
            <a:ext uri="{FF2B5EF4-FFF2-40B4-BE49-F238E27FC236}">
              <a16:creationId xmlns:a16="http://schemas.microsoft.com/office/drawing/2014/main" id="{8D4E2B46-2E34-4346-A5AB-AD3E8A9140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9" name="PoljeZBesedilom 1308">
          <a:extLst>
            <a:ext uri="{FF2B5EF4-FFF2-40B4-BE49-F238E27FC236}">
              <a16:creationId xmlns:a16="http://schemas.microsoft.com/office/drawing/2014/main" id="{C0442D82-8062-4418-A457-5A6E2F10A2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0" name="PoljeZBesedilom 1309">
          <a:extLst>
            <a:ext uri="{FF2B5EF4-FFF2-40B4-BE49-F238E27FC236}">
              <a16:creationId xmlns:a16="http://schemas.microsoft.com/office/drawing/2014/main" id="{F107E66B-457A-4DBF-B9E5-237CAEED33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1" name="PoljeZBesedilom 1310">
          <a:extLst>
            <a:ext uri="{FF2B5EF4-FFF2-40B4-BE49-F238E27FC236}">
              <a16:creationId xmlns:a16="http://schemas.microsoft.com/office/drawing/2014/main" id="{98424BB8-C1B8-4CC3-BFEE-7E69551537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2" name="PoljeZBesedilom 1311">
          <a:extLst>
            <a:ext uri="{FF2B5EF4-FFF2-40B4-BE49-F238E27FC236}">
              <a16:creationId xmlns:a16="http://schemas.microsoft.com/office/drawing/2014/main" id="{B0E1164A-31A1-4757-B840-D1C91F25AA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3" name="PoljeZBesedilom 1312">
          <a:extLst>
            <a:ext uri="{FF2B5EF4-FFF2-40B4-BE49-F238E27FC236}">
              <a16:creationId xmlns:a16="http://schemas.microsoft.com/office/drawing/2014/main" id="{F679E9B9-7725-43F3-984E-6E18977AF9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4" name="PoljeZBesedilom 1313">
          <a:extLst>
            <a:ext uri="{FF2B5EF4-FFF2-40B4-BE49-F238E27FC236}">
              <a16:creationId xmlns:a16="http://schemas.microsoft.com/office/drawing/2014/main" id="{9A51E9C5-81B7-40E3-AD3D-AF74FE912A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5" name="PoljeZBesedilom 1314">
          <a:extLst>
            <a:ext uri="{FF2B5EF4-FFF2-40B4-BE49-F238E27FC236}">
              <a16:creationId xmlns:a16="http://schemas.microsoft.com/office/drawing/2014/main" id="{A36FF18F-3216-4EDD-B186-46C21628E2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6" name="PoljeZBesedilom 1315">
          <a:extLst>
            <a:ext uri="{FF2B5EF4-FFF2-40B4-BE49-F238E27FC236}">
              <a16:creationId xmlns:a16="http://schemas.microsoft.com/office/drawing/2014/main" id="{43F9A038-56F7-494E-82A8-C07223446B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7" name="PoljeZBesedilom 1316">
          <a:extLst>
            <a:ext uri="{FF2B5EF4-FFF2-40B4-BE49-F238E27FC236}">
              <a16:creationId xmlns:a16="http://schemas.microsoft.com/office/drawing/2014/main" id="{C1393015-E781-444E-B904-59BB57AF44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8" name="PoljeZBesedilom 1317">
          <a:extLst>
            <a:ext uri="{FF2B5EF4-FFF2-40B4-BE49-F238E27FC236}">
              <a16:creationId xmlns:a16="http://schemas.microsoft.com/office/drawing/2014/main" id="{1BBE9BE0-BDAC-461F-A7A6-2A478B46CA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9" name="PoljeZBesedilom 1318">
          <a:extLst>
            <a:ext uri="{FF2B5EF4-FFF2-40B4-BE49-F238E27FC236}">
              <a16:creationId xmlns:a16="http://schemas.microsoft.com/office/drawing/2014/main" id="{06CAACF6-9944-4486-8A3C-1854D53479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0" name="PoljeZBesedilom 1319">
          <a:extLst>
            <a:ext uri="{FF2B5EF4-FFF2-40B4-BE49-F238E27FC236}">
              <a16:creationId xmlns:a16="http://schemas.microsoft.com/office/drawing/2014/main" id="{A942CDE2-03F7-454B-9B4D-80079B3A15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1" name="PoljeZBesedilom 1320">
          <a:extLst>
            <a:ext uri="{FF2B5EF4-FFF2-40B4-BE49-F238E27FC236}">
              <a16:creationId xmlns:a16="http://schemas.microsoft.com/office/drawing/2014/main" id="{8232D8A9-E81F-4A27-8DBF-F20CEE823C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2" name="PoljeZBesedilom 1321">
          <a:extLst>
            <a:ext uri="{FF2B5EF4-FFF2-40B4-BE49-F238E27FC236}">
              <a16:creationId xmlns:a16="http://schemas.microsoft.com/office/drawing/2014/main" id="{9F8B51AF-DB82-49D7-A70F-2054BD556A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3" name="PoljeZBesedilom 1322">
          <a:extLst>
            <a:ext uri="{FF2B5EF4-FFF2-40B4-BE49-F238E27FC236}">
              <a16:creationId xmlns:a16="http://schemas.microsoft.com/office/drawing/2014/main" id="{876CA56E-210F-461A-8317-017F414651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4" name="PoljeZBesedilom 1323">
          <a:extLst>
            <a:ext uri="{FF2B5EF4-FFF2-40B4-BE49-F238E27FC236}">
              <a16:creationId xmlns:a16="http://schemas.microsoft.com/office/drawing/2014/main" id="{782F9943-1109-4D47-A75E-C2A44FDC2B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5" name="PoljeZBesedilom 1324">
          <a:extLst>
            <a:ext uri="{FF2B5EF4-FFF2-40B4-BE49-F238E27FC236}">
              <a16:creationId xmlns:a16="http://schemas.microsoft.com/office/drawing/2014/main" id="{7F82B03F-5457-4FA4-BD67-E01740938C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6" name="PoljeZBesedilom 1325">
          <a:extLst>
            <a:ext uri="{FF2B5EF4-FFF2-40B4-BE49-F238E27FC236}">
              <a16:creationId xmlns:a16="http://schemas.microsoft.com/office/drawing/2014/main" id="{20BDED1F-3D0F-401D-9CD4-9FBD1E802B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7" name="PoljeZBesedilom 1326">
          <a:extLst>
            <a:ext uri="{FF2B5EF4-FFF2-40B4-BE49-F238E27FC236}">
              <a16:creationId xmlns:a16="http://schemas.microsoft.com/office/drawing/2014/main" id="{244EBB22-7073-4FC3-934A-024144853E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8" name="PoljeZBesedilom 1327">
          <a:extLst>
            <a:ext uri="{FF2B5EF4-FFF2-40B4-BE49-F238E27FC236}">
              <a16:creationId xmlns:a16="http://schemas.microsoft.com/office/drawing/2014/main" id="{1BC1997A-E35F-417D-8720-F8E25FE1D3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9" name="PoljeZBesedilom 1328">
          <a:extLst>
            <a:ext uri="{FF2B5EF4-FFF2-40B4-BE49-F238E27FC236}">
              <a16:creationId xmlns:a16="http://schemas.microsoft.com/office/drawing/2014/main" id="{79626BE8-2E60-4E3E-B5F1-C6BCB2F558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0" name="PoljeZBesedilom 1329">
          <a:extLst>
            <a:ext uri="{FF2B5EF4-FFF2-40B4-BE49-F238E27FC236}">
              <a16:creationId xmlns:a16="http://schemas.microsoft.com/office/drawing/2014/main" id="{EAB8A9F2-7BF7-485B-A673-189399C5ED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1" name="PoljeZBesedilom 1330">
          <a:extLst>
            <a:ext uri="{FF2B5EF4-FFF2-40B4-BE49-F238E27FC236}">
              <a16:creationId xmlns:a16="http://schemas.microsoft.com/office/drawing/2014/main" id="{91ACDC07-6EDA-4202-8E05-2467B6D47C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2" name="PoljeZBesedilom 1331">
          <a:extLst>
            <a:ext uri="{FF2B5EF4-FFF2-40B4-BE49-F238E27FC236}">
              <a16:creationId xmlns:a16="http://schemas.microsoft.com/office/drawing/2014/main" id="{5064EF72-6D82-43E2-AB93-302792F72D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3" name="PoljeZBesedilom 1332">
          <a:extLst>
            <a:ext uri="{FF2B5EF4-FFF2-40B4-BE49-F238E27FC236}">
              <a16:creationId xmlns:a16="http://schemas.microsoft.com/office/drawing/2014/main" id="{752427F7-2E82-4A84-A004-CF405F27F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4" name="PoljeZBesedilom 1333">
          <a:extLst>
            <a:ext uri="{FF2B5EF4-FFF2-40B4-BE49-F238E27FC236}">
              <a16:creationId xmlns:a16="http://schemas.microsoft.com/office/drawing/2014/main" id="{CA6DECDF-81A5-4A0E-B6F0-FB0C8C75B9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5" name="PoljeZBesedilom 1334">
          <a:extLst>
            <a:ext uri="{FF2B5EF4-FFF2-40B4-BE49-F238E27FC236}">
              <a16:creationId xmlns:a16="http://schemas.microsoft.com/office/drawing/2014/main" id="{C7C8B7DC-6F2D-4231-93A1-EC07F0F382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6" name="PoljeZBesedilom 1335">
          <a:extLst>
            <a:ext uri="{FF2B5EF4-FFF2-40B4-BE49-F238E27FC236}">
              <a16:creationId xmlns:a16="http://schemas.microsoft.com/office/drawing/2014/main" id="{9B3F5279-A737-4BA1-AA6E-A201EE7FC0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7" name="PoljeZBesedilom 1336">
          <a:extLst>
            <a:ext uri="{FF2B5EF4-FFF2-40B4-BE49-F238E27FC236}">
              <a16:creationId xmlns:a16="http://schemas.microsoft.com/office/drawing/2014/main" id="{36C6D207-5672-43E1-88DD-A9025358A2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8" name="PoljeZBesedilom 1337">
          <a:extLst>
            <a:ext uri="{FF2B5EF4-FFF2-40B4-BE49-F238E27FC236}">
              <a16:creationId xmlns:a16="http://schemas.microsoft.com/office/drawing/2014/main" id="{8DE58EA5-2BC6-4394-968C-797B7F298C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9" name="PoljeZBesedilom 1338">
          <a:extLst>
            <a:ext uri="{FF2B5EF4-FFF2-40B4-BE49-F238E27FC236}">
              <a16:creationId xmlns:a16="http://schemas.microsoft.com/office/drawing/2014/main" id="{52FFE93B-CDBD-4860-8893-140CD9AF4E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0" name="PoljeZBesedilom 1339">
          <a:extLst>
            <a:ext uri="{FF2B5EF4-FFF2-40B4-BE49-F238E27FC236}">
              <a16:creationId xmlns:a16="http://schemas.microsoft.com/office/drawing/2014/main" id="{30E8B92F-5109-49E3-8CA8-075EB51B60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1" name="PoljeZBesedilom 1340">
          <a:extLst>
            <a:ext uri="{FF2B5EF4-FFF2-40B4-BE49-F238E27FC236}">
              <a16:creationId xmlns:a16="http://schemas.microsoft.com/office/drawing/2014/main" id="{F91077EB-AF76-4827-AAC7-8270EA63CB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2" name="PoljeZBesedilom 1341">
          <a:extLst>
            <a:ext uri="{FF2B5EF4-FFF2-40B4-BE49-F238E27FC236}">
              <a16:creationId xmlns:a16="http://schemas.microsoft.com/office/drawing/2014/main" id="{FC90E8A8-2E9D-4596-8DEE-3552EB573C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3" name="PoljeZBesedilom 1342">
          <a:extLst>
            <a:ext uri="{FF2B5EF4-FFF2-40B4-BE49-F238E27FC236}">
              <a16:creationId xmlns:a16="http://schemas.microsoft.com/office/drawing/2014/main" id="{6B44E32E-1752-49BE-8F4D-98D05693FC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4" name="PoljeZBesedilom 1343">
          <a:extLst>
            <a:ext uri="{FF2B5EF4-FFF2-40B4-BE49-F238E27FC236}">
              <a16:creationId xmlns:a16="http://schemas.microsoft.com/office/drawing/2014/main" id="{91CBDAE3-C67F-4032-8B74-8C157FCAE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5" name="PoljeZBesedilom 1344">
          <a:extLst>
            <a:ext uri="{FF2B5EF4-FFF2-40B4-BE49-F238E27FC236}">
              <a16:creationId xmlns:a16="http://schemas.microsoft.com/office/drawing/2014/main" id="{C1F1C951-7963-4EF0-AB20-D2CD60034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6" name="PoljeZBesedilom 1345">
          <a:extLst>
            <a:ext uri="{FF2B5EF4-FFF2-40B4-BE49-F238E27FC236}">
              <a16:creationId xmlns:a16="http://schemas.microsoft.com/office/drawing/2014/main" id="{9D064280-4D71-4095-A00C-EAEAB3901A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7" name="PoljeZBesedilom 1346">
          <a:extLst>
            <a:ext uri="{FF2B5EF4-FFF2-40B4-BE49-F238E27FC236}">
              <a16:creationId xmlns:a16="http://schemas.microsoft.com/office/drawing/2014/main" id="{6042A548-2E57-465D-B748-E9530D94C8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8" name="PoljeZBesedilom 1347">
          <a:extLst>
            <a:ext uri="{FF2B5EF4-FFF2-40B4-BE49-F238E27FC236}">
              <a16:creationId xmlns:a16="http://schemas.microsoft.com/office/drawing/2014/main" id="{BC7283F1-6B0C-4951-945C-0ABD75E44E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9" name="PoljeZBesedilom 1348">
          <a:extLst>
            <a:ext uri="{FF2B5EF4-FFF2-40B4-BE49-F238E27FC236}">
              <a16:creationId xmlns:a16="http://schemas.microsoft.com/office/drawing/2014/main" id="{1AC48889-4618-4FDA-8210-8C5A0A1907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0" name="PoljeZBesedilom 1349">
          <a:extLst>
            <a:ext uri="{FF2B5EF4-FFF2-40B4-BE49-F238E27FC236}">
              <a16:creationId xmlns:a16="http://schemas.microsoft.com/office/drawing/2014/main" id="{1BF7E888-9B79-4FCC-A129-40321A2CF3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1" name="PoljeZBesedilom 1350">
          <a:extLst>
            <a:ext uri="{FF2B5EF4-FFF2-40B4-BE49-F238E27FC236}">
              <a16:creationId xmlns:a16="http://schemas.microsoft.com/office/drawing/2014/main" id="{BBCC9F81-B6F2-430F-A632-8D75DFFE0A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2" name="PoljeZBesedilom 1351">
          <a:extLst>
            <a:ext uri="{FF2B5EF4-FFF2-40B4-BE49-F238E27FC236}">
              <a16:creationId xmlns:a16="http://schemas.microsoft.com/office/drawing/2014/main" id="{EF263C7F-10F1-4CBC-B9B6-5B1E8F3934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3" name="PoljeZBesedilom 1352">
          <a:extLst>
            <a:ext uri="{FF2B5EF4-FFF2-40B4-BE49-F238E27FC236}">
              <a16:creationId xmlns:a16="http://schemas.microsoft.com/office/drawing/2014/main" id="{F24FF9D9-6DA3-46F3-AB57-FA0B1CF0C8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4" name="PoljeZBesedilom 1353">
          <a:extLst>
            <a:ext uri="{FF2B5EF4-FFF2-40B4-BE49-F238E27FC236}">
              <a16:creationId xmlns:a16="http://schemas.microsoft.com/office/drawing/2014/main" id="{2C734FA8-86F5-4E60-BD3F-C56C94B4F4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5" name="PoljeZBesedilom 1354">
          <a:extLst>
            <a:ext uri="{FF2B5EF4-FFF2-40B4-BE49-F238E27FC236}">
              <a16:creationId xmlns:a16="http://schemas.microsoft.com/office/drawing/2014/main" id="{CBADD9DB-5D94-41FE-9737-A69B96BD80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6" name="PoljeZBesedilom 1355">
          <a:extLst>
            <a:ext uri="{FF2B5EF4-FFF2-40B4-BE49-F238E27FC236}">
              <a16:creationId xmlns:a16="http://schemas.microsoft.com/office/drawing/2014/main" id="{DF47024D-B81A-42DE-8B79-328B606D0C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7" name="PoljeZBesedilom 1356">
          <a:extLst>
            <a:ext uri="{FF2B5EF4-FFF2-40B4-BE49-F238E27FC236}">
              <a16:creationId xmlns:a16="http://schemas.microsoft.com/office/drawing/2014/main" id="{F665856E-120A-4F5C-A4FA-151D7A2B53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8" name="PoljeZBesedilom 1357">
          <a:extLst>
            <a:ext uri="{FF2B5EF4-FFF2-40B4-BE49-F238E27FC236}">
              <a16:creationId xmlns:a16="http://schemas.microsoft.com/office/drawing/2014/main" id="{405CBD66-2175-4163-8A00-90A0041433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9" name="PoljeZBesedilom 1358">
          <a:extLst>
            <a:ext uri="{FF2B5EF4-FFF2-40B4-BE49-F238E27FC236}">
              <a16:creationId xmlns:a16="http://schemas.microsoft.com/office/drawing/2014/main" id="{C953CA3E-A282-418F-BF60-924ED78BD3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0" name="PoljeZBesedilom 1359">
          <a:extLst>
            <a:ext uri="{FF2B5EF4-FFF2-40B4-BE49-F238E27FC236}">
              <a16:creationId xmlns:a16="http://schemas.microsoft.com/office/drawing/2014/main" id="{BC6523A6-7B0A-4D9C-B019-672FDB456D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1" name="PoljeZBesedilom 1360">
          <a:extLst>
            <a:ext uri="{FF2B5EF4-FFF2-40B4-BE49-F238E27FC236}">
              <a16:creationId xmlns:a16="http://schemas.microsoft.com/office/drawing/2014/main" id="{3169EE6C-10BF-4F22-9B78-039393D061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2" name="PoljeZBesedilom 1361">
          <a:extLst>
            <a:ext uri="{FF2B5EF4-FFF2-40B4-BE49-F238E27FC236}">
              <a16:creationId xmlns:a16="http://schemas.microsoft.com/office/drawing/2014/main" id="{EFB86DE2-F3AA-402B-9B61-0458460A67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3" name="PoljeZBesedilom 1362">
          <a:extLst>
            <a:ext uri="{FF2B5EF4-FFF2-40B4-BE49-F238E27FC236}">
              <a16:creationId xmlns:a16="http://schemas.microsoft.com/office/drawing/2014/main" id="{96179672-C811-4339-A524-E624553FA8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4" name="PoljeZBesedilom 1363">
          <a:extLst>
            <a:ext uri="{FF2B5EF4-FFF2-40B4-BE49-F238E27FC236}">
              <a16:creationId xmlns:a16="http://schemas.microsoft.com/office/drawing/2014/main" id="{8E8544D4-05BD-4555-BAD0-3119A28B42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5" name="PoljeZBesedilom 1364">
          <a:extLst>
            <a:ext uri="{FF2B5EF4-FFF2-40B4-BE49-F238E27FC236}">
              <a16:creationId xmlns:a16="http://schemas.microsoft.com/office/drawing/2014/main" id="{765BE118-6229-41D0-AEC0-5D2579627E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6" name="PoljeZBesedilom 1365">
          <a:extLst>
            <a:ext uri="{FF2B5EF4-FFF2-40B4-BE49-F238E27FC236}">
              <a16:creationId xmlns:a16="http://schemas.microsoft.com/office/drawing/2014/main" id="{FDE642A2-0F35-4F2B-9B24-DFDF9506B9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7" name="PoljeZBesedilom 1366">
          <a:extLst>
            <a:ext uri="{FF2B5EF4-FFF2-40B4-BE49-F238E27FC236}">
              <a16:creationId xmlns:a16="http://schemas.microsoft.com/office/drawing/2014/main" id="{3FFE8E83-B1FF-4D65-AD29-6712238C7F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8" name="PoljeZBesedilom 1367">
          <a:extLst>
            <a:ext uri="{FF2B5EF4-FFF2-40B4-BE49-F238E27FC236}">
              <a16:creationId xmlns:a16="http://schemas.microsoft.com/office/drawing/2014/main" id="{BFC589E9-8423-43D6-A467-C3FBE5049B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9" name="PoljeZBesedilom 1368">
          <a:extLst>
            <a:ext uri="{FF2B5EF4-FFF2-40B4-BE49-F238E27FC236}">
              <a16:creationId xmlns:a16="http://schemas.microsoft.com/office/drawing/2014/main" id="{6A0B8755-15CF-4340-8F1E-41C6D641AB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0" name="PoljeZBesedilom 1369">
          <a:extLst>
            <a:ext uri="{FF2B5EF4-FFF2-40B4-BE49-F238E27FC236}">
              <a16:creationId xmlns:a16="http://schemas.microsoft.com/office/drawing/2014/main" id="{78757262-8E37-4B97-9D1F-38A96FF2A4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1" name="PoljeZBesedilom 1370">
          <a:extLst>
            <a:ext uri="{FF2B5EF4-FFF2-40B4-BE49-F238E27FC236}">
              <a16:creationId xmlns:a16="http://schemas.microsoft.com/office/drawing/2014/main" id="{F64CC699-5D75-4914-8875-87B10BB3A0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2" name="PoljeZBesedilom 1371">
          <a:extLst>
            <a:ext uri="{FF2B5EF4-FFF2-40B4-BE49-F238E27FC236}">
              <a16:creationId xmlns:a16="http://schemas.microsoft.com/office/drawing/2014/main" id="{BBC6140B-D42A-403E-B73A-20229B7FBA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3" name="PoljeZBesedilom 1372">
          <a:extLst>
            <a:ext uri="{FF2B5EF4-FFF2-40B4-BE49-F238E27FC236}">
              <a16:creationId xmlns:a16="http://schemas.microsoft.com/office/drawing/2014/main" id="{AAEF25AD-F6E3-4840-9BBF-AABA25957B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4" name="PoljeZBesedilom 1373">
          <a:extLst>
            <a:ext uri="{FF2B5EF4-FFF2-40B4-BE49-F238E27FC236}">
              <a16:creationId xmlns:a16="http://schemas.microsoft.com/office/drawing/2014/main" id="{5552F641-6BC8-4228-A9E2-82F4D2CA4C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5" name="PoljeZBesedilom 1374">
          <a:extLst>
            <a:ext uri="{FF2B5EF4-FFF2-40B4-BE49-F238E27FC236}">
              <a16:creationId xmlns:a16="http://schemas.microsoft.com/office/drawing/2014/main" id="{39E80CFF-6A60-46D9-8D96-0ED992D989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6" name="PoljeZBesedilom 1375">
          <a:extLst>
            <a:ext uri="{FF2B5EF4-FFF2-40B4-BE49-F238E27FC236}">
              <a16:creationId xmlns:a16="http://schemas.microsoft.com/office/drawing/2014/main" id="{5C62AA38-7AD9-421F-BDFD-FC1CC70F62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7" name="PoljeZBesedilom 1376">
          <a:extLst>
            <a:ext uri="{FF2B5EF4-FFF2-40B4-BE49-F238E27FC236}">
              <a16:creationId xmlns:a16="http://schemas.microsoft.com/office/drawing/2014/main" id="{B37AE793-24BC-4917-ADB4-BAAB8FF5D5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8" name="PoljeZBesedilom 1377">
          <a:extLst>
            <a:ext uri="{FF2B5EF4-FFF2-40B4-BE49-F238E27FC236}">
              <a16:creationId xmlns:a16="http://schemas.microsoft.com/office/drawing/2014/main" id="{7E6E930B-DE5D-4303-AAEC-7372180F4B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9" name="PoljeZBesedilom 1378">
          <a:extLst>
            <a:ext uri="{FF2B5EF4-FFF2-40B4-BE49-F238E27FC236}">
              <a16:creationId xmlns:a16="http://schemas.microsoft.com/office/drawing/2014/main" id="{BE2838A9-A78D-46A0-96F9-03589272EE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0" name="PoljeZBesedilom 1379">
          <a:extLst>
            <a:ext uri="{FF2B5EF4-FFF2-40B4-BE49-F238E27FC236}">
              <a16:creationId xmlns:a16="http://schemas.microsoft.com/office/drawing/2014/main" id="{87C4D1BD-6EEF-4730-9E3B-7099C14E43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1" name="PoljeZBesedilom 1380">
          <a:extLst>
            <a:ext uri="{FF2B5EF4-FFF2-40B4-BE49-F238E27FC236}">
              <a16:creationId xmlns:a16="http://schemas.microsoft.com/office/drawing/2014/main" id="{A3746F9D-5390-4D4F-B38F-FF43930480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2" name="PoljeZBesedilom 1381">
          <a:extLst>
            <a:ext uri="{FF2B5EF4-FFF2-40B4-BE49-F238E27FC236}">
              <a16:creationId xmlns:a16="http://schemas.microsoft.com/office/drawing/2014/main" id="{84A1E363-A2FF-444E-8CFD-50477C0B6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3" name="PoljeZBesedilom 1382">
          <a:extLst>
            <a:ext uri="{FF2B5EF4-FFF2-40B4-BE49-F238E27FC236}">
              <a16:creationId xmlns:a16="http://schemas.microsoft.com/office/drawing/2014/main" id="{85BCAD4A-B678-4992-BE58-B28610E48D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4" name="PoljeZBesedilom 1383">
          <a:extLst>
            <a:ext uri="{FF2B5EF4-FFF2-40B4-BE49-F238E27FC236}">
              <a16:creationId xmlns:a16="http://schemas.microsoft.com/office/drawing/2014/main" id="{5C922BF7-C1B2-45A3-9C4C-34C45C25F0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5" name="PoljeZBesedilom 1384">
          <a:extLst>
            <a:ext uri="{FF2B5EF4-FFF2-40B4-BE49-F238E27FC236}">
              <a16:creationId xmlns:a16="http://schemas.microsoft.com/office/drawing/2014/main" id="{D9945FD8-0D1F-4C03-A0F5-800809F99B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6" name="PoljeZBesedilom 1385">
          <a:extLst>
            <a:ext uri="{FF2B5EF4-FFF2-40B4-BE49-F238E27FC236}">
              <a16:creationId xmlns:a16="http://schemas.microsoft.com/office/drawing/2014/main" id="{0CD0C230-6B77-46F4-B509-9F600B415E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7" name="PoljeZBesedilom 1386">
          <a:extLst>
            <a:ext uri="{FF2B5EF4-FFF2-40B4-BE49-F238E27FC236}">
              <a16:creationId xmlns:a16="http://schemas.microsoft.com/office/drawing/2014/main" id="{F65B27E6-2FBE-4EB9-B0E7-9AE7DDCC1A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8" name="PoljeZBesedilom 1387">
          <a:extLst>
            <a:ext uri="{FF2B5EF4-FFF2-40B4-BE49-F238E27FC236}">
              <a16:creationId xmlns:a16="http://schemas.microsoft.com/office/drawing/2014/main" id="{593A111E-434F-4760-9563-8F73E5ED4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9" name="PoljeZBesedilom 1388">
          <a:extLst>
            <a:ext uri="{FF2B5EF4-FFF2-40B4-BE49-F238E27FC236}">
              <a16:creationId xmlns:a16="http://schemas.microsoft.com/office/drawing/2014/main" id="{787ADF52-16EC-4D7E-81DF-21D502968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0" name="PoljeZBesedilom 1389">
          <a:extLst>
            <a:ext uri="{FF2B5EF4-FFF2-40B4-BE49-F238E27FC236}">
              <a16:creationId xmlns:a16="http://schemas.microsoft.com/office/drawing/2014/main" id="{B84EAEC9-8213-4625-97BA-5194F0392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1" name="PoljeZBesedilom 1390">
          <a:extLst>
            <a:ext uri="{FF2B5EF4-FFF2-40B4-BE49-F238E27FC236}">
              <a16:creationId xmlns:a16="http://schemas.microsoft.com/office/drawing/2014/main" id="{4C9C55AB-25D7-465C-93AF-5C5C73F7E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2" name="PoljeZBesedilom 1391">
          <a:extLst>
            <a:ext uri="{FF2B5EF4-FFF2-40B4-BE49-F238E27FC236}">
              <a16:creationId xmlns:a16="http://schemas.microsoft.com/office/drawing/2014/main" id="{BC687658-523D-4978-AF39-F020729555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3" name="PoljeZBesedilom 1392">
          <a:extLst>
            <a:ext uri="{FF2B5EF4-FFF2-40B4-BE49-F238E27FC236}">
              <a16:creationId xmlns:a16="http://schemas.microsoft.com/office/drawing/2014/main" id="{B7070DA0-6CB8-4EF8-900A-F69180FA89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4" name="PoljeZBesedilom 1393">
          <a:extLst>
            <a:ext uri="{FF2B5EF4-FFF2-40B4-BE49-F238E27FC236}">
              <a16:creationId xmlns:a16="http://schemas.microsoft.com/office/drawing/2014/main" id="{5ED6B8EA-F91E-4C13-951C-3445857EA0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5" name="PoljeZBesedilom 1394">
          <a:extLst>
            <a:ext uri="{FF2B5EF4-FFF2-40B4-BE49-F238E27FC236}">
              <a16:creationId xmlns:a16="http://schemas.microsoft.com/office/drawing/2014/main" id="{5AF0CBF8-5813-4329-ADC3-7D60E7627B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6" name="PoljeZBesedilom 1395">
          <a:extLst>
            <a:ext uri="{FF2B5EF4-FFF2-40B4-BE49-F238E27FC236}">
              <a16:creationId xmlns:a16="http://schemas.microsoft.com/office/drawing/2014/main" id="{FAAEEB74-FF0F-4792-8EB2-A0D6F935DA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7" name="PoljeZBesedilom 1396">
          <a:extLst>
            <a:ext uri="{FF2B5EF4-FFF2-40B4-BE49-F238E27FC236}">
              <a16:creationId xmlns:a16="http://schemas.microsoft.com/office/drawing/2014/main" id="{A6D0AAB9-EB16-418A-9F64-85E74C1C1B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8" name="PoljeZBesedilom 1397">
          <a:extLst>
            <a:ext uri="{FF2B5EF4-FFF2-40B4-BE49-F238E27FC236}">
              <a16:creationId xmlns:a16="http://schemas.microsoft.com/office/drawing/2014/main" id="{CBE4D409-D716-41CE-A0AB-8ABCC7BA7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9" name="PoljeZBesedilom 1398">
          <a:extLst>
            <a:ext uri="{FF2B5EF4-FFF2-40B4-BE49-F238E27FC236}">
              <a16:creationId xmlns:a16="http://schemas.microsoft.com/office/drawing/2014/main" id="{2B6AE670-878E-4D80-973F-C7AB07AC8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0" name="PoljeZBesedilom 1399">
          <a:extLst>
            <a:ext uri="{FF2B5EF4-FFF2-40B4-BE49-F238E27FC236}">
              <a16:creationId xmlns:a16="http://schemas.microsoft.com/office/drawing/2014/main" id="{13BD5446-67FB-485E-B17C-63CA56B692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1" name="PoljeZBesedilom 1400">
          <a:extLst>
            <a:ext uri="{FF2B5EF4-FFF2-40B4-BE49-F238E27FC236}">
              <a16:creationId xmlns:a16="http://schemas.microsoft.com/office/drawing/2014/main" id="{F339EA1A-41F7-45F8-9427-4A5602C43E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2" name="PoljeZBesedilom 1401">
          <a:extLst>
            <a:ext uri="{FF2B5EF4-FFF2-40B4-BE49-F238E27FC236}">
              <a16:creationId xmlns:a16="http://schemas.microsoft.com/office/drawing/2014/main" id="{000B704F-9ADD-45E9-9426-B5C4BABB27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3" name="PoljeZBesedilom 1402">
          <a:extLst>
            <a:ext uri="{FF2B5EF4-FFF2-40B4-BE49-F238E27FC236}">
              <a16:creationId xmlns:a16="http://schemas.microsoft.com/office/drawing/2014/main" id="{29B99E84-5241-4D43-98FC-056B41E434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4" name="PoljeZBesedilom 1403">
          <a:extLst>
            <a:ext uri="{FF2B5EF4-FFF2-40B4-BE49-F238E27FC236}">
              <a16:creationId xmlns:a16="http://schemas.microsoft.com/office/drawing/2014/main" id="{46543DB1-871E-44CF-8137-2E798C227D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5" name="PoljeZBesedilom 1404">
          <a:extLst>
            <a:ext uri="{FF2B5EF4-FFF2-40B4-BE49-F238E27FC236}">
              <a16:creationId xmlns:a16="http://schemas.microsoft.com/office/drawing/2014/main" id="{350DC736-5BDC-49E3-83E9-01F6CFC240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6" name="PoljeZBesedilom 1405">
          <a:extLst>
            <a:ext uri="{FF2B5EF4-FFF2-40B4-BE49-F238E27FC236}">
              <a16:creationId xmlns:a16="http://schemas.microsoft.com/office/drawing/2014/main" id="{B2AC45AF-A975-4E9D-A07C-46B371A9C3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7" name="PoljeZBesedilom 1406">
          <a:extLst>
            <a:ext uri="{FF2B5EF4-FFF2-40B4-BE49-F238E27FC236}">
              <a16:creationId xmlns:a16="http://schemas.microsoft.com/office/drawing/2014/main" id="{45446096-4680-47CC-B2F0-7AD9F5BCB2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8" name="PoljeZBesedilom 1407">
          <a:extLst>
            <a:ext uri="{FF2B5EF4-FFF2-40B4-BE49-F238E27FC236}">
              <a16:creationId xmlns:a16="http://schemas.microsoft.com/office/drawing/2014/main" id="{0A25FD56-588B-4E13-A35B-89243A9F3F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9" name="PoljeZBesedilom 1408">
          <a:extLst>
            <a:ext uri="{FF2B5EF4-FFF2-40B4-BE49-F238E27FC236}">
              <a16:creationId xmlns:a16="http://schemas.microsoft.com/office/drawing/2014/main" id="{285949ED-1F37-4599-83BC-7A8CD0A8DB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0" name="PoljeZBesedilom 1409">
          <a:extLst>
            <a:ext uri="{FF2B5EF4-FFF2-40B4-BE49-F238E27FC236}">
              <a16:creationId xmlns:a16="http://schemas.microsoft.com/office/drawing/2014/main" id="{D721BEBB-C6D5-4B45-9F5E-ADAB344116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1" name="PoljeZBesedilom 1410">
          <a:extLst>
            <a:ext uri="{FF2B5EF4-FFF2-40B4-BE49-F238E27FC236}">
              <a16:creationId xmlns:a16="http://schemas.microsoft.com/office/drawing/2014/main" id="{498B71E6-74E4-4019-844F-6BFAA67EDC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2" name="PoljeZBesedilom 1411">
          <a:extLst>
            <a:ext uri="{FF2B5EF4-FFF2-40B4-BE49-F238E27FC236}">
              <a16:creationId xmlns:a16="http://schemas.microsoft.com/office/drawing/2014/main" id="{80C0E9FC-3A70-47CB-9C3E-AC683FD46E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3" name="PoljeZBesedilom 1412">
          <a:extLst>
            <a:ext uri="{FF2B5EF4-FFF2-40B4-BE49-F238E27FC236}">
              <a16:creationId xmlns:a16="http://schemas.microsoft.com/office/drawing/2014/main" id="{D2AD4728-2D03-4C16-818C-A0F4A84640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4" name="PoljeZBesedilom 1413">
          <a:extLst>
            <a:ext uri="{FF2B5EF4-FFF2-40B4-BE49-F238E27FC236}">
              <a16:creationId xmlns:a16="http://schemas.microsoft.com/office/drawing/2014/main" id="{05F5B451-AB2C-47AA-A464-78453A864B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5" name="PoljeZBesedilom 1414">
          <a:extLst>
            <a:ext uri="{FF2B5EF4-FFF2-40B4-BE49-F238E27FC236}">
              <a16:creationId xmlns:a16="http://schemas.microsoft.com/office/drawing/2014/main" id="{FC612BEA-F7A7-40D0-9076-85FE94583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6" name="PoljeZBesedilom 1415">
          <a:extLst>
            <a:ext uri="{FF2B5EF4-FFF2-40B4-BE49-F238E27FC236}">
              <a16:creationId xmlns:a16="http://schemas.microsoft.com/office/drawing/2014/main" id="{318D57D6-1465-468A-98C3-24CCD3CAFE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7" name="PoljeZBesedilom 1416">
          <a:extLst>
            <a:ext uri="{FF2B5EF4-FFF2-40B4-BE49-F238E27FC236}">
              <a16:creationId xmlns:a16="http://schemas.microsoft.com/office/drawing/2014/main" id="{B588C477-93A7-48C6-8989-C29E22BFB0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8" name="PoljeZBesedilom 1417">
          <a:extLst>
            <a:ext uri="{FF2B5EF4-FFF2-40B4-BE49-F238E27FC236}">
              <a16:creationId xmlns:a16="http://schemas.microsoft.com/office/drawing/2014/main" id="{947A5B32-77F8-4E17-8FE2-3ABC8FD0AB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9" name="PoljeZBesedilom 1418">
          <a:extLst>
            <a:ext uri="{FF2B5EF4-FFF2-40B4-BE49-F238E27FC236}">
              <a16:creationId xmlns:a16="http://schemas.microsoft.com/office/drawing/2014/main" id="{0A7B598A-83E8-4D72-AA7D-5F2175DBB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0" name="PoljeZBesedilom 1419">
          <a:extLst>
            <a:ext uri="{FF2B5EF4-FFF2-40B4-BE49-F238E27FC236}">
              <a16:creationId xmlns:a16="http://schemas.microsoft.com/office/drawing/2014/main" id="{008B2273-9A29-4AA9-8926-33E85378B1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1" name="PoljeZBesedilom 1420">
          <a:extLst>
            <a:ext uri="{FF2B5EF4-FFF2-40B4-BE49-F238E27FC236}">
              <a16:creationId xmlns:a16="http://schemas.microsoft.com/office/drawing/2014/main" id="{59BA77DF-CB58-4E03-960C-95C338613D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2" name="PoljeZBesedilom 1421">
          <a:extLst>
            <a:ext uri="{FF2B5EF4-FFF2-40B4-BE49-F238E27FC236}">
              <a16:creationId xmlns:a16="http://schemas.microsoft.com/office/drawing/2014/main" id="{D6158E37-A17F-4732-B22E-C7B480A6D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3" name="PoljeZBesedilom 1422">
          <a:extLst>
            <a:ext uri="{FF2B5EF4-FFF2-40B4-BE49-F238E27FC236}">
              <a16:creationId xmlns:a16="http://schemas.microsoft.com/office/drawing/2014/main" id="{2846D2A3-04C7-4103-8568-3E83FEFDDF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4" name="PoljeZBesedilom 1423">
          <a:extLst>
            <a:ext uri="{FF2B5EF4-FFF2-40B4-BE49-F238E27FC236}">
              <a16:creationId xmlns:a16="http://schemas.microsoft.com/office/drawing/2014/main" id="{F60047FA-6284-415B-A7EA-248F3BE608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5" name="PoljeZBesedilom 1424">
          <a:extLst>
            <a:ext uri="{FF2B5EF4-FFF2-40B4-BE49-F238E27FC236}">
              <a16:creationId xmlns:a16="http://schemas.microsoft.com/office/drawing/2014/main" id="{142DD6A6-6F92-4504-9CBE-0501EFA17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6" name="PoljeZBesedilom 1425">
          <a:extLst>
            <a:ext uri="{FF2B5EF4-FFF2-40B4-BE49-F238E27FC236}">
              <a16:creationId xmlns:a16="http://schemas.microsoft.com/office/drawing/2014/main" id="{2DC9DC93-A880-4AE2-BF04-BFAAD87143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7" name="PoljeZBesedilom 1426">
          <a:extLst>
            <a:ext uri="{FF2B5EF4-FFF2-40B4-BE49-F238E27FC236}">
              <a16:creationId xmlns:a16="http://schemas.microsoft.com/office/drawing/2014/main" id="{23320F0B-5A28-4147-BC92-138C7E56EA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8" name="PoljeZBesedilom 1427">
          <a:extLst>
            <a:ext uri="{FF2B5EF4-FFF2-40B4-BE49-F238E27FC236}">
              <a16:creationId xmlns:a16="http://schemas.microsoft.com/office/drawing/2014/main" id="{352A1720-1021-4CC6-AE95-30F0BB6B77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9" name="PoljeZBesedilom 1428">
          <a:extLst>
            <a:ext uri="{FF2B5EF4-FFF2-40B4-BE49-F238E27FC236}">
              <a16:creationId xmlns:a16="http://schemas.microsoft.com/office/drawing/2014/main" id="{81C93593-1E6F-458E-AECB-2525F2A8A6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0" name="PoljeZBesedilom 1429">
          <a:extLst>
            <a:ext uri="{FF2B5EF4-FFF2-40B4-BE49-F238E27FC236}">
              <a16:creationId xmlns:a16="http://schemas.microsoft.com/office/drawing/2014/main" id="{E7F2B252-59D0-49D5-81D9-EABC4BC38C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1" name="PoljeZBesedilom 1430">
          <a:extLst>
            <a:ext uri="{FF2B5EF4-FFF2-40B4-BE49-F238E27FC236}">
              <a16:creationId xmlns:a16="http://schemas.microsoft.com/office/drawing/2014/main" id="{86587B36-5719-462C-A6C7-98483161B7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2" name="PoljeZBesedilom 1431">
          <a:extLst>
            <a:ext uri="{FF2B5EF4-FFF2-40B4-BE49-F238E27FC236}">
              <a16:creationId xmlns:a16="http://schemas.microsoft.com/office/drawing/2014/main" id="{0A523978-7042-4393-86AA-AD617D4B3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3" name="PoljeZBesedilom 1432">
          <a:extLst>
            <a:ext uri="{FF2B5EF4-FFF2-40B4-BE49-F238E27FC236}">
              <a16:creationId xmlns:a16="http://schemas.microsoft.com/office/drawing/2014/main" id="{08432431-A193-4CE2-80BE-4B67AD8404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4" name="PoljeZBesedilom 1433">
          <a:extLst>
            <a:ext uri="{FF2B5EF4-FFF2-40B4-BE49-F238E27FC236}">
              <a16:creationId xmlns:a16="http://schemas.microsoft.com/office/drawing/2014/main" id="{C134494C-4415-4381-9CA3-CA6C669CA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5" name="PoljeZBesedilom 1434">
          <a:extLst>
            <a:ext uri="{FF2B5EF4-FFF2-40B4-BE49-F238E27FC236}">
              <a16:creationId xmlns:a16="http://schemas.microsoft.com/office/drawing/2014/main" id="{F2C50EBC-3F7C-4EE9-BF79-8371D376EC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6" name="PoljeZBesedilom 1435">
          <a:extLst>
            <a:ext uri="{FF2B5EF4-FFF2-40B4-BE49-F238E27FC236}">
              <a16:creationId xmlns:a16="http://schemas.microsoft.com/office/drawing/2014/main" id="{F7E9CEA7-271C-4A40-BF07-DF165FFDDB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7" name="PoljeZBesedilom 1436">
          <a:extLst>
            <a:ext uri="{FF2B5EF4-FFF2-40B4-BE49-F238E27FC236}">
              <a16:creationId xmlns:a16="http://schemas.microsoft.com/office/drawing/2014/main" id="{C9101405-8630-446C-9704-B0D5CB5470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8" name="PoljeZBesedilom 1437">
          <a:extLst>
            <a:ext uri="{FF2B5EF4-FFF2-40B4-BE49-F238E27FC236}">
              <a16:creationId xmlns:a16="http://schemas.microsoft.com/office/drawing/2014/main" id="{A3F9F6D4-AB2E-4294-9BAD-E02C3476AE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9" name="PoljeZBesedilom 1438">
          <a:extLst>
            <a:ext uri="{FF2B5EF4-FFF2-40B4-BE49-F238E27FC236}">
              <a16:creationId xmlns:a16="http://schemas.microsoft.com/office/drawing/2014/main" id="{C7F4A0A1-7ECB-492A-9D69-C907F3AF27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0" name="PoljeZBesedilom 1439">
          <a:extLst>
            <a:ext uri="{FF2B5EF4-FFF2-40B4-BE49-F238E27FC236}">
              <a16:creationId xmlns:a16="http://schemas.microsoft.com/office/drawing/2014/main" id="{EBDBD8D0-4F11-4054-A829-8BE69B4606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1" name="PoljeZBesedilom 1440">
          <a:extLst>
            <a:ext uri="{FF2B5EF4-FFF2-40B4-BE49-F238E27FC236}">
              <a16:creationId xmlns:a16="http://schemas.microsoft.com/office/drawing/2014/main" id="{2CD25E70-FDD0-4E3F-9E83-DF52134487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2" name="PoljeZBesedilom 1441">
          <a:extLst>
            <a:ext uri="{FF2B5EF4-FFF2-40B4-BE49-F238E27FC236}">
              <a16:creationId xmlns:a16="http://schemas.microsoft.com/office/drawing/2014/main" id="{CFCC2B22-B604-4755-9FDD-5DEEF76C98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3" name="PoljeZBesedilom 1442">
          <a:extLst>
            <a:ext uri="{FF2B5EF4-FFF2-40B4-BE49-F238E27FC236}">
              <a16:creationId xmlns:a16="http://schemas.microsoft.com/office/drawing/2014/main" id="{07553B8E-3483-407B-B5AC-71E465D20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4" name="PoljeZBesedilom 1443">
          <a:extLst>
            <a:ext uri="{FF2B5EF4-FFF2-40B4-BE49-F238E27FC236}">
              <a16:creationId xmlns:a16="http://schemas.microsoft.com/office/drawing/2014/main" id="{15BFB2E7-D285-4C24-8EFB-5241DDA5A5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5" name="PoljeZBesedilom 1444">
          <a:extLst>
            <a:ext uri="{FF2B5EF4-FFF2-40B4-BE49-F238E27FC236}">
              <a16:creationId xmlns:a16="http://schemas.microsoft.com/office/drawing/2014/main" id="{1EF4D5CF-5CA3-4A28-BEFA-DED696703C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6" name="PoljeZBesedilom 1445">
          <a:extLst>
            <a:ext uri="{FF2B5EF4-FFF2-40B4-BE49-F238E27FC236}">
              <a16:creationId xmlns:a16="http://schemas.microsoft.com/office/drawing/2014/main" id="{8A970F10-FB4B-429E-A317-B73127887E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7" name="PoljeZBesedilom 1446">
          <a:extLst>
            <a:ext uri="{FF2B5EF4-FFF2-40B4-BE49-F238E27FC236}">
              <a16:creationId xmlns:a16="http://schemas.microsoft.com/office/drawing/2014/main" id="{8203A340-BDD6-42ED-9B3D-C356435D3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8" name="PoljeZBesedilom 1447">
          <a:extLst>
            <a:ext uri="{FF2B5EF4-FFF2-40B4-BE49-F238E27FC236}">
              <a16:creationId xmlns:a16="http://schemas.microsoft.com/office/drawing/2014/main" id="{B9D35DA5-4B0D-44C6-80AC-13CE7D0436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9" name="PoljeZBesedilom 1448">
          <a:extLst>
            <a:ext uri="{FF2B5EF4-FFF2-40B4-BE49-F238E27FC236}">
              <a16:creationId xmlns:a16="http://schemas.microsoft.com/office/drawing/2014/main" id="{7884E3BF-F44F-4B23-A33D-37A3AA3508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0" name="PoljeZBesedilom 1449">
          <a:extLst>
            <a:ext uri="{FF2B5EF4-FFF2-40B4-BE49-F238E27FC236}">
              <a16:creationId xmlns:a16="http://schemas.microsoft.com/office/drawing/2014/main" id="{D24DC64B-CDE6-47A5-88C3-05D9CDE33A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1" name="PoljeZBesedilom 1450">
          <a:extLst>
            <a:ext uri="{FF2B5EF4-FFF2-40B4-BE49-F238E27FC236}">
              <a16:creationId xmlns:a16="http://schemas.microsoft.com/office/drawing/2014/main" id="{EC989363-1017-449E-9474-11CA9A5E3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2" name="PoljeZBesedilom 1451">
          <a:extLst>
            <a:ext uri="{FF2B5EF4-FFF2-40B4-BE49-F238E27FC236}">
              <a16:creationId xmlns:a16="http://schemas.microsoft.com/office/drawing/2014/main" id="{C6C92B17-3962-4E0D-91D5-FC16C82DCC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3" name="PoljeZBesedilom 1452">
          <a:extLst>
            <a:ext uri="{FF2B5EF4-FFF2-40B4-BE49-F238E27FC236}">
              <a16:creationId xmlns:a16="http://schemas.microsoft.com/office/drawing/2014/main" id="{D6900E6E-013F-4F36-9EA3-1C541FB6A0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4" name="PoljeZBesedilom 1453">
          <a:extLst>
            <a:ext uri="{FF2B5EF4-FFF2-40B4-BE49-F238E27FC236}">
              <a16:creationId xmlns:a16="http://schemas.microsoft.com/office/drawing/2014/main" id="{7D4EAAF5-7751-40BF-95BD-3BEC393F4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5" name="PoljeZBesedilom 1454">
          <a:extLst>
            <a:ext uri="{FF2B5EF4-FFF2-40B4-BE49-F238E27FC236}">
              <a16:creationId xmlns:a16="http://schemas.microsoft.com/office/drawing/2014/main" id="{C5F86EE2-9F54-4BB2-9ED9-2EEA79DEC2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6" name="PoljeZBesedilom 1455">
          <a:extLst>
            <a:ext uri="{FF2B5EF4-FFF2-40B4-BE49-F238E27FC236}">
              <a16:creationId xmlns:a16="http://schemas.microsoft.com/office/drawing/2014/main" id="{12594ECE-7E48-4AE1-891D-FC42D0AB44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7" name="PoljeZBesedilom 1456">
          <a:extLst>
            <a:ext uri="{FF2B5EF4-FFF2-40B4-BE49-F238E27FC236}">
              <a16:creationId xmlns:a16="http://schemas.microsoft.com/office/drawing/2014/main" id="{C6322A2A-4DF7-411E-A22B-1294EC795A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8" name="PoljeZBesedilom 1457">
          <a:extLst>
            <a:ext uri="{FF2B5EF4-FFF2-40B4-BE49-F238E27FC236}">
              <a16:creationId xmlns:a16="http://schemas.microsoft.com/office/drawing/2014/main" id="{4B2EF322-D6C7-4067-A692-716D940742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9" name="PoljeZBesedilom 1458">
          <a:extLst>
            <a:ext uri="{FF2B5EF4-FFF2-40B4-BE49-F238E27FC236}">
              <a16:creationId xmlns:a16="http://schemas.microsoft.com/office/drawing/2014/main" id="{5D21FDDC-B26D-44F4-B4AA-6B7DB8E0F4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0" name="PoljeZBesedilom 1459">
          <a:extLst>
            <a:ext uri="{FF2B5EF4-FFF2-40B4-BE49-F238E27FC236}">
              <a16:creationId xmlns:a16="http://schemas.microsoft.com/office/drawing/2014/main" id="{FCFA548C-2B8B-45AF-BA93-3C1BFDBD2E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1" name="PoljeZBesedilom 1460">
          <a:extLst>
            <a:ext uri="{FF2B5EF4-FFF2-40B4-BE49-F238E27FC236}">
              <a16:creationId xmlns:a16="http://schemas.microsoft.com/office/drawing/2014/main" id="{8C2C8FD7-6680-429C-A2EC-2754D3F575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2" name="PoljeZBesedilom 1461">
          <a:extLst>
            <a:ext uri="{FF2B5EF4-FFF2-40B4-BE49-F238E27FC236}">
              <a16:creationId xmlns:a16="http://schemas.microsoft.com/office/drawing/2014/main" id="{D14465F7-5112-4864-83F3-21A5A22F7F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3" name="PoljeZBesedilom 1462">
          <a:extLst>
            <a:ext uri="{FF2B5EF4-FFF2-40B4-BE49-F238E27FC236}">
              <a16:creationId xmlns:a16="http://schemas.microsoft.com/office/drawing/2014/main" id="{D96CC1F4-1F9B-4815-B392-EEFF075FB9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4" name="PoljeZBesedilom 1463">
          <a:extLst>
            <a:ext uri="{FF2B5EF4-FFF2-40B4-BE49-F238E27FC236}">
              <a16:creationId xmlns:a16="http://schemas.microsoft.com/office/drawing/2014/main" id="{83CE3592-95FB-4D3F-804A-41570B61D7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5" name="PoljeZBesedilom 1464">
          <a:extLst>
            <a:ext uri="{FF2B5EF4-FFF2-40B4-BE49-F238E27FC236}">
              <a16:creationId xmlns:a16="http://schemas.microsoft.com/office/drawing/2014/main" id="{704BBAB8-921B-491B-8A44-2C955BA221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6" name="PoljeZBesedilom 1465">
          <a:extLst>
            <a:ext uri="{FF2B5EF4-FFF2-40B4-BE49-F238E27FC236}">
              <a16:creationId xmlns:a16="http://schemas.microsoft.com/office/drawing/2014/main" id="{657FC40A-EC76-425D-B1C4-1965EC0FE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7" name="PoljeZBesedilom 1466">
          <a:extLst>
            <a:ext uri="{FF2B5EF4-FFF2-40B4-BE49-F238E27FC236}">
              <a16:creationId xmlns:a16="http://schemas.microsoft.com/office/drawing/2014/main" id="{FC02EE2C-A2FC-4418-A06D-6BD9E5E367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8" name="PoljeZBesedilom 1467">
          <a:extLst>
            <a:ext uri="{FF2B5EF4-FFF2-40B4-BE49-F238E27FC236}">
              <a16:creationId xmlns:a16="http://schemas.microsoft.com/office/drawing/2014/main" id="{EF33D6F9-22D6-4162-8F08-CDF0B5F4CD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9" name="PoljeZBesedilom 1468">
          <a:extLst>
            <a:ext uri="{FF2B5EF4-FFF2-40B4-BE49-F238E27FC236}">
              <a16:creationId xmlns:a16="http://schemas.microsoft.com/office/drawing/2014/main" id="{AA3911E0-7B98-4515-B320-D10283C5E1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0" name="PoljeZBesedilom 1469">
          <a:extLst>
            <a:ext uri="{FF2B5EF4-FFF2-40B4-BE49-F238E27FC236}">
              <a16:creationId xmlns:a16="http://schemas.microsoft.com/office/drawing/2014/main" id="{F734C4CA-DF58-413A-9159-95B3D068C1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1" name="PoljeZBesedilom 1470">
          <a:extLst>
            <a:ext uri="{FF2B5EF4-FFF2-40B4-BE49-F238E27FC236}">
              <a16:creationId xmlns:a16="http://schemas.microsoft.com/office/drawing/2014/main" id="{7222B6B3-FCC9-4AB8-991F-E0FA695BE1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2" name="PoljeZBesedilom 1471">
          <a:extLst>
            <a:ext uri="{FF2B5EF4-FFF2-40B4-BE49-F238E27FC236}">
              <a16:creationId xmlns:a16="http://schemas.microsoft.com/office/drawing/2014/main" id="{6CD5D272-D993-4E20-99A8-6695792020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3" name="PoljeZBesedilom 1472">
          <a:extLst>
            <a:ext uri="{FF2B5EF4-FFF2-40B4-BE49-F238E27FC236}">
              <a16:creationId xmlns:a16="http://schemas.microsoft.com/office/drawing/2014/main" id="{3C1BF1AC-71D3-4233-ABCA-91260A9B7E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4" name="PoljeZBesedilom 1473">
          <a:extLst>
            <a:ext uri="{FF2B5EF4-FFF2-40B4-BE49-F238E27FC236}">
              <a16:creationId xmlns:a16="http://schemas.microsoft.com/office/drawing/2014/main" id="{B70F1DD4-CAA8-4FE1-B6A4-C884CDFC99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5" name="PoljeZBesedilom 1474">
          <a:extLst>
            <a:ext uri="{FF2B5EF4-FFF2-40B4-BE49-F238E27FC236}">
              <a16:creationId xmlns:a16="http://schemas.microsoft.com/office/drawing/2014/main" id="{2C133D13-49FB-4AC1-95EF-68617F265C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6" name="PoljeZBesedilom 1475">
          <a:extLst>
            <a:ext uri="{FF2B5EF4-FFF2-40B4-BE49-F238E27FC236}">
              <a16:creationId xmlns:a16="http://schemas.microsoft.com/office/drawing/2014/main" id="{4C807E5D-C04C-4AA4-8306-6AB1D83FE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7" name="PoljeZBesedilom 1476">
          <a:extLst>
            <a:ext uri="{FF2B5EF4-FFF2-40B4-BE49-F238E27FC236}">
              <a16:creationId xmlns:a16="http://schemas.microsoft.com/office/drawing/2014/main" id="{F4345D4C-EB16-4576-B0B3-9D76E6D4AB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8" name="PoljeZBesedilom 1477">
          <a:extLst>
            <a:ext uri="{FF2B5EF4-FFF2-40B4-BE49-F238E27FC236}">
              <a16:creationId xmlns:a16="http://schemas.microsoft.com/office/drawing/2014/main" id="{2EC08A75-64D4-476C-9BB0-FAE8F82F53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9" name="PoljeZBesedilom 1478">
          <a:extLst>
            <a:ext uri="{FF2B5EF4-FFF2-40B4-BE49-F238E27FC236}">
              <a16:creationId xmlns:a16="http://schemas.microsoft.com/office/drawing/2014/main" id="{14873926-AEBB-423B-AFC5-FF3C33968A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0" name="PoljeZBesedilom 1479">
          <a:extLst>
            <a:ext uri="{FF2B5EF4-FFF2-40B4-BE49-F238E27FC236}">
              <a16:creationId xmlns:a16="http://schemas.microsoft.com/office/drawing/2014/main" id="{61CE71F9-B92B-4354-859E-7F86E2D16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1" name="PoljeZBesedilom 1480">
          <a:extLst>
            <a:ext uri="{FF2B5EF4-FFF2-40B4-BE49-F238E27FC236}">
              <a16:creationId xmlns:a16="http://schemas.microsoft.com/office/drawing/2014/main" id="{11E28197-5285-47A1-9631-A5898AA70F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2" name="PoljeZBesedilom 1481">
          <a:extLst>
            <a:ext uri="{FF2B5EF4-FFF2-40B4-BE49-F238E27FC236}">
              <a16:creationId xmlns:a16="http://schemas.microsoft.com/office/drawing/2014/main" id="{61BC592D-5AE9-4980-85D5-B13F0A9D5B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3" name="PoljeZBesedilom 1482">
          <a:extLst>
            <a:ext uri="{FF2B5EF4-FFF2-40B4-BE49-F238E27FC236}">
              <a16:creationId xmlns:a16="http://schemas.microsoft.com/office/drawing/2014/main" id="{FCD50D0C-51BD-4B50-A6E1-535F0B5DB3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4" name="PoljeZBesedilom 1483">
          <a:extLst>
            <a:ext uri="{FF2B5EF4-FFF2-40B4-BE49-F238E27FC236}">
              <a16:creationId xmlns:a16="http://schemas.microsoft.com/office/drawing/2014/main" id="{5C136A34-19C6-4042-94CF-D9B4323178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5" name="PoljeZBesedilom 1484">
          <a:extLst>
            <a:ext uri="{FF2B5EF4-FFF2-40B4-BE49-F238E27FC236}">
              <a16:creationId xmlns:a16="http://schemas.microsoft.com/office/drawing/2014/main" id="{2A6AD577-D530-4A6A-AFCF-6F565A48F8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6" name="PoljeZBesedilom 1485">
          <a:extLst>
            <a:ext uri="{FF2B5EF4-FFF2-40B4-BE49-F238E27FC236}">
              <a16:creationId xmlns:a16="http://schemas.microsoft.com/office/drawing/2014/main" id="{EB960254-D96E-4CE3-A49D-0AF02EF59F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7" name="PoljeZBesedilom 1486">
          <a:extLst>
            <a:ext uri="{FF2B5EF4-FFF2-40B4-BE49-F238E27FC236}">
              <a16:creationId xmlns:a16="http://schemas.microsoft.com/office/drawing/2014/main" id="{7ABDECCD-F94F-4B42-BEE0-AE79DC6AFB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8" name="PoljeZBesedilom 1487">
          <a:extLst>
            <a:ext uri="{FF2B5EF4-FFF2-40B4-BE49-F238E27FC236}">
              <a16:creationId xmlns:a16="http://schemas.microsoft.com/office/drawing/2014/main" id="{B5672CDE-2ED7-4187-B9A0-222AB36BB5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9" name="PoljeZBesedilom 1488">
          <a:extLst>
            <a:ext uri="{FF2B5EF4-FFF2-40B4-BE49-F238E27FC236}">
              <a16:creationId xmlns:a16="http://schemas.microsoft.com/office/drawing/2014/main" id="{04A6EED9-CDED-4ABA-9B5C-FD0144991D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0" name="PoljeZBesedilom 1489">
          <a:extLst>
            <a:ext uri="{FF2B5EF4-FFF2-40B4-BE49-F238E27FC236}">
              <a16:creationId xmlns:a16="http://schemas.microsoft.com/office/drawing/2014/main" id="{80E8C40F-B308-40BF-896D-CEDB8A0928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1" name="PoljeZBesedilom 1490">
          <a:extLst>
            <a:ext uri="{FF2B5EF4-FFF2-40B4-BE49-F238E27FC236}">
              <a16:creationId xmlns:a16="http://schemas.microsoft.com/office/drawing/2014/main" id="{C16448C9-9279-4975-93A2-0E06A895FE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2" name="PoljeZBesedilom 1491">
          <a:extLst>
            <a:ext uri="{FF2B5EF4-FFF2-40B4-BE49-F238E27FC236}">
              <a16:creationId xmlns:a16="http://schemas.microsoft.com/office/drawing/2014/main" id="{3E917E9F-1FBF-4021-86A6-B73F7B56B8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3" name="PoljeZBesedilom 1492">
          <a:extLst>
            <a:ext uri="{FF2B5EF4-FFF2-40B4-BE49-F238E27FC236}">
              <a16:creationId xmlns:a16="http://schemas.microsoft.com/office/drawing/2014/main" id="{A981E805-67EC-4626-9B66-0612D55CA2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4" name="PoljeZBesedilom 1493">
          <a:extLst>
            <a:ext uri="{FF2B5EF4-FFF2-40B4-BE49-F238E27FC236}">
              <a16:creationId xmlns:a16="http://schemas.microsoft.com/office/drawing/2014/main" id="{240E462B-0208-47CE-BF5E-1D9E69993D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5" name="PoljeZBesedilom 1494">
          <a:extLst>
            <a:ext uri="{FF2B5EF4-FFF2-40B4-BE49-F238E27FC236}">
              <a16:creationId xmlns:a16="http://schemas.microsoft.com/office/drawing/2014/main" id="{8D23F58B-9244-47F9-BF28-6A9491B66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6" name="PoljeZBesedilom 1495">
          <a:extLst>
            <a:ext uri="{FF2B5EF4-FFF2-40B4-BE49-F238E27FC236}">
              <a16:creationId xmlns:a16="http://schemas.microsoft.com/office/drawing/2014/main" id="{460416C0-82E6-48C6-8083-91FD2C7FE8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7" name="PoljeZBesedilom 1496">
          <a:extLst>
            <a:ext uri="{FF2B5EF4-FFF2-40B4-BE49-F238E27FC236}">
              <a16:creationId xmlns:a16="http://schemas.microsoft.com/office/drawing/2014/main" id="{FB0AB58E-3F34-48EF-824D-10DD2AB930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8" name="PoljeZBesedilom 1497">
          <a:extLst>
            <a:ext uri="{FF2B5EF4-FFF2-40B4-BE49-F238E27FC236}">
              <a16:creationId xmlns:a16="http://schemas.microsoft.com/office/drawing/2014/main" id="{1A97FD74-529A-4E24-BF0C-0945959B8A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9" name="PoljeZBesedilom 1498">
          <a:extLst>
            <a:ext uri="{FF2B5EF4-FFF2-40B4-BE49-F238E27FC236}">
              <a16:creationId xmlns:a16="http://schemas.microsoft.com/office/drawing/2014/main" id="{4C556BEC-91EF-4974-867D-D6CDFF61C4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0" name="PoljeZBesedilom 1499">
          <a:extLst>
            <a:ext uri="{FF2B5EF4-FFF2-40B4-BE49-F238E27FC236}">
              <a16:creationId xmlns:a16="http://schemas.microsoft.com/office/drawing/2014/main" id="{44978741-289E-4AAA-A914-114BEB65B3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1" name="PoljeZBesedilom 1500">
          <a:extLst>
            <a:ext uri="{FF2B5EF4-FFF2-40B4-BE49-F238E27FC236}">
              <a16:creationId xmlns:a16="http://schemas.microsoft.com/office/drawing/2014/main" id="{2C4C4C0B-7827-4694-AA33-C51922243C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2" name="PoljeZBesedilom 1501">
          <a:extLst>
            <a:ext uri="{FF2B5EF4-FFF2-40B4-BE49-F238E27FC236}">
              <a16:creationId xmlns:a16="http://schemas.microsoft.com/office/drawing/2014/main" id="{FBD88FC1-85D9-43ED-9A5A-224134BBAB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3" name="PoljeZBesedilom 1502">
          <a:extLst>
            <a:ext uri="{FF2B5EF4-FFF2-40B4-BE49-F238E27FC236}">
              <a16:creationId xmlns:a16="http://schemas.microsoft.com/office/drawing/2014/main" id="{2C739F35-C6DA-4830-BDD3-5FF51095AE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4" name="PoljeZBesedilom 1503">
          <a:extLst>
            <a:ext uri="{FF2B5EF4-FFF2-40B4-BE49-F238E27FC236}">
              <a16:creationId xmlns:a16="http://schemas.microsoft.com/office/drawing/2014/main" id="{823F31DE-0D50-424D-BBA3-B1692EFF7F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5" name="PoljeZBesedilom 1504">
          <a:extLst>
            <a:ext uri="{FF2B5EF4-FFF2-40B4-BE49-F238E27FC236}">
              <a16:creationId xmlns:a16="http://schemas.microsoft.com/office/drawing/2014/main" id="{11B121F5-F358-4654-BC9E-DED4B01354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6" name="PoljeZBesedilom 1505">
          <a:extLst>
            <a:ext uri="{FF2B5EF4-FFF2-40B4-BE49-F238E27FC236}">
              <a16:creationId xmlns:a16="http://schemas.microsoft.com/office/drawing/2014/main" id="{8FBFF35B-0B7C-4339-B3D3-261F05624F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7" name="PoljeZBesedilom 1506">
          <a:extLst>
            <a:ext uri="{FF2B5EF4-FFF2-40B4-BE49-F238E27FC236}">
              <a16:creationId xmlns:a16="http://schemas.microsoft.com/office/drawing/2014/main" id="{74EED552-09E5-485A-A208-E60B626923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8" name="PoljeZBesedilom 1507">
          <a:extLst>
            <a:ext uri="{FF2B5EF4-FFF2-40B4-BE49-F238E27FC236}">
              <a16:creationId xmlns:a16="http://schemas.microsoft.com/office/drawing/2014/main" id="{DD458740-94E6-42AC-8141-48B5C4B45E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9" name="PoljeZBesedilom 1508">
          <a:extLst>
            <a:ext uri="{FF2B5EF4-FFF2-40B4-BE49-F238E27FC236}">
              <a16:creationId xmlns:a16="http://schemas.microsoft.com/office/drawing/2014/main" id="{9B17E1A6-2DE0-4F24-A795-3A51125C52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0" name="PoljeZBesedilom 1509">
          <a:extLst>
            <a:ext uri="{FF2B5EF4-FFF2-40B4-BE49-F238E27FC236}">
              <a16:creationId xmlns:a16="http://schemas.microsoft.com/office/drawing/2014/main" id="{78F177F9-9BBC-494E-ABAD-EBDCC57444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1" name="PoljeZBesedilom 1510">
          <a:extLst>
            <a:ext uri="{FF2B5EF4-FFF2-40B4-BE49-F238E27FC236}">
              <a16:creationId xmlns:a16="http://schemas.microsoft.com/office/drawing/2014/main" id="{D29A6421-C403-4DF5-9CC6-88DCB582BD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2" name="PoljeZBesedilom 1511">
          <a:extLst>
            <a:ext uri="{FF2B5EF4-FFF2-40B4-BE49-F238E27FC236}">
              <a16:creationId xmlns:a16="http://schemas.microsoft.com/office/drawing/2014/main" id="{296E3E9C-75D4-4EE7-B555-5ACB4F5868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3" name="PoljeZBesedilom 1512">
          <a:extLst>
            <a:ext uri="{FF2B5EF4-FFF2-40B4-BE49-F238E27FC236}">
              <a16:creationId xmlns:a16="http://schemas.microsoft.com/office/drawing/2014/main" id="{6AAEEB8B-ED5B-4486-ABC1-2F1DB94221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4" name="PoljeZBesedilom 1513">
          <a:extLst>
            <a:ext uri="{FF2B5EF4-FFF2-40B4-BE49-F238E27FC236}">
              <a16:creationId xmlns:a16="http://schemas.microsoft.com/office/drawing/2014/main" id="{4D3290A0-EE3F-4011-ADEB-4433910DDA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5" name="PoljeZBesedilom 1514">
          <a:extLst>
            <a:ext uri="{FF2B5EF4-FFF2-40B4-BE49-F238E27FC236}">
              <a16:creationId xmlns:a16="http://schemas.microsoft.com/office/drawing/2014/main" id="{A81F0342-2EB6-4173-A878-04D1C2ECF4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6" name="PoljeZBesedilom 1515">
          <a:extLst>
            <a:ext uri="{FF2B5EF4-FFF2-40B4-BE49-F238E27FC236}">
              <a16:creationId xmlns:a16="http://schemas.microsoft.com/office/drawing/2014/main" id="{65BA7EF9-BA72-4E11-8A3B-E3622A6CFC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7" name="PoljeZBesedilom 1516">
          <a:extLst>
            <a:ext uri="{FF2B5EF4-FFF2-40B4-BE49-F238E27FC236}">
              <a16:creationId xmlns:a16="http://schemas.microsoft.com/office/drawing/2014/main" id="{F49A25A6-340A-40F7-8202-ACF01C8FB0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8" name="PoljeZBesedilom 1517">
          <a:extLst>
            <a:ext uri="{FF2B5EF4-FFF2-40B4-BE49-F238E27FC236}">
              <a16:creationId xmlns:a16="http://schemas.microsoft.com/office/drawing/2014/main" id="{63C5D26B-9340-423D-93A9-68B9D7613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9" name="PoljeZBesedilom 1518">
          <a:extLst>
            <a:ext uri="{FF2B5EF4-FFF2-40B4-BE49-F238E27FC236}">
              <a16:creationId xmlns:a16="http://schemas.microsoft.com/office/drawing/2014/main" id="{9794C6E4-8722-4F80-929E-F0D292DC90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0" name="PoljeZBesedilom 1519">
          <a:extLst>
            <a:ext uri="{FF2B5EF4-FFF2-40B4-BE49-F238E27FC236}">
              <a16:creationId xmlns:a16="http://schemas.microsoft.com/office/drawing/2014/main" id="{B8A60923-7410-4077-8D21-680F3EE054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1" name="PoljeZBesedilom 1520">
          <a:extLst>
            <a:ext uri="{FF2B5EF4-FFF2-40B4-BE49-F238E27FC236}">
              <a16:creationId xmlns:a16="http://schemas.microsoft.com/office/drawing/2014/main" id="{2065D8ED-5F86-4ADD-B504-4E1A735D5D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2" name="PoljeZBesedilom 1521">
          <a:extLst>
            <a:ext uri="{FF2B5EF4-FFF2-40B4-BE49-F238E27FC236}">
              <a16:creationId xmlns:a16="http://schemas.microsoft.com/office/drawing/2014/main" id="{4EB654C1-112E-4AA6-AE89-F9204B8CBB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3" name="PoljeZBesedilom 1522">
          <a:extLst>
            <a:ext uri="{FF2B5EF4-FFF2-40B4-BE49-F238E27FC236}">
              <a16:creationId xmlns:a16="http://schemas.microsoft.com/office/drawing/2014/main" id="{13E8040C-5473-4440-AA0B-76ABA92B5C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4" name="PoljeZBesedilom 1523">
          <a:extLst>
            <a:ext uri="{FF2B5EF4-FFF2-40B4-BE49-F238E27FC236}">
              <a16:creationId xmlns:a16="http://schemas.microsoft.com/office/drawing/2014/main" id="{98D90212-7658-483B-81DA-2C6D885843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5" name="PoljeZBesedilom 1524">
          <a:extLst>
            <a:ext uri="{FF2B5EF4-FFF2-40B4-BE49-F238E27FC236}">
              <a16:creationId xmlns:a16="http://schemas.microsoft.com/office/drawing/2014/main" id="{E862C935-96D0-4872-BEDF-B336A8352A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6" name="PoljeZBesedilom 1525">
          <a:extLst>
            <a:ext uri="{FF2B5EF4-FFF2-40B4-BE49-F238E27FC236}">
              <a16:creationId xmlns:a16="http://schemas.microsoft.com/office/drawing/2014/main" id="{C574ABC4-6AA9-47C9-A495-D878D69B0B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7" name="PoljeZBesedilom 1526">
          <a:extLst>
            <a:ext uri="{FF2B5EF4-FFF2-40B4-BE49-F238E27FC236}">
              <a16:creationId xmlns:a16="http://schemas.microsoft.com/office/drawing/2014/main" id="{8451C857-D805-47E3-AD44-391218809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8" name="PoljeZBesedilom 1527">
          <a:extLst>
            <a:ext uri="{FF2B5EF4-FFF2-40B4-BE49-F238E27FC236}">
              <a16:creationId xmlns:a16="http://schemas.microsoft.com/office/drawing/2014/main" id="{370FDB10-9304-41D8-A464-4C11AC29E7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9" name="PoljeZBesedilom 1528">
          <a:extLst>
            <a:ext uri="{FF2B5EF4-FFF2-40B4-BE49-F238E27FC236}">
              <a16:creationId xmlns:a16="http://schemas.microsoft.com/office/drawing/2014/main" id="{94BE3D14-D365-476B-BD3A-3720109F8E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0" name="PoljeZBesedilom 1529">
          <a:extLst>
            <a:ext uri="{FF2B5EF4-FFF2-40B4-BE49-F238E27FC236}">
              <a16:creationId xmlns:a16="http://schemas.microsoft.com/office/drawing/2014/main" id="{5E407207-EE39-4844-A002-5416CD961B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1" name="PoljeZBesedilom 1530">
          <a:extLst>
            <a:ext uri="{FF2B5EF4-FFF2-40B4-BE49-F238E27FC236}">
              <a16:creationId xmlns:a16="http://schemas.microsoft.com/office/drawing/2014/main" id="{A94DF55E-0373-433E-9D7E-22DA846DA7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2" name="PoljeZBesedilom 1531">
          <a:extLst>
            <a:ext uri="{FF2B5EF4-FFF2-40B4-BE49-F238E27FC236}">
              <a16:creationId xmlns:a16="http://schemas.microsoft.com/office/drawing/2014/main" id="{1DDF10B5-05CC-403F-B06B-B5229CAE30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3" name="PoljeZBesedilom 1532">
          <a:extLst>
            <a:ext uri="{FF2B5EF4-FFF2-40B4-BE49-F238E27FC236}">
              <a16:creationId xmlns:a16="http://schemas.microsoft.com/office/drawing/2014/main" id="{76B82C13-B725-4FDB-9A9D-86A608EBA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4" name="PoljeZBesedilom 1533">
          <a:extLst>
            <a:ext uri="{FF2B5EF4-FFF2-40B4-BE49-F238E27FC236}">
              <a16:creationId xmlns:a16="http://schemas.microsoft.com/office/drawing/2014/main" id="{4384E5AA-2837-4C3B-B245-04A06E5C81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5" name="PoljeZBesedilom 1534">
          <a:extLst>
            <a:ext uri="{FF2B5EF4-FFF2-40B4-BE49-F238E27FC236}">
              <a16:creationId xmlns:a16="http://schemas.microsoft.com/office/drawing/2014/main" id="{22B09EA0-E173-4642-AD79-2CA13D4A94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6" name="PoljeZBesedilom 1535">
          <a:extLst>
            <a:ext uri="{FF2B5EF4-FFF2-40B4-BE49-F238E27FC236}">
              <a16:creationId xmlns:a16="http://schemas.microsoft.com/office/drawing/2014/main" id="{EF59BE6A-7A9C-4381-B917-0F4B64F9AF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7" name="PoljeZBesedilom 1536">
          <a:extLst>
            <a:ext uri="{FF2B5EF4-FFF2-40B4-BE49-F238E27FC236}">
              <a16:creationId xmlns:a16="http://schemas.microsoft.com/office/drawing/2014/main" id="{B324D927-15FC-4709-BEE7-6E1E86324F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8" name="PoljeZBesedilom 1537">
          <a:extLst>
            <a:ext uri="{FF2B5EF4-FFF2-40B4-BE49-F238E27FC236}">
              <a16:creationId xmlns:a16="http://schemas.microsoft.com/office/drawing/2014/main" id="{9CD22294-62E5-48CC-93B8-28E6392416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9" name="PoljeZBesedilom 1538">
          <a:extLst>
            <a:ext uri="{FF2B5EF4-FFF2-40B4-BE49-F238E27FC236}">
              <a16:creationId xmlns:a16="http://schemas.microsoft.com/office/drawing/2014/main" id="{B1A2B119-4F41-43CE-AA67-67293F1B0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0" name="PoljeZBesedilom 1539">
          <a:extLst>
            <a:ext uri="{FF2B5EF4-FFF2-40B4-BE49-F238E27FC236}">
              <a16:creationId xmlns:a16="http://schemas.microsoft.com/office/drawing/2014/main" id="{DABF7579-CB7E-4A74-A59A-B39B4EE5A0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1" name="PoljeZBesedilom 1540">
          <a:extLst>
            <a:ext uri="{FF2B5EF4-FFF2-40B4-BE49-F238E27FC236}">
              <a16:creationId xmlns:a16="http://schemas.microsoft.com/office/drawing/2014/main" id="{6E3D18BD-7BE1-4DF5-A703-954137FDE0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2" name="PoljeZBesedilom 1541">
          <a:extLst>
            <a:ext uri="{FF2B5EF4-FFF2-40B4-BE49-F238E27FC236}">
              <a16:creationId xmlns:a16="http://schemas.microsoft.com/office/drawing/2014/main" id="{B5E8834D-2B3D-4DB5-B16A-C6FA81ECA3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3" name="PoljeZBesedilom 1542">
          <a:extLst>
            <a:ext uri="{FF2B5EF4-FFF2-40B4-BE49-F238E27FC236}">
              <a16:creationId xmlns:a16="http://schemas.microsoft.com/office/drawing/2014/main" id="{849CFACB-75F6-4AA9-9823-8DDCB79521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4" name="PoljeZBesedilom 1543">
          <a:extLst>
            <a:ext uri="{FF2B5EF4-FFF2-40B4-BE49-F238E27FC236}">
              <a16:creationId xmlns:a16="http://schemas.microsoft.com/office/drawing/2014/main" id="{0FCFE2EE-DF77-4A64-8E8B-68E135B2A8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5" name="PoljeZBesedilom 1544">
          <a:extLst>
            <a:ext uri="{FF2B5EF4-FFF2-40B4-BE49-F238E27FC236}">
              <a16:creationId xmlns:a16="http://schemas.microsoft.com/office/drawing/2014/main" id="{8E946B4E-E81C-4DC5-B896-A8541E47A0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6" name="PoljeZBesedilom 1545">
          <a:extLst>
            <a:ext uri="{FF2B5EF4-FFF2-40B4-BE49-F238E27FC236}">
              <a16:creationId xmlns:a16="http://schemas.microsoft.com/office/drawing/2014/main" id="{C2F58EFC-D4DC-4B9F-A629-0DBF05CD99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7" name="PoljeZBesedilom 1546">
          <a:extLst>
            <a:ext uri="{FF2B5EF4-FFF2-40B4-BE49-F238E27FC236}">
              <a16:creationId xmlns:a16="http://schemas.microsoft.com/office/drawing/2014/main" id="{0A2B1791-AD5B-41F2-9485-8BB33EE40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8" name="PoljeZBesedilom 1547">
          <a:extLst>
            <a:ext uri="{FF2B5EF4-FFF2-40B4-BE49-F238E27FC236}">
              <a16:creationId xmlns:a16="http://schemas.microsoft.com/office/drawing/2014/main" id="{3DE86D69-2009-42D9-9D09-F1ECCE7D21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9" name="PoljeZBesedilom 1548">
          <a:extLst>
            <a:ext uri="{FF2B5EF4-FFF2-40B4-BE49-F238E27FC236}">
              <a16:creationId xmlns:a16="http://schemas.microsoft.com/office/drawing/2014/main" id="{B8D4FC43-11DE-4654-9272-1F2AD852DB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0" name="PoljeZBesedilom 1549">
          <a:extLst>
            <a:ext uri="{FF2B5EF4-FFF2-40B4-BE49-F238E27FC236}">
              <a16:creationId xmlns:a16="http://schemas.microsoft.com/office/drawing/2014/main" id="{392A22BD-D26C-47A5-8951-937F4E49B0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1" name="PoljeZBesedilom 1550">
          <a:extLst>
            <a:ext uri="{FF2B5EF4-FFF2-40B4-BE49-F238E27FC236}">
              <a16:creationId xmlns:a16="http://schemas.microsoft.com/office/drawing/2014/main" id="{277BC703-C199-4E91-948E-FD6691912B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2" name="PoljeZBesedilom 1551">
          <a:extLst>
            <a:ext uri="{FF2B5EF4-FFF2-40B4-BE49-F238E27FC236}">
              <a16:creationId xmlns:a16="http://schemas.microsoft.com/office/drawing/2014/main" id="{98569678-5ACF-4A5B-A529-6D7C2957AE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3" name="PoljeZBesedilom 1552">
          <a:extLst>
            <a:ext uri="{FF2B5EF4-FFF2-40B4-BE49-F238E27FC236}">
              <a16:creationId xmlns:a16="http://schemas.microsoft.com/office/drawing/2014/main" id="{394FEB7C-EC72-4888-956A-8E14E1FEA2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4" name="PoljeZBesedilom 1553">
          <a:extLst>
            <a:ext uri="{FF2B5EF4-FFF2-40B4-BE49-F238E27FC236}">
              <a16:creationId xmlns:a16="http://schemas.microsoft.com/office/drawing/2014/main" id="{2136B0A8-2625-4E2F-9393-DC40CEA10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5" name="PoljeZBesedilom 1554">
          <a:extLst>
            <a:ext uri="{FF2B5EF4-FFF2-40B4-BE49-F238E27FC236}">
              <a16:creationId xmlns:a16="http://schemas.microsoft.com/office/drawing/2014/main" id="{42AE086E-7F68-4F87-8117-24F86CF07A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6" name="PoljeZBesedilom 1555">
          <a:extLst>
            <a:ext uri="{FF2B5EF4-FFF2-40B4-BE49-F238E27FC236}">
              <a16:creationId xmlns:a16="http://schemas.microsoft.com/office/drawing/2014/main" id="{AC6D2BB2-BF38-417C-904C-4A59E7D48F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7" name="PoljeZBesedilom 1556">
          <a:extLst>
            <a:ext uri="{FF2B5EF4-FFF2-40B4-BE49-F238E27FC236}">
              <a16:creationId xmlns:a16="http://schemas.microsoft.com/office/drawing/2014/main" id="{A593B570-5E95-4026-ACB3-E2A24E06F3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8" name="PoljeZBesedilom 1557">
          <a:extLst>
            <a:ext uri="{FF2B5EF4-FFF2-40B4-BE49-F238E27FC236}">
              <a16:creationId xmlns:a16="http://schemas.microsoft.com/office/drawing/2014/main" id="{4A992151-B358-4B48-BBE6-2536E957F7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9" name="PoljeZBesedilom 1558">
          <a:extLst>
            <a:ext uri="{FF2B5EF4-FFF2-40B4-BE49-F238E27FC236}">
              <a16:creationId xmlns:a16="http://schemas.microsoft.com/office/drawing/2014/main" id="{0DBD53E4-BFE6-4708-A786-334111A164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0" name="PoljeZBesedilom 1559">
          <a:extLst>
            <a:ext uri="{FF2B5EF4-FFF2-40B4-BE49-F238E27FC236}">
              <a16:creationId xmlns:a16="http://schemas.microsoft.com/office/drawing/2014/main" id="{C0992973-5A7B-4916-8C66-6B3D013039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1" name="PoljeZBesedilom 1560">
          <a:extLst>
            <a:ext uri="{FF2B5EF4-FFF2-40B4-BE49-F238E27FC236}">
              <a16:creationId xmlns:a16="http://schemas.microsoft.com/office/drawing/2014/main" id="{98B8E152-877D-4769-A11D-999DE6228E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2" name="PoljeZBesedilom 1561">
          <a:extLst>
            <a:ext uri="{FF2B5EF4-FFF2-40B4-BE49-F238E27FC236}">
              <a16:creationId xmlns:a16="http://schemas.microsoft.com/office/drawing/2014/main" id="{F3086FA7-E4CF-4D57-B732-B6A8C396BD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3" name="PoljeZBesedilom 1562">
          <a:extLst>
            <a:ext uri="{FF2B5EF4-FFF2-40B4-BE49-F238E27FC236}">
              <a16:creationId xmlns:a16="http://schemas.microsoft.com/office/drawing/2014/main" id="{2C163347-EC95-4849-AD5A-2DFB138029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4" name="PoljeZBesedilom 1563">
          <a:extLst>
            <a:ext uri="{FF2B5EF4-FFF2-40B4-BE49-F238E27FC236}">
              <a16:creationId xmlns:a16="http://schemas.microsoft.com/office/drawing/2014/main" id="{944CB20F-038F-44F5-9099-F205A682FB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5" name="PoljeZBesedilom 1564">
          <a:extLst>
            <a:ext uri="{FF2B5EF4-FFF2-40B4-BE49-F238E27FC236}">
              <a16:creationId xmlns:a16="http://schemas.microsoft.com/office/drawing/2014/main" id="{4E68F4EE-07FC-4ACB-97F4-A79E3443A9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6" name="PoljeZBesedilom 1565">
          <a:extLst>
            <a:ext uri="{FF2B5EF4-FFF2-40B4-BE49-F238E27FC236}">
              <a16:creationId xmlns:a16="http://schemas.microsoft.com/office/drawing/2014/main" id="{79BA7845-97A7-479F-B80C-E14F28273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7" name="PoljeZBesedilom 1566">
          <a:extLst>
            <a:ext uri="{FF2B5EF4-FFF2-40B4-BE49-F238E27FC236}">
              <a16:creationId xmlns:a16="http://schemas.microsoft.com/office/drawing/2014/main" id="{74C5451C-075D-4D87-84D5-101F61FEE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8" name="PoljeZBesedilom 1567">
          <a:extLst>
            <a:ext uri="{FF2B5EF4-FFF2-40B4-BE49-F238E27FC236}">
              <a16:creationId xmlns:a16="http://schemas.microsoft.com/office/drawing/2014/main" id="{130740C6-DCB0-48B9-86B4-1B76DBC8A4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9" name="PoljeZBesedilom 1568">
          <a:extLst>
            <a:ext uri="{FF2B5EF4-FFF2-40B4-BE49-F238E27FC236}">
              <a16:creationId xmlns:a16="http://schemas.microsoft.com/office/drawing/2014/main" id="{4A8900BE-1696-4E27-992E-5E2C567B8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0" name="PoljeZBesedilom 1569">
          <a:extLst>
            <a:ext uri="{FF2B5EF4-FFF2-40B4-BE49-F238E27FC236}">
              <a16:creationId xmlns:a16="http://schemas.microsoft.com/office/drawing/2014/main" id="{17D7EA48-882F-4629-889A-0D663F3F74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1" name="PoljeZBesedilom 1570">
          <a:extLst>
            <a:ext uri="{FF2B5EF4-FFF2-40B4-BE49-F238E27FC236}">
              <a16:creationId xmlns:a16="http://schemas.microsoft.com/office/drawing/2014/main" id="{F20E0DFE-0A41-4641-AC70-3EE6B64BA2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2" name="PoljeZBesedilom 1571">
          <a:extLst>
            <a:ext uri="{FF2B5EF4-FFF2-40B4-BE49-F238E27FC236}">
              <a16:creationId xmlns:a16="http://schemas.microsoft.com/office/drawing/2014/main" id="{BE4B219A-C484-41CB-A493-DAB7A9B9B6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3" name="PoljeZBesedilom 1572">
          <a:extLst>
            <a:ext uri="{FF2B5EF4-FFF2-40B4-BE49-F238E27FC236}">
              <a16:creationId xmlns:a16="http://schemas.microsoft.com/office/drawing/2014/main" id="{FD6D331D-A248-46E4-A7AB-A5C8B45412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4" name="PoljeZBesedilom 1573">
          <a:extLst>
            <a:ext uri="{FF2B5EF4-FFF2-40B4-BE49-F238E27FC236}">
              <a16:creationId xmlns:a16="http://schemas.microsoft.com/office/drawing/2014/main" id="{EA05D087-C72C-4CFE-B6BC-1246B8073E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5" name="PoljeZBesedilom 1574">
          <a:extLst>
            <a:ext uri="{FF2B5EF4-FFF2-40B4-BE49-F238E27FC236}">
              <a16:creationId xmlns:a16="http://schemas.microsoft.com/office/drawing/2014/main" id="{D8934E62-65B8-4A62-837A-1B44D8C6C7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6" name="PoljeZBesedilom 1575">
          <a:extLst>
            <a:ext uri="{FF2B5EF4-FFF2-40B4-BE49-F238E27FC236}">
              <a16:creationId xmlns:a16="http://schemas.microsoft.com/office/drawing/2014/main" id="{1459C7ED-E9C5-4497-9662-CF568B5B0E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7" name="PoljeZBesedilom 1576">
          <a:extLst>
            <a:ext uri="{FF2B5EF4-FFF2-40B4-BE49-F238E27FC236}">
              <a16:creationId xmlns:a16="http://schemas.microsoft.com/office/drawing/2014/main" id="{9C172F63-1F19-4200-AF88-CA1B35E728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8" name="PoljeZBesedilom 1577">
          <a:extLst>
            <a:ext uri="{FF2B5EF4-FFF2-40B4-BE49-F238E27FC236}">
              <a16:creationId xmlns:a16="http://schemas.microsoft.com/office/drawing/2014/main" id="{B9267CFA-8A7F-43A9-A080-59DC647FC6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9" name="PoljeZBesedilom 1578">
          <a:extLst>
            <a:ext uri="{FF2B5EF4-FFF2-40B4-BE49-F238E27FC236}">
              <a16:creationId xmlns:a16="http://schemas.microsoft.com/office/drawing/2014/main" id="{BED23EAC-C835-4F63-B545-39895D178A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0" name="PoljeZBesedilom 1579">
          <a:extLst>
            <a:ext uri="{FF2B5EF4-FFF2-40B4-BE49-F238E27FC236}">
              <a16:creationId xmlns:a16="http://schemas.microsoft.com/office/drawing/2014/main" id="{83A46A7E-B2A3-47F5-AEC6-868683AC4A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1" name="PoljeZBesedilom 1580">
          <a:extLst>
            <a:ext uri="{FF2B5EF4-FFF2-40B4-BE49-F238E27FC236}">
              <a16:creationId xmlns:a16="http://schemas.microsoft.com/office/drawing/2014/main" id="{C2A1D395-BD4A-4ED9-97C5-BC2F868A03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2" name="PoljeZBesedilom 1581">
          <a:extLst>
            <a:ext uri="{FF2B5EF4-FFF2-40B4-BE49-F238E27FC236}">
              <a16:creationId xmlns:a16="http://schemas.microsoft.com/office/drawing/2014/main" id="{3C2C38B7-C105-4852-B7D7-057219ADB6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3" name="PoljeZBesedilom 1582">
          <a:extLst>
            <a:ext uri="{FF2B5EF4-FFF2-40B4-BE49-F238E27FC236}">
              <a16:creationId xmlns:a16="http://schemas.microsoft.com/office/drawing/2014/main" id="{F170414C-AEB3-4B87-851C-A94C9FC382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4" name="PoljeZBesedilom 1583">
          <a:extLst>
            <a:ext uri="{FF2B5EF4-FFF2-40B4-BE49-F238E27FC236}">
              <a16:creationId xmlns:a16="http://schemas.microsoft.com/office/drawing/2014/main" id="{125B5774-8D6C-4BCE-A7EF-F5BC733E19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5" name="PoljeZBesedilom 1584">
          <a:extLst>
            <a:ext uri="{FF2B5EF4-FFF2-40B4-BE49-F238E27FC236}">
              <a16:creationId xmlns:a16="http://schemas.microsoft.com/office/drawing/2014/main" id="{88BD8648-A757-467B-93C1-B97C3F6806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6" name="PoljeZBesedilom 1585">
          <a:extLst>
            <a:ext uri="{FF2B5EF4-FFF2-40B4-BE49-F238E27FC236}">
              <a16:creationId xmlns:a16="http://schemas.microsoft.com/office/drawing/2014/main" id="{42D9733D-15ED-4EBA-9A0B-5CEB951946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7" name="PoljeZBesedilom 1586">
          <a:extLst>
            <a:ext uri="{FF2B5EF4-FFF2-40B4-BE49-F238E27FC236}">
              <a16:creationId xmlns:a16="http://schemas.microsoft.com/office/drawing/2014/main" id="{7E641ADA-983B-4E69-B6A2-11ECDBD880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8" name="PoljeZBesedilom 1587">
          <a:extLst>
            <a:ext uri="{FF2B5EF4-FFF2-40B4-BE49-F238E27FC236}">
              <a16:creationId xmlns:a16="http://schemas.microsoft.com/office/drawing/2014/main" id="{58D67B09-ECBD-4CF0-BE7E-2E010D719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9" name="PoljeZBesedilom 1588">
          <a:extLst>
            <a:ext uri="{FF2B5EF4-FFF2-40B4-BE49-F238E27FC236}">
              <a16:creationId xmlns:a16="http://schemas.microsoft.com/office/drawing/2014/main" id="{61149056-269C-46B3-AEA2-945D10C105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0" name="PoljeZBesedilom 1589">
          <a:extLst>
            <a:ext uri="{FF2B5EF4-FFF2-40B4-BE49-F238E27FC236}">
              <a16:creationId xmlns:a16="http://schemas.microsoft.com/office/drawing/2014/main" id="{11D875C8-6078-4C8E-8D11-588EF9BE58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1" name="PoljeZBesedilom 1590">
          <a:extLst>
            <a:ext uri="{FF2B5EF4-FFF2-40B4-BE49-F238E27FC236}">
              <a16:creationId xmlns:a16="http://schemas.microsoft.com/office/drawing/2014/main" id="{3E4DB36F-B127-47A8-A641-386A54B5AB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2" name="PoljeZBesedilom 1591">
          <a:extLst>
            <a:ext uri="{FF2B5EF4-FFF2-40B4-BE49-F238E27FC236}">
              <a16:creationId xmlns:a16="http://schemas.microsoft.com/office/drawing/2014/main" id="{30C2ED9F-F537-4D7A-86F5-603830A8FD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3" name="PoljeZBesedilom 1592">
          <a:extLst>
            <a:ext uri="{FF2B5EF4-FFF2-40B4-BE49-F238E27FC236}">
              <a16:creationId xmlns:a16="http://schemas.microsoft.com/office/drawing/2014/main" id="{E5BCC3AF-A930-4F3C-BA83-E202901F11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4" name="PoljeZBesedilom 1593">
          <a:extLst>
            <a:ext uri="{FF2B5EF4-FFF2-40B4-BE49-F238E27FC236}">
              <a16:creationId xmlns:a16="http://schemas.microsoft.com/office/drawing/2014/main" id="{0EFD2C27-A979-427A-BAD3-DB43F02CE0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5" name="PoljeZBesedilom 1594">
          <a:extLst>
            <a:ext uri="{FF2B5EF4-FFF2-40B4-BE49-F238E27FC236}">
              <a16:creationId xmlns:a16="http://schemas.microsoft.com/office/drawing/2014/main" id="{9A6517E5-6143-47CF-A36A-0F2B2D5A50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6" name="PoljeZBesedilom 1595">
          <a:extLst>
            <a:ext uri="{FF2B5EF4-FFF2-40B4-BE49-F238E27FC236}">
              <a16:creationId xmlns:a16="http://schemas.microsoft.com/office/drawing/2014/main" id="{B4F33745-1679-43EE-A1DB-2F199818C7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7" name="PoljeZBesedilom 1596">
          <a:extLst>
            <a:ext uri="{FF2B5EF4-FFF2-40B4-BE49-F238E27FC236}">
              <a16:creationId xmlns:a16="http://schemas.microsoft.com/office/drawing/2014/main" id="{49675FA1-54CB-46E0-97B3-0133D6BF41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8" name="PoljeZBesedilom 1597">
          <a:extLst>
            <a:ext uri="{FF2B5EF4-FFF2-40B4-BE49-F238E27FC236}">
              <a16:creationId xmlns:a16="http://schemas.microsoft.com/office/drawing/2014/main" id="{FACECF16-8C77-4585-AAC0-B835ED16CB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9" name="PoljeZBesedilom 1598">
          <a:extLst>
            <a:ext uri="{FF2B5EF4-FFF2-40B4-BE49-F238E27FC236}">
              <a16:creationId xmlns:a16="http://schemas.microsoft.com/office/drawing/2014/main" id="{0088BF21-1D9B-461F-9065-398100CCE8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0" name="PoljeZBesedilom 1599">
          <a:extLst>
            <a:ext uri="{FF2B5EF4-FFF2-40B4-BE49-F238E27FC236}">
              <a16:creationId xmlns:a16="http://schemas.microsoft.com/office/drawing/2014/main" id="{10871896-92B9-4663-82B5-EE18A6E59A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1" name="PoljeZBesedilom 1600">
          <a:extLst>
            <a:ext uri="{FF2B5EF4-FFF2-40B4-BE49-F238E27FC236}">
              <a16:creationId xmlns:a16="http://schemas.microsoft.com/office/drawing/2014/main" id="{3FBAA2CD-0B83-4F76-8C3E-807064811D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2" name="PoljeZBesedilom 1601">
          <a:extLst>
            <a:ext uri="{FF2B5EF4-FFF2-40B4-BE49-F238E27FC236}">
              <a16:creationId xmlns:a16="http://schemas.microsoft.com/office/drawing/2014/main" id="{E993361E-8A74-438B-B341-EEFEC27C8F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3" name="PoljeZBesedilom 1602">
          <a:extLst>
            <a:ext uri="{FF2B5EF4-FFF2-40B4-BE49-F238E27FC236}">
              <a16:creationId xmlns:a16="http://schemas.microsoft.com/office/drawing/2014/main" id="{BC35F1C2-5445-4DFA-AB1A-8759E932A3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4" name="PoljeZBesedilom 1603">
          <a:extLst>
            <a:ext uri="{FF2B5EF4-FFF2-40B4-BE49-F238E27FC236}">
              <a16:creationId xmlns:a16="http://schemas.microsoft.com/office/drawing/2014/main" id="{10C9EC61-1F21-40DF-B480-EF777E4AC7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5" name="PoljeZBesedilom 1604">
          <a:extLst>
            <a:ext uri="{FF2B5EF4-FFF2-40B4-BE49-F238E27FC236}">
              <a16:creationId xmlns:a16="http://schemas.microsoft.com/office/drawing/2014/main" id="{3AD77D27-2D0C-4ED8-94ED-DCB7244E32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6" name="PoljeZBesedilom 1605">
          <a:extLst>
            <a:ext uri="{FF2B5EF4-FFF2-40B4-BE49-F238E27FC236}">
              <a16:creationId xmlns:a16="http://schemas.microsoft.com/office/drawing/2014/main" id="{D2BDEEA6-C466-45CA-91DA-87CC4164B1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7" name="PoljeZBesedilom 1606">
          <a:extLst>
            <a:ext uri="{FF2B5EF4-FFF2-40B4-BE49-F238E27FC236}">
              <a16:creationId xmlns:a16="http://schemas.microsoft.com/office/drawing/2014/main" id="{5E5B1D03-DCD6-4F1A-A7F3-DFA7B15E33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8" name="PoljeZBesedilom 1607">
          <a:extLst>
            <a:ext uri="{FF2B5EF4-FFF2-40B4-BE49-F238E27FC236}">
              <a16:creationId xmlns:a16="http://schemas.microsoft.com/office/drawing/2014/main" id="{253A47AF-A93B-4889-9181-D2A793799B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9" name="PoljeZBesedilom 1608">
          <a:extLst>
            <a:ext uri="{FF2B5EF4-FFF2-40B4-BE49-F238E27FC236}">
              <a16:creationId xmlns:a16="http://schemas.microsoft.com/office/drawing/2014/main" id="{52E24B36-0B0E-46D5-B2FA-B75A6375F8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0" name="PoljeZBesedilom 1609">
          <a:extLst>
            <a:ext uri="{FF2B5EF4-FFF2-40B4-BE49-F238E27FC236}">
              <a16:creationId xmlns:a16="http://schemas.microsoft.com/office/drawing/2014/main" id="{7CC9D3A6-184E-4C02-BDDD-ECAAF92A85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1" name="PoljeZBesedilom 1610">
          <a:extLst>
            <a:ext uri="{FF2B5EF4-FFF2-40B4-BE49-F238E27FC236}">
              <a16:creationId xmlns:a16="http://schemas.microsoft.com/office/drawing/2014/main" id="{5CB64CC0-0360-4E6E-9F90-0D4520971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2" name="PoljeZBesedilom 1611">
          <a:extLst>
            <a:ext uri="{FF2B5EF4-FFF2-40B4-BE49-F238E27FC236}">
              <a16:creationId xmlns:a16="http://schemas.microsoft.com/office/drawing/2014/main" id="{4F69C93F-7F17-4791-A453-820A488E53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3" name="PoljeZBesedilom 1612">
          <a:extLst>
            <a:ext uri="{FF2B5EF4-FFF2-40B4-BE49-F238E27FC236}">
              <a16:creationId xmlns:a16="http://schemas.microsoft.com/office/drawing/2014/main" id="{48F6AFCD-77E8-4CD8-A90E-D92B1329C0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4" name="PoljeZBesedilom 1613">
          <a:extLst>
            <a:ext uri="{FF2B5EF4-FFF2-40B4-BE49-F238E27FC236}">
              <a16:creationId xmlns:a16="http://schemas.microsoft.com/office/drawing/2014/main" id="{249B801B-A9F4-4D3C-A012-8E90FD15A6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5" name="PoljeZBesedilom 1614">
          <a:extLst>
            <a:ext uri="{FF2B5EF4-FFF2-40B4-BE49-F238E27FC236}">
              <a16:creationId xmlns:a16="http://schemas.microsoft.com/office/drawing/2014/main" id="{18EFC2B2-F818-4740-A774-9325882C85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6" name="PoljeZBesedilom 1615">
          <a:extLst>
            <a:ext uri="{FF2B5EF4-FFF2-40B4-BE49-F238E27FC236}">
              <a16:creationId xmlns:a16="http://schemas.microsoft.com/office/drawing/2014/main" id="{6F3760E8-9749-451E-8C90-C535E690A6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7" name="PoljeZBesedilom 1616">
          <a:extLst>
            <a:ext uri="{FF2B5EF4-FFF2-40B4-BE49-F238E27FC236}">
              <a16:creationId xmlns:a16="http://schemas.microsoft.com/office/drawing/2014/main" id="{BC949361-90F0-4C8A-A831-CE2CE0E372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8" name="PoljeZBesedilom 1617">
          <a:extLst>
            <a:ext uri="{FF2B5EF4-FFF2-40B4-BE49-F238E27FC236}">
              <a16:creationId xmlns:a16="http://schemas.microsoft.com/office/drawing/2014/main" id="{6F8A82DC-0C18-4044-A63D-EE2F21BF0B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9" name="PoljeZBesedilom 1618">
          <a:extLst>
            <a:ext uri="{FF2B5EF4-FFF2-40B4-BE49-F238E27FC236}">
              <a16:creationId xmlns:a16="http://schemas.microsoft.com/office/drawing/2014/main" id="{07170B83-E7F7-4C5E-84D9-BAB19E1CF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0" name="PoljeZBesedilom 1619">
          <a:extLst>
            <a:ext uri="{FF2B5EF4-FFF2-40B4-BE49-F238E27FC236}">
              <a16:creationId xmlns:a16="http://schemas.microsoft.com/office/drawing/2014/main" id="{557EACD6-FA57-47D8-BD34-161455936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1" name="PoljeZBesedilom 1620">
          <a:extLst>
            <a:ext uri="{FF2B5EF4-FFF2-40B4-BE49-F238E27FC236}">
              <a16:creationId xmlns:a16="http://schemas.microsoft.com/office/drawing/2014/main" id="{0C92680C-0FC4-4CE9-8CDE-61EBB0B66D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2" name="PoljeZBesedilom 1621">
          <a:extLst>
            <a:ext uri="{FF2B5EF4-FFF2-40B4-BE49-F238E27FC236}">
              <a16:creationId xmlns:a16="http://schemas.microsoft.com/office/drawing/2014/main" id="{A5087217-2B6B-4794-99B8-174091873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3" name="PoljeZBesedilom 1622">
          <a:extLst>
            <a:ext uri="{FF2B5EF4-FFF2-40B4-BE49-F238E27FC236}">
              <a16:creationId xmlns:a16="http://schemas.microsoft.com/office/drawing/2014/main" id="{B45F1993-1F84-486F-A9ED-F9DBB3D8A3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4" name="PoljeZBesedilom 1623">
          <a:extLst>
            <a:ext uri="{FF2B5EF4-FFF2-40B4-BE49-F238E27FC236}">
              <a16:creationId xmlns:a16="http://schemas.microsoft.com/office/drawing/2014/main" id="{27853DB1-24E7-4D16-A1FF-C25CB0FC5C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5" name="PoljeZBesedilom 1624">
          <a:extLst>
            <a:ext uri="{FF2B5EF4-FFF2-40B4-BE49-F238E27FC236}">
              <a16:creationId xmlns:a16="http://schemas.microsoft.com/office/drawing/2014/main" id="{B4F6F355-C374-4B11-9788-15AFB35D59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6" name="PoljeZBesedilom 1625">
          <a:extLst>
            <a:ext uri="{FF2B5EF4-FFF2-40B4-BE49-F238E27FC236}">
              <a16:creationId xmlns:a16="http://schemas.microsoft.com/office/drawing/2014/main" id="{45E737EA-06E0-4E45-94DA-BAC96C890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7" name="PoljeZBesedilom 1626">
          <a:extLst>
            <a:ext uri="{FF2B5EF4-FFF2-40B4-BE49-F238E27FC236}">
              <a16:creationId xmlns:a16="http://schemas.microsoft.com/office/drawing/2014/main" id="{53D32F56-1822-4C51-B338-067935B1A0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8" name="PoljeZBesedilom 1627">
          <a:extLst>
            <a:ext uri="{FF2B5EF4-FFF2-40B4-BE49-F238E27FC236}">
              <a16:creationId xmlns:a16="http://schemas.microsoft.com/office/drawing/2014/main" id="{72C30191-0491-4ACC-9409-6C0F313095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9" name="PoljeZBesedilom 1628">
          <a:extLst>
            <a:ext uri="{FF2B5EF4-FFF2-40B4-BE49-F238E27FC236}">
              <a16:creationId xmlns:a16="http://schemas.microsoft.com/office/drawing/2014/main" id="{96506CFF-22B4-4E67-BB55-30A653B093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0" name="PoljeZBesedilom 1629">
          <a:extLst>
            <a:ext uri="{FF2B5EF4-FFF2-40B4-BE49-F238E27FC236}">
              <a16:creationId xmlns:a16="http://schemas.microsoft.com/office/drawing/2014/main" id="{5CECF55A-FF71-48E5-BAE1-C85AC96D1A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1" name="PoljeZBesedilom 1630">
          <a:extLst>
            <a:ext uri="{FF2B5EF4-FFF2-40B4-BE49-F238E27FC236}">
              <a16:creationId xmlns:a16="http://schemas.microsoft.com/office/drawing/2014/main" id="{968E461B-6792-429A-9F0B-240A019D7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2" name="PoljeZBesedilom 1631">
          <a:extLst>
            <a:ext uri="{FF2B5EF4-FFF2-40B4-BE49-F238E27FC236}">
              <a16:creationId xmlns:a16="http://schemas.microsoft.com/office/drawing/2014/main" id="{8EDB2AEA-3031-4717-915A-7A6A20A52E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3" name="PoljeZBesedilom 1632">
          <a:extLst>
            <a:ext uri="{FF2B5EF4-FFF2-40B4-BE49-F238E27FC236}">
              <a16:creationId xmlns:a16="http://schemas.microsoft.com/office/drawing/2014/main" id="{ADCD4AB8-CF4D-4151-A6E2-7EB8AA3268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4" name="PoljeZBesedilom 1633">
          <a:extLst>
            <a:ext uri="{FF2B5EF4-FFF2-40B4-BE49-F238E27FC236}">
              <a16:creationId xmlns:a16="http://schemas.microsoft.com/office/drawing/2014/main" id="{47EA5F1A-4A85-41EC-949C-555980E48D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5" name="PoljeZBesedilom 1634">
          <a:extLst>
            <a:ext uri="{FF2B5EF4-FFF2-40B4-BE49-F238E27FC236}">
              <a16:creationId xmlns:a16="http://schemas.microsoft.com/office/drawing/2014/main" id="{4F28110F-057D-4D1A-9D8E-D713BB2A7D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6" name="PoljeZBesedilom 1635">
          <a:extLst>
            <a:ext uri="{FF2B5EF4-FFF2-40B4-BE49-F238E27FC236}">
              <a16:creationId xmlns:a16="http://schemas.microsoft.com/office/drawing/2014/main" id="{4E0B553D-AB7E-4F94-BA93-8787B908BF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7" name="PoljeZBesedilom 1636">
          <a:extLst>
            <a:ext uri="{FF2B5EF4-FFF2-40B4-BE49-F238E27FC236}">
              <a16:creationId xmlns:a16="http://schemas.microsoft.com/office/drawing/2014/main" id="{8D188559-F39D-40D3-80CE-72284AA751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8" name="PoljeZBesedilom 1637">
          <a:extLst>
            <a:ext uri="{FF2B5EF4-FFF2-40B4-BE49-F238E27FC236}">
              <a16:creationId xmlns:a16="http://schemas.microsoft.com/office/drawing/2014/main" id="{5F4FB2FC-E8B9-4AA4-82A4-34F4F7CAF7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9" name="PoljeZBesedilom 1638">
          <a:extLst>
            <a:ext uri="{FF2B5EF4-FFF2-40B4-BE49-F238E27FC236}">
              <a16:creationId xmlns:a16="http://schemas.microsoft.com/office/drawing/2014/main" id="{840D1B76-030D-4554-AC11-61EBD321F4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0" name="PoljeZBesedilom 1639">
          <a:extLst>
            <a:ext uri="{FF2B5EF4-FFF2-40B4-BE49-F238E27FC236}">
              <a16:creationId xmlns:a16="http://schemas.microsoft.com/office/drawing/2014/main" id="{6DFE5016-414E-4425-95C1-C8031E624C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1" name="PoljeZBesedilom 1640">
          <a:extLst>
            <a:ext uri="{FF2B5EF4-FFF2-40B4-BE49-F238E27FC236}">
              <a16:creationId xmlns:a16="http://schemas.microsoft.com/office/drawing/2014/main" id="{BFAB5052-8C80-464E-8D84-5F76FB2F52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2" name="PoljeZBesedilom 1641">
          <a:extLst>
            <a:ext uri="{FF2B5EF4-FFF2-40B4-BE49-F238E27FC236}">
              <a16:creationId xmlns:a16="http://schemas.microsoft.com/office/drawing/2014/main" id="{755E3D4E-C683-4A79-B592-9BE825BF63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3" name="PoljeZBesedilom 1642">
          <a:extLst>
            <a:ext uri="{FF2B5EF4-FFF2-40B4-BE49-F238E27FC236}">
              <a16:creationId xmlns:a16="http://schemas.microsoft.com/office/drawing/2014/main" id="{BEB37B99-8DAC-48FF-84C1-B08B6626DF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4" name="PoljeZBesedilom 1643">
          <a:extLst>
            <a:ext uri="{FF2B5EF4-FFF2-40B4-BE49-F238E27FC236}">
              <a16:creationId xmlns:a16="http://schemas.microsoft.com/office/drawing/2014/main" id="{9035398E-44D0-4710-AB2B-CF11058F59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5" name="PoljeZBesedilom 1644">
          <a:extLst>
            <a:ext uri="{FF2B5EF4-FFF2-40B4-BE49-F238E27FC236}">
              <a16:creationId xmlns:a16="http://schemas.microsoft.com/office/drawing/2014/main" id="{7803312D-E023-4C28-B52F-7B7942E3BD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6" name="PoljeZBesedilom 1645">
          <a:extLst>
            <a:ext uri="{FF2B5EF4-FFF2-40B4-BE49-F238E27FC236}">
              <a16:creationId xmlns:a16="http://schemas.microsoft.com/office/drawing/2014/main" id="{2596962F-5A11-4122-9EF9-2A9BE7674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7" name="PoljeZBesedilom 1646">
          <a:extLst>
            <a:ext uri="{FF2B5EF4-FFF2-40B4-BE49-F238E27FC236}">
              <a16:creationId xmlns:a16="http://schemas.microsoft.com/office/drawing/2014/main" id="{C062BF67-3D20-4F25-B287-0AA1D57446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8" name="PoljeZBesedilom 1647">
          <a:extLst>
            <a:ext uri="{FF2B5EF4-FFF2-40B4-BE49-F238E27FC236}">
              <a16:creationId xmlns:a16="http://schemas.microsoft.com/office/drawing/2014/main" id="{960E3AE8-71F6-456B-8FD6-F73F27697B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9" name="PoljeZBesedilom 1648">
          <a:extLst>
            <a:ext uri="{FF2B5EF4-FFF2-40B4-BE49-F238E27FC236}">
              <a16:creationId xmlns:a16="http://schemas.microsoft.com/office/drawing/2014/main" id="{7C7E5079-9BF5-4F93-B9EF-4B094E1296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0" name="PoljeZBesedilom 1649">
          <a:extLst>
            <a:ext uri="{FF2B5EF4-FFF2-40B4-BE49-F238E27FC236}">
              <a16:creationId xmlns:a16="http://schemas.microsoft.com/office/drawing/2014/main" id="{4CC1C41A-5047-46D0-A5C5-1BBCCFFD05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1" name="PoljeZBesedilom 1650">
          <a:extLst>
            <a:ext uri="{FF2B5EF4-FFF2-40B4-BE49-F238E27FC236}">
              <a16:creationId xmlns:a16="http://schemas.microsoft.com/office/drawing/2014/main" id="{7DD10C08-B354-4A05-BB89-7C83B0CDB6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2" name="PoljeZBesedilom 1651">
          <a:extLst>
            <a:ext uri="{FF2B5EF4-FFF2-40B4-BE49-F238E27FC236}">
              <a16:creationId xmlns:a16="http://schemas.microsoft.com/office/drawing/2014/main" id="{BE707436-259F-47E8-8246-C60A14CC0E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3" name="PoljeZBesedilom 1652">
          <a:extLst>
            <a:ext uri="{FF2B5EF4-FFF2-40B4-BE49-F238E27FC236}">
              <a16:creationId xmlns:a16="http://schemas.microsoft.com/office/drawing/2014/main" id="{2C875853-80F7-40FB-A3A6-A3670BAAD1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4" name="PoljeZBesedilom 1653">
          <a:extLst>
            <a:ext uri="{FF2B5EF4-FFF2-40B4-BE49-F238E27FC236}">
              <a16:creationId xmlns:a16="http://schemas.microsoft.com/office/drawing/2014/main" id="{1662D362-DC79-4DAF-AAAA-C0247106C0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5" name="PoljeZBesedilom 1654">
          <a:extLst>
            <a:ext uri="{FF2B5EF4-FFF2-40B4-BE49-F238E27FC236}">
              <a16:creationId xmlns:a16="http://schemas.microsoft.com/office/drawing/2014/main" id="{2AC351BA-0CBA-4022-8B04-3D8BD3C62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6" name="PoljeZBesedilom 1655">
          <a:extLst>
            <a:ext uri="{FF2B5EF4-FFF2-40B4-BE49-F238E27FC236}">
              <a16:creationId xmlns:a16="http://schemas.microsoft.com/office/drawing/2014/main" id="{8A0248C2-B5EA-4D08-A332-CB054608CB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7" name="PoljeZBesedilom 1656">
          <a:extLst>
            <a:ext uri="{FF2B5EF4-FFF2-40B4-BE49-F238E27FC236}">
              <a16:creationId xmlns:a16="http://schemas.microsoft.com/office/drawing/2014/main" id="{11CC8319-5C66-474B-A4D0-3778455AE5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8" name="PoljeZBesedilom 1657">
          <a:extLst>
            <a:ext uri="{FF2B5EF4-FFF2-40B4-BE49-F238E27FC236}">
              <a16:creationId xmlns:a16="http://schemas.microsoft.com/office/drawing/2014/main" id="{BF75EFA5-A4D3-4FCC-BA50-C9EA9C8EB0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9" name="PoljeZBesedilom 1658">
          <a:extLst>
            <a:ext uri="{FF2B5EF4-FFF2-40B4-BE49-F238E27FC236}">
              <a16:creationId xmlns:a16="http://schemas.microsoft.com/office/drawing/2014/main" id="{88A8B6D6-3895-4097-95FA-C80794161C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0" name="PoljeZBesedilom 1659">
          <a:extLst>
            <a:ext uri="{FF2B5EF4-FFF2-40B4-BE49-F238E27FC236}">
              <a16:creationId xmlns:a16="http://schemas.microsoft.com/office/drawing/2014/main" id="{7D1C11E1-BEE8-4462-A33D-79F68CA921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1" name="PoljeZBesedilom 1660">
          <a:extLst>
            <a:ext uri="{FF2B5EF4-FFF2-40B4-BE49-F238E27FC236}">
              <a16:creationId xmlns:a16="http://schemas.microsoft.com/office/drawing/2014/main" id="{DB93E717-0874-4853-9471-3FA8F3ABBF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2" name="PoljeZBesedilom 1661">
          <a:extLst>
            <a:ext uri="{FF2B5EF4-FFF2-40B4-BE49-F238E27FC236}">
              <a16:creationId xmlns:a16="http://schemas.microsoft.com/office/drawing/2014/main" id="{5F872E2C-2B5B-4170-B7EE-EF76BD51E5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3" name="PoljeZBesedilom 1662">
          <a:extLst>
            <a:ext uri="{FF2B5EF4-FFF2-40B4-BE49-F238E27FC236}">
              <a16:creationId xmlns:a16="http://schemas.microsoft.com/office/drawing/2014/main" id="{C991FD8B-39F1-4A0A-9A46-E5DFE85E52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4" name="PoljeZBesedilom 1663">
          <a:extLst>
            <a:ext uri="{FF2B5EF4-FFF2-40B4-BE49-F238E27FC236}">
              <a16:creationId xmlns:a16="http://schemas.microsoft.com/office/drawing/2014/main" id="{CB6D2611-A0B9-4B1E-BE0B-33BDF94FA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5" name="PoljeZBesedilom 1664">
          <a:extLst>
            <a:ext uri="{FF2B5EF4-FFF2-40B4-BE49-F238E27FC236}">
              <a16:creationId xmlns:a16="http://schemas.microsoft.com/office/drawing/2014/main" id="{8ED958B2-69E1-4CDB-AD0C-93D349F1D6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6" name="PoljeZBesedilom 1665">
          <a:extLst>
            <a:ext uri="{FF2B5EF4-FFF2-40B4-BE49-F238E27FC236}">
              <a16:creationId xmlns:a16="http://schemas.microsoft.com/office/drawing/2014/main" id="{8D1C011D-91E2-4B3A-BA98-4ED89B6867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7" name="PoljeZBesedilom 1666">
          <a:extLst>
            <a:ext uri="{FF2B5EF4-FFF2-40B4-BE49-F238E27FC236}">
              <a16:creationId xmlns:a16="http://schemas.microsoft.com/office/drawing/2014/main" id="{8EF957C9-B632-42FF-B002-31D587E164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8" name="PoljeZBesedilom 1667">
          <a:extLst>
            <a:ext uri="{FF2B5EF4-FFF2-40B4-BE49-F238E27FC236}">
              <a16:creationId xmlns:a16="http://schemas.microsoft.com/office/drawing/2014/main" id="{65F343D2-BAB1-4C72-B182-2CAEFC1928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9" name="PoljeZBesedilom 1668">
          <a:extLst>
            <a:ext uri="{FF2B5EF4-FFF2-40B4-BE49-F238E27FC236}">
              <a16:creationId xmlns:a16="http://schemas.microsoft.com/office/drawing/2014/main" id="{1D7BBF3E-B7CE-43E6-B368-646EA399F0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0" name="PoljeZBesedilom 1669">
          <a:extLst>
            <a:ext uri="{FF2B5EF4-FFF2-40B4-BE49-F238E27FC236}">
              <a16:creationId xmlns:a16="http://schemas.microsoft.com/office/drawing/2014/main" id="{710423B8-1449-4628-B255-6050847EE4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1" name="PoljeZBesedilom 1670">
          <a:extLst>
            <a:ext uri="{FF2B5EF4-FFF2-40B4-BE49-F238E27FC236}">
              <a16:creationId xmlns:a16="http://schemas.microsoft.com/office/drawing/2014/main" id="{CAE1E180-D0DC-40C2-A487-322484884D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2" name="PoljeZBesedilom 1671">
          <a:extLst>
            <a:ext uri="{FF2B5EF4-FFF2-40B4-BE49-F238E27FC236}">
              <a16:creationId xmlns:a16="http://schemas.microsoft.com/office/drawing/2014/main" id="{5D4F1808-85C5-48A7-8342-E02E3A6952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3" name="PoljeZBesedilom 1672">
          <a:extLst>
            <a:ext uri="{FF2B5EF4-FFF2-40B4-BE49-F238E27FC236}">
              <a16:creationId xmlns:a16="http://schemas.microsoft.com/office/drawing/2014/main" id="{4541BD84-4E77-4093-B19E-AE806B0411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4" name="PoljeZBesedilom 1673">
          <a:extLst>
            <a:ext uri="{FF2B5EF4-FFF2-40B4-BE49-F238E27FC236}">
              <a16:creationId xmlns:a16="http://schemas.microsoft.com/office/drawing/2014/main" id="{00E720C5-A852-4C56-B3C5-E2557D47A3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5" name="PoljeZBesedilom 1674">
          <a:extLst>
            <a:ext uri="{FF2B5EF4-FFF2-40B4-BE49-F238E27FC236}">
              <a16:creationId xmlns:a16="http://schemas.microsoft.com/office/drawing/2014/main" id="{9C8DCDDC-7C06-4C7C-BA2B-73E2D3D58A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6" name="PoljeZBesedilom 1675">
          <a:extLst>
            <a:ext uri="{FF2B5EF4-FFF2-40B4-BE49-F238E27FC236}">
              <a16:creationId xmlns:a16="http://schemas.microsoft.com/office/drawing/2014/main" id="{44BCBC50-A670-4113-81B0-4F23A63D0F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7" name="PoljeZBesedilom 1676">
          <a:extLst>
            <a:ext uri="{FF2B5EF4-FFF2-40B4-BE49-F238E27FC236}">
              <a16:creationId xmlns:a16="http://schemas.microsoft.com/office/drawing/2014/main" id="{8C262854-8196-4CF1-B821-EF92166AF1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8" name="PoljeZBesedilom 1677">
          <a:extLst>
            <a:ext uri="{FF2B5EF4-FFF2-40B4-BE49-F238E27FC236}">
              <a16:creationId xmlns:a16="http://schemas.microsoft.com/office/drawing/2014/main" id="{D4924516-4D6E-44C9-A6A4-ADF3EEA86E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9" name="PoljeZBesedilom 1678">
          <a:extLst>
            <a:ext uri="{FF2B5EF4-FFF2-40B4-BE49-F238E27FC236}">
              <a16:creationId xmlns:a16="http://schemas.microsoft.com/office/drawing/2014/main" id="{38D5237E-8E4C-48B5-973F-E44B9F4502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0" name="PoljeZBesedilom 1679">
          <a:extLst>
            <a:ext uri="{FF2B5EF4-FFF2-40B4-BE49-F238E27FC236}">
              <a16:creationId xmlns:a16="http://schemas.microsoft.com/office/drawing/2014/main" id="{5A3D5954-D1E5-4CEB-A3B6-E8D0DC1C05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1" name="PoljeZBesedilom 1680">
          <a:extLst>
            <a:ext uri="{FF2B5EF4-FFF2-40B4-BE49-F238E27FC236}">
              <a16:creationId xmlns:a16="http://schemas.microsoft.com/office/drawing/2014/main" id="{0D8E6FC0-4EFC-4B52-9DA3-30AA616C6E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2" name="PoljeZBesedilom 1681">
          <a:extLst>
            <a:ext uri="{FF2B5EF4-FFF2-40B4-BE49-F238E27FC236}">
              <a16:creationId xmlns:a16="http://schemas.microsoft.com/office/drawing/2014/main" id="{E0106E99-BDD5-4FA2-A3D1-F9C6AE2225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3" name="PoljeZBesedilom 1682">
          <a:extLst>
            <a:ext uri="{FF2B5EF4-FFF2-40B4-BE49-F238E27FC236}">
              <a16:creationId xmlns:a16="http://schemas.microsoft.com/office/drawing/2014/main" id="{5DD10F01-FEFF-47B7-9959-0EFA3DD814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4" name="PoljeZBesedilom 1683">
          <a:extLst>
            <a:ext uri="{FF2B5EF4-FFF2-40B4-BE49-F238E27FC236}">
              <a16:creationId xmlns:a16="http://schemas.microsoft.com/office/drawing/2014/main" id="{B48D5D63-5E8E-44ED-94F5-3605BCAC75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5" name="PoljeZBesedilom 1684">
          <a:extLst>
            <a:ext uri="{FF2B5EF4-FFF2-40B4-BE49-F238E27FC236}">
              <a16:creationId xmlns:a16="http://schemas.microsoft.com/office/drawing/2014/main" id="{7547C7B8-77E6-472E-9A3A-C69D37841E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6" name="PoljeZBesedilom 1685">
          <a:extLst>
            <a:ext uri="{FF2B5EF4-FFF2-40B4-BE49-F238E27FC236}">
              <a16:creationId xmlns:a16="http://schemas.microsoft.com/office/drawing/2014/main" id="{75EB932C-E24D-4C41-8457-1133D4C2A8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7" name="PoljeZBesedilom 1686">
          <a:extLst>
            <a:ext uri="{FF2B5EF4-FFF2-40B4-BE49-F238E27FC236}">
              <a16:creationId xmlns:a16="http://schemas.microsoft.com/office/drawing/2014/main" id="{17348FEC-028D-4AAF-BD6C-A296149B04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8" name="PoljeZBesedilom 1687">
          <a:extLst>
            <a:ext uri="{FF2B5EF4-FFF2-40B4-BE49-F238E27FC236}">
              <a16:creationId xmlns:a16="http://schemas.microsoft.com/office/drawing/2014/main" id="{EFD10F17-F77F-455C-A10A-EB48190AC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9" name="PoljeZBesedilom 1688">
          <a:extLst>
            <a:ext uri="{FF2B5EF4-FFF2-40B4-BE49-F238E27FC236}">
              <a16:creationId xmlns:a16="http://schemas.microsoft.com/office/drawing/2014/main" id="{27830B12-107F-4813-86C4-A8377B49EE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0" name="PoljeZBesedilom 1689">
          <a:extLst>
            <a:ext uri="{FF2B5EF4-FFF2-40B4-BE49-F238E27FC236}">
              <a16:creationId xmlns:a16="http://schemas.microsoft.com/office/drawing/2014/main" id="{5D2B6C4E-3CD8-47BA-8AF4-9002D5C0DE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1" name="PoljeZBesedilom 1690">
          <a:extLst>
            <a:ext uri="{FF2B5EF4-FFF2-40B4-BE49-F238E27FC236}">
              <a16:creationId xmlns:a16="http://schemas.microsoft.com/office/drawing/2014/main" id="{0BA8F98C-B268-4A69-96BB-BABE11364E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2" name="PoljeZBesedilom 1691">
          <a:extLst>
            <a:ext uri="{FF2B5EF4-FFF2-40B4-BE49-F238E27FC236}">
              <a16:creationId xmlns:a16="http://schemas.microsoft.com/office/drawing/2014/main" id="{5F331A1B-3A3B-4919-95BD-C371FD5061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3" name="PoljeZBesedilom 1692">
          <a:extLst>
            <a:ext uri="{FF2B5EF4-FFF2-40B4-BE49-F238E27FC236}">
              <a16:creationId xmlns:a16="http://schemas.microsoft.com/office/drawing/2014/main" id="{F799CB5B-6E9E-4490-A601-4B63DF0897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4" name="PoljeZBesedilom 1693">
          <a:extLst>
            <a:ext uri="{FF2B5EF4-FFF2-40B4-BE49-F238E27FC236}">
              <a16:creationId xmlns:a16="http://schemas.microsoft.com/office/drawing/2014/main" id="{5F98582A-5295-48B1-B4DB-CF07A119D2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5" name="PoljeZBesedilom 1694">
          <a:extLst>
            <a:ext uri="{FF2B5EF4-FFF2-40B4-BE49-F238E27FC236}">
              <a16:creationId xmlns:a16="http://schemas.microsoft.com/office/drawing/2014/main" id="{B2D87484-E09F-427D-B2FD-5F613767FB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6" name="PoljeZBesedilom 1695">
          <a:extLst>
            <a:ext uri="{FF2B5EF4-FFF2-40B4-BE49-F238E27FC236}">
              <a16:creationId xmlns:a16="http://schemas.microsoft.com/office/drawing/2014/main" id="{88CA3644-7DA8-439E-A5EA-34BC9207E2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7" name="PoljeZBesedilom 1696">
          <a:extLst>
            <a:ext uri="{FF2B5EF4-FFF2-40B4-BE49-F238E27FC236}">
              <a16:creationId xmlns:a16="http://schemas.microsoft.com/office/drawing/2014/main" id="{AB24AE1E-E02E-47C0-9A9D-472D8AF7BD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8" name="PoljeZBesedilom 1697">
          <a:extLst>
            <a:ext uri="{FF2B5EF4-FFF2-40B4-BE49-F238E27FC236}">
              <a16:creationId xmlns:a16="http://schemas.microsoft.com/office/drawing/2014/main" id="{E437FF17-CA65-4AF3-9D97-7E5C73A9B8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9" name="PoljeZBesedilom 1698">
          <a:extLst>
            <a:ext uri="{FF2B5EF4-FFF2-40B4-BE49-F238E27FC236}">
              <a16:creationId xmlns:a16="http://schemas.microsoft.com/office/drawing/2014/main" id="{DB626656-D01B-4D15-AF3D-2B7277C686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0" name="PoljeZBesedilom 1699">
          <a:extLst>
            <a:ext uri="{FF2B5EF4-FFF2-40B4-BE49-F238E27FC236}">
              <a16:creationId xmlns:a16="http://schemas.microsoft.com/office/drawing/2014/main" id="{7F66719B-FE3E-4F5C-9AED-897417CFBF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1" name="PoljeZBesedilom 1700">
          <a:extLst>
            <a:ext uri="{FF2B5EF4-FFF2-40B4-BE49-F238E27FC236}">
              <a16:creationId xmlns:a16="http://schemas.microsoft.com/office/drawing/2014/main" id="{730C1428-620C-421D-A438-302724737B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2" name="PoljeZBesedilom 1701">
          <a:extLst>
            <a:ext uri="{FF2B5EF4-FFF2-40B4-BE49-F238E27FC236}">
              <a16:creationId xmlns:a16="http://schemas.microsoft.com/office/drawing/2014/main" id="{10677CD7-2418-4566-8578-4BB7CAAB95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3" name="PoljeZBesedilom 1702">
          <a:extLst>
            <a:ext uri="{FF2B5EF4-FFF2-40B4-BE49-F238E27FC236}">
              <a16:creationId xmlns:a16="http://schemas.microsoft.com/office/drawing/2014/main" id="{1AFEBFF6-6023-4577-86D4-0B6F82321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4" name="PoljeZBesedilom 1703">
          <a:extLst>
            <a:ext uri="{FF2B5EF4-FFF2-40B4-BE49-F238E27FC236}">
              <a16:creationId xmlns:a16="http://schemas.microsoft.com/office/drawing/2014/main" id="{06B2E0BF-CCCF-40FD-813F-85AB403AD6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5" name="PoljeZBesedilom 1704">
          <a:extLst>
            <a:ext uri="{FF2B5EF4-FFF2-40B4-BE49-F238E27FC236}">
              <a16:creationId xmlns:a16="http://schemas.microsoft.com/office/drawing/2014/main" id="{B31C8C9A-5EAC-4CAD-B16C-D77A599A97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6" name="PoljeZBesedilom 1705">
          <a:extLst>
            <a:ext uri="{FF2B5EF4-FFF2-40B4-BE49-F238E27FC236}">
              <a16:creationId xmlns:a16="http://schemas.microsoft.com/office/drawing/2014/main" id="{2BBB2C33-B03F-42F1-A8D6-CB4D65AF45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7" name="PoljeZBesedilom 1706">
          <a:extLst>
            <a:ext uri="{FF2B5EF4-FFF2-40B4-BE49-F238E27FC236}">
              <a16:creationId xmlns:a16="http://schemas.microsoft.com/office/drawing/2014/main" id="{94049687-573B-4113-93A9-16DBCB862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8" name="PoljeZBesedilom 1707">
          <a:extLst>
            <a:ext uri="{FF2B5EF4-FFF2-40B4-BE49-F238E27FC236}">
              <a16:creationId xmlns:a16="http://schemas.microsoft.com/office/drawing/2014/main" id="{A2900639-A7F2-4005-9D64-C070CB6F4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9" name="PoljeZBesedilom 1708">
          <a:extLst>
            <a:ext uri="{FF2B5EF4-FFF2-40B4-BE49-F238E27FC236}">
              <a16:creationId xmlns:a16="http://schemas.microsoft.com/office/drawing/2014/main" id="{1231D7D1-A0D3-4954-A8DF-4CDD5DF6A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0" name="PoljeZBesedilom 1709">
          <a:extLst>
            <a:ext uri="{FF2B5EF4-FFF2-40B4-BE49-F238E27FC236}">
              <a16:creationId xmlns:a16="http://schemas.microsoft.com/office/drawing/2014/main" id="{C0962157-0ADA-4D9F-9571-6B1EE58FB6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1" name="PoljeZBesedilom 1710">
          <a:extLst>
            <a:ext uri="{FF2B5EF4-FFF2-40B4-BE49-F238E27FC236}">
              <a16:creationId xmlns:a16="http://schemas.microsoft.com/office/drawing/2014/main" id="{9EDB4F8F-B847-4982-9312-0B90E98B3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2" name="PoljeZBesedilom 1711">
          <a:extLst>
            <a:ext uri="{FF2B5EF4-FFF2-40B4-BE49-F238E27FC236}">
              <a16:creationId xmlns:a16="http://schemas.microsoft.com/office/drawing/2014/main" id="{017C1BAA-A784-4C6A-A3A9-1726D896E9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3" name="PoljeZBesedilom 1712">
          <a:extLst>
            <a:ext uri="{FF2B5EF4-FFF2-40B4-BE49-F238E27FC236}">
              <a16:creationId xmlns:a16="http://schemas.microsoft.com/office/drawing/2014/main" id="{46B95E53-1947-4695-9F0C-1D7FE95565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4" name="PoljeZBesedilom 1713">
          <a:extLst>
            <a:ext uri="{FF2B5EF4-FFF2-40B4-BE49-F238E27FC236}">
              <a16:creationId xmlns:a16="http://schemas.microsoft.com/office/drawing/2014/main" id="{81455842-E75A-40A5-ABD4-837CA79EC4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5" name="PoljeZBesedilom 1714">
          <a:extLst>
            <a:ext uri="{FF2B5EF4-FFF2-40B4-BE49-F238E27FC236}">
              <a16:creationId xmlns:a16="http://schemas.microsoft.com/office/drawing/2014/main" id="{8A5CB210-BCF8-4F42-A035-E284F8E0D2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6" name="PoljeZBesedilom 1715">
          <a:extLst>
            <a:ext uri="{FF2B5EF4-FFF2-40B4-BE49-F238E27FC236}">
              <a16:creationId xmlns:a16="http://schemas.microsoft.com/office/drawing/2014/main" id="{C7DD04AD-1C1F-4957-B37F-2A46C78A5D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7" name="PoljeZBesedilom 1716">
          <a:extLst>
            <a:ext uri="{FF2B5EF4-FFF2-40B4-BE49-F238E27FC236}">
              <a16:creationId xmlns:a16="http://schemas.microsoft.com/office/drawing/2014/main" id="{B5350A3D-DD7F-48D9-89AF-33513EF492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8" name="PoljeZBesedilom 1717">
          <a:extLst>
            <a:ext uri="{FF2B5EF4-FFF2-40B4-BE49-F238E27FC236}">
              <a16:creationId xmlns:a16="http://schemas.microsoft.com/office/drawing/2014/main" id="{5BDA3F86-BEE5-4EF5-A9B9-6F7C23D609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9" name="PoljeZBesedilom 1718">
          <a:extLst>
            <a:ext uri="{FF2B5EF4-FFF2-40B4-BE49-F238E27FC236}">
              <a16:creationId xmlns:a16="http://schemas.microsoft.com/office/drawing/2014/main" id="{8E2464DA-E136-4F41-B7B4-06B9902B3F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0" name="PoljeZBesedilom 1719">
          <a:extLst>
            <a:ext uri="{FF2B5EF4-FFF2-40B4-BE49-F238E27FC236}">
              <a16:creationId xmlns:a16="http://schemas.microsoft.com/office/drawing/2014/main" id="{62F38BFD-EA77-4E90-995E-5D9B927518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1" name="PoljeZBesedilom 1720">
          <a:extLst>
            <a:ext uri="{FF2B5EF4-FFF2-40B4-BE49-F238E27FC236}">
              <a16:creationId xmlns:a16="http://schemas.microsoft.com/office/drawing/2014/main" id="{13E42660-05AA-4654-B66C-88C8AFA2B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2" name="PoljeZBesedilom 1721">
          <a:extLst>
            <a:ext uri="{FF2B5EF4-FFF2-40B4-BE49-F238E27FC236}">
              <a16:creationId xmlns:a16="http://schemas.microsoft.com/office/drawing/2014/main" id="{9F7A8001-8526-4120-9B47-DB66C90468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3" name="PoljeZBesedilom 1722">
          <a:extLst>
            <a:ext uri="{FF2B5EF4-FFF2-40B4-BE49-F238E27FC236}">
              <a16:creationId xmlns:a16="http://schemas.microsoft.com/office/drawing/2014/main" id="{1BC5E005-ED2B-4049-9D49-E5BD3321E9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4" name="PoljeZBesedilom 1723">
          <a:extLst>
            <a:ext uri="{FF2B5EF4-FFF2-40B4-BE49-F238E27FC236}">
              <a16:creationId xmlns:a16="http://schemas.microsoft.com/office/drawing/2014/main" id="{B40905F7-63C7-4977-A7C3-BA84F42A08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5" name="PoljeZBesedilom 1724">
          <a:extLst>
            <a:ext uri="{FF2B5EF4-FFF2-40B4-BE49-F238E27FC236}">
              <a16:creationId xmlns:a16="http://schemas.microsoft.com/office/drawing/2014/main" id="{80BD7F5F-81C9-4C1A-9CE4-56E7E411A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6" name="PoljeZBesedilom 1725">
          <a:extLst>
            <a:ext uri="{FF2B5EF4-FFF2-40B4-BE49-F238E27FC236}">
              <a16:creationId xmlns:a16="http://schemas.microsoft.com/office/drawing/2014/main" id="{1E67503F-6B64-4726-B789-5B9453E76E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7" name="PoljeZBesedilom 1726">
          <a:extLst>
            <a:ext uri="{FF2B5EF4-FFF2-40B4-BE49-F238E27FC236}">
              <a16:creationId xmlns:a16="http://schemas.microsoft.com/office/drawing/2014/main" id="{E850D8BC-7CBD-408D-A308-F03B941931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8" name="PoljeZBesedilom 1727">
          <a:extLst>
            <a:ext uri="{FF2B5EF4-FFF2-40B4-BE49-F238E27FC236}">
              <a16:creationId xmlns:a16="http://schemas.microsoft.com/office/drawing/2014/main" id="{6C0D78E4-FDFE-4F0C-80B3-B7F2F59F6F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9" name="PoljeZBesedilom 1728">
          <a:extLst>
            <a:ext uri="{FF2B5EF4-FFF2-40B4-BE49-F238E27FC236}">
              <a16:creationId xmlns:a16="http://schemas.microsoft.com/office/drawing/2014/main" id="{F4E55925-FDEF-4611-85F8-CB362D7F34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0" name="PoljeZBesedilom 1729">
          <a:extLst>
            <a:ext uri="{FF2B5EF4-FFF2-40B4-BE49-F238E27FC236}">
              <a16:creationId xmlns:a16="http://schemas.microsoft.com/office/drawing/2014/main" id="{730EA50F-7077-452B-A250-EB6CC7EBE6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1" name="PoljeZBesedilom 1730">
          <a:extLst>
            <a:ext uri="{FF2B5EF4-FFF2-40B4-BE49-F238E27FC236}">
              <a16:creationId xmlns:a16="http://schemas.microsoft.com/office/drawing/2014/main" id="{B661287F-D068-49F4-AAF3-D832C9E93C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2" name="PoljeZBesedilom 1731">
          <a:extLst>
            <a:ext uri="{FF2B5EF4-FFF2-40B4-BE49-F238E27FC236}">
              <a16:creationId xmlns:a16="http://schemas.microsoft.com/office/drawing/2014/main" id="{5F009731-381A-428D-8272-519A13D937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3" name="PoljeZBesedilom 1732">
          <a:extLst>
            <a:ext uri="{FF2B5EF4-FFF2-40B4-BE49-F238E27FC236}">
              <a16:creationId xmlns:a16="http://schemas.microsoft.com/office/drawing/2014/main" id="{2E1E6E85-A108-49B4-851A-603CFCD6D8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4" name="PoljeZBesedilom 1733">
          <a:extLst>
            <a:ext uri="{FF2B5EF4-FFF2-40B4-BE49-F238E27FC236}">
              <a16:creationId xmlns:a16="http://schemas.microsoft.com/office/drawing/2014/main" id="{DBFDCF35-B8E0-4B3E-A066-E128CC09CE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5" name="PoljeZBesedilom 1734">
          <a:extLst>
            <a:ext uri="{FF2B5EF4-FFF2-40B4-BE49-F238E27FC236}">
              <a16:creationId xmlns:a16="http://schemas.microsoft.com/office/drawing/2014/main" id="{DFC2B893-4FE6-4240-B1D2-30BE95B045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6" name="PoljeZBesedilom 1735">
          <a:extLst>
            <a:ext uri="{FF2B5EF4-FFF2-40B4-BE49-F238E27FC236}">
              <a16:creationId xmlns:a16="http://schemas.microsoft.com/office/drawing/2014/main" id="{414F696D-484C-4099-95CF-E3660613F5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7" name="PoljeZBesedilom 1736">
          <a:extLst>
            <a:ext uri="{FF2B5EF4-FFF2-40B4-BE49-F238E27FC236}">
              <a16:creationId xmlns:a16="http://schemas.microsoft.com/office/drawing/2014/main" id="{0FE5363E-C6D3-4C24-BF78-49B4D8FEEB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8" name="PoljeZBesedilom 1737">
          <a:extLst>
            <a:ext uri="{FF2B5EF4-FFF2-40B4-BE49-F238E27FC236}">
              <a16:creationId xmlns:a16="http://schemas.microsoft.com/office/drawing/2014/main" id="{DBDA6A56-03B8-4D3E-9EBF-FC9E613502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9" name="PoljeZBesedilom 1738">
          <a:extLst>
            <a:ext uri="{FF2B5EF4-FFF2-40B4-BE49-F238E27FC236}">
              <a16:creationId xmlns:a16="http://schemas.microsoft.com/office/drawing/2014/main" id="{DE70F493-2C8D-4F09-9CD5-F677119FD0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0" name="PoljeZBesedilom 1739">
          <a:extLst>
            <a:ext uri="{FF2B5EF4-FFF2-40B4-BE49-F238E27FC236}">
              <a16:creationId xmlns:a16="http://schemas.microsoft.com/office/drawing/2014/main" id="{9260F1F0-E569-485C-AFF0-657E266B61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1" name="PoljeZBesedilom 1740">
          <a:extLst>
            <a:ext uri="{FF2B5EF4-FFF2-40B4-BE49-F238E27FC236}">
              <a16:creationId xmlns:a16="http://schemas.microsoft.com/office/drawing/2014/main" id="{581FB51E-6FBA-4CD8-AF33-C34960A251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2" name="PoljeZBesedilom 1741">
          <a:extLst>
            <a:ext uri="{FF2B5EF4-FFF2-40B4-BE49-F238E27FC236}">
              <a16:creationId xmlns:a16="http://schemas.microsoft.com/office/drawing/2014/main" id="{9355E071-FF2D-47A1-B745-6AEFE3E506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3" name="PoljeZBesedilom 1742">
          <a:extLst>
            <a:ext uri="{FF2B5EF4-FFF2-40B4-BE49-F238E27FC236}">
              <a16:creationId xmlns:a16="http://schemas.microsoft.com/office/drawing/2014/main" id="{01C55D91-D4DD-4FF3-8268-84D9A6912D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4" name="PoljeZBesedilom 1743">
          <a:extLst>
            <a:ext uri="{FF2B5EF4-FFF2-40B4-BE49-F238E27FC236}">
              <a16:creationId xmlns:a16="http://schemas.microsoft.com/office/drawing/2014/main" id="{7586E43F-9967-47EF-AF61-F59CE21CCC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5" name="PoljeZBesedilom 1744">
          <a:extLst>
            <a:ext uri="{FF2B5EF4-FFF2-40B4-BE49-F238E27FC236}">
              <a16:creationId xmlns:a16="http://schemas.microsoft.com/office/drawing/2014/main" id="{5085A2A0-0325-481B-93B0-380BA9E277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6" name="PoljeZBesedilom 1745">
          <a:extLst>
            <a:ext uri="{FF2B5EF4-FFF2-40B4-BE49-F238E27FC236}">
              <a16:creationId xmlns:a16="http://schemas.microsoft.com/office/drawing/2014/main" id="{F1EEE851-3E4B-431E-A1E2-D2FF67EF63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7" name="PoljeZBesedilom 1746">
          <a:extLst>
            <a:ext uri="{FF2B5EF4-FFF2-40B4-BE49-F238E27FC236}">
              <a16:creationId xmlns:a16="http://schemas.microsoft.com/office/drawing/2014/main" id="{147A16F8-60F5-4372-B89E-A7C49BC150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8" name="PoljeZBesedilom 1747">
          <a:extLst>
            <a:ext uri="{FF2B5EF4-FFF2-40B4-BE49-F238E27FC236}">
              <a16:creationId xmlns:a16="http://schemas.microsoft.com/office/drawing/2014/main" id="{C34BF054-5D17-4F64-A2E1-7BDC3BBBD9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9" name="PoljeZBesedilom 1748">
          <a:extLst>
            <a:ext uri="{FF2B5EF4-FFF2-40B4-BE49-F238E27FC236}">
              <a16:creationId xmlns:a16="http://schemas.microsoft.com/office/drawing/2014/main" id="{B84C4AF4-FFC5-4ADC-A3AE-E687BA520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0" name="PoljeZBesedilom 1749">
          <a:extLst>
            <a:ext uri="{FF2B5EF4-FFF2-40B4-BE49-F238E27FC236}">
              <a16:creationId xmlns:a16="http://schemas.microsoft.com/office/drawing/2014/main" id="{1A8F7D33-5402-4DF4-9F0E-7A328BAA4B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1" name="PoljeZBesedilom 1750">
          <a:extLst>
            <a:ext uri="{FF2B5EF4-FFF2-40B4-BE49-F238E27FC236}">
              <a16:creationId xmlns:a16="http://schemas.microsoft.com/office/drawing/2014/main" id="{C69D8603-3F3F-4EF7-AB5A-403A1BC869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2" name="PoljeZBesedilom 1751">
          <a:extLst>
            <a:ext uri="{FF2B5EF4-FFF2-40B4-BE49-F238E27FC236}">
              <a16:creationId xmlns:a16="http://schemas.microsoft.com/office/drawing/2014/main" id="{2F9E5C22-B349-4097-AFE5-56A5731A50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3" name="PoljeZBesedilom 1752">
          <a:extLst>
            <a:ext uri="{FF2B5EF4-FFF2-40B4-BE49-F238E27FC236}">
              <a16:creationId xmlns:a16="http://schemas.microsoft.com/office/drawing/2014/main" id="{BB01C90E-B256-4C02-A70D-1C7579D941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4" name="PoljeZBesedilom 1753">
          <a:extLst>
            <a:ext uri="{FF2B5EF4-FFF2-40B4-BE49-F238E27FC236}">
              <a16:creationId xmlns:a16="http://schemas.microsoft.com/office/drawing/2014/main" id="{4060436F-2514-4F14-8580-C28CAFE409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5" name="PoljeZBesedilom 1754">
          <a:extLst>
            <a:ext uri="{FF2B5EF4-FFF2-40B4-BE49-F238E27FC236}">
              <a16:creationId xmlns:a16="http://schemas.microsoft.com/office/drawing/2014/main" id="{0C9D8F69-54F2-4106-B06F-357B36B582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6" name="PoljeZBesedilom 1755">
          <a:extLst>
            <a:ext uri="{FF2B5EF4-FFF2-40B4-BE49-F238E27FC236}">
              <a16:creationId xmlns:a16="http://schemas.microsoft.com/office/drawing/2014/main" id="{9FEF8DC8-5E60-4883-AE5A-355D181F7B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7" name="PoljeZBesedilom 1756">
          <a:extLst>
            <a:ext uri="{FF2B5EF4-FFF2-40B4-BE49-F238E27FC236}">
              <a16:creationId xmlns:a16="http://schemas.microsoft.com/office/drawing/2014/main" id="{685853A7-8094-4858-A940-E702AA074C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8" name="PoljeZBesedilom 1757">
          <a:extLst>
            <a:ext uri="{FF2B5EF4-FFF2-40B4-BE49-F238E27FC236}">
              <a16:creationId xmlns:a16="http://schemas.microsoft.com/office/drawing/2014/main" id="{9C933ADF-E242-419C-A90E-D72A900D25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9" name="PoljeZBesedilom 1758">
          <a:extLst>
            <a:ext uri="{FF2B5EF4-FFF2-40B4-BE49-F238E27FC236}">
              <a16:creationId xmlns:a16="http://schemas.microsoft.com/office/drawing/2014/main" id="{90093B76-6954-4147-9E06-FB064C68AF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0" name="PoljeZBesedilom 1759">
          <a:extLst>
            <a:ext uri="{FF2B5EF4-FFF2-40B4-BE49-F238E27FC236}">
              <a16:creationId xmlns:a16="http://schemas.microsoft.com/office/drawing/2014/main" id="{4C779312-48C2-408A-9A44-0195053FF8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1" name="PoljeZBesedilom 1760">
          <a:extLst>
            <a:ext uri="{FF2B5EF4-FFF2-40B4-BE49-F238E27FC236}">
              <a16:creationId xmlns:a16="http://schemas.microsoft.com/office/drawing/2014/main" id="{C7BAB5A5-82E8-4BD1-A776-147C7BEBE0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2" name="PoljeZBesedilom 1761">
          <a:extLst>
            <a:ext uri="{FF2B5EF4-FFF2-40B4-BE49-F238E27FC236}">
              <a16:creationId xmlns:a16="http://schemas.microsoft.com/office/drawing/2014/main" id="{BA1188F9-2B95-466E-8DF4-6313B0811A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3" name="PoljeZBesedilom 1762">
          <a:extLst>
            <a:ext uri="{FF2B5EF4-FFF2-40B4-BE49-F238E27FC236}">
              <a16:creationId xmlns:a16="http://schemas.microsoft.com/office/drawing/2014/main" id="{B681E746-789A-4EE0-A56C-0FD8F163D9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4" name="PoljeZBesedilom 1763">
          <a:extLst>
            <a:ext uri="{FF2B5EF4-FFF2-40B4-BE49-F238E27FC236}">
              <a16:creationId xmlns:a16="http://schemas.microsoft.com/office/drawing/2014/main" id="{DC242215-A8AB-4186-8B49-107961F2A3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5" name="PoljeZBesedilom 1764">
          <a:extLst>
            <a:ext uri="{FF2B5EF4-FFF2-40B4-BE49-F238E27FC236}">
              <a16:creationId xmlns:a16="http://schemas.microsoft.com/office/drawing/2014/main" id="{47B8E701-A72E-4461-8006-AA27AFA21E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6" name="PoljeZBesedilom 1765">
          <a:extLst>
            <a:ext uri="{FF2B5EF4-FFF2-40B4-BE49-F238E27FC236}">
              <a16:creationId xmlns:a16="http://schemas.microsoft.com/office/drawing/2014/main" id="{28170330-FB78-4A38-B78C-46CC9DC8C7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7" name="PoljeZBesedilom 1766">
          <a:extLst>
            <a:ext uri="{FF2B5EF4-FFF2-40B4-BE49-F238E27FC236}">
              <a16:creationId xmlns:a16="http://schemas.microsoft.com/office/drawing/2014/main" id="{D52F64A2-1CF7-4529-B4D8-49D98EADF9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8" name="PoljeZBesedilom 1767">
          <a:extLst>
            <a:ext uri="{FF2B5EF4-FFF2-40B4-BE49-F238E27FC236}">
              <a16:creationId xmlns:a16="http://schemas.microsoft.com/office/drawing/2014/main" id="{24744170-8D17-4018-A457-A050304C97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9" name="PoljeZBesedilom 1768">
          <a:extLst>
            <a:ext uri="{FF2B5EF4-FFF2-40B4-BE49-F238E27FC236}">
              <a16:creationId xmlns:a16="http://schemas.microsoft.com/office/drawing/2014/main" id="{26F2C593-741E-4D5F-B71E-71BE638E21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0" name="PoljeZBesedilom 1769">
          <a:extLst>
            <a:ext uri="{FF2B5EF4-FFF2-40B4-BE49-F238E27FC236}">
              <a16:creationId xmlns:a16="http://schemas.microsoft.com/office/drawing/2014/main" id="{9400AC65-F9B8-4B7B-AEEA-5B2009C38B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1" name="PoljeZBesedilom 1770">
          <a:extLst>
            <a:ext uri="{FF2B5EF4-FFF2-40B4-BE49-F238E27FC236}">
              <a16:creationId xmlns:a16="http://schemas.microsoft.com/office/drawing/2014/main" id="{4FE6AC6F-F85B-4648-9EC2-6AA9F1E5F9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2" name="PoljeZBesedilom 1771">
          <a:extLst>
            <a:ext uri="{FF2B5EF4-FFF2-40B4-BE49-F238E27FC236}">
              <a16:creationId xmlns:a16="http://schemas.microsoft.com/office/drawing/2014/main" id="{04469A2E-C0E3-4DF6-BFC8-737950DC74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3" name="PoljeZBesedilom 1772">
          <a:extLst>
            <a:ext uri="{FF2B5EF4-FFF2-40B4-BE49-F238E27FC236}">
              <a16:creationId xmlns:a16="http://schemas.microsoft.com/office/drawing/2014/main" id="{508F0602-470B-484B-B7B8-39E17CDB53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4" name="PoljeZBesedilom 1773">
          <a:extLst>
            <a:ext uri="{FF2B5EF4-FFF2-40B4-BE49-F238E27FC236}">
              <a16:creationId xmlns:a16="http://schemas.microsoft.com/office/drawing/2014/main" id="{FD505181-820D-4C80-87C1-9FFC276313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5" name="PoljeZBesedilom 1774">
          <a:extLst>
            <a:ext uri="{FF2B5EF4-FFF2-40B4-BE49-F238E27FC236}">
              <a16:creationId xmlns:a16="http://schemas.microsoft.com/office/drawing/2014/main" id="{4783B5A9-4E09-4741-B046-8358E0015D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6" name="PoljeZBesedilom 1775">
          <a:extLst>
            <a:ext uri="{FF2B5EF4-FFF2-40B4-BE49-F238E27FC236}">
              <a16:creationId xmlns:a16="http://schemas.microsoft.com/office/drawing/2014/main" id="{F973A945-AA18-4BD0-BF61-3085D4C8CC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7" name="PoljeZBesedilom 1776">
          <a:extLst>
            <a:ext uri="{FF2B5EF4-FFF2-40B4-BE49-F238E27FC236}">
              <a16:creationId xmlns:a16="http://schemas.microsoft.com/office/drawing/2014/main" id="{C31F6EF4-0C4F-4AA8-9CC4-341FE613CA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8" name="PoljeZBesedilom 1777">
          <a:extLst>
            <a:ext uri="{FF2B5EF4-FFF2-40B4-BE49-F238E27FC236}">
              <a16:creationId xmlns:a16="http://schemas.microsoft.com/office/drawing/2014/main" id="{5412E7AB-BB40-4B03-B9C0-F97707242D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9" name="PoljeZBesedilom 1778">
          <a:extLst>
            <a:ext uri="{FF2B5EF4-FFF2-40B4-BE49-F238E27FC236}">
              <a16:creationId xmlns:a16="http://schemas.microsoft.com/office/drawing/2014/main" id="{D4CAB043-7C82-4301-A760-E6DF101293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0" name="PoljeZBesedilom 1779">
          <a:extLst>
            <a:ext uri="{FF2B5EF4-FFF2-40B4-BE49-F238E27FC236}">
              <a16:creationId xmlns:a16="http://schemas.microsoft.com/office/drawing/2014/main" id="{00F1F41A-45ED-4238-9CA8-BE1BFA5DAB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1" name="PoljeZBesedilom 1780">
          <a:extLst>
            <a:ext uri="{FF2B5EF4-FFF2-40B4-BE49-F238E27FC236}">
              <a16:creationId xmlns:a16="http://schemas.microsoft.com/office/drawing/2014/main" id="{69AD082C-70C3-47D8-9073-F474FFA3DE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2" name="PoljeZBesedilom 1781">
          <a:extLst>
            <a:ext uri="{FF2B5EF4-FFF2-40B4-BE49-F238E27FC236}">
              <a16:creationId xmlns:a16="http://schemas.microsoft.com/office/drawing/2014/main" id="{E6C123AF-585B-4EF2-80CD-8ABD43C47A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3" name="PoljeZBesedilom 1782">
          <a:extLst>
            <a:ext uri="{FF2B5EF4-FFF2-40B4-BE49-F238E27FC236}">
              <a16:creationId xmlns:a16="http://schemas.microsoft.com/office/drawing/2014/main" id="{F74DE597-EBF9-40E2-9FCE-BBA0AF75C5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4" name="PoljeZBesedilom 1783">
          <a:extLst>
            <a:ext uri="{FF2B5EF4-FFF2-40B4-BE49-F238E27FC236}">
              <a16:creationId xmlns:a16="http://schemas.microsoft.com/office/drawing/2014/main" id="{5D6E6CB5-63B6-4414-AAAE-BE4DAA7CA4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5" name="PoljeZBesedilom 1784">
          <a:extLst>
            <a:ext uri="{FF2B5EF4-FFF2-40B4-BE49-F238E27FC236}">
              <a16:creationId xmlns:a16="http://schemas.microsoft.com/office/drawing/2014/main" id="{7AD99BFF-445C-4279-B041-0597C5B554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6" name="PoljeZBesedilom 1785">
          <a:extLst>
            <a:ext uri="{FF2B5EF4-FFF2-40B4-BE49-F238E27FC236}">
              <a16:creationId xmlns:a16="http://schemas.microsoft.com/office/drawing/2014/main" id="{9B5AAE73-832D-4952-A4F5-211800DE68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7" name="PoljeZBesedilom 1786">
          <a:extLst>
            <a:ext uri="{FF2B5EF4-FFF2-40B4-BE49-F238E27FC236}">
              <a16:creationId xmlns:a16="http://schemas.microsoft.com/office/drawing/2014/main" id="{F178394A-5A7F-48DD-88C6-05F9191FFD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8" name="PoljeZBesedilom 1787">
          <a:extLst>
            <a:ext uri="{FF2B5EF4-FFF2-40B4-BE49-F238E27FC236}">
              <a16:creationId xmlns:a16="http://schemas.microsoft.com/office/drawing/2014/main" id="{1D37CC79-C2D0-4A82-81A6-C8CF4EE81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9" name="PoljeZBesedilom 1788">
          <a:extLst>
            <a:ext uri="{FF2B5EF4-FFF2-40B4-BE49-F238E27FC236}">
              <a16:creationId xmlns:a16="http://schemas.microsoft.com/office/drawing/2014/main" id="{5FE77C2B-092B-43F7-AB2B-573D2DD215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0" name="PoljeZBesedilom 1789">
          <a:extLst>
            <a:ext uri="{FF2B5EF4-FFF2-40B4-BE49-F238E27FC236}">
              <a16:creationId xmlns:a16="http://schemas.microsoft.com/office/drawing/2014/main" id="{C9E11211-F705-4365-987A-A4F9E7FAA3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1" name="PoljeZBesedilom 1790">
          <a:extLst>
            <a:ext uri="{FF2B5EF4-FFF2-40B4-BE49-F238E27FC236}">
              <a16:creationId xmlns:a16="http://schemas.microsoft.com/office/drawing/2014/main" id="{79A66304-DB89-4547-B634-FD4D0BD2D0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2" name="PoljeZBesedilom 1791">
          <a:extLst>
            <a:ext uri="{FF2B5EF4-FFF2-40B4-BE49-F238E27FC236}">
              <a16:creationId xmlns:a16="http://schemas.microsoft.com/office/drawing/2014/main" id="{46D38944-4693-4FA5-B3B5-4E1F8DB931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3" name="PoljeZBesedilom 1792">
          <a:extLst>
            <a:ext uri="{FF2B5EF4-FFF2-40B4-BE49-F238E27FC236}">
              <a16:creationId xmlns:a16="http://schemas.microsoft.com/office/drawing/2014/main" id="{379C78FE-F90E-46C2-B6AA-392F6E8A5A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4" name="PoljeZBesedilom 1793">
          <a:extLst>
            <a:ext uri="{FF2B5EF4-FFF2-40B4-BE49-F238E27FC236}">
              <a16:creationId xmlns:a16="http://schemas.microsoft.com/office/drawing/2014/main" id="{0493B93F-4F57-4D6B-B3E8-EBC112AF35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5" name="PoljeZBesedilom 1794">
          <a:extLst>
            <a:ext uri="{FF2B5EF4-FFF2-40B4-BE49-F238E27FC236}">
              <a16:creationId xmlns:a16="http://schemas.microsoft.com/office/drawing/2014/main" id="{992030D3-F8A5-42C0-8CE1-4150048CC0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6" name="PoljeZBesedilom 1795">
          <a:extLst>
            <a:ext uri="{FF2B5EF4-FFF2-40B4-BE49-F238E27FC236}">
              <a16:creationId xmlns:a16="http://schemas.microsoft.com/office/drawing/2014/main" id="{6EE4C396-6098-478E-BF53-7D53C80F40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7" name="PoljeZBesedilom 1796">
          <a:extLst>
            <a:ext uri="{FF2B5EF4-FFF2-40B4-BE49-F238E27FC236}">
              <a16:creationId xmlns:a16="http://schemas.microsoft.com/office/drawing/2014/main" id="{5238F801-B029-4E3F-A5A2-E5098413FA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8" name="PoljeZBesedilom 1797">
          <a:extLst>
            <a:ext uri="{FF2B5EF4-FFF2-40B4-BE49-F238E27FC236}">
              <a16:creationId xmlns:a16="http://schemas.microsoft.com/office/drawing/2014/main" id="{DC7A3B97-941C-423A-A5D4-B8EA52DF3F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9" name="PoljeZBesedilom 1798">
          <a:extLst>
            <a:ext uri="{FF2B5EF4-FFF2-40B4-BE49-F238E27FC236}">
              <a16:creationId xmlns:a16="http://schemas.microsoft.com/office/drawing/2014/main" id="{139B309A-8816-4360-8876-88A1680001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0" name="PoljeZBesedilom 1799">
          <a:extLst>
            <a:ext uri="{FF2B5EF4-FFF2-40B4-BE49-F238E27FC236}">
              <a16:creationId xmlns:a16="http://schemas.microsoft.com/office/drawing/2014/main" id="{5B5799F0-67B7-4D05-A6E5-EFBBD8B74B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1" name="PoljeZBesedilom 1800">
          <a:extLst>
            <a:ext uri="{FF2B5EF4-FFF2-40B4-BE49-F238E27FC236}">
              <a16:creationId xmlns:a16="http://schemas.microsoft.com/office/drawing/2014/main" id="{A3C5E4CE-5F1F-4E0C-BD76-E9064F35E8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2" name="PoljeZBesedilom 1801">
          <a:extLst>
            <a:ext uri="{FF2B5EF4-FFF2-40B4-BE49-F238E27FC236}">
              <a16:creationId xmlns:a16="http://schemas.microsoft.com/office/drawing/2014/main" id="{52537DC1-E1FC-415E-8787-38313EEBE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3" name="PoljeZBesedilom 1802">
          <a:extLst>
            <a:ext uri="{FF2B5EF4-FFF2-40B4-BE49-F238E27FC236}">
              <a16:creationId xmlns:a16="http://schemas.microsoft.com/office/drawing/2014/main" id="{35D27847-5DFB-47DA-909B-EB6C456EBF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4" name="PoljeZBesedilom 1803">
          <a:extLst>
            <a:ext uri="{FF2B5EF4-FFF2-40B4-BE49-F238E27FC236}">
              <a16:creationId xmlns:a16="http://schemas.microsoft.com/office/drawing/2014/main" id="{E67364CC-8E13-49F8-91E3-ED43CA1B31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5" name="PoljeZBesedilom 1804">
          <a:extLst>
            <a:ext uri="{FF2B5EF4-FFF2-40B4-BE49-F238E27FC236}">
              <a16:creationId xmlns:a16="http://schemas.microsoft.com/office/drawing/2014/main" id="{553737EF-02C6-4788-BB38-DAD65179FE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6" name="PoljeZBesedilom 1805">
          <a:extLst>
            <a:ext uri="{FF2B5EF4-FFF2-40B4-BE49-F238E27FC236}">
              <a16:creationId xmlns:a16="http://schemas.microsoft.com/office/drawing/2014/main" id="{BF982650-3FCC-4842-9DB3-1826FF98F7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7" name="PoljeZBesedilom 1806">
          <a:extLst>
            <a:ext uri="{FF2B5EF4-FFF2-40B4-BE49-F238E27FC236}">
              <a16:creationId xmlns:a16="http://schemas.microsoft.com/office/drawing/2014/main" id="{FFCB1BBC-9ADC-4A09-AB3E-3B26C1E6B4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8" name="PoljeZBesedilom 1807">
          <a:extLst>
            <a:ext uri="{FF2B5EF4-FFF2-40B4-BE49-F238E27FC236}">
              <a16:creationId xmlns:a16="http://schemas.microsoft.com/office/drawing/2014/main" id="{92CCFCAC-C7B2-46F8-A1D8-C0B708E1AB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9" name="PoljeZBesedilom 1808">
          <a:extLst>
            <a:ext uri="{FF2B5EF4-FFF2-40B4-BE49-F238E27FC236}">
              <a16:creationId xmlns:a16="http://schemas.microsoft.com/office/drawing/2014/main" id="{48CF39C5-375C-4A5E-97F4-832229DBEC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0" name="PoljeZBesedilom 1809">
          <a:extLst>
            <a:ext uri="{FF2B5EF4-FFF2-40B4-BE49-F238E27FC236}">
              <a16:creationId xmlns:a16="http://schemas.microsoft.com/office/drawing/2014/main" id="{69EBB565-7D54-45BC-978D-2083CFFE22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1" name="PoljeZBesedilom 1810">
          <a:extLst>
            <a:ext uri="{FF2B5EF4-FFF2-40B4-BE49-F238E27FC236}">
              <a16:creationId xmlns:a16="http://schemas.microsoft.com/office/drawing/2014/main" id="{2F622E4A-06D1-4726-BA91-AB82C3CA9D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2" name="PoljeZBesedilom 1811">
          <a:extLst>
            <a:ext uri="{FF2B5EF4-FFF2-40B4-BE49-F238E27FC236}">
              <a16:creationId xmlns:a16="http://schemas.microsoft.com/office/drawing/2014/main" id="{86973980-0F96-46D4-8884-4F23467E54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3" name="PoljeZBesedilom 1812">
          <a:extLst>
            <a:ext uri="{FF2B5EF4-FFF2-40B4-BE49-F238E27FC236}">
              <a16:creationId xmlns:a16="http://schemas.microsoft.com/office/drawing/2014/main" id="{C8DB66A9-9BAD-49AE-A296-C8017C2402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4" name="PoljeZBesedilom 1813">
          <a:extLst>
            <a:ext uri="{FF2B5EF4-FFF2-40B4-BE49-F238E27FC236}">
              <a16:creationId xmlns:a16="http://schemas.microsoft.com/office/drawing/2014/main" id="{E4BC2153-5DC3-4579-8DDA-90DE8E54B6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5" name="PoljeZBesedilom 1814">
          <a:extLst>
            <a:ext uri="{FF2B5EF4-FFF2-40B4-BE49-F238E27FC236}">
              <a16:creationId xmlns:a16="http://schemas.microsoft.com/office/drawing/2014/main" id="{4C6AF9B2-1F95-4E37-9657-1223E88099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6" name="PoljeZBesedilom 1815">
          <a:extLst>
            <a:ext uri="{FF2B5EF4-FFF2-40B4-BE49-F238E27FC236}">
              <a16:creationId xmlns:a16="http://schemas.microsoft.com/office/drawing/2014/main" id="{660B5D45-495E-4A85-A615-9A54448ED0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7" name="PoljeZBesedilom 1816">
          <a:extLst>
            <a:ext uri="{FF2B5EF4-FFF2-40B4-BE49-F238E27FC236}">
              <a16:creationId xmlns:a16="http://schemas.microsoft.com/office/drawing/2014/main" id="{8856F733-980E-4F5E-977D-8D764CA5CC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8" name="PoljeZBesedilom 1817">
          <a:extLst>
            <a:ext uri="{FF2B5EF4-FFF2-40B4-BE49-F238E27FC236}">
              <a16:creationId xmlns:a16="http://schemas.microsoft.com/office/drawing/2014/main" id="{199C1FFF-2BD2-48E8-9580-F83CBA74B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9" name="PoljeZBesedilom 1818">
          <a:extLst>
            <a:ext uri="{FF2B5EF4-FFF2-40B4-BE49-F238E27FC236}">
              <a16:creationId xmlns:a16="http://schemas.microsoft.com/office/drawing/2014/main" id="{0605CA27-5DD6-4BB0-9B0F-B2B094D8DD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0" name="PoljeZBesedilom 1819">
          <a:extLst>
            <a:ext uri="{FF2B5EF4-FFF2-40B4-BE49-F238E27FC236}">
              <a16:creationId xmlns:a16="http://schemas.microsoft.com/office/drawing/2014/main" id="{367581B8-F212-40AD-AFA4-DE794D3DBC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1" name="PoljeZBesedilom 1820">
          <a:extLst>
            <a:ext uri="{FF2B5EF4-FFF2-40B4-BE49-F238E27FC236}">
              <a16:creationId xmlns:a16="http://schemas.microsoft.com/office/drawing/2014/main" id="{745618CC-5D86-40A8-BBE0-FEC8CFE8D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2" name="PoljeZBesedilom 1821">
          <a:extLst>
            <a:ext uri="{FF2B5EF4-FFF2-40B4-BE49-F238E27FC236}">
              <a16:creationId xmlns:a16="http://schemas.microsoft.com/office/drawing/2014/main" id="{12F3BDCA-2FA8-4A96-806E-1A2145BC10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3" name="PoljeZBesedilom 1822">
          <a:extLst>
            <a:ext uri="{FF2B5EF4-FFF2-40B4-BE49-F238E27FC236}">
              <a16:creationId xmlns:a16="http://schemas.microsoft.com/office/drawing/2014/main" id="{3F86436E-5B66-4D5D-934C-9B20388439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4" name="PoljeZBesedilom 1823">
          <a:extLst>
            <a:ext uri="{FF2B5EF4-FFF2-40B4-BE49-F238E27FC236}">
              <a16:creationId xmlns:a16="http://schemas.microsoft.com/office/drawing/2014/main" id="{BD9DC46D-4C97-4DD4-AD90-70AECD894F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5" name="PoljeZBesedilom 1824">
          <a:extLst>
            <a:ext uri="{FF2B5EF4-FFF2-40B4-BE49-F238E27FC236}">
              <a16:creationId xmlns:a16="http://schemas.microsoft.com/office/drawing/2014/main" id="{3E5F61AC-9564-4500-9D5F-1DB539DA5E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6" name="PoljeZBesedilom 1825">
          <a:extLst>
            <a:ext uri="{FF2B5EF4-FFF2-40B4-BE49-F238E27FC236}">
              <a16:creationId xmlns:a16="http://schemas.microsoft.com/office/drawing/2014/main" id="{D3205F63-1A80-44E7-A12B-059F59376C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7" name="PoljeZBesedilom 1826">
          <a:extLst>
            <a:ext uri="{FF2B5EF4-FFF2-40B4-BE49-F238E27FC236}">
              <a16:creationId xmlns:a16="http://schemas.microsoft.com/office/drawing/2014/main" id="{A91BE9B8-0EE5-4ADC-A180-6FF30FFF0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8" name="PoljeZBesedilom 1827">
          <a:extLst>
            <a:ext uri="{FF2B5EF4-FFF2-40B4-BE49-F238E27FC236}">
              <a16:creationId xmlns:a16="http://schemas.microsoft.com/office/drawing/2014/main" id="{B21A6243-9866-4232-8D8D-08CA4B9934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9" name="PoljeZBesedilom 1828">
          <a:extLst>
            <a:ext uri="{FF2B5EF4-FFF2-40B4-BE49-F238E27FC236}">
              <a16:creationId xmlns:a16="http://schemas.microsoft.com/office/drawing/2014/main" id="{56A25AC4-CE36-42CD-AA47-5F4D6AFB65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0" name="PoljeZBesedilom 1829">
          <a:extLst>
            <a:ext uri="{FF2B5EF4-FFF2-40B4-BE49-F238E27FC236}">
              <a16:creationId xmlns:a16="http://schemas.microsoft.com/office/drawing/2014/main" id="{9529C019-94E8-4E94-881D-8F7347AF6F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1" name="PoljeZBesedilom 1830">
          <a:extLst>
            <a:ext uri="{FF2B5EF4-FFF2-40B4-BE49-F238E27FC236}">
              <a16:creationId xmlns:a16="http://schemas.microsoft.com/office/drawing/2014/main" id="{06019404-379D-4C07-B777-73769EB7BF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2" name="PoljeZBesedilom 1831">
          <a:extLst>
            <a:ext uri="{FF2B5EF4-FFF2-40B4-BE49-F238E27FC236}">
              <a16:creationId xmlns:a16="http://schemas.microsoft.com/office/drawing/2014/main" id="{2ABAD85F-5A53-4EEF-B408-31BFA5F147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3" name="PoljeZBesedilom 1832">
          <a:extLst>
            <a:ext uri="{FF2B5EF4-FFF2-40B4-BE49-F238E27FC236}">
              <a16:creationId xmlns:a16="http://schemas.microsoft.com/office/drawing/2014/main" id="{1C4154C3-CE0C-490E-81DD-532CC7EBC2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4" name="PoljeZBesedilom 1833">
          <a:extLst>
            <a:ext uri="{FF2B5EF4-FFF2-40B4-BE49-F238E27FC236}">
              <a16:creationId xmlns:a16="http://schemas.microsoft.com/office/drawing/2014/main" id="{972BFF98-8B82-46F6-8C17-095464E932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5" name="PoljeZBesedilom 1834">
          <a:extLst>
            <a:ext uri="{FF2B5EF4-FFF2-40B4-BE49-F238E27FC236}">
              <a16:creationId xmlns:a16="http://schemas.microsoft.com/office/drawing/2014/main" id="{90A9F5D3-D7D6-4E37-8DB7-3143AE250A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6" name="PoljeZBesedilom 1835">
          <a:extLst>
            <a:ext uri="{FF2B5EF4-FFF2-40B4-BE49-F238E27FC236}">
              <a16:creationId xmlns:a16="http://schemas.microsoft.com/office/drawing/2014/main" id="{751F97DD-DD35-4DFB-A45B-9BE3C892E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7" name="PoljeZBesedilom 1836">
          <a:extLst>
            <a:ext uri="{FF2B5EF4-FFF2-40B4-BE49-F238E27FC236}">
              <a16:creationId xmlns:a16="http://schemas.microsoft.com/office/drawing/2014/main" id="{02653634-16F0-406F-A0F3-89A0600ACD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8" name="PoljeZBesedilom 1837">
          <a:extLst>
            <a:ext uri="{FF2B5EF4-FFF2-40B4-BE49-F238E27FC236}">
              <a16:creationId xmlns:a16="http://schemas.microsoft.com/office/drawing/2014/main" id="{FF6AEF29-EEF5-482D-B841-C4FE3DA5E0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9" name="PoljeZBesedilom 1838">
          <a:extLst>
            <a:ext uri="{FF2B5EF4-FFF2-40B4-BE49-F238E27FC236}">
              <a16:creationId xmlns:a16="http://schemas.microsoft.com/office/drawing/2014/main" id="{1FD8B3AD-4133-4B85-B026-D98BD27661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0" name="PoljeZBesedilom 1839">
          <a:extLst>
            <a:ext uri="{FF2B5EF4-FFF2-40B4-BE49-F238E27FC236}">
              <a16:creationId xmlns:a16="http://schemas.microsoft.com/office/drawing/2014/main" id="{D6284C9A-608F-4A5D-A374-9BE0451259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1" name="PoljeZBesedilom 1840">
          <a:extLst>
            <a:ext uri="{FF2B5EF4-FFF2-40B4-BE49-F238E27FC236}">
              <a16:creationId xmlns:a16="http://schemas.microsoft.com/office/drawing/2014/main" id="{13F4A520-7184-4D19-BA94-8A6AC6B7D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2" name="PoljeZBesedilom 1841">
          <a:extLst>
            <a:ext uri="{FF2B5EF4-FFF2-40B4-BE49-F238E27FC236}">
              <a16:creationId xmlns:a16="http://schemas.microsoft.com/office/drawing/2014/main" id="{3EFD4B90-92E1-419A-B9F3-BD94217085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3" name="PoljeZBesedilom 1842">
          <a:extLst>
            <a:ext uri="{FF2B5EF4-FFF2-40B4-BE49-F238E27FC236}">
              <a16:creationId xmlns:a16="http://schemas.microsoft.com/office/drawing/2014/main" id="{53604DAA-99C2-4CDC-9074-1B418DDDBF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4" name="PoljeZBesedilom 1843">
          <a:extLst>
            <a:ext uri="{FF2B5EF4-FFF2-40B4-BE49-F238E27FC236}">
              <a16:creationId xmlns:a16="http://schemas.microsoft.com/office/drawing/2014/main" id="{7F523432-A261-427C-AAB8-41949517D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5" name="PoljeZBesedilom 1844">
          <a:extLst>
            <a:ext uri="{FF2B5EF4-FFF2-40B4-BE49-F238E27FC236}">
              <a16:creationId xmlns:a16="http://schemas.microsoft.com/office/drawing/2014/main" id="{DC8A8512-8035-4CD5-B908-0E9C59FC9E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6" name="PoljeZBesedilom 1845">
          <a:extLst>
            <a:ext uri="{FF2B5EF4-FFF2-40B4-BE49-F238E27FC236}">
              <a16:creationId xmlns:a16="http://schemas.microsoft.com/office/drawing/2014/main" id="{BD564F4F-BA72-47F0-B877-15B1CCF441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7" name="PoljeZBesedilom 1846">
          <a:extLst>
            <a:ext uri="{FF2B5EF4-FFF2-40B4-BE49-F238E27FC236}">
              <a16:creationId xmlns:a16="http://schemas.microsoft.com/office/drawing/2014/main" id="{53989270-6F6A-4391-AFAD-E27B80018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8" name="PoljeZBesedilom 1847">
          <a:extLst>
            <a:ext uri="{FF2B5EF4-FFF2-40B4-BE49-F238E27FC236}">
              <a16:creationId xmlns:a16="http://schemas.microsoft.com/office/drawing/2014/main" id="{37718259-B16E-43A2-B78E-E5C317D349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9" name="PoljeZBesedilom 1848">
          <a:extLst>
            <a:ext uri="{FF2B5EF4-FFF2-40B4-BE49-F238E27FC236}">
              <a16:creationId xmlns:a16="http://schemas.microsoft.com/office/drawing/2014/main" id="{FE040DE5-5761-4033-A1CE-C388EA19F1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0" name="PoljeZBesedilom 1849">
          <a:extLst>
            <a:ext uri="{FF2B5EF4-FFF2-40B4-BE49-F238E27FC236}">
              <a16:creationId xmlns:a16="http://schemas.microsoft.com/office/drawing/2014/main" id="{B217B6D0-000C-4F4A-9C9B-7AD79EC48D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1" name="PoljeZBesedilom 1850">
          <a:extLst>
            <a:ext uri="{FF2B5EF4-FFF2-40B4-BE49-F238E27FC236}">
              <a16:creationId xmlns:a16="http://schemas.microsoft.com/office/drawing/2014/main" id="{B9696755-E7B1-4A65-9D79-FBAB8ADEC9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2" name="PoljeZBesedilom 1851">
          <a:extLst>
            <a:ext uri="{FF2B5EF4-FFF2-40B4-BE49-F238E27FC236}">
              <a16:creationId xmlns:a16="http://schemas.microsoft.com/office/drawing/2014/main" id="{26E45CFC-1279-43B6-A821-06B5425BAC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3" name="PoljeZBesedilom 1852">
          <a:extLst>
            <a:ext uri="{FF2B5EF4-FFF2-40B4-BE49-F238E27FC236}">
              <a16:creationId xmlns:a16="http://schemas.microsoft.com/office/drawing/2014/main" id="{D0BCF107-CEA2-4158-B293-A0BF66612B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4" name="PoljeZBesedilom 1853">
          <a:extLst>
            <a:ext uri="{FF2B5EF4-FFF2-40B4-BE49-F238E27FC236}">
              <a16:creationId xmlns:a16="http://schemas.microsoft.com/office/drawing/2014/main" id="{50D023A8-8453-484B-9FB6-34EEE45C69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5" name="PoljeZBesedilom 1854">
          <a:extLst>
            <a:ext uri="{FF2B5EF4-FFF2-40B4-BE49-F238E27FC236}">
              <a16:creationId xmlns:a16="http://schemas.microsoft.com/office/drawing/2014/main" id="{F592DD2D-C47E-4865-A80F-03A06DD073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6" name="PoljeZBesedilom 1855">
          <a:extLst>
            <a:ext uri="{FF2B5EF4-FFF2-40B4-BE49-F238E27FC236}">
              <a16:creationId xmlns:a16="http://schemas.microsoft.com/office/drawing/2014/main" id="{EE1B9BD5-7DD6-4807-AF1F-1ECA89956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7" name="PoljeZBesedilom 1856">
          <a:extLst>
            <a:ext uri="{FF2B5EF4-FFF2-40B4-BE49-F238E27FC236}">
              <a16:creationId xmlns:a16="http://schemas.microsoft.com/office/drawing/2014/main" id="{808D338E-027E-452B-902A-9EBC00883D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8" name="PoljeZBesedilom 1857">
          <a:extLst>
            <a:ext uri="{FF2B5EF4-FFF2-40B4-BE49-F238E27FC236}">
              <a16:creationId xmlns:a16="http://schemas.microsoft.com/office/drawing/2014/main" id="{B883A583-638E-4B01-BAED-8F8CD8A672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9" name="PoljeZBesedilom 1858">
          <a:extLst>
            <a:ext uri="{FF2B5EF4-FFF2-40B4-BE49-F238E27FC236}">
              <a16:creationId xmlns:a16="http://schemas.microsoft.com/office/drawing/2014/main" id="{F83D2BF3-F6C7-40F2-B529-85125564D3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0" name="PoljeZBesedilom 1859">
          <a:extLst>
            <a:ext uri="{FF2B5EF4-FFF2-40B4-BE49-F238E27FC236}">
              <a16:creationId xmlns:a16="http://schemas.microsoft.com/office/drawing/2014/main" id="{47EE6ABE-1213-4429-B7B9-B6893FD58D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1" name="PoljeZBesedilom 1860">
          <a:extLst>
            <a:ext uri="{FF2B5EF4-FFF2-40B4-BE49-F238E27FC236}">
              <a16:creationId xmlns:a16="http://schemas.microsoft.com/office/drawing/2014/main" id="{B4549E5C-4635-4854-BF3C-C5A75368E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2" name="PoljeZBesedilom 1861">
          <a:extLst>
            <a:ext uri="{FF2B5EF4-FFF2-40B4-BE49-F238E27FC236}">
              <a16:creationId xmlns:a16="http://schemas.microsoft.com/office/drawing/2014/main" id="{CCE62A30-F1EE-4046-A9BF-F3C36302D3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3" name="PoljeZBesedilom 1862">
          <a:extLst>
            <a:ext uri="{FF2B5EF4-FFF2-40B4-BE49-F238E27FC236}">
              <a16:creationId xmlns:a16="http://schemas.microsoft.com/office/drawing/2014/main" id="{CD5653F7-D829-4282-9F44-7B0A85DB70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4" name="PoljeZBesedilom 1863">
          <a:extLst>
            <a:ext uri="{FF2B5EF4-FFF2-40B4-BE49-F238E27FC236}">
              <a16:creationId xmlns:a16="http://schemas.microsoft.com/office/drawing/2014/main" id="{0E9D75A9-8469-43F3-BFD4-629E45AE26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5" name="PoljeZBesedilom 1864">
          <a:extLst>
            <a:ext uri="{FF2B5EF4-FFF2-40B4-BE49-F238E27FC236}">
              <a16:creationId xmlns:a16="http://schemas.microsoft.com/office/drawing/2014/main" id="{4B90DA6A-CB52-4645-ABC6-92CA24AD6F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6" name="PoljeZBesedilom 1865">
          <a:extLst>
            <a:ext uri="{FF2B5EF4-FFF2-40B4-BE49-F238E27FC236}">
              <a16:creationId xmlns:a16="http://schemas.microsoft.com/office/drawing/2014/main" id="{55ACA1F9-729A-4BA7-B85B-56A5BC7C18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7" name="PoljeZBesedilom 1866">
          <a:extLst>
            <a:ext uri="{FF2B5EF4-FFF2-40B4-BE49-F238E27FC236}">
              <a16:creationId xmlns:a16="http://schemas.microsoft.com/office/drawing/2014/main" id="{78CF0020-0055-41DC-BADE-553341A4C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8" name="PoljeZBesedilom 1867">
          <a:extLst>
            <a:ext uri="{FF2B5EF4-FFF2-40B4-BE49-F238E27FC236}">
              <a16:creationId xmlns:a16="http://schemas.microsoft.com/office/drawing/2014/main" id="{2D9372F0-4466-4919-94BD-571FC3A519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9" name="PoljeZBesedilom 1868">
          <a:extLst>
            <a:ext uri="{FF2B5EF4-FFF2-40B4-BE49-F238E27FC236}">
              <a16:creationId xmlns:a16="http://schemas.microsoft.com/office/drawing/2014/main" id="{831A73A0-5C95-436C-AC09-45D2D2F438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0" name="PoljeZBesedilom 1869">
          <a:extLst>
            <a:ext uri="{FF2B5EF4-FFF2-40B4-BE49-F238E27FC236}">
              <a16:creationId xmlns:a16="http://schemas.microsoft.com/office/drawing/2014/main" id="{F1B53D64-18FB-487F-BB53-8D1EE24E55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1" name="PoljeZBesedilom 1870">
          <a:extLst>
            <a:ext uri="{FF2B5EF4-FFF2-40B4-BE49-F238E27FC236}">
              <a16:creationId xmlns:a16="http://schemas.microsoft.com/office/drawing/2014/main" id="{0FC46873-2735-4265-8A01-59874D065F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2" name="PoljeZBesedilom 1871">
          <a:extLst>
            <a:ext uri="{FF2B5EF4-FFF2-40B4-BE49-F238E27FC236}">
              <a16:creationId xmlns:a16="http://schemas.microsoft.com/office/drawing/2014/main" id="{4F94997B-B1D8-4026-A058-A78DE197FB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3" name="PoljeZBesedilom 1872">
          <a:extLst>
            <a:ext uri="{FF2B5EF4-FFF2-40B4-BE49-F238E27FC236}">
              <a16:creationId xmlns:a16="http://schemas.microsoft.com/office/drawing/2014/main" id="{F2193E4C-FA3C-414B-B537-810C84EA3E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4" name="PoljeZBesedilom 1873">
          <a:extLst>
            <a:ext uri="{FF2B5EF4-FFF2-40B4-BE49-F238E27FC236}">
              <a16:creationId xmlns:a16="http://schemas.microsoft.com/office/drawing/2014/main" id="{5AE13917-D6E9-4AE6-8E5D-764A4496D5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5" name="PoljeZBesedilom 1874">
          <a:extLst>
            <a:ext uri="{FF2B5EF4-FFF2-40B4-BE49-F238E27FC236}">
              <a16:creationId xmlns:a16="http://schemas.microsoft.com/office/drawing/2014/main" id="{33977A54-8750-4E48-B185-B01C2A9168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6" name="PoljeZBesedilom 1875">
          <a:extLst>
            <a:ext uri="{FF2B5EF4-FFF2-40B4-BE49-F238E27FC236}">
              <a16:creationId xmlns:a16="http://schemas.microsoft.com/office/drawing/2014/main" id="{59695E71-D27E-4181-AE9A-5EC7521682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7" name="PoljeZBesedilom 1876">
          <a:extLst>
            <a:ext uri="{FF2B5EF4-FFF2-40B4-BE49-F238E27FC236}">
              <a16:creationId xmlns:a16="http://schemas.microsoft.com/office/drawing/2014/main" id="{6DA21B5C-FEE0-4C7A-95CA-8DCF23E40F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8" name="PoljeZBesedilom 1877">
          <a:extLst>
            <a:ext uri="{FF2B5EF4-FFF2-40B4-BE49-F238E27FC236}">
              <a16:creationId xmlns:a16="http://schemas.microsoft.com/office/drawing/2014/main" id="{519A4136-A7FE-4353-B3D3-F1BE67C98F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9" name="PoljeZBesedilom 1878">
          <a:extLst>
            <a:ext uri="{FF2B5EF4-FFF2-40B4-BE49-F238E27FC236}">
              <a16:creationId xmlns:a16="http://schemas.microsoft.com/office/drawing/2014/main" id="{C468E97B-1A11-49BB-B1FF-BF6618E3BF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0" name="PoljeZBesedilom 1879">
          <a:extLst>
            <a:ext uri="{FF2B5EF4-FFF2-40B4-BE49-F238E27FC236}">
              <a16:creationId xmlns:a16="http://schemas.microsoft.com/office/drawing/2014/main" id="{F0ADAA50-1FB4-46B5-B26E-0FD04CABA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1" name="PoljeZBesedilom 1880">
          <a:extLst>
            <a:ext uri="{FF2B5EF4-FFF2-40B4-BE49-F238E27FC236}">
              <a16:creationId xmlns:a16="http://schemas.microsoft.com/office/drawing/2014/main" id="{DCEDCC11-34F4-4135-A906-98854EE866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2" name="PoljeZBesedilom 1881">
          <a:extLst>
            <a:ext uri="{FF2B5EF4-FFF2-40B4-BE49-F238E27FC236}">
              <a16:creationId xmlns:a16="http://schemas.microsoft.com/office/drawing/2014/main" id="{E06CD375-5E83-4526-944D-00CD5D0906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3" name="PoljeZBesedilom 1882">
          <a:extLst>
            <a:ext uri="{FF2B5EF4-FFF2-40B4-BE49-F238E27FC236}">
              <a16:creationId xmlns:a16="http://schemas.microsoft.com/office/drawing/2014/main" id="{5E1F20B9-A1FB-47FB-8A73-97C78AF10A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4" name="PoljeZBesedilom 1883">
          <a:extLst>
            <a:ext uri="{FF2B5EF4-FFF2-40B4-BE49-F238E27FC236}">
              <a16:creationId xmlns:a16="http://schemas.microsoft.com/office/drawing/2014/main" id="{9E57DCC5-13D3-403C-B37B-96DCEAB8E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5" name="PoljeZBesedilom 1884">
          <a:extLst>
            <a:ext uri="{FF2B5EF4-FFF2-40B4-BE49-F238E27FC236}">
              <a16:creationId xmlns:a16="http://schemas.microsoft.com/office/drawing/2014/main" id="{E3B77911-31F9-4417-AA07-61C431E860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6" name="PoljeZBesedilom 1885">
          <a:extLst>
            <a:ext uri="{FF2B5EF4-FFF2-40B4-BE49-F238E27FC236}">
              <a16:creationId xmlns:a16="http://schemas.microsoft.com/office/drawing/2014/main" id="{9F18826D-E3E6-4AAD-8C29-ADB21B8B68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7" name="PoljeZBesedilom 1886">
          <a:extLst>
            <a:ext uri="{FF2B5EF4-FFF2-40B4-BE49-F238E27FC236}">
              <a16:creationId xmlns:a16="http://schemas.microsoft.com/office/drawing/2014/main" id="{4F061221-28D0-40A4-B7DC-76590BBE42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8" name="PoljeZBesedilom 1887">
          <a:extLst>
            <a:ext uri="{FF2B5EF4-FFF2-40B4-BE49-F238E27FC236}">
              <a16:creationId xmlns:a16="http://schemas.microsoft.com/office/drawing/2014/main" id="{9DB9CCB4-5089-4BC9-929E-35A097D2EB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9" name="PoljeZBesedilom 1888">
          <a:extLst>
            <a:ext uri="{FF2B5EF4-FFF2-40B4-BE49-F238E27FC236}">
              <a16:creationId xmlns:a16="http://schemas.microsoft.com/office/drawing/2014/main" id="{C6EC9E81-7445-495E-86CB-227A2887CB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0" name="PoljeZBesedilom 1889">
          <a:extLst>
            <a:ext uri="{FF2B5EF4-FFF2-40B4-BE49-F238E27FC236}">
              <a16:creationId xmlns:a16="http://schemas.microsoft.com/office/drawing/2014/main" id="{4BD3E9C4-1E3F-4118-A7AC-985AC8B89A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1" name="PoljeZBesedilom 1890">
          <a:extLst>
            <a:ext uri="{FF2B5EF4-FFF2-40B4-BE49-F238E27FC236}">
              <a16:creationId xmlns:a16="http://schemas.microsoft.com/office/drawing/2014/main" id="{39D8F3DE-2DC0-43EC-8B2E-364FAB9887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2" name="PoljeZBesedilom 1891">
          <a:extLst>
            <a:ext uri="{FF2B5EF4-FFF2-40B4-BE49-F238E27FC236}">
              <a16:creationId xmlns:a16="http://schemas.microsoft.com/office/drawing/2014/main" id="{FE49B29B-F399-42EA-8006-826EF6604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3" name="PoljeZBesedilom 1892">
          <a:extLst>
            <a:ext uri="{FF2B5EF4-FFF2-40B4-BE49-F238E27FC236}">
              <a16:creationId xmlns:a16="http://schemas.microsoft.com/office/drawing/2014/main" id="{525B07C2-4960-444B-A00B-05528C5F72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4" name="PoljeZBesedilom 1893">
          <a:extLst>
            <a:ext uri="{FF2B5EF4-FFF2-40B4-BE49-F238E27FC236}">
              <a16:creationId xmlns:a16="http://schemas.microsoft.com/office/drawing/2014/main" id="{19E4FA2A-1D91-4850-AC42-291DF557E0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5" name="PoljeZBesedilom 1894">
          <a:extLst>
            <a:ext uri="{FF2B5EF4-FFF2-40B4-BE49-F238E27FC236}">
              <a16:creationId xmlns:a16="http://schemas.microsoft.com/office/drawing/2014/main" id="{76B0D9C6-277E-404C-BFBE-4D96334AF8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6" name="PoljeZBesedilom 1895">
          <a:extLst>
            <a:ext uri="{FF2B5EF4-FFF2-40B4-BE49-F238E27FC236}">
              <a16:creationId xmlns:a16="http://schemas.microsoft.com/office/drawing/2014/main" id="{92D983A3-CFDD-4429-82A0-8AB278AFF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7" name="PoljeZBesedilom 1896">
          <a:extLst>
            <a:ext uri="{FF2B5EF4-FFF2-40B4-BE49-F238E27FC236}">
              <a16:creationId xmlns:a16="http://schemas.microsoft.com/office/drawing/2014/main" id="{3CC8F944-BED3-4BA0-A40C-F2E297E192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8" name="PoljeZBesedilom 1897">
          <a:extLst>
            <a:ext uri="{FF2B5EF4-FFF2-40B4-BE49-F238E27FC236}">
              <a16:creationId xmlns:a16="http://schemas.microsoft.com/office/drawing/2014/main" id="{595E8888-F9BD-4801-9577-22C91A0E7B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9" name="PoljeZBesedilom 1898">
          <a:extLst>
            <a:ext uri="{FF2B5EF4-FFF2-40B4-BE49-F238E27FC236}">
              <a16:creationId xmlns:a16="http://schemas.microsoft.com/office/drawing/2014/main" id="{388A9AAD-0B30-44D8-9EEC-3FDD5D929F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0" name="PoljeZBesedilom 1899">
          <a:extLst>
            <a:ext uri="{FF2B5EF4-FFF2-40B4-BE49-F238E27FC236}">
              <a16:creationId xmlns:a16="http://schemas.microsoft.com/office/drawing/2014/main" id="{91A6DA2E-3FB5-408B-AF1A-F7744BCF46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1" name="PoljeZBesedilom 1900">
          <a:extLst>
            <a:ext uri="{FF2B5EF4-FFF2-40B4-BE49-F238E27FC236}">
              <a16:creationId xmlns:a16="http://schemas.microsoft.com/office/drawing/2014/main" id="{B987E47B-9159-47CE-80C2-A40FA08C60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2" name="PoljeZBesedilom 1901">
          <a:extLst>
            <a:ext uri="{FF2B5EF4-FFF2-40B4-BE49-F238E27FC236}">
              <a16:creationId xmlns:a16="http://schemas.microsoft.com/office/drawing/2014/main" id="{860995A0-2392-4120-90CD-D192EA49DF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3" name="PoljeZBesedilom 1902">
          <a:extLst>
            <a:ext uri="{FF2B5EF4-FFF2-40B4-BE49-F238E27FC236}">
              <a16:creationId xmlns:a16="http://schemas.microsoft.com/office/drawing/2014/main" id="{82097B60-72AC-4965-9BA8-1B92AF8975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4" name="PoljeZBesedilom 1903">
          <a:extLst>
            <a:ext uri="{FF2B5EF4-FFF2-40B4-BE49-F238E27FC236}">
              <a16:creationId xmlns:a16="http://schemas.microsoft.com/office/drawing/2014/main" id="{7F0AE55E-9991-47DE-B3E4-FE059CB8DC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5" name="PoljeZBesedilom 1904">
          <a:extLst>
            <a:ext uri="{FF2B5EF4-FFF2-40B4-BE49-F238E27FC236}">
              <a16:creationId xmlns:a16="http://schemas.microsoft.com/office/drawing/2014/main" id="{586532CE-4167-459A-901C-98908B9329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6" name="PoljeZBesedilom 1905">
          <a:extLst>
            <a:ext uri="{FF2B5EF4-FFF2-40B4-BE49-F238E27FC236}">
              <a16:creationId xmlns:a16="http://schemas.microsoft.com/office/drawing/2014/main" id="{6AFF05E2-63DD-41CF-B9B9-5CAFA8D30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7" name="PoljeZBesedilom 1906">
          <a:extLst>
            <a:ext uri="{FF2B5EF4-FFF2-40B4-BE49-F238E27FC236}">
              <a16:creationId xmlns:a16="http://schemas.microsoft.com/office/drawing/2014/main" id="{F85E8B49-9B66-410C-A45E-69A94C903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8" name="PoljeZBesedilom 1907">
          <a:extLst>
            <a:ext uri="{FF2B5EF4-FFF2-40B4-BE49-F238E27FC236}">
              <a16:creationId xmlns:a16="http://schemas.microsoft.com/office/drawing/2014/main" id="{3B5EF650-A215-4257-A1D1-C5961F912A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9" name="PoljeZBesedilom 1908">
          <a:extLst>
            <a:ext uri="{FF2B5EF4-FFF2-40B4-BE49-F238E27FC236}">
              <a16:creationId xmlns:a16="http://schemas.microsoft.com/office/drawing/2014/main" id="{9E21F74A-51AF-483D-9DE8-13861B30D2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0" name="PoljeZBesedilom 1909">
          <a:extLst>
            <a:ext uri="{FF2B5EF4-FFF2-40B4-BE49-F238E27FC236}">
              <a16:creationId xmlns:a16="http://schemas.microsoft.com/office/drawing/2014/main" id="{1B5C8D05-5DF0-4931-96CD-F71B2DCE6F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1" name="PoljeZBesedilom 1910">
          <a:extLst>
            <a:ext uri="{FF2B5EF4-FFF2-40B4-BE49-F238E27FC236}">
              <a16:creationId xmlns:a16="http://schemas.microsoft.com/office/drawing/2014/main" id="{13D68481-6352-4E5A-B178-43B44BBEE2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2" name="PoljeZBesedilom 1911">
          <a:extLst>
            <a:ext uri="{FF2B5EF4-FFF2-40B4-BE49-F238E27FC236}">
              <a16:creationId xmlns:a16="http://schemas.microsoft.com/office/drawing/2014/main" id="{257FCD48-7C84-4F05-8B02-990FDBAB8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3" name="PoljeZBesedilom 1912">
          <a:extLst>
            <a:ext uri="{FF2B5EF4-FFF2-40B4-BE49-F238E27FC236}">
              <a16:creationId xmlns:a16="http://schemas.microsoft.com/office/drawing/2014/main" id="{81000A59-9D1F-40C8-96F2-315BA41645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4" name="PoljeZBesedilom 1913">
          <a:extLst>
            <a:ext uri="{FF2B5EF4-FFF2-40B4-BE49-F238E27FC236}">
              <a16:creationId xmlns:a16="http://schemas.microsoft.com/office/drawing/2014/main" id="{71E95A75-A93D-459A-8C6E-7124596C9B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5" name="PoljeZBesedilom 1914">
          <a:extLst>
            <a:ext uri="{FF2B5EF4-FFF2-40B4-BE49-F238E27FC236}">
              <a16:creationId xmlns:a16="http://schemas.microsoft.com/office/drawing/2014/main" id="{FA549313-BFEC-4F7D-AEAA-68B3E4E19B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6" name="PoljeZBesedilom 1915">
          <a:extLst>
            <a:ext uri="{FF2B5EF4-FFF2-40B4-BE49-F238E27FC236}">
              <a16:creationId xmlns:a16="http://schemas.microsoft.com/office/drawing/2014/main" id="{624FA0BE-6F81-467A-932E-57585C749C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7" name="PoljeZBesedilom 1916">
          <a:extLst>
            <a:ext uri="{FF2B5EF4-FFF2-40B4-BE49-F238E27FC236}">
              <a16:creationId xmlns:a16="http://schemas.microsoft.com/office/drawing/2014/main" id="{DBA7F11C-05CB-4A4A-A1C2-681F7CD50C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8" name="PoljeZBesedilom 1917">
          <a:extLst>
            <a:ext uri="{FF2B5EF4-FFF2-40B4-BE49-F238E27FC236}">
              <a16:creationId xmlns:a16="http://schemas.microsoft.com/office/drawing/2014/main" id="{95D9A8C0-5194-4E31-A4FD-41FD7BE6D6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9" name="PoljeZBesedilom 1918">
          <a:extLst>
            <a:ext uri="{FF2B5EF4-FFF2-40B4-BE49-F238E27FC236}">
              <a16:creationId xmlns:a16="http://schemas.microsoft.com/office/drawing/2014/main" id="{7531DCC9-B622-4638-9F23-AF5CD4DAA2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0" name="PoljeZBesedilom 1919">
          <a:extLst>
            <a:ext uri="{FF2B5EF4-FFF2-40B4-BE49-F238E27FC236}">
              <a16:creationId xmlns:a16="http://schemas.microsoft.com/office/drawing/2014/main" id="{9F89A21B-6C7D-4852-A9A5-3920DB5EF1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1" name="PoljeZBesedilom 1920">
          <a:extLst>
            <a:ext uri="{FF2B5EF4-FFF2-40B4-BE49-F238E27FC236}">
              <a16:creationId xmlns:a16="http://schemas.microsoft.com/office/drawing/2014/main" id="{D9A10357-7392-401F-9AB0-B705675228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2" name="PoljeZBesedilom 1921">
          <a:extLst>
            <a:ext uri="{FF2B5EF4-FFF2-40B4-BE49-F238E27FC236}">
              <a16:creationId xmlns:a16="http://schemas.microsoft.com/office/drawing/2014/main" id="{EB59E523-96CF-4167-8AA2-0081099F47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3" name="PoljeZBesedilom 1922">
          <a:extLst>
            <a:ext uri="{FF2B5EF4-FFF2-40B4-BE49-F238E27FC236}">
              <a16:creationId xmlns:a16="http://schemas.microsoft.com/office/drawing/2014/main" id="{B3AF2406-3C61-4B84-A605-2206B15356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4" name="PoljeZBesedilom 1923">
          <a:extLst>
            <a:ext uri="{FF2B5EF4-FFF2-40B4-BE49-F238E27FC236}">
              <a16:creationId xmlns:a16="http://schemas.microsoft.com/office/drawing/2014/main" id="{D74487EF-DBF2-4940-BD79-E208CD50DE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5" name="PoljeZBesedilom 1924">
          <a:extLst>
            <a:ext uri="{FF2B5EF4-FFF2-40B4-BE49-F238E27FC236}">
              <a16:creationId xmlns:a16="http://schemas.microsoft.com/office/drawing/2014/main" id="{1614F55A-6C4F-4414-A82A-383DCF7DCD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6" name="PoljeZBesedilom 1925">
          <a:extLst>
            <a:ext uri="{FF2B5EF4-FFF2-40B4-BE49-F238E27FC236}">
              <a16:creationId xmlns:a16="http://schemas.microsoft.com/office/drawing/2014/main" id="{6F946823-B7AC-4ADD-833E-F6BA7F6214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7" name="PoljeZBesedilom 1926">
          <a:extLst>
            <a:ext uri="{FF2B5EF4-FFF2-40B4-BE49-F238E27FC236}">
              <a16:creationId xmlns:a16="http://schemas.microsoft.com/office/drawing/2014/main" id="{07470157-4A42-47F1-89FC-EA0F15435C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8" name="PoljeZBesedilom 1927">
          <a:extLst>
            <a:ext uri="{FF2B5EF4-FFF2-40B4-BE49-F238E27FC236}">
              <a16:creationId xmlns:a16="http://schemas.microsoft.com/office/drawing/2014/main" id="{CB787288-D416-443E-AEDE-BB8C0CC498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9" name="PoljeZBesedilom 1928">
          <a:extLst>
            <a:ext uri="{FF2B5EF4-FFF2-40B4-BE49-F238E27FC236}">
              <a16:creationId xmlns:a16="http://schemas.microsoft.com/office/drawing/2014/main" id="{CE30116B-16D5-4DA2-BFBD-7F41DC0DC3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0" name="PoljeZBesedilom 1929">
          <a:extLst>
            <a:ext uri="{FF2B5EF4-FFF2-40B4-BE49-F238E27FC236}">
              <a16:creationId xmlns:a16="http://schemas.microsoft.com/office/drawing/2014/main" id="{E62BD4F7-E054-4A21-B0A0-2BC2E58D37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1" name="PoljeZBesedilom 1930">
          <a:extLst>
            <a:ext uri="{FF2B5EF4-FFF2-40B4-BE49-F238E27FC236}">
              <a16:creationId xmlns:a16="http://schemas.microsoft.com/office/drawing/2014/main" id="{43E7A9B3-6D6C-42C1-A11A-92DC91D45C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2" name="PoljeZBesedilom 1931">
          <a:extLst>
            <a:ext uri="{FF2B5EF4-FFF2-40B4-BE49-F238E27FC236}">
              <a16:creationId xmlns:a16="http://schemas.microsoft.com/office/drawing/2014/main" id="{FB5CF0BD-9FCB-4D97-BEAC-B821B9D443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3" name="PoljeZBesedilom 1932">
          <a:extLst>
            <a:ext uri="{FF2B5EF4-FFF2-40B4-BE49-F238E27FC236}">
              <a16:creationId xmlns:a16="http://schemas.microsoft.com/office/drawing/2014/main" id="{6E67AE36-9FA5-4F2A-90A4-40C2CB76DA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4" name="PoljeZBesedilom 1933">
          <a:extLst>
            <a:ext uri="{FF2B5EF4-FFF2-40B4-BE49-F238E27FC236}">
              <a16:creationId xmlns:a16="http://schemas.microsoft.com/office/drawing/2014/main" id="{AB9CC24C-4374-4AEE-9C3B-3F80B38645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5" name="PoljeZBesedilom 1934">
          <a:extLst>
            <a:ext uri="{FF2B5EF4-FFF2-40B4-BE49-F238E27FC236}">
              <a16:creationId xmlns:a16="http://schemas.microsoft.com/office/drawing/2014/main" id="{1726CA73-A9A4-43A5-9A84-CAD03BC2E0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6" name="PoljeZBesedilom 1935">
          <a:extLst>
            <a:ext uri="{FF2B5EF4-FFF2-40B4-BE49-F238E27FC236}">
              <a16:creationId xmlns:a16="http://schemas.microsoft.com/office/drawing/2014/main" id="{6FD15888-D20F-447F-B8D8-5706BB0967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7" name="PoljeZBesedilom 1936">
          <a:extLst>
            <a:ext uri="{FF2B5EF4-FFF2-40B4-BE49-F238E27FC236}">
              <a16:creationId xmlns:a16="http://schemas.microsoft.com/office/drawing/2014/main" id="{2DE1F310-F9DE-40B5-96DD-4BBF921D5C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8" name="PoljeZBesedilom 1937">
          <a:extLst>
            <a:ext uri="{FF2B5EF4-FFF2-40B4-BE49-F238E27FC236}">
              <a16:creationId xmlns:a16="http://schemas.microsoft.com/office/drawing/2014/main" id="{3BFBFD2B-C02D-4614-AC5D-CC8FCA5C88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9" name="PoljeZBesedilom 1938">
          <a:extLst>
            <a:ext uri="{FF2B5EF4-FFF2-40B4-BE49-F238E27FC236}">
              <a16:creationId xmlns:a16="http://schemas.microsoft.com/office/drawing/2014/main" id="{F25D1AA0-8EEE-4634-AAC1-47DDF2B422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0" name="PoljeZBesedilom 1939">
          <a:extLst>
            <a:ext uri="{FF2B5EF4-FFF2-40B4-BE49-F238E27FC236}">
              <a16:creationId xmlns:a16="http://schemas.microsoft.com/office/drawing/2014/main" id="{E71A0A90-B963-4905-B161-C94029C030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1" name="PoljeZBesedilom 1940">
          <a:extLst>
            <a:ext uri="{FF2B5EF4-FFF2-40B4-BE49-F238E27FC236}">
              <a16:creationId xmlns:a16="http://schemas.microsoft.com/office/drawing/2014/main" id="{818B1377-E386-4F50-B9DA-B5305DAF00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2" name="PoljeZBesedilom 1941">
          <a:extLst>
            <a:ext uri="{FF2B5EF4-FFF2-40B4-BE49-F238E27FC236}">
              <a16:creationId xmlns:a16="http://schemas.microsoft.com/office/drawing/2014/main" id="{728E665A-07D5-4262-A7D2-77B4935D9A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3" name="PoljeZBesedilom 1942">
          <a:extLst>
            <a:ext uri="{FF2B5EF4-FFF2-40B4-BE49-F238E27FC236}">
              <a16:creationId xmlns:a16="http://schemas.microsoft.com/office/drawing/2014/main" id="{F13487C8-E402-4E02-95AF-55DD9719D3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4" name="PoljeZBesedilom 1943">
          <a:extLst>
            <a:ext uri="{FF2B5EF4-FFF2-40B4-BE49-F238E27FC236}">
              <a16:creationId xmlns:a16="http://schemas.microsoft.com/office/drawing/2014/main" id="{9B2CD682-C6CF-4006-944E-D7459544D9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5" name="PoljeZBesedilom 1944">
          <a:extLst>
            <a:ext uri="{FF2B5EF4-FFF2-40B4-BE49-F238E27FC236}">
              <a16:creationId xmlns:a16="http://schemas.microsoft.com/office/drawing/2014/main" id="{6A954C99-B6EF-4EA7-88A6-596685D3E9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6" name="PoljeZBesedilom 1945">
          <a:extLst>
            <a:ext uri="{FF2B5EF4-FFF2-40B4-BE49-F238E27FC236}">
              <a16:creationId xmlns:a16="http://schemas.microsoft.com/office/drawing/2014/main" id="{852209D7-040D-4022-ADD4-F9EE107554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7" name="PoljeZBesedilom 1946">
          <a:extLst>
            <a:ext uri="{FF2B5EF4-FFF2-40B4-BE49-F238E27FC236}">
              <a16:creationId xmlns:a16="http://schemas.microsoft.com/office/drawing/2014/main" id="{54883CF3-F634-432F-9ACF-B946CD8BF0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8" name="PoljeZBesedilom 1947">
          <a:extLst>
            <a:ext uri="{FF2B5EF4-FFF2-40B4-BE49-F238E27FC236}">
              <a16:creationId xmlns:a16="http://schemas.microsoft.com/office/drawing/2014/main" id="{690500E0-EA17-4ACB-9610-4F71A3DA10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9" name="PoljeZBesedilom 1948">
          <a:extLst>
            <a:ext uri="{FF2B5EF4-FFF2-40B4-BE49-F238E27FC236}">
              <a16:creationId xmlns:a16="http://schemas.microsoft.com/office/drawing/2014/main" id="{24D0BDF5-DE84-45A1-A3CB-1B298A6E16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0" name="PoljeZBesedilom 1949">
          <a:extLst>
            <a:ext uri="{FF2B5EF4-FFF2-40B4-BE49-F238E27FC236}">
              <a16:creationId xmlns:a16="http://schemas.microsoft.com/office/drawing/2014/main" id="{EDC6496F-73C6-4107-821F-06ADCE651C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1" name="PoljeZBesedilom 1950">
          <a:extLst>
            <a:ext uri="{FF2B5EF4-FFF2-40B4-BE49-F238E27FC236}">
              <a16:creationId xmlns:a16="http://schemas.microsoft.com/office/drawing/2014/main" id="{B810D58F-7B0D-4678-9E5C-940A75460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2" name="PoljeZBesedilom 1951">
          <a:extLst>
            <a:ext uri="{FF2B5EF4-FFF2-40B4-BE49-F238E27FC236}">
              <a16:creationId xmlns:a16="http://schemas.microsoft.com/office/drawing/2014/main" id="{98B9C63B-67FC-46C4-A20A-0EBCFA9C9C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3" name="PoljeZBesedilom 1952">
          <a:extLst>
            <a:ext uri="{FF2B5EF4-FFF2-40B4-BE49-F238E27FC236}">
              <a16:creationId xmlns:a16="http://schemas.microsoft.com/office/drawing/2014/main" id="{43CE8042-500E-49C4-A8F0-4337E96D9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4" name="PoljeZBesedilom 1953">
          <a:extLst>
            <a:ext uri="{FF2B5EF4-FFF2-40B4-BE49-F238E27FC236}">
              <a16:creationId xmlns:a16="http://schemas.microsoft.com/office/drawing/2014/main" id="{7E121699-4A59-41C2-8D83-38A9B60E2F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5" name="PoljeZBesedilom 1954">
          <a:extLst>
            <a:ext uri="{FF2B5EF4-FFF2-40B4-BE49-F238E27FC236}">
              <a16:creationId xmlns:a16="http://schemas.microsoft.com/office/drawing/2014/main" id="{19643842-B9D4-44E8-BDBF-E67A41CECD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6" name="PoljeZBesedilom 1955">
          <a:extLst>
            <a:ext uri="{FF2B5EF4-FFF2-40B4-BE49-F238E27FC236}">
              <a16:creationId xmlns:a16="http://schemas.microsoft.com/office/drawing/2014/main" id="{68F2EB8B-5556-4411-88A6-84BFAC85FB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7" name="PoljeZBesedilom 1956">
          <a:extLst>
            <a:ext uri="{FF2B5EF4-FFF2-40B4-BE49-F238E27FC236}">
              <a16:creationId xmlns:a16="http://schemas.microsoft.com/office/drawing/2014/main" id="{69E48ECF-EAE5-4C98-85BD-26441FC4DC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8" name="PoljeZBesedilom 1957">
          <a:extLst>
            <a:ext uri="{FF2B5EF4-FFF2-40B4-BE49-F238E27FC236}">
              <a16:creationId xmlns:a16="http://schemas.microsoft.com/office/drawing/2014/main" id="{D2D0AC3D-7D83-4712-B148-643621E831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9" name="PoljeZBesedilom 1958">
          <a:extLst>
            <a:ext uri="{FF2B5EF4-FFF2-40B4-BE49-F238E27FC236}">
              <a16:creationId xmlns:a16="http://schemas.microsoft.com/office/drawing/2014/main" id="{DE09BCD8-9EC5-4E44-9F66-565EBFC8CC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0" name="PoljeZBesedilom 1959">
          <a:extLst>
            <a:ext uri="{FF2B5EF4-FFF2-40B4-BE49-F238E27FC236}">
              <a16:creationId xmlns:a16="http://schemas.microsoft.com/office/drawing/2014/main" id="{5977DAEF-E9F1-420C-9346-D2285FD512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1" name="PoljeZBesedilom 1960">
          <a:extLst>
            <a:ext uri="{FF2B5EF4-FFF2-40B4-BE49-F238E27FC236}">
              <a16:creationId xmlns:a16="http://schemas.microsoft.com/office/drawing/2014/main" id="{8C7147B4-C463-4B98-8765-5B40B0911F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2" name="PoljeZBesedilom 1961">
          <a:extLst>
            <a:ext uri="{FF2B5EF4-FFF2-40B4-BE49-F238E27FC236}">
              <a16:creationId xmlns:a16="http://schemas.microsoft.com/office/drawing/2014/main" id="{73D2515C-B3F0-4ABB-832F-5E4704D4AC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3" name="PoljeZBesedilom 1962">
          <a:extLst>
            <a:ext uri="{FF2B5EF4-FFF2-40B4-BE49-F238E27FC236}">
              <a16:creationId xmlns:a16="http://schemas.microsoft.com/office/drawing/2014/main" id="{E8C24A3B-8021-47AC-8E43-F395E84698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4" name="PoljeZBesedilom 1963">
          <a:extLst>
            <a:ext uri="{FF2B5EF4-FFF2-40B4-BE49-F238E27FC236}">
              <a16:creationId xmlns:a16="http://schemas.microsoft.com/office/drawing/2014/main" id="{A7C134D7-4311-4898-9911-E7C45CF5E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5" name="PoljeZBesedilom 1964">
          <a:extLst>
            <a:ext uri="{FF2B5EF4-FFF2-40B4-BE49-F238E27FC236}">
              <a16:creationId xmlns:a16="http://schemas.microsoft.com/office/drawing/2014/main" id="{2542CFBE-5787-4809-B9F6-E647B8D5DC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6" name="PoljeZBesedilom 1965">
          <a:extLst>
            <a:ext uri="{FF2B5EF4-FFF2-40B4-BE49-F238E27FC236}">
              <a16:creationId xmlns:a16="http://schemas.microsoft.com/office/drawing/2014/main" id="{4A89E660-B4BC-499E-85D1-30A7809326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7" name="PoljeZBesedilom 1966">
          <a:extLst>
            <a:ext uri="{FF2B5EF4-FFF2-40B4-BE49-F238E27FC236}">
              <a16:creationId xmlns:a16="http://schemas.microsoft.com/office/drawing/2014/main" id="{FA649B80-B23B-444F-84C9-E94771B0A7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8" name="PoljeZBesedilom 1967">
          <a:extLst>
            <a:ext uri="{FF2B5EF4-FFF2-40B4-BE49-F238E27FC236}">
              <a16:creationId xmlns:a16="http://schemas.microsoft.com/office/drawing/2014/main" id="{845921F7-B6FE-4D65-9A06-59F883902D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9" name="PoljeZBesedilom 1968">
          <a:extLst>
            <a:ext uri="{FF2B5EF4-FFF2-40B4-BE49-F238E27FC236}">
              <a16:creationId xmlns:a16="http://schemas.microsoft.com/office/drawing/2014/main" id="{9FF98E6F-C111-442B-9AC2-95CF21363C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0" name="PoljeZBesedilom 1969">
          <a:extLst>
            <a:ext uri="{FF2B5EF4-FFF2-40B4-BE49-F238E27FC236}">
              <a16:creationId xmlns:a16="http://schemas.microsoft.com/office/drawing/2014/main" id="{F3A5CA12-910D-466F-A826-29FE3CC078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1" name="PoljeZBesedilom 1970">
          <a:extLst>
            <a:ext uri="{FF2B5EF4-FFF2-40B4-BE49-F238E27FC236}">
              <a16:creationId xmlns:a16="http://schemas.microsoft.com/office/drawing/2014/main" id="{4FC713C7-8303-4F01-94CA-E2028988DB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2" name="PoljeZBesedilom 1971">
          <a:extLst>
            <a:ext uri="{FF2B5EF4-FFF2-40B4-BE49-F238E27FC236}">
              <a16:creationId xmlns:a16="http://schemas.microsoft.com/office/drawing/2014/main" id="{A56E738E-44C2-4D77-BEB6-968CDB0396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3" name="PoljeZBesedilom 1972">
          <a:extLst>
            <a:ext uri="{FF2B5EF4-FFF2-40B4-BE49-F238E27FC236}">
              <a16:creationId xmlns:a16="http://schemas.microsoft.com/office/drawing/2014/main" id="{36631C74-D720-44EB-BD9A-AA4D72AB0A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4" name="PoljeZBesedilom 1973">
          <a:extLst>
            <a:ext uri="{FF2B5EF4-FFF2-40B4-BE49-F238E27FC236}">
              <a16:creationId xmlns:a16="http://schemas.microsoft.com/office/drawing/2014/main" id="{83E5DF92-9376-4513-90DC-A8C7833AC7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5" name="PoljeZBesedilom 1974">
          <a:extLst>
            <a:ext uri="{FF2B5EF4-FFF2-40B4-BE49-F238E27FC236}">
              <a16:creationId xmlns:a16="http://schemas.microsoft.com/office/drawing/2014/main" id="{28609591-ECFC-4D35-A983-092E6BEFCC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6" name="PoljeZBesedilom 1975">
          <a:extLst>
            <a:ext uri="{FF2B5EF4-FFF2-40B4-BE49-F238E27FC236}">
              <a16:creationId xmlns:a16="http://schemas.microsoft.com/office/drawing/2014/main" id="{BD956801-EF1D-4267-BCB2-4A54A1C519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7" name="PoljeZBesedilom 1976">
          <a:extLst>
            <a:ext uri="{FF2B5EF4-FFF2-40B4-BE49-F238E27FC236}">
              <a16:creationId xmlns:a16="http://schemas.microsoft.com/office/drawing/2014/main" id="{F9989BF0-6E3E-475A-BA58-C5EEF9B605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8" name="PoljeZBesedilom 1977">
          <a:extLst>
            <a:ext uri="{FF2B5EF4-FFF2-40B4-BE49-F238E27FC236}">
              <a16:creationId xmlns:a16="http://schemas.microsoft.com/office/drawing/2014/main" id="{EBC95832-BAFC-4230-A5E8-C0C936A0F8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9" name="PoljeZBesedilom 1978">
          <a:extLst>
            <a:ext uri="{FF2B5EF4-FFF2-40B4-BE49-F238E27FC236}">
              <a16:creationId xmlns:a16="http://schemas.microsoft.com/office/drawing/2014/main" id="{19830C9B-1179-4674-9431-450DE3DCE4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0" name="PoljeZBesedilom 1979">
          <a:extLst>
            <a:ext uri="{FF2B5EF4-FFF2-40B4-BE49-F238E27FC236}">
              <a16:creationId xmlns:a16="http://schemas.microsoft.com/office/drawing/2014/main" id="{E073B82E-A460-46AA-974F-522535682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1" name="PoljeZBesedilom 1980">
          <a:extLst>
            <a:ext uri="{FF2B5EF4-FFF2-40B4-BE49-F238E27FC236}">
              <a16:creationId xmlns:a16="http://schemas.microsoft.com/office/drawing/2014/main" id="{EDDD459C-0A65-4161-90AA-9F054C9BE1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2" name="PoljeZBesedilom 1981">
          <a:extLst>
            <a:ext uri="{FF2B5EF4-FFF2-40B4-BE49-F238E27FC236}">
              <a16:creationId xmlns:a16="http://schemas.microsoft.com/office/drawing/2014/main" id="{DF74A823-BEA4-4A8B-B733-F84923124A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3" name="PoljeZBesedilom 1982">
          <a:extLst>
            <a:ext uri="{FF2B5EF4-FFF2-40B4-BE49-F238E27FC236}">
              <a16:creationId xmlns:a16="http://schemas.microsoft.com/office/drawing/2014/main" id="{B73CEE5F-7F3A-48AE-9D26-CE5F2F2A1A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4" name="PoljeZBesedilom 1983">
          <a:extLst>
            <a:ext uri="{FF2B5EF4-FFF2-40B4-BE49-F238E27FC236}">
              <a16:creationId xmlns:a16="http://schemas.microsoft.com/office/drawing/2014/main" id="{71C20D85-7B30-4C6F-BDB7-F5973B6FC6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5" name="PoljeZBesedilom 1984">
          <a:extLst>
            <a:ext uri="{FF2B5EF4-FFF2-40B4-BE49-F238E27FC236}">
              <a16:creationId xmlns:a16="http://schemas.microsoft.com/office/drawing/2014/main" id="{2A1BAAB2-5003-4815-959A-660B636B43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6" name="PoljeZBesedilom 1985">
          <a:extLst>
            <a:ext uri="{FF2B5EF4-FFF2-40B4-BE49-F238E27FC236}">
              <a16:creationId xmlns:a16="http://schemas.microsoft.com/office/drawing/2014/main" id="{0126770B-5E2C-474C-B5D4-89E5C26155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7" name="PoljeZBesedilom 1986">
          <a:extLst>
            <a:ext uri="{FF2B5EF4-FFF2-40B4-BE49-F238E27FC236}">
              <a16:creationId xmlns:a16="http://schemas.microsoft.com/office/drawing/2014/main" id="{CD85AB9F-AE04-463C-9219-9D8A5EBC2D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8" name="PoljeZBesedilom 1987">
          <a:extLst>
            <a:ext uri="{FF2B5EF4-FFF2-40B4-BE49-F238E27FC236}">
              <a16:creationId xmlns:a16="http://schemas.microsoft.com/office/drawing/2014/main" id="{7A657938-6368-497C-9448-DC8B8374C8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9" name="PoljeZBesedilom 1988">
          <a:extLst>
            <a:ext uri="{FF2B5EF4-FFF2-40B4-BE49-F238E27FC236}">
              <a16:creationId xmlns:a16="http://schemas.microsoft.com/office/drawing/2014/main" id="{7C097E75-A357-43CE-AA7F-EC2082EE40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0" name="PoljeZBesedilom 1989">
          <a:extLst>
            <a:ext uri="{FF2B5EF4-FFF2-40B4-BE49-F238E27FC236}">
              <a16:creationId xmlns:a16="http://schemas.microsoft.com/office/drawing/2014/main" id="{AE69C0B3-B9AF-415E-8FD8-AE99920B79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1" name="PoljeZBesedilom 1990">
          <a:extLst>
            <a:ext uri="{FF2B5EF4-FFF2-40B4-BE49-F238E27FC236}">
              <a16:creationId xmlns:a16="http://schemas.microsoft.com/office/drawing/2014/main" id="{5C0608FE-52A3-4415-BFA7-81E258974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2" name="PoljeZBesedilom 1991">
          <a:extLst>
            <a:ext uri="{FF2B5EF4-FFF2-40B4-BE49-F238E27FC236}">
              <a16:creationId xmlns:a16="http://schemas.microsoft.com/office/drawing/2014/main" id="{4EA7E26D-3E5C-48F6-89CC-EE8F18B0D9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3" name="PoljeZBesedilom 1992">
          <a:extLst>
            <a:ext uri="{FF2B5EF4-FFF2-40B4-BE49-F238E27FC236}">
              <a16:creationId xmlns:a16="http://schemas.microsoft.com/office/drawing/2014/main" id="{353BD3AD-4021-4778-871A-8799C889B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4" name="PoljeZBesedilom 1993">
          <a:extLst>
            <a:ext uri="{FF2B5EF4-FFF2-40B4-BE49-F238E27FC236}">
              <a16:creationId xmlns:a16="http://schemas.microsoft.com/office/drawing/2014/main" id="{630082B0-FA93-4D6C-8E8C-07A6C17510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5" name="PoljeZBesedilom 1994">
          <a:extLst>
            <a:ext uri="{FF2B5EF4-FFF2-40B4-BE49-F238E27FC236}">
              <a16:creationId xmlns:a16="http://schemas.microsoft.com/office/drawing/2014/main" id="{E8B07B12-FF4A-43AF-864A-1430038045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6" name="PoljeZBesedilom 1995">
          <a:extLst>
            <a:ext uri="{FF2B5EF4-FFF2-40B4-BE49-F238E27FC236}">
              <a16:creationId xmlns:a16="http://schemas.microsoft.com/office/drawing/2014/main" id="{6173DB10-5308-49B3-BF65-505A1F123F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7" name="PoljeZBesedilom 1996">
          <a:extLst>
            <a:ext uri="{FF2B5EF4-FFF2-40B4-BE49-F238E27FC236}">
              <a16:creationId xmlns:a16="http://schemas.microsoft.com/office/drawing/2014/main" id="{C89E3100-A8C4-45DB-99BC-5159DB4A9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8" name="PoljeZBesedilom 1997">
          <a:extLst>
            <a:ext uri="{FF2B5EF4-FFF2-40B4-BE49-F238E27FC236}">
              <a16:creationId xmlns:a16="http://schemas.microsoft.com/office/drawing/2014/main" id="{7D877ECD-CB98-4F60-8BA6-96DB50ADB8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9" name="PoljeZBesedilom 1998">
          <a:extLst>
            <a:ext uri="{FF2B5EF4-FFF2-40B4-BE49-F238E27FC236}">
              <a16:creationId xmlns:a16="http://schemas.microsoft.com/office/drawing/2014/main" id="{20D9C9EC-AC1F-48C1-8774-B2D6919F6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0" name="PoljeZBesedilom 1999">
          <a:extLst>
            <a:ext uri="{FF2B5EF4-FFF2-40B4-BE49-F238E27FC236}">
              <a16:creationId xmlns:a16="http://schemas.microsoft.com/office/drawing/2014/main" id="{598F1854-9942-4658-8130-F3EC2EFF60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1" name="PoljeZBesedilom 2000">
          <a:extLst>
            <a:ext uri="{FF2B5EF4-FFF2-40B4-BE49-F238E27FC236}">
              <a16:creationId xmlns:a16="http://schemas.microsoft.com/office/drawing/2014/main" id="{08D914A5-1A62-4792-8047-641FF6DA73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2" name="PoljeZBesedilom 2001">
          <a:extLst>
            <a:ext uri="{FF2B5EF4-FFF2-40B4-BE49-F238E27FC236}">
              <a16:creationId xmlns:a16="http://schemas.microsoft.com/office/drawing/2014/main" id="{AA6BF991-2BE3-4B17-A6A5-CBDF2A22FF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3" name="PoljeZBesedilom 2002">
          <a:extLst>
            <a:ext uri="{FF2B5EF4-FFF2-40B4-BE49-F238E27FC236}">
              <a16:creationId xmlns:a16="http://schemas.microsoft.com/office/drawing/2014/main" id="{8915EEE4-85DB-40BA-A333-4F317D1E39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4" name="PoljeZBesedilom 2003">
          <a:extLst>
            <a:ext uri="{FF2B5EF4-FFF2-40B4-BE49-F238E27FC236}">
              <a16:creationId xmlns:a16="http://schemas.microsoft.com/office/drawing/2014/main" id="{DD68883B-7FF8-45E4-86CA-A92319BCF7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5" name="PoljeZBesedilom 2004">
          <a:extLst>
            <a:ext uri="{FF2B5EF4-FFF2-40B4-BE49-F238E27FC236}">
              <a16:creationId xmlns:a16="http://schemas.microsoft.com/office/drawing/2014/main" id="{0F2DD899-6174-41B8-8FAA-E7218CCBB2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6" name="PoljeZBesedilom 2005">
          <a:extLst>
            <a:ext uri="{FF2B5EF4-FFF2-40B4-BE49-F238E27FC236}">
              <a16:creationId xmlns:a16="http://schemas.microsoft.com/office/drawing/2014/main" id="{627C7C7B-EAB4-4DAD-80C9-36B84D846C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7" name="PoljeZBesedilom 2006">
          <a:extLst>
            <a:ext uri="{FF2B5EF4-FFF2-40B4-BE49-F238E27FC236}">
              <a16:creationId xmlns:a16="http://schemas.microsoft.com/office/drawing/2014/main" id="{7D2D30A1-D2C1-4909-8F57-7E2F0D20F4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8" name="PoljeZBesedilom 2007">
          <a:extLst>
            <a:ext uri="{FF2B5EF4-FFF2-40B4-BE49-F238E27FC236}">
              <a16:creationId xmlns:a16="http://schemas.microsoft.com/office/drawing/2014/main" id="{15CCB88E-F647-4AEB-905A-C29D4BF75A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9" name="PoljeZBesedilom 2008">
          <a:extLst>
            <a:ext uri="{FF2B5EF4-FFF2-40B4-BE49-F238E27FC236}">
              <a16:creationId xmlns:a16="http://schemas.microsoft.com/office/drawing/2014/main" id="{EE8209EA-8417-4362-B9F7-91467D271B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0" name="PoljeZBesedilom 2009">
          <a:extLst>
            <a:ext uri="{FF2B5EF4-FFF2-40B4-BE49-F238E27FC236}">
              <a16:creationId xmlns:a16="http://schemas.microsoft.com/office/drawing/2014/main" id="{14D059CD-B286-4FAD-8452-BCEA905371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1" name="PoljeZBesedilom 2010">
          <a:extLst>
            <a:ext uri="{FF2B5EF4-FFF2-40B4-BE49-F238E27FC236}">
              <a16:creationId xmlns:a16="http://schemas.microsoft.com/office/drawing/2014/main" id="{CB87367B-660E-4BA1-ACF0-D1AC90DEFE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2" name="PoljeZBesedilom 2011">
          <a:extLst>
            <a:ext uri="{FF2B5EF4-FFF2-40B4-BE49-F238E27FC236}">
              <a16:creationId xmlns:a16="http://schemas.microsoft.com/office/drawing/2014/main" id="{63ABBFFC-6EFA-418F-B34D-0195176F3B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3" name="PoljeZBesedilom 2012">
          <a:extLst>
            <a:ext uri="{FF2B5EF4-FFF2-40B4-BE49-F238E27FC236}">
              <a16:creationId xmlns:a16="http://schemas.microsoft.com/office/drawing/2014/main" id="{39DD3A0E-3971-4416-82F9-07B7E75774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4" name="PoljeZBesedilom 2013">
          <a:extLst>
            <a:ext uri="{FF2B5EF4-FFF2-40B4-BE49-F238E27FC236}">
              <a16:creationId xmlns:a16="http://schemas.microsoft.com/office/drawing/2014/main" id="{16CBE4F6-CB2A-41C5-9DF6-1FCBCF22C1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5" name="PoljeZBesedilom 2014">
          <a:extLst>
            <a:ext uri="{FF2B5EF4-FFF2-40B4-BE49-F238E27FC236}">
              <a16:creationId xmlns:a16="http://schemas.microsoft.com/office/drawing/2014/main" id="{00975C00-8942-4F18-8B5B-705BA98FD9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6" name="PoljeZBesedilom 2015">
          <a:extLst>
            <a:ext uri="{FF2B5EF4-FFF2-40B4-BE49-F238E27FC236}">
              <a16:creationId xmlns:a16="http://schemas.microsoft.com/office/drawing/2014/main" id="{F8967561-FA8B-43BE-8F8E-674D700558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7" name="PoljeZBesedilom 2016">
          <a:extLst>
            <a:ext uri="{FF2B5EF4-FFF2-40B4-BE49-F238E27FC236}">
              <a16:creationId xmlns:a16="http://schemas.microsoft.com/office/drawing/2014/main" id="{201EF6BA-FB87-40D9-B28F-86B315EAE2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8" name="PoljeZBesedilom 2017">
          <a:extLst>
            <a:ext uri="{FF2B5EF4-FFF2-40B4-BE49-F238E27FC236}">
              <a16:creationId xmlns:a16="http://schemas.microsoft.com/office/drawing/2014/main" id="{06BFEF8D-F61D-4AE0-B781-70F6E44F4D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9" name="PoljeZBesedilom 2018">
          <a:extLst>
            <a:ext uri="{FF2B5EF4-FFF2-40B4-BE49-F238E27FC236}">
              <a16:creationId xmlns:a16="http://schemas.microsoft.com/office/drawing/2014/main" id="{3C289710-B19F-4920-8F14-3F698BBBFB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0" name="PoljeZBesedilom 2019">
          <a:extLst>
            <a:ext uri="{FF2B5EF4-FFF2-40B4-BE49-F238E27FC236}">
              <a16:creationId xmlns:a16="http://schemas.microsoft.com/office/drawing/2014/main" id="{8ACF97AC-0B5D-4831-A61A-37217A508D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1" name="PoljeZBesedilom 2020">
          <a:extLst>
            <a:ext uri="{FF2B5EF4-FFF2-40B4-BE49-F238E27FC236}">
              <a16:creationId xmlns:a16="http://schemas.microsoft.com/office/drawing/2014/main" id="{A3D332E2-E062-443E-930B-D90BB3D0D9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2" name="PoljeZBesedilom 2021">
          <a:extLst>
            <a:ext uri="{FF2B5EF4-FFF2-40B4-BE49-F238E27FC236}">
              <a16:creationId xmlns:a16="http://schemas.microsoft.com/office/drawing/2014/main" id="{F9932D6E-F3D3-46FD-9E69-8E122A7A00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3" name="PoljeZBesedilom 2022">
          <a:extLst>
            <a:ext uri="{FF2B5EF4-FFF2-40B4-BE49-F238E27FC236}">
              <a16:creationId xmlns:a16="http://schemas.microsoft.com/office/drawing/2014/main" id="{5F821953-D66B-4C0E-B76B-98DAF6F352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4" name="PoljeZBesedilom 2023">
          <a:extLst>
            <a:ext uri="{FF2B5EF4-FFF2-40B4-BE49-F238E27FC236}">
              <a16:creationId xmlns:a16="http://schemas.microsoft.com/office/drawing/2014/main" id="{F1942397-437E-45CF-A10B-189F36A46A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5" name="PoljeZBesedilom 2024">
          <a:extLst>
            <a:ext uri="{FF2B5EF4-FFF2-40B4-BE49-F238E27FC236}">
              <a16:creationId xmlns:a16="http://schemas.microsoft.com/office/drawing/2014/main" id="{5E46F8E3-B452-427B-9DD6-B856AA88F6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6" name="PoljeZBesedilom 2025">
          <a:extLst>
            <a:ext uri="{FF2B5EF4-FFF2-40B4-BE49-F238E27FC236}">
              <a16:creationId xmlns:a16="http://schemas.microsoft.com/office/drawing/2014/main" id="{872C7C28-E838-4989-993D-6F686DD134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7" name="PoljeZBesedilom 2026">
          <a:extLst>
            <a:ext uri="{FF2B5EF4-FFF2-40B4-BE49-F238E27FC236}">
              <a16:creationId xmlns:a16="http://schemas.microsoft.com/office/drawing/2014/main" id="{0CCBDEE3-06A4-465E-93A5-F74B6817E7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8" name="PoljeZBesedilom 2027">
          <a:extLst>
            <a:ext uri="{FF2B5EF4-FFF2-40B4-BE49-F238E27FC236}">
              <a16:creationId xmlns:a16="http://schemas.microsoft.com/office/drawing/2014/main" id="{21A136F8-FCD0-41FE-AB95-4B9BA2652F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9" name="PoljeZBesedilom 2028">
          <a:extLst>
            <a:ext uri="{FF2B5EF4-FFF2-40B4-BE49-F238E27FC236}">
              <a16:creationId xmlns:a16="http://schemas.microsoft.com/office/drawing/2014/main" id="{C594A6F9-B7A1-4449-887C-59283CBB56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0" name="PoljeZBesedilom 2029">
          <a:extLst>
            <a:ext uri="{FF2B5EF4-FFF2-40B4-BE49-F238E27FC236}">
              <a16:creationId xmlns:a16="http://schemas.microsoft.com/office/drawing/2014/main" id="{F85E8878-867B-46EE-B714-D0F34EA5F5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1" name="PoljeZBesedilom 2030">
          <a:extLst>
            <a:ext uri="{FF2B5EF4-FFF2-40B4-BE49-F238E27FC236}">
              <a16:creationId xmlns:a16="http://schemas.microsoft.com/office/drawing/2014/main" id="{E5C1818A-9767-42B0-93CF-724658E04C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2" name="PoljeZBesedilom 2031">
          <a:extLst>
            <a:ext uri="{FF2B5EF4-FFF2-40B4-BE49-F238E27FC236}">
              <a16:creationId xmlns:a16="http://schemas.microsoft.com/office/drawing/2014/main" id="{FD6CD440-C315-4822-9732-229E7CFA6E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3" name="PoljeZBesedilom 2032">
          <a:extLst>
            <a:ext uri="{FF2B5EF4-FFF2-40B4-BE49-F238E27FC236}">
              <a16:creationId xmlns:a16="http://schemas.microsoft.com/office/drawing/2014/main" id="{1F78944D-FC0C-4E0F-93B1-C4D02AA08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4" name="PoljeZBesedilom 2033">
          <a:extLst>
            <a:ext uri="{FF2B5EF4-FFF2-40B4-BE49-F238E27FC236}">
              <a16:creationId xmlns:a16="http://schemas.microsoft.com/office/drawing/2014/main" id="{CA06F165-D3BD-4517-89E8-1DCBBB0E72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5" name="PoljeZBesedilom 2034">
          <a:extLst>
            <a:ext uri="{FF2B5EF4-FFF2-40B4-BE49-F238E27FC236}">
              <a16:creationId xmlns:a16="http://schemas.microsoft.com/office/drawing/2014/main" id="{2DD5DCA3-77C1-4E28-A50F-D24365E0C9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6" name="PoljeZBesedilom 2035">
          <a:extLst>
            <a:ext uri="{FF2B5EF4-FFF2-40B4-BE49-F238E27FC236}">
              <a16:creationId xmlns:a16="http://schemas.microsoft.com/office/drawing/2014/main" id="{2DB4FD25-4478-4D4F-BDFA-B0430A6CA1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7" name="PoljeZBesedilom 2036">
          <a:extLst>
            <a:ext uri="{FF2B5EF4-FFF2-40B4-BE49-F238E27FC236}">
              <a16:creationId xmlns:a16="http://schemas.microsoft.com/office/drawing/2014/main" id="{253D9FBF-5E22-43C3-AABB-DA7D411E8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8" name="PoljeZBesedilom 2037">
          <a:extLst>
            <a:ext uri="{FF2B5EF4-FFF2-40B4-BE49-F238E27FC236}">
              <a16:creationId xmlns:a16="http://schemas.microsoft.com/office/drawing/2014/main" id="{9D8C1355-86AD-407B-BB98-67F1F0FD08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9" name="PoljeZBesedilom 2038">
          <a:extLst>
            <a:ext uri="{FF2B5EF4-FFF2-40B4-BE49-F238E27FC236}">
              <a16:creationId xmlns:a16="http://schemas.microsoft.com/office/drawing/2014/main" id="{089FFFE9-87EC-46BE-97E3-D868F03571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0" name="PoljeZBesedilom 2039">
          <a:extLst>
            <a:ext uri="{FF2B5EF4-FFF2-40B4-BE49-F238E27FC236}">
              <a16:creationId xmlns:a16="http://schemas.microsoft.com/office/drawing/2014/main" id="{10FB3597-A663-492D-8278-C7A4A4FC14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1" name="PoljeZBesedilom 2040">
          <a:extLst>
            <a:ext uri="{FF2B5EF4-FFF2-40B4-BE49-F238E27FC236}">
              <a16:creationId xmlns:a16="http://schemas.microsoft.com/office/drawing/2014/main" id="{E2FF2E93-3850-4019-8785-25703C1F8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2" name="PoljeZBesedilom 2041">
          <a:extLst>
            <a:ext uri="{FF2B5EF4-FFF2-40B4-BE49-F238E27FC236}">
              <a16:creationId xmlns:a16="http://schemas.microsoft.com/office/drawing/2014/main" id="{5384D10A-E5FF-4D4C-A5C9-C54CCD00FA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3" name="PoljeZBesedilom 2042">
          <a:extLst>
            <a:ext uri="{FF2B5EF4-FFF2-40B4-BE49-F238E27FC236}">
              <a16:creationId xmlns:a16="http://schemas.microsoft.com/office/drawing/2014/main" id="{8532ECFE-4A93-4A85-8991-8DE35BB599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4" name="PoljeZBesedilom 2043">
          <a:extLst>
            <a:ext uri="{FF2B5EF4-FFF2-40B4-BE49-F238E27FC236}">
              <a16:creationId xmlns:a16="http://schemas.microsoft.com/office/drawing/2014/main" id="{27E81C6C-5802-4F84-A985-C57168D46E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5" name="PoljeZBesedilom 2044">
          <a:extLst>
            <a:ext uri="{FF2B5EF4-FFF2-40B4-BE49-F238E27FC236}">
              <a16:creationId xmlns:a16="http://schemas.microsoft.com/office/drawing/2014/main" id="{7FD2AF35-BCCA-4D74-A1C4-8C9739C825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6" name="PoljeZBesedilom 2045">
          <a:extLst>
            <a:ext uri="{FF2B5EF4-FFF2-40B4-BE49-F238E27FC236}">
              <a16:creationId xmlns:a16="http://schemas.microsoft.com/office/drawing/2014/main" id="{00CCF22D-8685-4FC9-897D-CDC9EFBB01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7" name="PoljeZBesedilom 2046">
          <a:extLst>
            <a:ext uri="{FF2B5EF4-FFF2-40B4-BE49-F238E27FC236}">
              <a16:creationId xmlns:a16="http://schemas.microsoft.com/office/drawing/2014/main" id="{C0A4FE2D-B20B-45BF-BFF0-46B4A7A901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8" name="PoljeZBesedilom 2047">
          <a:extLst>
            <a:ext uri="{FF2B5EF4-FFF2-40B4-BE49-F238E27FC236}">
              <a16:creationId xmlns:a16="http://schemas.microsoft.com/office/drawing/2014/main" id="{B18C93C1-F9B5-49A4-96E4-2DEF7FF475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9" name="PoljeZBesedilom 2048">
          <a:extLst>
            <a:ext uri="{FF2B5EF4-FFF2-40B4-BE49-F238E27FC236}">
              <a16:creationId xmlns:a16="http://schemas.microsoft.com/office/drawing/2014/main" id="{9E1AABFF-9D6A-4FB4-B8CF-5A24FCCC35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0" name="PoljeZBesedilom 2049">
          <a:extLst>
            <a:ext uri="{FF2B5EF4-FFF2-40B4-BE49-F238E27FC236}">
              <a16:creationId xmlns:a16="http://schemas.microsoft.com/office/drawing/2014/main" id="{555DD4C2-12F6-42EF-B68F-2CABB31061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1" name="PoljeZBesedilom 2050">
          <a:extLst>
            <a:ext uri="{FF2B5EF4-FFF2-40B4-BE49-F238E27FC236}">
              <a16:creationId xmlns:a16="http://schemas.microsoft.com/office/drawing/2014/main" id="{38C698D8-1BAE-4629-AF57-58C33D0B9E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2" name="PoljeZBesedilom 2051">
          <a:extLst>
            <a:ext uri="{FF2B5EF4-FFF2-40B4-BE49-F238E27FC236}">
              <a16:creationId xmlns:a16="http://schemas.microsoft.com/office/drawing/2014/main" id="{F0D3565E-844E-44C9-A4DD-61F7177971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3" name="PoljeZBesedilom 2052">
          <a:extLst>
            <a:ext uri="{FF2B5EF4-FFF2-40B4-BE49-F238E27FC236}">
              <a16:creationId xmlns:a16="http://schemas.microsoft.com/office/drawing/2014/main" id="{8DF8C076-3C3A-4A93-A7B3-D553895FEF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4" name="PoljeZBesedilom 2053">
          <a:extLst>
            <a:ext uri="{FF2B5EF4-FFF2-40B4-BE49-F238E27FC236}">
              <a16:creationId xmlns:a16="http://schemas.microsoft.com/office/drawing/2014/main" id="{A0284D6A-A727-4897-A8BC-CDAE8A7A27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5" name="PoljeZBesedilom 2054">
          <a:extLst>
            <a:ext uri="{FF2B5EF4-FFF2-40B4-BE49-F238E27FC236}">
              <a16:creationId xmlns:a16="http://schemas.microsoft.com/office/drawing/2014/main" id="{0705B8C4-E26F-47B6-A858-14FC30260B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6" name="PoljeZBesedilom 2055">
          <a:extLst>
            <a:ext uri="{FF2B5EF4-FFF2-40B4-BE49-F238E27FC236}">
              <a16:creationId xmlns:a16="http://schemas.microsoft.com/office/drawing/2014/main" id="{E63CD0FD-FFF9-4670-8DDD-34B06682A4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7" name="PoljeZBesedilom 2056">
          <a:extLst>
            <a:ext uri="{FF2B5EF4-FFF2-40B4-BE49-F238E27FC236}">
              <a16:creationId xmlns:a16="http://schemas.microsoft.com/office/drawing/2014/main" id="{041C919D-1039-4D69-B222-3AAACEF752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8" name="PoljeZBesedilom 2057">
          <a:extLst>
            <a:ext uri="{FF2B5EF4-FFF2-40B4-BE49-F238E27FC236}">
              <a16:creationId xmlns:a16="http://schemas.microsoft.com/office/drawing/2014/main" id="{65ED3962-853E-4930-804B-92D371453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9" name="PoljeZBesedilom 2058">
          <a:extLst>
            <a:ext uri="{FF2B5EF4-FFF2-40B4-BE49-F238E27FC236}">
              <a16:creationId xmlns:a16="http://schemas.microsoft.com/office/drawing/2014/main" id="{C6A66176-4A7C-4CB0-A7EA-CDEEBC8D46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0" name="PoljeZBesedilom 2059">
          <a:extLst>
            <a:ext uri="{FF2B5EF4-FFF2-40B4-BE49-F238E27FC236}">
              <a16:creationId xmlns:a16="http://schemas.microsoft.com/office/drawing/2014/main" id="{7A025C94-7E08-411B-B501-40ED8DE66F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1" name="PoljeZBesedilom 2060">
          <a:extLst>
            <a:ext uri="{FF2B5EF4-FFF2-40B4-BE49-F238E27FC236}">
              <a16:creationId xmlns:a16="http://schemas.microsoft.com/office/drawing/2014/main" id="{4D6F68D7-F371-4703-B927-504B91D64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2" name="PoljeZBesedilom 2061">
          <a:extLst>
            <a:ext uri="{FF2B5EF4-FFF2-40B4-BE49-F238E27FC236}">
              <a16:creationId xmlns:a16="http://schemas.microsoft.com/office/drawing/2014/main" id="{A39FD2CE-8021-4376-892D-734912B761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3" name="PoljeZBesedilom 2062">
          <a:extLst>
            <a:ext uri="{FF2B5EF4-FFF2-40B4-BE49-F238E27FC236}">
              <a16:creationId xmlns:a16="http://schemas.microsoft.com/office/drawing/2014/main" id="{89409B13-2A52-49F1-BBE1-B8FC1E369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4" name="PoljeZBesedilom 2063">
          <a:extLst>
            <a:ext uri="{FF2B5EF4-FFF2-40B4-BE49-F238E27FC236}">
              <a16:creationId xmlns:a16="http://schemas.microsoft.com/office/drawing/2014/main" id="{C32E3564-C1B8-47A8-BEF4-3C42EE050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5" name="PoljeZBesedilom 2064">
          <a:extLst>
            <a:ext uri="{FF2B5EF4-FFF2-40B4-BE49-F238E27FC236}">
              <a16:creationId xmlns:a16="http://schemas.microsoft.com/office/drawing/2014/main" id="{D49AC193-6E50-4929-BC84-109A3A4284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6" name="PoljeZBesedilom 2065">
          <a:extLst>
            <a:ext uri="{FF2B5EF4-FFF2-40B4-BE49-F238E27FC236}">
              <a16:creationId xmlns:a16="http://schemas.microsoft.com/office/drawing/2014/main" id="{78D74975-A6D1-4118-AF97-6FF50B2545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7" name="PoljeZBesedilom 2066">
          <a:extLst>
            <a:ext uri="{FF2B5EF4-FFF2-40B4-BE49-F238E27FC236}">
              <a16:creationId xmlns:a16="http://schemas.microsoft.com/office/drawing/2014/main" id="{34BD2C73-CAE5-4DB6-B59F-AA593669E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8" name="PoljeZBesedilom 2067">
          <a:extLst>
            <a:ext uri="{FF2B5EF4-FFF2-40B4-BE49-F238E27FC236}">
              <a16:creationId xmlns:a16="http://schemas.microsoft.com/office/drawing/2014/main" id="{ABFF64AD-73C1-4727-8773-23624E9851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9" name="PoljeZBesedilom 2068">
          <a:extLst>
            <a:ext uri="{FF2B5EF4-FFF2-40B4-BE49-F238E27FC236}">
              <a16:creationId xmlns:a16="http://schemas.microsoft.com/office/drawing/2014/main" id="{1CC10C03-6258-46D9-BF03-50D06BE70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0" name="PoljeZBesedilom 2069">
          <a:extLst>
            <a:ext uri="{FF2B5EF4-FFF2-40B4-BE49-F238E27FC236}">
              <a16:creationId xmlns:a16="http://schemas.microsoft.com/office/drawing/2014/main" id="{DDCCCF36-64A5-4C5A-9810-21C2400E14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1" name="PoljeZBesedilom 2070">
          <a:extLst>
            <a:ext uri="{FF2B5EF4-FFF2-40B4-BE49-F238E27FC236}">
              <a16:creationId xmlns:a16="http://schemas.microsoft.com/office/drawing/2014/main" id="{1D6FFD0C-35F8-46E7-BEE5-0D3851EFFD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2" name="PoljeZBesedilom 2071">
          <a:extLst>
            <a:ext uri="{FF2B5EF4-FFF2-40B4-BE49-F238E27FC236}">
              <a16:creationId xmlns:a16="http://schemas.microsoft.com/office/drawing/2014/main" id="{38F98FDF-EECB-470D-87E8-021AB18A7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3" name="PoljeZBesedilom 2072">
          <a:extLst>
            <a:ext uri="{FF2B5EF4-FFF2-40B4-BE49-F238E27FC236}">
              <a16:creationId xmlns:a16="http://schemas.microsoft.com/office/drawing/2014/main" id="{AF0FB7EC-9C17-4F78-B330-B001961CDC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4" name="PoljeZBesedilom 2073">
          <a:extLst>
            <a:ext uri="{FF2B5EF4-FFF2-40B4-BE49-F238E27FC236}">
              <a16:creationId xmlns:a16="http://schemas.microsoft.com/office/drawing/2014/main" id="{547F9336-DA39-4BD3-9820-DB770C6AD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5" name="PoljeZBesedilom 2074">
          <a:extLst>
            <a:ext uri="{FF2B5EF4-FFF2-40B4-BE49-F238E27FC236}">
              <a16:creationId xmlns:a16="http://schemas.microsoft.com/office/drawing/2014/main" id="{F1EAE93B-8BCD-4390-B6A4-68B6175A22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6" name="PoljeZBesedilom 2075">
          <a:extLst>
            <a:ext uri="{FF2B5EF4-FFF2-40B4-BE49-F238E27FC236}">
              <a16:creationId xmlns:a16="http://schemas.microsoft.com/office/drawing/2014/main" id="{AB648E83-DBB4-4782-905E-78FE9EC182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7" name="PoljeZBesedilom 2076">
          <a:extLst>
            <a:ext uri="{FF2B5EF4-FFF2-40B4-BE49-F238E27FC236}">
              <a16:creationId xmlns:a16="http://schemas.microsoft.com/office/drawing/2014/main" id="{489F4289-C14B-46DD-B6BF-78A02C7392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8" name="PoljeZBesedilom 2077">
          <a:extLst>
            <a:ext uri="{FF2B5EF4-FFF2-40B4-BE49-F238E27FC236}">
              <a16:creationId xmlns:a16="http://schemas.microsoft.com/office/drawing/2014/main" id="{C91A9DAE-07C6-48DD-B537-C30C356693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9" name="PoljeZBesedilom 2078">
          <a:extLst>
            <a:ext uri="{FF2B5EF4-FFF2-40B4-BE49-F238E27FC236}">
              <a16:creationId xmlns:a16="http://schemas.microsoft.com/office/drawing/2014/main" id="{B4F5D208-0B55-4CF6-8E3D-34E8438B02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0" name="PoljeZBesedilom 2079">
          <a:extLst>
            <a:ext uri="{FF2B5EF4-FFF2-40B4-BE49-F238E27FC236}">
              <a16:creationId xmlns:a16="http://schemas.microsoft.com/office/drawing/2014/main" id="{50EE67EB-09CC-4BC1-869D-18819F44AA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1" name="PoljeZBesedilom 2080">
          <a:extLst>
            <a:ext uri="{FF2B5EF4-FFF2-40B4-BE49-F238E27FC236}">
              <a16:creationId xmlns:a16="http://schemas.microsoft.com/office/drawing/2014/main" id="{7303ED82-40D7-4C79-9353-983E561763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2" name="PoljeZBesedilom 2081">
          <a:extLst>
            <a:ext uri="{FF2B5EF4-FFF2-40B4-BE49-F238E27FC236}">
              <a16:creationId xmlns:a16="http://schemas.microsoft.com/office/drawing/2014/main" id="{BD04A3EE-9922-4B05-8949-757EBCA372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3" name="PoljeZBesedilom 2082">
          <a:extLst>
            <a:ext uri="{FF2B5EF4-FFF2-40B4-BE49-F238E27FC236}">
              <a16:creationId xmlns:a16="http://schemas.microsoft.com/office/drawing/2014/main" id="{35AE9682-033C-4A62-8C5B-DFC405FF38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4" name="PoljeZBesedilom 2083">
          <a:extLst>
            <a:ext uri="{FF2B5EF4-FFF2-40B4-BE49-F238E27FC236}">
              <a16:creationId xmlns:a16="http://schemas.microsoft.com/office/drawing/2014/main" id="{F0758A2F-3FF8-420C-A972-5759EA561C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5" name="PoljeZBesedilom 2084">
          <a:extLst>
            <a:ext uri="{FF2B5EF4-FFF2-40B4-BE49-F238E27FC236}">
              <a16:creationId xmlns:a16="http://schemas.microsoft.com/office/drawing/2014/main" id="{E7A4E27F-4B12-4E43-AB2A-71C16D5ED0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6" name="PoljeZBesedilom 2085">
          <a:extLst>
            <a:ext uri="{FF2B5EF4-FFF2-40B4-BE49-F238E27FC236}">
              <a16:creationId xmlns:a16="http://schemas.microsoft.com/office/drawing/2014/main" id="{520EF886-EAFF-44F2-9269-6C74A047E2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7" name="PoljeZBesedilom 2086">
          <a:extLst>
            <a:ext uri="{FF2B5EF4-FFF2-40B4-BE49-F238E27FC236}">
              <a16:creationId xmlns:a16="http://schemas.microsoft.com/office/drawing/2014/main" id="{3D034AA2-77AA-490C-9D55-C47AF3B64B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8" name="PoljeZBesedilom 2087">
          <a:extLst>
            <a:ext uri="{FF2B5EF4-FFF2-40B4-BE49-F238E27FC236}">
              <a16:creationId xmlns:a16="http://schemas.microsoft.com/office/drawing/2014/main" id="{70C405AE-86C8-4799-A322-E2CC83D5FE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9" name="PoljeZBesedilom 2088">
          <a:extLst>
            <a:ext uri="{FF2B5EF4-FFF2-40B4-BE49-F238E27FC236}">
              <a16:creationId xmlns:a16="http://schemas.microsoft.com/office/drawing/2014/main" id="{23E9723A-1A57-4B3D-91F8-87D081F532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0" name="PoljeZBesedilom 2089">
          <a:extLst>
            <a:ext uri="{FF2B5EF4-FFF2-40B4-BE49-F238E27FC236}">
              <a16:creationId xmlns:a16="http://schemas.microsoft.com/office/drawing/2014/main" id="{8E1E66E4-659B-499D-8EE9-DBDD17EF81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1" name="PoljeZBesedilom 2090">
          <a:extLst>
            <a:ext uri="{FF2B5EF4-FFF2-40B4-BE49-F238E27FC236}">
              <a16:creationId xmlns:a16="http://schemas.microsoft.com/office/drawing/2014/main" id="{E402D577-9418-4228-8E2C-D4C6DC111F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2" name="PoljeZBesedilom 2091">
          <a:extLst>
            <a:ext uri="{FF2B5EF4-FFF2-40B4-BE49-F238E27FC236}">
              <a16:creationId xmlns:a16="http://schemas.microsoft.com/office/drawing/2014/main" id="{02A4BE56-F8E2-4CAE-B937-EF58390FE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3" name="PoljeZBesedilom 2092">
          <a:extLst>
            <a:ext uri="{FF2B5EF4-FFF2-40B4-BE49-F238E27FC236}">
              <a16:creationId xmlns:a16="http://schemas.microsoft.com/office/drawing/2014/main" id="{BE4CBA4A-5E86-4D86-BC5A-C2529E39E1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4" name="PoljeZBesedilom 2093">
          <a:extLst>
            <a:ext uri="{FF2B5EF4-FFF2-40B4-BE49-F238E27FC236}">
              <a16:creationId xmlns:a16="http://schemas.microsoft.com/office/drawing/2014/main" id="{345E2335-D007-43F1-999E-174926A1F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5" name="PoljeZBesedilom 2094">
          <a:extLst>
            <a:ext uri="{FF2B5EF4-FFF2-40B4-BE49-F238E27FC236}">
              <a16:creationId xmlns:a16="http://schemas.microsoft.com/office/drawing/2014/main" id="{4693A34A-6FDE-4439-9A85-18B6493AB4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6" name="PoljeZBesedilom 2095">
          <a:extLst>
            <a:ext uri="{FF2B5EF4-FFF2-40B4-BE49-F238E27FC236}">
              <a16:creationId xmlns:a16="http://schemas.microsoft.com/office/drawing/2014/main" id="{79AAF034-310D-4C56-8E7E-59B7509804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7" name="PoljeZBesedilom 2096">
          <a:extLst>
            <a:ext uri="{FF2B5EF4-FFF2-40B4-BE49-F238E27FC236}">
              <a16:creationId xmlns:a16="http://schemas.microsoft.com/office/drawing/2014/main" id="{BE3E9FC2-C4C7-47FF-B2B7-0DF9A04F09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8" name="PoljeZBesedilom 2097">
          <a:extLst>
            <a:ext uri="{FF2B5EF4-FFF2-40B4-BE49-F238E27FC236}">
              <a16:creationId xmlns:a16="http://schemas.microsoft.com/office/drawing/2014/main" id="{8753B219-D7E9-4F4D-B884-6406146F2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9" name="PoljeZBesedilom 2098">
          <a:extLst>
            <a:ext uri="{FF2B5EF4-FFF2-40B4-BE49-F238E27FC236}">
              <a16:creationId xmlns:a16="http://schemas.microsoft.com/office/drawing/2014/main" id="{80449A0A-F761-4D4A-BB80-668E2A469E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0" name="PoljeZBesedilom 2099">
          <a:extLst>
            <a:ext uri="{FF2B5EF4-FFF2-40B4-BE49-F238E27FC236}">
              <a16:creationId xmlns:a16="http://schemas.microsoft.com/office/drawing/2014/main" id="{D0FBB467-9C88-4787-B01E-DA510D1BE6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1" name="PoljeZBesedilom 2100">
          <a:extLst>
            <a:ext uri="{FF2B5EF4-FFF2-40B4-BE49-F238E27FC236}">
              <a16:creationId xmlns:a16="http://schemas.microsoft.com/office/drawing/2014/main" id="{4ADD697D-29DC-4CA4-B3FA-26326F4DCB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2" name="PoljeZBesedilom 2101">
          <a:extLst>
            <a:ext uri="{FF2B5EF4-FFF2-40B4-BE49-F238E27FC236}">
              <a16:creationId xmlns:a16="http://schemas.microsoft.com/office/drawing/2014/main" id="{CD9AD214-187B-452F-BDDD-15E5BB0B13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3" name="PoljeZBesedilom 2102">
          <a:extLst>
            <a:ext uri="{FF2B5EF4-FFF2-40B4-BE49-F238E27FC236}">
              <a16:creationId xmlns:a16="http://schemas.microsoft.com/office/drawing/2014/main" id="{7FB407A2-D08E-4A00-8319-B630B4F862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4" name="PoljeZBesedilom 2103">
          <a:extLst>
            <a:ext uri="{FF2B5EF4-FFF2-40B4-BE49-F238E27FC236}">
              <a16:creationId xmlns:a16="http://schemas.microsoft.com/office/drawing/2014/main" id="{14A97FA9-9728-44F4-87A6-6C546F554D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5" name="PoljeZBesedilom 2104">
          <a:extLst>
            <a:ext uri="{FF2B5EF4-FFF2-40B4-BE49-F238E27FC236}">
              <a16:creationId xmlns:a16="http://schemas.microsoft.com/office/drawing/2014/main" id="{3E161B64-C946-43B4-98DF-BE871899AA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6" name="PoljeZBesedilom 2105">
          <a:extLst>
            <a:ext uri="{FF2B5EF4-FFF2-40B4-BE49-F238E27FC236}">
              <a16:creationId xmlns:a16="http://schemas.microsoft.com/office/drawing/2014/main" id="{DEEB1EE4-72E7-4DBC-842D-832642E2C4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7" name="PoljeZBesedilom 2106">
          <a:extLst>
            <a:ext uri="{FF2B5EF4-FFF2-40B4-BE49-F238E27FC236}">
              <a16:creationId xmlns:a16="http://schemas.microsoft.com/office/drawing/2014/main" id="{215D67C1-AF2E-42EE-B6BE-46F296E151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8" name="PoljeZBesedilom 2107">
          <a:extLst>
            <a:ext uri="{FF2B5EF4-FFF2-40B4-BE49-F238E27FC236}">
              <a16:creationId xmlns:a16="http://schemas.microsoft.com/office/drawing/2014/main" id="{D6923770-7D2D-440F-A831-0B789FB092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9" name="PoljeZBesedilom 2108">
          <a:extLst>
            <a:ext uri="{FF2B5EF4-FFF2-40B4-BE49-F238E27FC236}">
              <a16:creationId xmlns:a16="http://schemas.microsoft.com/office/drawing/2014/main" id="{2CD5546D-2666-48AE-AB44-3DC438EAA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0" name="PoljeZBesedilom 2109">
          <a:extLst>
            <a:ext uri="{FF2B5EF4-FFF2-40B4-BE49-F238E27FC236}">
              <a16:creationId xmlns:a16="http://schemas.microsoft.com/office/drawing/2014/main" id="{BC95F77F-258E-4009-914C-E9207AFC21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1" name="PoljeZBesedilom 2110">
          <a:extLst>
            <a:ext uri="{FF2B5EF4-FFF2-40B4-BE49-F238E27FC236}">
              <a16:creationId xmlns:a16="http://schemas.microsoft.com/office/drawing/2014/main" id="{B6AB7162-76CF-4665-8A2F-E95F5E57E7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2" name="PoljeZBesedilom 2111">
          <a:extLst>
            <a:ext uri="{FF2B5EF4-FFF2-40B4-BE49-F238E27FC236}">
              <a16:creationId xmlns:a16="http://schemas.microsoft.com/office/drawing/2014/main" id="{82C87C67-DAAB-416A-BF69-A0E100BD17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3" name="PoljeZBesedilom 2112">
          <a:extLst>
            <a:ext uri="{FF2B5EF4-FFF2-40B4-BE49-F238E27FC236}">
              <a16:creationId xmlns:a16="http://schemas.microsoft.com/office/drawing/2014/main" id="{4CC3368A-0218-4062-8108-3DCEDB74A8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4" name="PoljeZBesedilom 2113">
          <a:extLst>
            <a:ext uri="{FF2B5EF4-FFF2-40B4-BE49-F238E27FC236}">
              <a16:creationId xmlns:a16="http://schemas.microsoft.com/office/drawing/2014/main" id="{0991BE59-0EAA-45C2-9863-4FD0F8FEF5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5" name="PoljeZBesedilom 2114">
          <a:extLst>
            <a:ext uri="{FF2B5EF4-FFF2-40B4-BE49-F238E27FC236}">
              <a16:creationId xmlns:a16="http://schemas.microsoft.com/office/drawing/2014/main" id="{11DB78C2-9D9A-4FDB-BB98-E4C2711213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6" name="PoljeZBesedilom 2115">
          <a:extLst>
            <a:ext uri="{FF2B5EF4-FFF2-40B4-BE49-F238E27FC236}">
              <a16:creationId xmlns:a16="http://schemas.microsoft.com/office/drawing/2014/main" id="{E77BF64D-8938-4989-93D7-E03B47A96A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7" name="PoljeZBesedilom 2116">
          <a:extLst>
            <a:ext uri="{FF2B5EF4-FFF2-40B4-BE49-F238E27FC236}">
              <a16:creationId xmlns:a16="http://schemas.microsoft.com/office/drawing/2014/main" id="{572B5120-2103-44BF-B2B3-1B411B1524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8" name="PoljeZBesedilom 2117">
          <a:extLst>
            <a:ext uri="{FF2B5EF4-FFF2-40B4-BE49-F238E27FC236}">
              <a16:creationId xmlns:a16="http://schemas.microsoft.com/office/drawing/2014/main" id="{433EEEF2-6D80-40FC-95BB-A86254F129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9" name="PoljeZBesedilom 2118">
          <a:extLst>
            <a:ext uri="{FF2B5EF4-FFF2-40B4-BE49-F238E27FC236}">
              <a16:creationId xmlns:a16="http://schemas.microsoft.com/office/drawing/2014/main" id="{3295B315-E495-4446-B8C5-7E9DEF8099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0" name="PoljeZBesedilom 2119">
          <a:extLst>
            <a:ext uri="{FF2B5EF4-FFF2-40B4-BE49-F238E27FC236}">
              <a16:creationId xmlns:a16="http://schemas.microsoft.com/office/drawing/2014/main" id="{6CE5D6B1-07C4-4319-ACD7-9B65716483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1" name="PoljeZBesedilom 2120">
          <a:extLst>
            <a:ext uri="{FF2B5EF4-FFF2-40B4-BE49-F238E27FC236}">
              <a16:creationId xmlns:a16="http://schemas.microsoft.com/office/drawing/2014/main" id="{42501056-417E-4C6E-846D-6BF4D9BD33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2" name="PoljeZBesedilom 2121">
          <a:extLst>
            <a:ext uri="{FF2B5EF4-FFF2-40B4-BE49-F238E27FC236}">
              <a16:creationId xmlns:a16="http://schemas.microsoft.com/office/drawing/2014/main" id="{37E7C314-510B-4C77-BACD-A174EDAC15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3" name="PoljeZBesedilom 2122">
          <a:extLst>
            <a:ext uri="{FF2B5EF4-FFF2-40B4-BE49-F238E27FC236}">
              <a16:creationId xmlns:a16="http://schemas.microsoft.com/office/drawing/2014/main" id="{51B85560-8A06-49F9-9607-095FCB898B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4" name="PoljeZBesedilom 2123">
          <a:extLst>
            <a:ext uri="{FF2B5EF4-FFF2-40B4-BE49-F238E27FC236}">
              <a16:creationId xmlns:a16="http://schemas.microsoft.com/office/drawing/2014/main" id="{51F972F9-7904-4FD5-B357-AC78A785E2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5" name="PoljeZBesedilom 2124">
          <a:extLst>
            <a:ext uri="{FF2B5EF4-FFF2-40B4-BE49-F238E27FC236}">
              <a16:creationId xmlns:a16="http://schemas.microsoft.com/office/drawing/2014/main" id="{1C5B45B7-175F-4344-9B21-84792D362B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6" name="PoljeZBesedilom 2125">
          <a:extLst>
            <a:ext uri="{FF2B5EF4-FFF2-40B4-BE49-F238E27FC236}">
              <a16:creationId xmlns:a16="http://schemas.microsoft.com/office/drawing/2014/main" id="{BEBC7E8F-03BE-4DAF-94E6-4194E6138E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7" name="PoljeZBesedilom 2126">
          <a:extLst>
            <a:ext uri="{FF2B5EF4-FFF2-40B4-BE49-F238E27FC236}">
              <a16:creationId xmlns:a16="http://schemas.microsoft.com/office/drawing/2014/main" id="{B988A417-1442-452C-8AB2-4612BF362F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8" name="PoljeZBesedilom 2127">
          <a:extLst>
            <a:ext uri="{FF2B5EF4-FFF2-40B4-BE49-F238E27FC236}">
              <a16:creationId xmlns:a16="http://schemas.microsoft.com/office/drawing/2014/main" id="{75775D67-F828-47FF-89A6-CEC1776644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9" name="PoljeZBesedilom 2128">
          <a:extLst>
            <a:ext uri="{FF2B5EF4-FFF2-40B4-BE49-F238E27FC236}">
              <a16:creationId xmlns:a16="http://schemas.microsoft.com/office/drawing/2014/main" id="{14420243-E4BA-4647-9D3A-BD613979C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0" name="PoljeZBesedilom 2129">
          <a:extLst>
            <a:ext uri="{FF2B5EF4-FFF2-40B4-BE49-F238E27FC236}">
              <a16:creationId xmlns:a16="http://schemas.microsoft.com/office/drawing/2014/main" id="{A4468CE2-E905-425C-A555-4359003CDA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1" name="PoljeZBesedilom 2130">
          <a:extLst>
            <a:ext uri="{FF2B5EF4-FFF2-40B4-BE49-F238E27FC236}">
              <a16:creationId xmlns:a16="http://schemas.microsoft.com/office/drawing/2014/main" id="{0D3B6BD3-AD25-47ED-9A60-9F134465F5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2" name="PoljeZBesedilom 2131">
          <a:extLst>
            <a:ext uri="{FF2B5EF4-FFF2-40B4-BE49-F238E27FC236}">
              <a16:creationId xmlns:a16="http://schemas.microsoft.com/office/drawing/2014/main" id="{6FDC3430-7C6F-4799-9711-3CAC72966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3" name="PoljeZBesedilom 2132">
          <a:extLst>
            <a:ext uri="{FF2B5EF4-FFF2-40B4-BE49-F238E27FC236}">
              <a16:creationId xmlns:a16="http://schemas.microsoft.com/office/drawing/2014/main" id="{939D3A0F-190B-401A-AE96-13FFE24D07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4" name="PoljeZBesedilom 2133">
          <a:extLst>
            <a:ext uri="{FF2B5EF4-FFF2-40B4-BE49-F238E27FC236}">
              <a16:creationId xmlns:a16="http://schemas.microsoft.com/office/drawing/2014/main" id="{F0A7373A-F492-4CE1-B2C5-02EB28DF28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5" name="PoljeZBesedilom 2134">
          <a:extLst>
            <a:ext uri="{FF2B5EF4-FFF2-40B4-BE49-F238E27FC236}">
              <a16:creationId xmlns:a16="http://schemas.microsoft.com/office/drawing/2014/main" id="{F3B10AEB-F96B-4AC1-AA1E-9F772176FB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6" name="PoljeZBesedilom 2135">
          <a:extLst>
            <a:ext uri="{FF2B5EF4-FFF2-40B4-BE49-F238E27FC236}">
              <a16:creationId xmlns:a16="http://schemas.microsoft.com/office/drawing/2014/main" id="{36D31D8B-8D69-4C02-8F8C-EB0DD87CFD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7" name="PoljeZBesedilom 2136">
          <a:extLst>
            <a:ext uri="{FF2B5EF4-FFF2-40B4-BE49-F238E27FC236}">
              <a16:creationId xmlns:a16="http://schemas.microsoft.com/office/drawing/2014/main" id="{4BBE1BAE-AB1B-4287-8224-CBD7A9C241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8" name="PoljeZBesedilom 2137">
          <a:extLst>
            <a:ext uri="{FF2B5EF4-FFF2-40B4-BE49-F238E27FC236}">
              <a16:creationId xmlns:a16="http://schemas.microsoft.com/office/drawing/2014/main" id="{406F58F4-0561-4E3D-8F81-0469879ACC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9" name="PoljeZBesedilom 2138">
          <a:extLst>
            <a:ext uri="{FF2B5EF4-FFF2-40B4-BE49-F238E27FC236}">
              <a16:creationId xmlns:a16="http://schemas.microsoft.com/office/drawing/2014/main" id="{76A0EBE8-6E85-4C52-B262-56BFF4B530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0" name="PoljeZBesedilom 2139">
          <a:extLst>
            <a:ext uri="{FF2B5EF4-FFF2-40B4-BE49-F238E27FC236}">
              <a16:creationId xmlns:a16="http://schemas.microsoft.com/office/drawing/2014/main" id="{3D23A554-8710-4E1F-B343-E2B8AFA220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1" name="PoljeZBesedilom 2140">
          <a:extLst>
            <a:ext uri="{FF2B5EF4-FFF2-40B4-BE49-F238E27FC236}">
              <a16:creationId xmlns:a16="http://schemas.microsoft.com/office/drawing/2014/main" id="{62B75B6E-93FC-4FF8-B1A6-0FC7AE1CFA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2" name="PoljeZBesedilom 2141">
          <a:extLst>
            <a:ext uri="{FF2B5EF4-FFF2-40B4-BE49-F238E27FC236}">
              <a16:creationId xmlns:a16="http://schemas.microsoft.com/office/drawing/2014/main" id="{DC8E9EC6-83BF-478C-B880-938ED1DB2A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3" name="PoljeZBesedilom 2142">
          <a:extLst>
            <a:ext uri="{FF2B5EF4-FFF2-40B4-BE49-F238E27FC236}">
              <a16:creationId xmlns:a16="http://schemas.microsoft.com/office/drawing/2014/main" id="{2FCEBFDB-75C0-4A98-A1AD-F46EA61EE0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4" name="PoljeZBesedilom 2143">
          <a:extLst>
            <a:ext uri="{FF2B5EF4-FFF2-40B4-BE49-F238E27FC236}">
              <a16:creationId xmlns:a16="http://schemas.microsoft.com/office/drawing/2014/main" id="{C6CE6B0F-1E16-420A-9F86-692BD47209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5" name="PoljeZBesedilom 2144">
          <a:extLst>
            <a:ext uri="{FF2B5EF4-FFF2-40B4-BE49-F238E27FC236}">
              <a16:creationId xmlns:a16="http://schemas.microsoft.com/office/drawing/2014/main" id="{F82016BF-BA22-44A7-91C3-44235A4C53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6" name="PoljeZBesedilom 2145">
          <a:extLst>
            <a:ext uri="{FF2B5EF4-FFF2-40B4-BE49-F238E27FC236}">
              <a16:creationId xmlns:a16="http://schemas.microsoft.com/office/drawing/2014/main" id="{68C669BC-9457-4828-9516-2161827888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7" name="PoljeZBesedilom 2146">
          <a:extLst>
            <a:ext uri="{FF2B5EF4-FFF2-40B4-BE49-F238E27FC236}">
              <a16:creationId xmlns:a16="http://schemas.microsoft.com/office/drawing/2014/main" id="{23A6B727-F664-46BE-9063-7BC482811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8" name="PoljeZBesedilom 2147">
          <a:extLst>
            <a:ext uri="{FF2B5EF4-FFF2-40B4-BE49-F238E27FC236}">
              <a16:creationId xmlns:a16="http://schemas.microsoft.com/office/drawing/2014/main" id="{AA3A1C9F-6213-4A3C-BEFC-06D776D679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9" name="PoljeZBesedilom 2148">
          <a:extLst>
            <a:ext uri="{FF2B5EF4-FFF2-40B4-BE49-F238E27FC236}">
              <a16:creationId xmlns:a16="http://schemas.microsoft.com/office/drawing/2014/main" id="{C701A8CA-5D34-4DAD-8BDB-EE4F945CAC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0" name="PoljeZBesedilom 2149">
          <a:extLst>
            <a:ext uri="{FF2B5EF4-FFF2-40B4-BE49-F238E27FC236}">
              <a16:creationId xmlns:a16="http://schemas.microsoft.com/office/drawing/2014/main" id="{CAD127BB-A60E-4F06-B0D9-0A0EBEF675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1" name="PoljeZBesedilom 2150">
          <a:extLst>
            <a:ext uri="{FF2B5EF4-FFF2-40B4-BE49-F238E27FC236}">
              <a16:creationId xmlns:a16="http://schemas.microsoft.com/office/drawing/2014/main" id="{0DBCFE55-75A9-4D58-9C92-78D6C9FFA5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2" name="PoljeZBesedilom 2151">
          <a:extLst>
            <a:ext uri="{FF2B5EF4-FFF2-40B4-BE49-F238E27FC236}">
              <a16:creationId xmlns:a16="http://schemas.microsoft.com/office/drawing/2014/main" id="{A0E92E9D-5B72-4004-BE45-FB0D91866E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3" name="PoljeZBesedilom 2152">
          <a:extLst>
            <a:ext uri="{FF2B5EF4-FFF2-40B4-BE49-F238E27FC236}">
              <a16:creationId xmlns:a16="http://schemas.microsoft.com/office/drawing/2014/main" id="{813184C5-ABE1-4B3D-B91C-7EFBCDE9E8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4" name="PoljeZBesedilom 2153">
          <a:extLst>
            <a:ext uri="{FF2B5EF4-FFF2-40B4-BE49-F238E27FC236}">
              <a16:creationId xmlns:a16="http://schemas.microsoft.com/office/drawing/2014/main" id="{29A97BCB-15D3-4490-9248-E985977EA2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5" name="PoljeZBesedilom 2154">
          <a:extLst>
            <a:ext uri="{FF2B5EF4-FFF2-40B4-BE49-F238E27FC236}">
              <a16:creationId xmlns:a16="http://schemas.microsoft.com/office/drawing/2014/main" id="{AE443C62-AD86-44CE-A478-108EE8C17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6" name="PoljeZBesedilom 2155">
          <a:extLst>
            <a:ext uri="{FF2B5EF4-FFF2-40B4-BE49-F238E27FC236}">
              <a16:creationId xmlns:a16="http://schemas.microsoft.com/office/drawing/2014/main" id="{BC480409-A26F-4A0E-A375-7191A92C9F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7" name="PoljeZBesedilom 2156">
          <a:extLst>
            <a:ext uri="{FF2B5EF4-FFF2-40B4-BE49-F238E27FC236}">
              <a16:creationId xmlns:a16="http://schemas.microsoft.com/office/drawing/2014/main" id="{92177500-0192-42AB-B56E-AA2E230058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8" name="PoljeZBesedilom 2157">
          <a:extLst>
            <a:ext uri="{FF2B5EF4-FFF2-40B4-BE49-F238E27FC236}">
              <a16:creationId xmlns:a16="http://schemas.microsoft.com/office/drawing/2014/main" id="{F57E2945-B545-469E-ACFA-7370173F97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9" name="PoljeZBesedilom 2158">
          <a:extLst>
            <a:ext uri="{FF2B5EF4-FFF2-40B4-BE49-F238E27FC236}">
              <a16:creationId xmlns:a16="http://schemas.microsoft.com/office/drawing/2014/main" id="{4F8E51DF-FB07-48C8-B885-D5A2DCC46E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0" name="PoljeZBesedilom 2159">
          <a:extLst>
            <a:ext uri="{FF2B5EF4-FFF2-40B4-BE49-F238E27FC236}">
              <a16:creationId xmlns:a16="http://schemas.microsoft.com/office/drawing/2014/main" id="{40C068B2-E970-44FA-AAAC-F11B2DE3E8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1" name="PoljeZBesedilom 2160">
          <a:extLst>
            <a:ext uri="{FF2B5EF4-FFF2-40B4-BE49-F238E27FC236}">
              <a16:creationId xmlns:a16="http://schemas.microsoft.com/office/drawing/2014/main" id="{F1D1F7EC-228B-4F37-9272-8D20F7579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2" name="PoljeZBesedilom 2161">
          <a:extLst>
            <a:ext uri="{FF2B5EF4-FFF2-40B4-BE49-F238E27FC236}">
              <a16:creationId xmlns:a16="http://schemas.microsoft.com/office/drawing/2014/main" id="{A104A28F-CD79-41DB-8A12-813831DF09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3" name="PoljeZBesedilom 2162">
          <a:extLst>
            <a:ext uri="{FF2B5EF4-FFF2-40B4-BE49-F238E27FC236}">
              <a16:creationId xmlns:a16="http://schemas.microsoft.com/office/drawing/2014/main" id="{6A71E96E-1B44-4F8C-BB54-2653D57BE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4" name="PoljeZBesedilom 2163">
          <a:extLst>
            <a:ext uri="{FF2B5EF4-FFF2-40B4-BE49-F238E27FC236}">
              <a16:creationId xmlns:a16="http://schemas.microsoft.com/office/drawing/2014/main" id="{E9F93E39-0D53-4162-8BF0-98B819DCD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5" name="PoljeZBesedilom 2164">
          <a:extLst>
            <a:ext uri="{FF2B5EF4-FFF2-40B4-BE49-F238E27FC236}">
              <a16:creationId xmlns:a16="http://schemas.microsoft.com/office/drawing/2014/main" id="{DE69CD1F-74E2-4D1B-877C-2489CE09A9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6" name="PoljeZBesedilom 2165">
          <a:extLst>
            <a:ext uri="{FF2B5EF4-FFF2-40B4-BE49-F238E27FC236}">
              <a16:creationId xmlns:a16="http://schemas.microsoft.com/office/drawing/2014/main" id="{419C63F3-E9D0-4B0A-B1FC-32FBEFE90C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7" name="PoljeZBesedilom 2166">
          <a:extLst>
            <a:ext uri="{FF2B5EF4-FFF2-40B4-BE49-F238E27FC236}">
              <a16:creationId xmlns:a16="http://schemas.microsoft.com/office/drawing/2014/main" id="{AE48DCFD-2CBA-4A4F-A3D1-8284878AC8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8" name="PoljeZBesedilom 2167">
          <a:extLst>
            <a:ext uri="{FF2B5EF4-FFF2-40B4-BE49-F238E27FC236}">
              <a16:creationId xmlns:a16="http://schemas.microsoft.com/office/drawing/2014/main" id="{176716CC-19A5-462F-AF4C-C4B4C84FAD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9" name="PoljeZBesedilom 2168">
          <a:extLst>
            <a:ext uri="{FF2B5EF4-FFF2-40B4-BE49-F238E27FC236}">
              <a16:creationId xmlns:a16="http://schemas.microsoft.com/office/drawing/2014/main" id="{39903E4F-FE25-4673-B28E-BE9CA83532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0" name="PoljeZBesedilom 2169">
          <a:extLst>
            <a:ext uri="{FF2B5EF4-FFF2-40B4-BE49-F238E27FC236}">
              <a16:creationId xmlns:a16="http://schemas.microsoft.com/office/drawing/2014/main" id="{8860E388-5D3D-4FC5-AB84-6C36036FD5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1" name="PoljeZBesedilom 2170">
          <a:extLst>
            <a:ext uri="{FF2B5EF4-FFF2-40B4-BE49-F238E27FC236}">
              <a16:creationId xmlns:a16="http://schemas.microsoft.com/office/drawing/2014/main" id="{6B883BD9-4044-4A52-8878-984BA89C73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2" name="PoljeZBesedilom 2171">
          <a:extLst>
            <a:ext uri="{FF2B5EF4-FFF2-40B4-BE49-F238E27FC236}">
              <a16:creationId xmlns:a16="http://schemas.microsoft.com/office/drawing/2014/main" id="{A057EB44-9B1B-4675-B449-1EAE04FBC8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3" name="PoljeZBesedilom 2172">
          <a:extLst>
            <a:ext uri="{FF2B5EF4-FFF2-40B4-BE49-F238E27FC236}">
              <a16:creationId xmlns:a16="http://schemas.microsoft.com/office/drawing/2014/main" id="{5E91EE47-69D7-4570-AA3E-138F390F1C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4" name="PoljeZBesedilom 2173">
          <a:extLst>
            <a:ext uri="{FF2B5EF4-FFF2-40B4-BE49-F238E27FC236}">
              <a16:creationId xmlns:a16="http://schemas.microsoft.com/office/drawing/2014/main" id="{C541FEE5-B88C-4C50-97D7-461AE0A1C7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5" name="PoljeZBesedilom 2174">
          <a:extLst>
            <a:ext uri="{FF2B5EF4-FFF2-40B4-BE49-F238E27FC236}">
              <a16:creationId xmlns:a16="http://schemas.microsoft.com/office/drawing/2014/main" id="{CE08C37E-1A62-4FF4-B43D-661E6BDDD3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6" name="PoljeZBesedilom 2175">
          <a:extLst>
            <a:ext uri="{FF2B5EF4-FFF2-40B4-BE49-F238E27FC236}">
              <a16:creationId xmlns:a16="http://schemas.microsoft.com/office/drawing/2014/main" id="{2C8E927A-1475-4F20-ADB2-5546B09DC5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7" name="PoljeZBesedilom 2176">
          <a:extLst>
            <a:ext uri="{FF2B5EF4-FFF2-40B4-BE49-F238E27FC236}">
              <a16:creationId xmlns:a16="http://schemas.microsoft.com/office/drawing/2014/main" id="{17256555-ED1F-410F-9C8E-06B7D96287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8" name="PoljeZBesedilom 2177">
          <a:extLst>
            <a:ext uri="{FF2B5EF4-FFF2-40B4-BE49-F238E27FC236}">
              <a16:creationId xmlns:a16="http://schemas.microsoft.com/office/drawing/2014/main" id="{76D48B07-73F6-4D80-808C-D2BA83F324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9" name="PoljeZBesedilom 2178">
          <a:extLst>
            <a:ext uri="{FF2B5EF4-FFF2-40B4-BE49-F238E27FC236}">
              <a16:creationId xmlns:a16="http://schemas.microsoft.com/office/drawing/2014/main" id="{E8BC5A41-ACD3-4811-936D-83800501D0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0" name="PoljeZBesedilom 2179">
          <a:extLst>
            <a:ext uri="{FF2B5EF4-FFF2-40B4-BE49-F238E27FC236}">
              <a16:creationId xmlns:a16="http://schemas.microsoft.com/office/drawing/2014/main" id="{0E0F6672-E6E6-4116-91C2-B36A1A4DB3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1" name="PoljeZBesedilom 2180">
          <a:extLst>
            <a:ext uri="{FF2B5EF4-FFF2-40B4-BE49-F238E27FC236}">
              <a16:creationId xmlns:a16="http://schemas.microsoft.com/office/drawing/2014/main" id="{90FCFBAA-94A9-4BB5-A313-5D25E51A1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2" name="PoljeZBesedilom 2181">
          <a:extLst>
            <a:ext uri="{FF2B5EF4-FFF2-40B4-BE49-F238E27FC236}">
              <a16:creationId xmlns:a16="http://schemas.microsoft.com/office/drawing/2014/main" id="{C5942263-3EA8-418A-88CF-3D9EEEB1CA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3" name="PoljeZBesedilom 2182">
          <a:extLst>
            <a:ext uri="{FF2B5EF4-FFF2-40B4-BE49-F238E27FC236}">
              <a16:creationId xmlns:a16="http://schemas.microsoft.com/office/drawing/2014/main" id="{B6A98F8E-AC8D-4D78-BAF3-46E4DE790F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4" name="PoljeZBesedilom 2183">
          <a:extLst>
            <a:ext uri="{FF2B5EF4-FFF2-40B4-BE49-F238E27FC236}">
              <a16:creationId xmlns:a16="http://schemas.microsoft.com/office/drawing/2014/main" id="{2B26230A-AD38-4AB5-9FDF-0A337F6676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5" name="PoljeZBesedilom 2184">
          <a:extLst>
            <a:ext uri="{FF2B5EF4-FFF2-40B4-BE49-F238E27FC236}">
              <a16:creationId xmlns:a16="http://schemas.microsoft.com/office/drawing/2014/main" id="{687E1317-3982-4DF9-9C7B-ABE9E23AB8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6" name="PoljeZBesedilom 2185">
          <a:extLst>
            <a:ext uri="{FF2B5EF4-FFF2-40B4-BE49-F238E27FC236}">
              <a16:creationId xmlns:a16="http://schemas.microsoft.com/office/drawing/2014/main" id="{40AFA497-19C9-4D8E-AA2C-D31BEEBA2D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7" name="PoljeZBesedilom 2186">
          <a:extLst>
            <a:ext uri="{FF2B5EF4-FFF2-40B4-BE49-F238E27FC236}">
              <a16:creationId xmlns:a16="http://schemas.microsoft.com/office/drawing/2014/main" id="{0B683412-5341-4F47-84C2-877D7BC642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8" name="PoljeZBesedilom 2187">
          <a:extLst>
            <a:ext uri="{FF2B5EF4-FFF2-40B4-BE49-F238E27FC236}">
              <a16:creationId xmlns:a16="http://schemas.microsoft.com/office/drawing/2014/main" id="{EACEAC79-92C2-4201-B8D2-4CCDAE4BF0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9" name="PoljeZBesedilom 2188">
          <a:extLst>
            <a:ext uri="{FF2B5EF4-FFF2-40B4-BE49-F238E27FC236}">
              <a16:creationId xmlns:a16="http://schemas.microsoft.com/office/drawing/2014/main" id="{4B5C74D5-26E1-40E6-AE1C-952F137572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0" name="PoljeZBesedilom 2189">
          <a:extLst>
            <a:ext uri="{FF2B5EF4-FFF2-40B4-BE49-F238E27FC236}">
              <a16:creationId xmlns:a16="http://schemas.microsoft.com/office/drawing/2014/main" id="{78C0F92E-A702-43BB-A1BA-B9756CB00F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1" name="PoljeZBesedilom 2190">
          <a:extLst>
            <a:ext uri="{FF2B5EF4-FFF2-40B4-BE49-F238E27FC236}">
              <a16:creationId xmlns:a16="http://schemas.microsoft.com/office/drawing/2014/main" id="{0F69B412-9ACD-4AAA-BA71-4A6D7BA2D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2" name="PoljeZBesedilom 2191">
          <a:extLst>
            <a:ext uri="{FF2B5EF4-FFF2-40B4-BE49-F238E27FC236}">
              <a16:creationId xmlns:a16="http://schemas.microsoft.com/office/drawing/2014/main" id="{3FBE8DAD-791F-4BC5-B2E4-C8610C9973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3" name="PoljeZBesedilom 2192">
          <a:extLst>
            <a:ext uri="{FF2B5EF4-FFF2-40B4-BE49-F238E27FC236}">
              <a16:creationId xmlns:a16="http://schemas.microsoft.com/office/drawing/2014/main" id="{4C2DB534-F67D-49A9-AC09-DEE3898B42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4" name="PoljeZBesedilom 2193">
          <a:extLst>
            <a:ext uri="{FF2B5EF4-FFF2-40B4-BE49-F238E27FC236}">
              <a16:creationId xmlns:a16="http://schemas.microsoft.com/office/drawing/2014/main" id="{86C6574B-FDD3-45E0-88CA-BF4C69228D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5" name="PoljeZBesedilom 2194">
          <a:extLst>
            <a:ext uri="{FF2B5EF4-FFF2-40B4-BE49-F238E27FC236}">
              <a16:creationId xmlns:a16="http://schemas.microsoft.com/office/drawing/2014/main" id="{DB86F6E5-27C8-4DB5-B0FE-6969BF6630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6" name="PoljeZBesedilom 2195">
          <a:extLst>
            <a:ext uri="{FF2B5EF4-FFF2-40B4-BE49-F238E27FC236}">
              <a16:creationId xmlns:a16="http://schemas.microsoft.com/office/drawing/2014/main" id="{1A0B25B2-69F6-478F-A8BD-66887DC6C7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7" name="PoljeZBesedilom 2196">
          <a:extLst>
            <a:ext uri="{FF2B5EF4-FFF2-40B4-BE49-F238E27FC236}">
              <a16:creationId xmlns:a16="http://schemas.microsoft.com/office/drawing/2014/main" id="{32EB76C1-917A-4DBE-8D4F-A6C65A642E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8" name="PoljeZBesedilom 2197">
          <a:extLst>
            <a:ext uri="{FF2B5EF4-FFF2-40B4-BE49-F238E27FC236}">
              <a16:creationId xmlns:a16="http://schemas.microsoft.com/office/drawing/2014/main" id="{2076F5ED-82A5-43AB-A2D2-98A71B89AD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9" name="PoljeZBesedilom 2198">
          <a:extLst>
            <a:ext uri="{FF2B5EF4-FFF2-40B4-BE49-F238E27FC236}">
              <a16:creationId xmlns:a16="http://schemas.microsoft.com/office/drawing/2014/main" id="{CE2E8F07-C1A2-41B4-BB6E-ECB78D05E3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0" name="PoljeZBesedilom 2199">
          <a:extLst>
            <a:ext uri="{FF2B5EF4-FFF2-40B4-BE49-F238E27FC236}">
              <a16:creationId xmlns:a16="http://schemas.microsoft.com/office/drawing/2014/main" id="{75319169-9DBA-4916-A1C3-7010AD769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1" name="PoljeZBesedilom 2200">
          <a:extLst>
            <a:ext uri="{FF2B5EF4-FFF2-40B4-BE49-F238E27FC236}">
              <a16:creationId xmlns:a16="http://schemas.microsoft.com/office/drawing/2014/main" id="{0AAE4803-51FE-41C9-81D7-9ACF0A7399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2" name="PoljeZBesedilom 2201">
          <a:extLst>
            <a:ext uri="{FF2B5EF4-FFF2-40B4-BE49-F238E27FC236}">
              <a16:creationId xmlns:a16="http://schemas.microsoft.com/office/drawing/2014/main" id="{4840DB4B-E44A-4A0E-890B-CC95106B35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3" name="PoljeZBesedilom 2202">
          <a:extLst>
            <a:ext uri="{FF2B5EF4-FFF2-40B4-BE49-F238E27FC236}">
              <a16:creationId xmlns:a16="http://schemas.microsoft.com/office/drawing/2014/main" id="{50A10FD2-6097-4FBD-A71D-8DF9FD15F1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4" name="PoljeZBesedilom 2203">
          <a:extLst>
            <a:ext uri="{FF2B5EF4-FFF2-40B4-BE49-F238E27FC236}">
              <a16:creationId xmlns:a16="http://schemas.microsoft.com/office/drawing/2014/main" id="{043BAA2D-4FE0-432E-854A-9466E65C0B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5" name="PoljeZBesedilom 2204">
          <a:extLst>
            <a:ext uri="{FF2B5EF4-FFF2-40B4-BE49-F238E27FC236}">
              <a16:creationId xmlns:a16="http://schemas.microsoft.com/office/drawing/2014/main" id="{A3E066A9-C49A-4B32-861C-B650D9914C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6" name="PoljeZBesedilom 2205">
          <a:extLst>
            <a:ext uri="{FF2B5EF4-FFF2-40B4-BE49-F238E27FC236}">
              <a16:creationId xmlns:a16="http://schemas.microsoft.com/office/drawing/2014/main" id="{01695263-205A-4BB2-8A05-9CCE3B6924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7" name="PoljeZBesedilom 2206">
          <a:extLst>
            <a:ext uri="{FF2B5EF4-FFF2-40B4-BE49-F238E27FC236}">
              <a16:creationId xmlns:a16="http://schemas.microsoft.com/office/drawing/2014/main" id="{56957B73-FAFC-49C4-9EEC-9C6C9F66B9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8" name="PoljeZBesedilom 2207">
          <a:extLst>
            <a:ext uri="{FF2B5EF4-FFF2-40B4-BE49-F238E27FC236}">
              <a16:creationId xmlns:a16="http://schemas.microsoft.com/office/drawing/2014/main" id="{5C8CDD58-5B24-4905-A24C-362CA88F6C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9" name="PoljeZBesedilom 2208">
          <a:extLst>
            <a:ext uri="{FF2B5EF4-FFF2-40B4-BE49-F238E27FC236}">
              <a16:creationId xmlns:a16="http://schemas.microsoft.com/office/drawing/2014/main" id="{11AC0C83-DA42-4142-8C0C-4682EE1755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0" name="PoljeZBesedilom 2209">
          <a:extLst>
            <a:ext uri="{FF2B5EF4-FFF2-40B4-BE49-F238E27FC236}">
              <a16:creationId xmlns:a16="http://schemas.microsoft.com/office/drawing/2014/main" id="{D3DA271F-833F-4C41-8DD1-B2833FA4AD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1" name="PoljeZBesedilom 2210">
          <a:extLst>
            <a:ext uri="{FF2B5EF4-FFF2-40B4-BE49-F238E27FC236}">
              <a16:creationId xmlns:a16="http://schemas.microsoft.com/office/drawing/2014/main" id="{5CA6CE46-A1FF-4691-B47E-2DB60B64B3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2" name="PoljeZBesedilom 2211">
          <a:extLst>
            <a:ext uri="{FF2B5EF4-FFF2-40B4-BE49-F238E27FC236}">
              <a16:creationId xmlns:a16="http://schemas.microsoft.com/office/drawing/2014/main" id="{3E3C0EDB-A658-484A-8433-89EA4F37DB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3" name="PoljeZBesedilom 2212">
          <a:extLst>
            <a:ext uri="{FF2B5EF4-FFF2-40B4-BE49-F238E27FC236}">
              <a16:creationId xmlns:a16="http://schemas.microsoft.com/office/drawing/2014/main" id="{FC38B56F-2AF8-4E8C-B332-CA0A0C2368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4" name="PoljeZBesedilom 2213">
          <a:extLst>
            <a:ext uri="{FF2B5EF4-FFF2-40B4-BE49-F238E27FC236}">
              <a16:creationId xmlns:a16="http://schemas.microsoft.com/office/drawing/2014/main" id="{D2D4D0F9-5551-43E4-8885-06B712C8BA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5" name="PoljeZBesedilom 2214">
          <a:extLst>
            <a:ext uri="{FF2B5EF4-FFF2-40B4-BE49-F238E27FC236}">
              <a16:creationId xmlns:a16="http://schemas.microsoft.com/office/drawing/2014/main" id="{F3AD304D-7D24-4344-A79C-B19BC924EB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6" name="PoljeZBesedilom 2215">
          <a:extLst>
            <a:ext uri="{FF2B5EF4-FFF2-40B4-BE49-F238E27FC236}">
              <a16:creationId xmlns:a16="http://schemas.microsoft.com/office/drawing/2014/main" id="{F484C7F5-0D60-4A52-A963-E60B53F6EA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7" name="PoljeZBesedilom 2216">
          <a:extLst>
            <a:ext uri="{FF2B5EF4-FFF2-40B4-BE49-F238E27FC236}">
              <a16:creationId xmlns:a16="http://schemas.microsoft.com/office/drawing/2014/main" id="{BAB6F606-C58F-4C84-90F4-6B9B3A470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8" name="PoljeZBesedilom 2217">
          <a:extLst>
            <a:ext uri="{FF2B5EF4-FFF2-40B4-BE49-F238E27FC236}">
              <a16:creationId xmlns:a16="http://schemas.microsoft.com/office/drawing/2014/main" id="{4EB99C51-DCE3-4102-8381-E8FD8BCF52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9" name="PoljeZBesedilom 2218">
          <a:extLst>
            <a:ext uri="{FF2B5EF4-FFF2-40B4-BE49-F238E27FC236}">
              <a16:creationId xmlns:a16="http://schemas.microsoft.com/office/drawing/2014/main" id="{B35F0D6C-159E-4D2A-A00B-8D269FB2F8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0" name="PoljeZBesedilom 2219">
          <a:extLst>
            <a:ext uri="{FF2B5EF4-FFF2-40B4-BE49-F238E27FC236}">
              <a16:creationId xmlns:a16="http://schemas.microsoft.com/office/drawing/2014/main" id="{316EA9EB-CBA7-4A79-BF1C-06E6D9224C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1" name="PoljeZBesedilom 2220">
          <a:extLst>
            <a:ext uri="{FF2B5EF4-FFF2-40B4-BE49-F238E27FC236}">
              <a16:creationId xmlns:a16="http://schemas.microsoft.com/office/drawing/2014/main" id="{04354ED8-ADF8-465B-BF36-A9E403D790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2" name="PoljeZBesedilom 2221">
          <a:extLst>
            <a:ext uri="{FF2B5EF4-FFF2-40B4-BE49-F238E27FC236}">
              <a16:creationId xmlns:a16="http://schemas.microsoft.com/office/drawing/2014/main" id="{65738269-4BFD-4415-8911-94F1CBD948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3" name="PoljeZBesedilom 2222">
          <a:extLst>
            <a:ext uri="{FF2B5EF4-FFF2-40B4-BE49-F238E27FC236}">
              <a16:creationId xmlns:a16="http://schemas.microsoft.com/office/drawing/2014/main" id="{346E1C91-D844-4177-8B8D-3BC380408D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4" name="PoljeZBesedilom 2223">
          <a:extLst>
            <a:ext uri="{FF2B5EF4-FFF2-40B4-BE49-F238E27FC236}">
              <a16:creationId xmlns:a16="http://schemas.microsoft.com/office/drawing/2014/main" id="{06093828-D131-4EA0-97A2-E27088B166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5" name="PoljeZBesedilom 2224">
          <a:extLst>
            <a:ext uri="{FF2B5EF4-FFF2-40B4-BE49-F238E27FC236}">
              <a16:creationId xmlns:a16="http://schemas.microsoft.com/office/drawing/2014/main" id="{DC3567FB-2DBE-4BB1-8320-BD01448737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6" name="PoljeZBesedilom 2225">
          <a:extLst>
            <a:ext uri="{FF2B5EF4-FFF2-40B4-BE49-F238E27FC236}">
              <a16:creationId xmlns:a16="http://schemas.microsoft.com/office/drawing/2014/main" id="{EE1A1CDE-B24B-4B67-A90F-77F5023255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7" name="PoljeZBesedilom 2226">
          <a:extLst>
            <a:ext uri="{FF2B5EF4-FFF2-40B4-BE49-F238E27FC236}">
              <a16:creationId xmlns:a16="http://schemas.microsoft.com/office/drawing/2014/main" id="{63403262-DCF4-45C7-A6B9-284CB4273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8" name="PoljeZBesedilom 2227">
          <a:extLst>
            <a:ext uri="{FF2B5EF4-FFF2-40B4-BE49-F238E27FC236}">
              <a16:creationId xmlns:a16="http://schemas.microsoft.com/office/drawing/2014/main" id="{CF2C6DDA-CB8D-46E8-AAD3-D8E2B7B65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9" name="PoljeZBesedilom 2228">
          <a:extLst>
            <a:ext uri="{FF2B5EF4-FFF2-40B4-BE49-F238E27FC236}">
              <a16:creationId xmlns:a16="http://schemas.microsoft.com/office/drawing/2014/main" id="{624A350A-CE29-40F5-B6F9-794149AD3D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0" name="PoljeZBesedilom 2229">
          <a:extLst>
            <a:ext uri="{FF2B5EF4-FFF2-40B4-BE49-F238E27FC236}">
              <a16:creationId xmlns:a16="http://schemas.microsoft.com/office/drawing/2014/main" id="{0BC3437B-EA2C-412B-A8B1-47CC0F3EC1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1" name="PoljeZBesedilom 2230">
          <a:extLst>
            <a:ext uri="{FF2B5EF4-FFF2-40B4-BE49-F238E27FC236}">
              <a16:creationId xmlns:a16="http://schemas.microsoft.com/office/drawing/2014/main" id="{072A136A-84A1-4E7E-BEAA-9133F17973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2" name="PoljeZBesedilom 2231">
          <a:extLst>
            <a:ext uri="{FF2B5EF4-FFF2-40B4-BE49-F238E27FC236}">
              <a16:creationId xmlns:a16="http://schemas.microsoft.com/office/drawing/2014/main" id="{ECFA7002-D6EC-47F3-93BD-16C588E936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3" name="PoljeZBesedilom 2232">
          <a:extLst>
            <a:ext uri="{FF2B5EF4-FFF2-40B4-BE49-F238E27FC236}">
              <a16:creationId xmlns:a16="http://schemas.microsoft.com/office/drawing/2014/main" id="{8B26FC1D-9EB0-42FA-BB7A-08FE53E848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4" name="PoljeZBesedilom 2233">
          <a:extLst>
            <a:ext uri="{FF2B5EF4-FFF2-40B4-BE49-F238E27FC236}">
              <a16:creationId xmlns:a16="http://schemas.microsoft.com/office/drawing/2014/main" id="{F6D57354-2377-415E-9B33-7B3B22FC7B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5" name="PoljeZBesedilom 2234">
          <a:extLst>
            <a:ext uri="{FF2B5EF4-FFF2-40B4-BE49-F238E27FC236}">
              <a16:creationId xmlns:a16="http://schemas.microsoft.com/office/drawing/2014/main" id="{A3026D98-16D7-4B25-B7F5-B47924DC6E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6" name="PoljeZBesedilom 2235">
          <a:extLst>
            <a:ext uri="{FF2B5EF4-FFF2-40B4-BE49-F238E27FC236}">
              <a16:creationId xmlns:a16="http://schemas.microsoft.com/office/drawing/2014/main" id="{6D390756-55B4-4155-94F7-3F65E07C37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7" name="PoljeZBesedilom 2236">
          <a:extLst>
            <a:ext uri="{FF2B5EF4-FFF2-40B4-BE49-F238E27FC236}">
              <a16:creationId xmlns:a16="http://schemas.microsoft.com/office/drawing/2014/main" id="{C8B25B3E-D5E6-4CDB-8D85-A1B2119693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8" name="PoljeZBesedilom 2237">
          <a:extLst>
            <a:ext uri="{FF2B5EF4-FFF2-40B4-BE49-F238E27FC236}">
              <a16:creationId xmlns:a16="http://schemas.microsoft.com/office/drawing/2014/main" id="{AA135D83-8FDB-45BD-B019-47E70C7411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9" name="PoljeZBesedilom 2238">
          <a:extLst>
            <a:ext uri="{FF2B5EF4-FFF2-40B4-BE49-F238E27FC236}">
              <a16:creationId xmlns:a16="http://schemas.microsoft.com/office/drawing/2014/main" id="{9ED997D3-187F-419F-80B7-1B52522899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0" name="PoljeZBesedilom 2239">
          <a:extLst>
            <a:ext uri="{FF2B5EF4-FFF2-40B4-BE49-F238E27FC236}">
              <a16:creationId xmlns:a16="http://schemas.microsoft.com/office/drawing/2014/main" id="{4F728063-873B-4B5D-A220-79812E0C71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1" name="PoljeZBesedilom 2240">
          <a:extLst>
            <a:ext uri="{FF2B5EF4-FFF2-40B4-BE49-F238E27FC236}">
              <a16:creationId xmlns:a16="http://schemas.microsoft.com/office/drawing/2014/main" id="{92AB3B6D-DDCE-4FBA-B450-A9A3D8955F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2" name="PoljeZBesedilom 2241">
          <a:extLst>
            <a:ext uri="{FF2B5EF4-FFF2-40B4-BE49-F238E27FC236}">
              <a16:creationId xmlns:a16="http://schemas.microsoft.com/office/drawing/2014/main" id="{7B52004C-31E8-4D2F-91DA-FC48BA36FA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3" name="PoljeZBesedilom 2242">
          <a:extLst>
            <a:ext uri="{FF2B5EF4-FFF2-40B4-BE49-F238E27FC236}">
              <a16:creationId xmlns:a16="http://schemas.microsoft.com/office/drawing/2014/main" id="{A14B2219-275F-4298-AE74-9AD94A1132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4" name="PoljeZBesedilom 2243">
          <a:extLst>
            <a:ext uri="{FF2B5EF4-FFF2-40B4-BE49-F238E27FC236}">
              <a16:creationId xmlns:a16="http://schemas.microsoft.com/office/drawing/2014/main" id="{5D33D441-E99E-4615-8CB4-997202AC0C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5" name="PoljeZBesedilom 2244">
          <a:extLst>
            <a:ext uri="{FF2B5EF4-FFF2-40B4-BE49-F238E27FC236}">
              <a16:creationId xmlns:a16="http://schemas.microsoft.com/office/drawing/2014/main" id="{B488B9A5-6B11-40B8-8EAB-CA5841F5B4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6" name="PoljeZBesedilom 2245">
          <a:extLst>
            <a:ext uri="{FF2B5EF4-FFF2-40B4-BE49-F238E27FC236}">
              <a16:creationId xmlns:a16="http://schemas.microsoft.com/office/drawing/2014/main" id="{A16A6BE4-F599-4B1F-A999-1645B366D6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7" name="PoljeZBesedilom 2246">
          <a:extLst>
            <a:ext uri="{FF2B5EF4-FFF2-40B4-BE49-F238E27FC236}">
              <a16:creationId xmlns:a16="http://schemas.microsoft.com/office/drawing/2014/main" id="{CCBFB19F-AE29-4D09-9297-7F6D074A21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8" name="PoljeZBesedilom 2247">
          <a:extLst>
            <a:ext uri="{FF2B5EF4-FFF2-40B4-BE49-F238E27FC236}">
              <a16:creationId xmlns:a16="http://schemas.microsoft.com/office/drawing/2014/main" id="{87A5BB40-E2EF-409A-A3BC-44AFC2228C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9" name="PoljeZBesedilom 2248">
          <a:extLst>
            <a:ext uri="{FF2B5EF4-FFF2-40B4-BE49-F238E27FC236}">
              <a16:creationId xmlns:a16="http://schemas.microsoft.com/office/drawing/2014/main" id="{48C58396-E1A3-4DA9-A0DB-F5F739B4CC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0" name="PoljeZBesedilom 2249">
          <a:extLst>
            <a:ext uri="{FF2B5EF4-FFF2-40B4-BE49-F238E27FC236}">
              <a16:creationId xmlns:a16="http://schemas.microsoft.com/office/drawing/2014/main" id="{A2693427-03C6-4499-990D-4FD5C5EE73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1" name="PoljeZBesedilom 2250">
          <a:extLst>
            <a:ext uri="{FF2B5EF4-FFF2-40B4-BE49-F238E27FC236}">
              <a16:creationId xmlns:a16="http://schemas.microsoft.com/office/drawing/2014/main" id="{511EFF83-3E4F-4D80-A809-F467D97B0C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2" name="PoljeZBesedilom 2251">
          <a:extLst>
            <a:ext uri="{FF2B5EF4-FFF2-40B4-BE49-F238E27FC236}">
              <a16:creationId xmlns:a16="http://schemas.microsoft.com/office/drawing/2014/main" id="{70EE2751-64DF-4848-97BA-BDEF558154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3" name="PoljeZBesedilom 2252">
          <a:extLst>
            <a:ext uri="{FF2B5EF4-FFF2-40B4-BE49-F238E27FC236}">
              <a16:creationId xmlns:a16="http://schemas.microsoft.com/office/drawing/2014/main" id="{992E486D-EDD9-48C9-BB3C-2F12EF296F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4" name="PoljeZBesedilom 2253">
          <a:extLst>
            <a:ext uri="{FF2B5EF4-FFF2-40B4-BE49-F238E27FC236}">
              <a16:creationId xmlns:a16="http://schemas.microsoft.com/office/drawing/2014/main" id="{61BC84B8-93D4-469D-A0D8-ECB6C8E6F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5" name="PoljeZBesedilom 2254">
          <a:extLst>
            <a:ext uri="{FF2B5EF4-FFF2-40B4-BE49-F238E27FC236}">
              <a16:creationId xmlns:a16="http://schemas.microsoft.com/office/drawing/2014/main" id="{316024B2-2D3B-4AE4-83F8-ABC6CBB926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6" name="PoljeZBesedilom 2255">
          <a:extLst>
            <a:ext uri="{FF2B5EF4-FFF2-40B4-BE49-F238E27FC236}">
              <a16:creationId xmlns:a16="http://schemas.microsoft.com/office/drawing/2014/main" id="{F526C049-C9DA-4AA2-9BB8-B5E854650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7" name="PoljeZBesedilom 2256">
          <a:extLst>
            <a:ext uri="{FF2B5EF4-FFF2-40B4-BE49-F238E27FC236}">
              <a16:creationId xmlns:a16="http://schemas.microsoft.com/office/drawing/2014/main" id="{4E541C3F-EA9B-4CBE-87AB-3BE056FBF8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8" name="PoljeZBesedilom 2257">
          <a:extLst>
            <a:ext uri="{FF2B5EF4-FFF2-40B4-BE49-F238E27FC236}">
              <a16:creationId xmlns:a16="http://schemas.microsoft.com/office/drawing/2014/main" id="{10FF8B85-9E70-432B-BFD0-6468D3ABB5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9" name="PoljeZBesedilom 2258">
          <a:extLst>
            <a:ext uri="{FF2B5EF4-FFF2-40B4-BE49-F238E27FC236}">
              <a16:creationId xmlns:a16="http://schemas.microsoft.com/office/drawing/2014/main" id="{4A016CE4-453D-4B42-B816-734E80656B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0" name="PoljeZBesedilom 2259">
          <a:extLst>
            <a:ext uri="{FF2B5EF4-FFF2-40B4-BE49-F238E27FC236}">
              <a16:creationId xmlns:a16="http://schemas.microsoft.com/office/drawing/2014/main" id="{5E8C961C-65E3-46B0-9CB9-CBA61F2520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1" name="PoljeZBesedilom 2260">
          <a:extLst>
            <a:ext uri="{FF2B5EF4-FFF2-40B4-BE49-F238E27FC236}">
              <a16:creationId xmlns:a16="http://schemas.microsoft.com/office/drawing/2014/main" id="{1E809E16-E683-46D8-95D8-99A3FEF8C3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2" name="PoljeZBesedilom 2261">
          <a:extLst>
            <a:ext uri="{FF2B5EF4-FFF2-40B4-BE49-F238E27FC236}">
              <a16:creationId xmlns:a16="http://schemas.microsoft.com/office/drawing/2014/main" id="{E9CEE4AD-ACB0-410D-B9DA-CFA22E1C72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3" name="PoljeZBesedilom 2262">
          <a:extLst>
            <a:ext uri="{FF2B5EF4-FFF2-40B4-BE49-F238E27FC236}">
              <a16:creationId xmlns:a16="http://schemas.microsoft.com/office/drawing/2014/main" id="{04EBD86E-F090-40BD-95F0-D376CFD935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4" name="PoljeZBesedilom 2263">
          <a:extLst>
            <a:ext uri="{FF2B5EF4-FFF2-40B4-BE49-F238E27FC236}">
              <a16:creationId xmlns:a16="http://schemas.microsoft.com/office/drawing/2014/main" id="{971DEB73-05E2-46D3-9F5D-B800A469E2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5" name="PoljeZBesedilom 2264">
          <a:extLst>
            <a:ext uri="{FF2B5EF4-FFF2-40B4-BE49-F238E27FC236}">
              <a16:creationId xmlns:a16="http://schemas.microsoft.com/office/drawing/2014/main" id="{D09748AC-4B92-4108-B259-3C0E6964A5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6" name="PoljeZBesedilom 2265">
          <a:extLst>
            <a:ext uri="{FF2B5EF4-FFF2-40B4-BE49-F238E27FC236}">
              <a16:creationId xmlns:a16="http://schemas.microsoft.com/office/drawing/2014/main" id="{9569B690-09A7-4788-BCA5-40761CF9B6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7" name="PoljeZBesedilom 2266">
          <a:extLst>
            <a:ext uri="{FF2B5EF4-FFF2-40B4-BE49-F238E27FC236}">
              <a16:creationId xmlns:a16="http://schemas.microsoft.com/office/drawing/2014/main" id="{43395F3C-7BB8-41F1-BF2E-D7F229F1F6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8" name="PoljeZBesedilom 2267">
          <a:extLst>
            <a:ext uri="{FF2B5EF4-FFF2-40B4-BE49-F238E27FC236}">
              <a16:creationId xmlns:a16="http://schemas.microsoft.com/office/drawing/2014/main" id="{44A2E322-C906-4326-B1A2-8F34E57A95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9" name="PoljeZBesedilom 2268">
          <a:extLst>
            <a:ext uri="{FF2B5EF4-FFF2-40B4-BE49-F238E27FC236}">
              <a16:creationId xmlns:a16="http://schemas.microsoft.com/office/drawing/2014/main" id="{A9FFF3D4-B7BE-47AE-9C27-CD36B97383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0" name="PoljeZBesedilom 2269">
          <a:extLst>
            <a:ext uri="{FF2B5EF4-FFF2-40B4-BE49-F238E27FC236}">
              <a16:creationId xmlns:a16="http://schemas.microsoft.com/office/drawing/2014/main" id="{72BA4221-94CD-4E89-AEBC-7F7A0A266D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1" name="PoljeZBesedilom 2270">
          <a:extLst>
            <a:ext uri="{FF2B5EF4-FFF2-40B4-BE49-F238E27FC236}">
              <a16:creationId xmlns:a16="http://schemas.microsoft.com/office/drawing/2014/main" id="{33382DCF-5B58-4EA5-8547-486A769BDB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2" name="PoljeZBesedilom 2271">
          <a:extLst>
            <a:ext uri="{FF2B5EF4-FFF2-40B4-BE49-F238E27FC236}">
              <a16:creationId xmlns:a16="http://schemas.microsoft.com/office/drawing/2014/main" id="{30F41CC2-1B3D-4E85-A2AC-3E68FBAB8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3" name="PoljeZBesedilom 2272">
          <a:extLst>
            <a:ext uri="{FF2B5EF4-FFF2-40B4-BE49-F238E27FC236}">
              <a16:creationId xmlns:a16="http://schemas.microsoft.com/office/drawing/2014/main" id="{496042F5-4F92-4CBD-895D-8C51B47C80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4" name="PoljeZBesedilom 2273">
          <a:extLst>
            <a:ext uri="{FF2B5EF4-FFF2-40B4-BE49-F238E27FC236}">
              <a16:creationId xmlns:a16="http://schemas.microsoft.com/office/drawing/2014/main" id="{3B7BC35C-3C35-4908-975E-9FDE0F7424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5" name="PoljeZBesedilom 2274">
          <a:extLst>
            <a:ext uri="{FF2B5EF4-FFF2-40B4-BE49-F238E27FC236}">
              <a16:creationId xmlns:a16="http://schemas.microsoft.com/office/drawing/2014/main" id="{A0F0660A-6955-4BCF-9D18-0002047401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6" name="PoljeZBesedilom 2275">
          <a:extLst>
            <a:ext uri="{FF2B5EF4-FFF2-40B4-BE49-F238E27FC236}">
              <a16:creationId xmlns:a16="http://schemas.microsoft.com/office/drawing/2014/main" id="{F9CE3048-937B-40C5-922D-E77E6F3F06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7" name="PoljeZBesedilom 2276">
          <a:extLst>
            <a:ext uri="{FF2B5EF4-FFF2-40B4-BE49-F238E27FC236}">
              <a16:creationId xmlns:a16="http://schemas.microsoft.com/office/drawing/2014/main" id="{57A66247-E92B-4543-A287-D70E8F1F0D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8" name="PoljeZBesedilom 2277">
          <a:extLst>
            <a:ext uri="{FF2B5EF4-FFF2-40B4-BE49-F238E27FC236}">
              <a16:creationId xmlns:a16="http://schemas.microsoft.com/office/drawing/2014/main" id="{C85D236F-5DD0-4483-B891-761D597F59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9" name="PoljeZBesedilom 2278">
          <a:extLst>
            <a:ext uri="{FF2B5EF4-FFF2-40B4-BE49-F238E27FC236}">
              <a16:creationId xmlns:a16="http://schemas.microsoft.com/office/drawing/2014/main" id="{0131E2ED-6BE4-4D80-86DB-29C6CBF37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0" name="PoljeZBesedilom 2279">
          <a:extLst>
            <a:ext uri="{FF2B5EF4-FFF2-40B4-BE49-F238E27FC236}">
              <a16:creationId xmlns:a16="http://schemas.microsoft.com/office/drawing/2014/main" id="{DCF5F8BE-FD97-4CC2-866E-F4254EDC1A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1" name="PoljeZBesedilom 2280">
          <a:extLst>
            <a:ext uri="{FF2B5EF4-FFF2-40B4-BE49-F238E27FC236}">
              <a16:creationId xmlns:a16="http://schemas.microsoft.com/office/drawing/2014/main" id="{C89BA5FE-2594-45B2-9FA7-077F6E99F5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2" name="PoljeZBesedilom 2281">
          <a:extLst>
            <a:ext uri="{FF2B5EF4-FFF2-40B4-BE49-F238E27FC236}">
              <a16:creationId xmlns:a16="http://schemas.microsoft.com/office/drawing/2014/main" id="{276F03D5-7A05-4454-B84D-3CB2F55C2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3" name="PoljeZBesedilom 2282">
          <a:extLst>
            <a:ext uri="{FF2B5EF4-FFF2-40B4-BE49-F238E27FC236}">
              <a16:creationId xmlns:a16="http://schemas.microsoft.com/office/drawing/2014/main" id="{78D385D2-7ADD-4D2A-8291-F2B2E79EB8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4" name="PoljeZBesedilom 2283">
          <a:extLst>
            <a:ext uri="{FF2B5EF4-FFF2-40B4-BE49-F238E27FC236}">
              <a16:creationId xmlns:a16="http://schemas.microsoft.com/office/drawing/2014/main" id="{F45753FC-C058-490F-AB6D-165077B929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5" name="PoljeZBesedilom 2284">
          <a:extLst>
            <a:ext uri="{FF2B5EF4-FFF2-40B4-BE49-F238E27FC236}">
              <a16:creationId xmlns:a16="http://schemas.microsoft.com/office/drawing/2014/main" id="{A3E57B48-E2F1-4937-AE26-AFD10E5A01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6" name="PoljeZBesedilom 2285">
          <a:extLst>
            <a:ext uri="{FF2B5EF4-FFF2-40B4-BE49-F238E27FC236}">
              <a16:creationId xmlns:a16="http://schemas.microsoft.com/office/drawing/2014/main" id="{17199602-AC90-490A-97F1-D44F34D6D1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7" name="PoljeZBesedilom 2286">
          <a:extLst>
            <a:ext uri="{FF2B5EF4-FFF2-40B4-BE49-F238E27FC236}">
              <a16:creationId xmlns:a16="http://schemas.microsoft.com/office/drawing/2014/main" id="{67B2528B-1DC1-48BC-88C2-A67EB1BBF0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8" name="PoljeZBesedilom 2287">
          <a:extLst>
            <a:ext uri="{FF2B5EF4-FFF2-40B4-BE49-F238E27FC236}">
              <a16:creationId xmlns:a16="http://schemas.microsoft.com/office/drawing/2014/main" id="{007C75F0-9328-4A6F-86EA-3F2073FA18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9" name="PoljeZBesedilom 2288">
          <a:extLst>
            <a:ext uri="{FF2B5EF4-FFF2-40B4-BE49-F238E27FC236}">
              <a16:creationId xmlns:a16="http://schemas.microsoft.com/office/drawing/2014/main" id="{A040A8B1-E0A6-4409-A22D-13BC4D9A47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0" name="PoljeZBesedilom 2289">
          <a:extLst>
            <a:ext uri="{FF2B5EF4-FFF2-40B4-BE49-F238E27FC236}">
              <a16:creationId xmlns:a16="http://schemas.microsoft.com/office/drawing/2014/main" id="{D68688CB-A53E-4DB3-97EA-5CC2A28320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1" name="PoljeZBesedilom 2290">
          <a:extLst>
            <a:ext uri="{FF2B5EF4-FFF2-40B4-BE49-F238E27FC236}">
              <a16:creationId xmlns:a16="http://schemas.microsoft.com/office/drawing/2014/main" id="{8268D650-D44A-476F-B867-E4575C8DA0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2" name="PoljeZBesedilom 2291">
          <a:extLst>
            <a:ext uri="{FF2B5EF4-FFF2-40B4-BE49-F238E27FC236}">
              <a16:creationId xmlns:a16="http://schemas.microsoft.com/office/drawing/2014/main" id="{732E4924-C2BD-4981-870B-9EBBC9752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3" name="PoljeZBesedilom 2292">
          <a:extLst>
            <a:ext uri="{FF2B5EF4-FFF2-40B4-BE49-F238E27FC236}">
              <a16:creationId xmlns:a16="http://schemas.microsoft.com/office/drawing/2014/main" id="{D43F1CC4-3977-40EA-B041-DAD040D605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4" name="PoljeZBesedilom 2293">
          <a:extLst>
            <a:ext uri="{FF2B5EF4-FFF2-40B4-BE49-F238E27FC236}">
              <a16:creationId xmlns:a16="http://schemas.microsoft.com/office/drawing/2014/main" id="{6887C48A-070E-4DA8-A70C-A7CAA2B085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5" name="PoljeZBesedilom 2294">
          <a:extLst>
            <a:ext uri="{FF2B5EF4-FFF2-40B4-BE49-F238E27FC236}">
              <a16:creationId xmlns:a16="http://schemas.microsoft.com/office/drawing/2014/main" id="{6DA0F6B4-D267-4F66-8FDA-9472B0C74C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6" name="PoljeZBesedilom 2295">
          <a:extLst>
            <a:ext uri="{FF2B5EF4-FFF2-40B4-BE49-F238E27FC236}">
              <a16:creationId xmlns:a16="http://schemas.microsoft.com/office/drawing/2014/main" id="{682FEDAA-3D5A-4572-A589-2068EAAE06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7" name="PoljeZBesedilom 2296">
          <a:extLst>
            <a:ext uri="{FF2B5EF4-FFF2-40B4-BE49-F238E27FC236}">
              <a16:creationId xmlns:a16="http://schemas.microsoft.com/office/drawing/2014/main" id="{44A0A909-14A9-460B-B6C7-E66F2F43FB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8" name="PoljeZBesedilom 2297">
          <a:extLst>
            <a:ext uri="{FF2B5EF4-FFF2-40B4-BE49-F238E27FC236}">
              <a16:creationId xmlns:a16="http://schemas.microsoft.com/office/drawing/2014/main" id="{6D877822-0DAD-4E53-BD32-557AD4788E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9" name="PoljeZBesedilom 2298">
          <a:extLst>
            <a:ext uri="{FF2B5EF4-FFF2-40B4-BE49-F238E27FC236}">
              <a16:creationId xmlns:a16="http://schemas.microsoft.com/office/drawing/2014/main" id="{D22F7BC0-7B00-4904-B00B-21884F03DC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0" name="PoljeZBesedilom 2299">
          <a:extLst>
            <a:ext uri="{FF2B5EF4-FFF2-40B4-BE49-F238E27FC236}">
              <a16:creationId xmlns:a16="http://schemas.microsoft.com/office/drawing/2014/main" id="{B8DD0179-3164-43B7-8310-1FFF4E9BA5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1" name="PoljeZBesedilom 2300">
          <a:extLst>
            <a:ext uri="{FF2B5EF4-FFF2-40B4-BE49-F238E27FC236}">
              <a16:creationId xmlns:a16="http://schemas.microsoft.com/office/drawing/2014/main" id="{D5AC1516-434C-41BD-AD93-CFFDFA3250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2" name="PoljeZBesedilom 2301">
          <a:extLst>
            <a:ext uri="{FF2B5EF4-FFF2-40B4-BE49-F238E27FC236}">
              <a16:creationId xmlns:a16="http://schemas.microsoft.com/office/drawing/2014/main" id="{0515285B-ED3A-4076-9201-9D9C06AA75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3" name="PoljeZBesedilom 2302">
          <a:extLst>
            <a:ext uri="{FF2B5EF4-FFF2-40B4-BE49-F238E27FC236}">
              <a16:creationId xmlns:a16="http://schemas.microsoft.com/office/drawing/2014/main" id="{F4AA1109-D300-49DE-82F0-913FB72FC7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4" name="PoljeZBesedilom 2303">
          <a:extLst>
            <a:ext uri="{FF2B5EF4-FFF2-40B4-BE49-F238E27FC236}">
              <a16:creationId xmlns:a16="http://schemas.microsoft.com/office/drawing/2014/main" id="{503ADE52-10B6-46ED-9C44-E106EEEB49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5" name="PoljeZBesedilom 2304">
          <a:extLst>
            <a:ext uri="{FF2B5EF4-FFF2-40B4-BE49-F238E27FC236}">
              <a16:creationId xmlns:a16="http://schemas.microsoft.com/office/drawing/2014/main" id="{67038614-747A-4D19-8D9E-0974DB91B7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6" name="PoljeZBesedilom 2305">
          <a:extLst>
            <a:ext uri="{FF2B5EF4-FFF2-40B4-BE49-F238E27FC236}">
              <a16:creationId xmlns:a16="http://schemas.microsoft.com/office/drawing/2014/main" id="{72B63868-08B9-4A55-9264-1300A316EC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7" name="PoljeZBesedilom 2306">
          <a:extLst>
            <a:ext uri="{FF2B5EF4-FFF2-40B4-BE49-F238E27FC236}">
              <a16:creationId xmlns:a16="http://schemas.microsoft.com/office/drawing/2014/main" id="{FF37E814-09D7-49C0-8D66-D90618C371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8" name="PoljeZBesedilom 2307">
          <a:extLst>
            <a:ext uri="{FF2B5EF4-FFF2-40B4-BE49-F238E27FC236}">
              <a16:creationId xmlns:a16="http://schemas.microsoft.com/office/drawing/2014/main" id="{CC8B11CB-20B6-44F5-BB35-F6F2CAB267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9" name="PoljeZBesedilom 2308">
          <a:extLst>
            <a:ext uri="{FF2B5EF4-FFF2-40B4-BE49-F238E27FC236}">
              <a16:creationId xmlns:a16="http://schemas.microsoft.com/office/drawing/2014/main" id="{30CCA12B-2F11-4930-9318-AC2B3500C0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0" name="PoljeZBesedilom 2309">
          <a:extLst>
            <a:ext uri="{FF2B5EF4-FFF2-40B4-BE49-F238E27FC236}">
              <a16:creationId xmlns:a16="http://schemas.microsoft.com/office/drawing/2014/main" id="{29BF3B04-AD8F-432C-AC15-1FE6272F4C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1" name="PoljeZBesedilom 2310">
          <a:extLst>
            <a:ext uri="{FF2B5EF4-FFF2-40B4-BE49-F238E27FC236}">
              <a16:creationId xmlns:a16="http://schemas.microsoft.com/office/drawing/2014/main" id="{3AAAC664-3775-429C-864E-A9FFC95367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2" name="PoljeZBesedilom 2311">
          <a:extLst>
            <a:ext uri="{FF2B5EF4-FFF2-40B4-BE49-F238E27FC236}">
              <a16:creationId xmlns:a16="http://schemas.microsoft.com/office/drawing/2014/main" id="{59563CF3-3888-4CAF-BC0D-7632F71EAB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3" name="PoljeZBesedilom 2312">
          <a:extLst>
            <a:ext uri="{FF2B5EF4-FFF2-40B4-BE49-F238E27FC236}">
              <a16:creationId xmlns:a16="http://schemas.microsoft.com/office/drawing/2014/main" id="{F2D197BC-239F-4940-BDD2-EE44376847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4" name="PoljeZBesedilom 2313">
          <a:extLst>
            <a:ext uri="{FF2B5EF4-FFF2-40B4-BE49-F238E27FC236}">
              <a16:creationId xmlns:a16="http://schemas.microsoft.com/office/drawing/2014/main" id="{A3119A9C-487E-4B55-BF41-FFFA383DE0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5" name="PoljeZBesedilom 2314">
          <a:extLst>
            <a:ext uri="{FF2B5EF4-FFF2-40B4-BE49-F238E27FC236}">
              <a16:creationId xmlns:a16="http://schemas.microsoft.com/office/drawing/2014/main" id="{CD1CB8FC-D255-4670-B7A9-070EB9EE5E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6" name="PoljeZBesedilom 2315">
          <a:extLst>
            <a:ext uri="{FF2B5EF4-FFF2-40B4-BE49-F238E27FC236}">
              <a16:creationId xmlns:a16="http://schemas.microsoft.com/office/drawing/2014/main" id="{6F7A3AA5-F123-45D1-981B-726AE6C4D9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7" name="PoljeZBesedilom 2316">
          <a:extLst>
            <a:ext uri="{FF2B5EF4-FFF2-40B4-BE49-F238E27FC236}">
              <a16:creationId xmlns:a16="http://schemas.microsoft.com/office/drawing/2014/main" id="{5E82F0A7-94A6-49A6-97DF-E7AE2DFB92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8" name="PoljeZBesedilom 2317">
          <a:extLst>
            <a:ext uri="{FF2B5EF4-FFF2-40B4-BE49-F238E27FC236}">
              <a16:creationId xmlns:a16="http://schemas.microsoft.com/office/drawing/2014/main" id="{B35F2CBF-9E43-4E77-B71E-89C282FE2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9" name="PoljeZBesedilom 2318">
          <a:extLst>
            <a:ext uri="{FF2B5EF4-FFF2-40B4-BE49-F238E27FC236}">
              <a16:creationId xmlns:a16="http://schemas.microsoft.com/office/drawing/2014/main" id="{2F005209-C7C7-4C74-B8B0-26BBE9A858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0" name="PoljeZBesedilom 2319">
          <a:extLst>
            <a:ext uri="{FF2B5EF4-FFF2-40B4-BE49-F238E27FC236}">
              <a16:creationId xmlns:a16="http://schemas.microsoft.com/office/drawing/2014/main" id="{E84DA2F6-EBA2-465B-9726-2041D2858C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1" name="PoljeZBesedilom 2320">
          <a:extLst>
            <a:ext uri="{FF2B5EF4-FFF2-40B4-BE49-F238E27FC236}">
              <a16:creationId xmlns:a16="http://schemas.microsoft.com/office/drawing/2014/main" id="{3730FC00-9692-4172-9B92-C2E3910C3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2" name="PoljeZBesedilom 2321">
          <a:extLst>
            <a:ext uri="{FF2B5EF4-FFF2-40B4-BE49-F238E27FC236}">
              <a16:creationId xmlns:a16="http://schemas.microsoft.com/office/drawing/2014/main" id="{D76A4A05-C2AF-4123-992F-13B34CB5BC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3" name="PoljeZBesedilom 2322">
          <a:extLst>
            <a:ext uri="{FF2B5EF4-FFF2-40B4-BE49-F238E27FC236}">
              <a16:creationId xmlns:a16="http://schemas.microsoft.com/office/drawing/2014/main" id="{6FC9DB11-5A68-4C0F-A068-3BDB16B4C4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4" name="PoljeZBesedilom 2323">
          <a:extLst>
            <a:ext uri="{FF2B5EF4-FFF2-40B4-BE49-F238E27FC236}">
              <a16:creationId xmlns:a16="http://schemas.microsoft.com/office/drawing/2014/main" id="{B81D3E56-6B44-4DBB-AF46-F5AA9E5C54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5" name="PoljeZBesedilom 2324">
          <a:extLst>
            <a:ext uri="{FF2B5EF4-FFF2-40B4-BE49-F238E27FC236}">
              <a16:creationId xmlns:a16="http://schemas.microsoft.com/office/drawing/2014/main" id="{7B56F6BA-95EA-411A-A6EF-C40007BFD5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6" name="PoljeZBesedilom 2325">
          <a:extLst>
            <a:ext uri="{FF2B5EF4-FFF2-40B4-BE49-F238E27FC236}">
              <a16:creationId xmlns:a16="http://schemas.microsoft.com/office/drawing/2014/main" id="{CAF84EB8-38A3-4C0F-9652-9C59E86B51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7" name="PoljeZBesedilom 2326">
          <a:extLst>
            <a:ext uri="{FF2B5EF4-FFF2-40B4-BE49-F238E27FC236}">
              <a16:creationId xmlns:a16="http://schemas.microsoft.com/office/drawing/2014/main" id="{4734CF40-BF33-45C8-B8BD-9330395550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8" name="PoljeZBesedilom 2327">
          <a:extLst>
            <a:ext uri="{FF2B5EF4-FFF2-40B4-BE49-F238E27FC236}">
              <a16:creationId xmlns:a16="http://schemas.microsoft.com/office/drawing/2014/main" id="{F45449F6-B907-419C-BABD-750DD78239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9" name="PoljeZBesedilom 2328">
          <a:extLst>
            <a:ext uri="{FF2B5EF4-FFF2-40B4-BE49-F238E27FC236}">
              <a16:creationId xmlns:a16="http://schemas.microsoft.com/office/drawing/2014/main" id="{F2EC580B-C3AF-4233-B23E-DFF7FC21FD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0" name="PoljeZBesedilom 2329">
          <a:extLst>
            <a:ext uri="{FF2B5EF4-FFF2-40B4-BE49-F238E27FC236}">
              <a16:creationId xmlns:a16="http://schemas.microsoft.com/office/drawing/2014/main" id="{3D3073B9-F387-4322-912D-F7EF33396A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1" name="PoljeZBesedilom 2330">
          <a:extLst>
            <a:ext uri="{FF2B5EF4-FFF2-40B4-BE49-F238E27FC236}">
              <a16:creationId xmlns:a16="http://schemas.microsoft.com/office/drawing/2014/main" id="{C66FA2F3-35C8-47DC-9B7E-8B9620BA9B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2" name="PoljeZBesedilom 2331">
          <a:extLst>
            <a:ext uri="{FF2B5EF4-FFF2-40B4-BE49-F238E27FC236}">
              <a16:creationId xmlns:a16="http://schemas.microsoft.com/office/drawing/2014/main" id="{5BBB2495-77CB-4C03-9E65-4612ABFE62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3" name="PoljeZBesedilom 2332">
          <a:extLst>
            <a:ext uri="{FF2B5EF4-FFF2-40B4-BE49-F238E27FC236}">
              <a16:creationId xmlns:a16="http://schemas.microsoft.com/office/drawing/2014/main" id="{09796F05-8BBB-4533-B8DA-01F2E78A42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4" name="PoljeZBesedilom 2333">
          <a:extLst>
            <a:ext uri="{FF2B5EF4-FFF2-40B4-BE49-F238E27FC236}">
              <a16:creationId xmlns:a16="http://schemas.microsoft.com/office/drawing/2014/main" id="{A5763334-5D00-4F5F-8DD8-5E757FA34B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5" name="PoljeZBesedilom 2334">
          <a:extLst>
            <a:ext uri="{FF2B5EF4-FFF2-40B4-BE49-F238E27FC236}">
              <a16:creationId xmlns:a16="http://schemas.microsoft.com/office/drawing/2014/main" id="{5D3F8FDB-849B-4A42-8FDB-16A0E7C73B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6" name="PoljeZBesedilom 2335">
          <a:extLst>
            <a:ext uri="{FF2B5EF4-FFF2-40B4-BE49-F238E27FC236}">
              <a16:creationId xmlns:a16="http://schemas.microsoft.com/office/drawing/2014/main" id="{BFF3F56E-5E96-4007-A2E9-92CDD253DC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7" name="PoljeZBesedilom 2336">
          <a:extLst>
            <a:ext uri="{FF2B5EF4-FFF2-40B4-BE49-F238E27FC236}">
              <a16:creationId xmlns:a16="http://schemas.microsoft.com/office/drawing/2014/main" id="{BBA473F2-9027-475B-8802-BDC0F13B2B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8" name="PoljeZBesedilom 2337">
          <a:extLst>
            <a:ext uri="{FF2B5EF4-FFF2-40B4-BE49-F238E27FC236}">
              <a16:creationId xmlns:a16="http://schemas.microsoft.com/office/drawing/2014/main" id="{B1D6AB8D-BC30-404F-88B0-4CDCAE80F0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9" name="PoljeZBesedilom 2338">
          <a:extLst>
            <a:ext uri="{FF2B5EF4-FFF2-40B4-BE49-F238E27FC236}">
              <a16:creationId xmlns:a16="http://schemas.microsoft.com/office/drawing/2014/main" id="{55333D3D-FBE8-4314-AA41-C63CAF3017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0" name="PoljeZBesedilom 2339">
          <a:extLst>
            <a:ext uri="{FF2B5EF4-FFF2-40B4-BE49-F238E27FC236}">
              <a16:creationId xmlns:a16="http://schemas.microsoft.com/office/drawing/2014/main" id="{E6520D74-E859-4999-914C-DB28C3A004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1" name="PoljeZBesedilom 2340">
          <a:extLst>
            <a:ext uri="{FF2B5EF4-FFF2-40B4-BE49-F238E27FC236}">
              <a16:creationId xmlns:a16="http://schemas.microsoft.com/office/drawing/2014/main" id="{4C19239C-95E5-41AC-BA07-29102E7AED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2" name="PoljeZBesedilom 2341">
          <a:extLst>
            <a:ext uri="{FF2B5EF4-FFF2-40B4-BE49-F238E27FC236}">
              <a16:creationId xmlns:a16="http://schemas.microsoft.com/office/drawing/2014/main" id="{27F87A11-20ED-41CD-BFBD-7D6C7D4932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3" name="PoljeZBesedilom 2342">
          <a:extLst>
            <a:ext uri="{FF2B5EF4-FFF2-40B4-BE49-F238E27FC236}">
              <a16:creationId xmlns:a16="http://schemas.microsoft.com/office/drawing/2014/main" id="{EF774AA4-E35D-496E-8809-159DC1C827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4" name="PoljeZBesedilom 2343">
          <a:extLst>
            <a:ext uri="{FF2B5EF4-FFF2-40B4-BE49-F238E27FC236}">
              <a16:creationId xmlns:a16="http://schemas.microsoft.com/office/drawing/2014/main" id="{17C23431-7878-4A5C-B788-F4585F13C5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5" name="PoljeZBesedilom 2344">
          <a:extLst>
            <a:ext uri="{FF2B5EF4-FFF2-40B4-BE49-F238E27FC236}">
              <a16:creationId xmlns:a16="http://schemas.microsoft.com/office/drawing/2014/main" id="{31F80B0F-602B-414D-8917-4CA84CEC55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6" name="PoljeZBesedilom 2345">
          <a:extLst>
            <a:ext uri="{FF2B5EF4-FFF2-40B4-BE49-F238E27FC236}">
              <a16:creationId xmlns:a16="http://schemas.microsoft.com/office/drawing/2014/main" id="{4F097354-38F2-4A3A-8E0F-4F0BB481C0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7" name="PoljeZBesedilom 2346">
          <a:extLst>
            <a:ext uri="{FF2B5EF4-FFF2-40B4-BE49-F238E27FC236}">
              <a16:creationId xmlns:a16="http://schemas.microsoft.com/office/drawing/2014/main" id="{5E9C79DC-88EB-44D9-893D-A2032BB590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8" name="PoljeZBesedilom 2347">
          <a:extLst>
            <a:ext uri="{FF2B5EF4-FFF2-40B4-BE49-F238E27FC236}">
              <a16:creationId xmlns:a16="http://schemas.microsoft.com/office/drawing/2014/main" id="{8452F734-2539-434C-8868-E4DB180209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9" name="PoljeZBesedilom 2348">
          <a:extLst>
            <a:ext uri="{FF2B5EF4-FFF2-40B4-BE49-F238E27FC236}">
              <a16:creationId xmlns:a16="http://schemas.microsoft.com/office/drawing/2014/main" id="{07E4CA6F-3233-44D0-AB24-FB54A11D99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0" name="PoljeZBesedilom 2349">
          <a:extLst>
            <a:ext uri="{FF2B5EF4-FFF2-40B4-BE49-F238E27FC236}">
              <a16:creationId xmlns:a16="http://schemas.microsoft.com/office/drawing/2014/main" id="{2A2B66DB-0B4B-435C-ACB0-408600CB4C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1" name="PoljeZBesedilom 2350">
          <a:extLst>
            <a:ext uri="{FF2B5EF4-FFF2-40B4-BE49-F238E27FC236}">
              <a16:creationId xmlns:a16="http://schemas.microsoft.com/office/drawing/2014/main" id="{BA9F4423-B09E-4785-8F4A-C5BB3083AE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2" name="PoljeZBesedilom 2351">
          <a:extLst>
            <a:ext uri="{FF2B5EF4-FFF2-40B4-BE49-F238E27FC236}">
              <a16:creationId xmlns:a16="http://schemas.microsoft.com/office/drawing/2014/main" id="{C28D38A4-62AF-47B1-93DB-EFA13E6D3D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3" name="PoljeZBesedilom 2352">
          <a:extLst>
            <a:ext uri="{FF2B5EF4-FFF2-40B4-BE49-F238E27FC236}">
              <a16:creationId xmlns:a16="http://schemas.microsoft.com/office/drawing/2014/main" id="{3EC065AD-2671-47A8-9F93-6982737C7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4" name="PoljeZBesedilom 2353">
          <a:extLst>
            <a:ext uri="{FF2B5EF4-FFF2-40B4-BE49-F238E27FC236}">
              <a16:creationId xmlns:a16="http://schemas.microsoft.com/office/drawing/2014/main" id="{A96485B7-0E00-496A-9D6F-F9016AA1E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5" name="PoljeZBesedilom 2354">
          <a:extLst>
            <a:ext uri="{FF2B5EF4-FFF2-40B4-BE49-F238E27FC236}">
              <a16:creationId xmlns:a16="http://schemas.microsoft.com/office/drawing/2014/main" id="{6B2E4D36-64A6-445B-A98A-A672874DA3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6" name="PoljeZBesedilom 2355">
          <a:extLst>
            <a:ext uri="{FF2B5EF4-FFF2-40B4-BE49-F238E27FC236}">
              <a16:creationId xmlns:a16="http://schemas.microsoft.com/office/drawing/2014/main" id="{66E369C2-5BE1-47BD-870D-0A6848BB61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7" name="PoljeZBesedilom 2356">
          <a:extLst>
            <a:ext uri="{FF2B5EF4-FFF2-40B4-BE49-F238E27FC236}">
              <a16:creationId xmlns:a16="http://schemas.microsoft.com/office/drawing/2014/main" id="{57C3FC73-1313-4FB2-A846-5207F3A391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8" name="PoljeZBesedilom 2357">
          <a:extLst>
            <a:ext uri="{FF2B5EF4-FFF2-40B4-BE49-F238E27FC236}">
              <a16:creationId xmlns:a16="http://schemas.microsoft.com/office/drawing/2014/main" id="{A402B8C6-8ECB-409C-8045-D0B26B350C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9" name="PoljeZBesedilom 2358">
          <a:extLst>
            <a:ext uri="{FF2B5EF4-FFF2-40B4-BE49-F238E27FC236}">
              <a16:creationId xmlns:a16="http://schemas.microsoft.com/office/drawing/2014/main" id="{26354F8B-46B8-4FB3-858E-99B1E99447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0" name="PoljeZBesedilom 2359">
          <a:extLst>
            <a:ext uri="{FF2B5EF4-FFF2-40B4-BE49-F238E27FC236}">
              <a16:creationId xmlns:a16="http://schemas.microsoft.com/office/drawing/2014/main" id="{CC5DDF14-5AF9-444E-BF15-2773BD5F51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1" name="PoljeZBesedilom 2360">
          <a:extLst>
            <a:ext uri="{FF2B5EF4-FFF2-40B4-BE49-F238E27FC236}">
              <a16:creationId xmlns:a16="http://schemas.microsoft.com/office/drawing/2014/main" id="{258B9415-537B-4B37-9472-F69DF72B88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2" name="PoljeZBesedilom 2361">
          <a:extLst>
            <a:ext uri="{FF2B5EF4-FFF2-40B4-BE49-F238E27FC236}">
              <a16:creationId xmlns:a16="http://schemas.microsoft.com/office/drawing/2014/main" id="{287F01A0-4829-4A49-A616-9123B0C5F0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3" name="PoljeZBesedilom 2362">
          <a:extLst>
            <a:ext uri="{FF2B5EF4-FFF2-40B4-BE49-F238E27FC236}">
              <a16:creationId xmlns:a16="http://schemas.microsoft.com/office/drawing/2014/main" id="{3717B1B3-1879-4BB3-AD4A-AFA21B5C3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4" name="PoljeZBesedilom 2363">
          <a:extLst>
            <a:ext uri="{FF2B5EF4-FFF2-40B4-BE49-F238E27FC236}">
              <a16:creationId xmlns:a16="http://schemas.microsoft.com/office/drawing/2014/main" id="{8938CD57-1BD3-4D6D-8615-E5957301CD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5" name="PoljeZBesedilom 2364">
          <a:extLst>
            <a:ext uri="{FF2B5EF4-FFF2-40B4-BE49-F238E27FC236}">
              <a16:creationId xmlns:a16="http://schemas.microsoft.com/office/drawing/2014/main" id="{98A2A7AD-0D7F-413F-BD52-2EE39057A4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6" name="PoljeZBesedilom 2365">
          <a:extLst>
            <a:ext uri="{FF2B5EF4-FFF2-40B4-BE49-F238E27FC236}">
              <a16:creationId xmlns:a16="http://schemas.microsoft.com/office/drawing/2014/main" id="{354C07C4-D542-4CDF-9D2F-50D75547D5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7" name="PoljeZBesedilom 2366">
          <a:extLst>
            <a:ext uri="{FF2B5EF4-FFF2-40B4-BE49-F238E27FC236}">
              <a16:creationId xmlns:a16="http://schemas.microsoft.com/office/drawing/2014/main" id="{0C3A502E-5CEE-4427-A1EF-C1B06EAF07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8" name="PoljeZBesedilom 2367">
          <a:extLst>
            <a:ext uri="{FF2B5EF4-FFF2-40B4-BE49-F238E27FC236}">
              <a16:creationId xmlns:a16="http://schemas.microsoft.com/office/drawing/2014/main" id="{D087D603-4A6B-44B6-B9D0-CA828CACA9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9" name="PoljeZBesedilom 2368">
          <a:extLst>
            <a:ext uri="{FF2B5EF4-FFF2-40B4-BE49-F238E27FC236}">
              <a16:creationId xmlns:a16="http://schemas.microsoft.com/office/drawing/2014/main" id="{1A09FB86-234A-4E3D-8C70-21B719AA4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0" name="PoljeZBesedilom 2369">
          <a:extLst>
            <a:ext uri="{FF2B5EF4-FFF2-40B4-BE49-F238E27FC236}">
              <a16:creationId xmlns:a16="http://schemas.microsoft.com/office/drawing/2014/main" id="{853E6277-165D-4A68-A490-7DCD68E6B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1" name="PoljeZBesedilom 2370">
          <a:extLst>
            <a:ext uri="{FF2B5EF4-FFF2-40B4-BE49-F238E27FC236}">
              <a16:creationId xmlns:a16="http://schemas.microsoft.com/office/drawing/2014/main" id="{A671843B-D60C-4CD5-873B-88725A2CC0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2" name="PoljeZBesedilom 2371">
          <a:extLst>
            <a:ext uri="{FF2B5EF4-FFF2-40B4-BE49-F238E27FC236}">
              <a16:creationId xmlns:a16="http://schemas.microsoft.com/office/drawing/2014/main" id="{93F10479-64CF-4825-B180-C34CE2E9DB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3" name="PoljeZBesedilom 2372">
          <a:extLst>
            <a:ext uri="{FF2B5EF4-FFF2-40B4-BE49-F238E27FC236}">
              <a16:creationId xmlns:a16="http://schemas.microsoft.com/office/drawing/2014/main" id="{B2EFB7F4-2541-4408-81E2-12BE739D37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4" name="PoljeZBesedilom 2373">
          <a:extLst>
            <a:ext uri="{FF2B5EF4-FFF2-40B4-BE49-F238E27FC236}">
              <a16:creationId xmlns:a16="http://schemas.microsoft.com/office/drawing/2014/main" id="{746B7F4F-131C-4DAD-85C0-EBB7DBB68E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5" name="PoljeZBesedilom 2374">
          <a:extLst>
            <a:ext uri="{FF2B5EF4-FFF2-40B4-BE49-F238E27FC236}">
              <a16:creationId xmlns:a16="http://schemas.microsoft.com/office/drawing/2014/main" id="{C9006D24-A189-4376-BB14-5AC97DCF70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6" name="PoljeZBesedilom 2375">
          <a:extLst>
            <a:ext uri="{FF2B5EF4-FFF2-40B4-BE49-F238E27FC236}">
              <a16:creationId xmlns:a16="http://schemas.microsoft.com/office/drawing/2014/main" id="{10D65CB9-7721-4D62-8088-4AE18F2BE8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7" name="PoljeZBesedilom 2376">
          <a:extLst>
            <a:ext uri="{FF2B5EF4-FFF2-40B4-BE49-F238E27FC236}">
              <a16:creationId xmlns:a16="http://schemas.microsoft.com/office/drawing/2014/main" id="{E1D9DE3F-2F11-40A8-93EC-FDD3B6F02A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8" name="PoljeZBesedilom 2377">
          <a:extLst>
            <a:ext uri="{FF2B5EF4-FFF2-40B4-BE49-F238E27FC236}">
              <a16:creationId xmlns:a16="http://schemas.microsoft.com/office/drawing/2014/main" id="{BF9677C0-8739-4CE6-A1D3-16FC1AFB3D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9" name="PoljeZBesedilom 2378">
          <a:extLst>
            <a:ext uri="{FF2B5EF4-FFF2-40B4-BE49-F238E27FC236}">
              <a16:creationId xmlns:a16="http://schemas.microsoft.com/office/drawing/2014/main" id="{8C8D706B-966F-4484-964C-F3454D3FB6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0" name="PoljeZBesedilom 2379">
          <a:extLst>
            <a:ext uri="{FF2B5EF4-FFF2-40B4-BE49-F238E27FC236}">
              <a16:creationId xmlns:a16="http://schemas.microsoft.com/office/drawing/2014/main" id="{4EAB8AFE-B7F3-48B3-8B10-A71D221005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1" name="PoljeZBesedilom 2380">
          <a:extLst>
            <a:ext uri="{FF2B5EF4-FFF2-40B4-BE49-F238E27FC236}">
              <a16:creationId xmlns:a16="http://schemas.microsoft.com/office/drawing/2014/main" id="{09C5D6A2-005D-421F-AD16-577BE7727C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2" name="PoljeZBesedilom 2381">
          <a:extLst>
            <a:ext uri="{FF2B5EF4-FFF2-40B4-BE49-F238E27FC236}">
              <a16:creationId xmlns:a16="http://schemas.microsoft.com/office/drawing/2014/main" id="{FE0C4ADC-D5F1-4A4F-8038-CC30F72272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3" name="PoljeZBesedilom 2382">
          <a:extLst>
            <a:ext uri="{FF2B5EF4-FFF2-40B4-BE49-F238E27FC236}">
              <a16:creationId xmlns:a16="http://schemas.microsoft.com/office/drawing/2014/main" id="{D5EBE05B-CE02-444C-9B36-958700536A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4" name="PoljeZBesedilom 2383">
          <a:extLst>
            <a:ext uri="{FF2B5EF4-FFF2-40B4-BE49-F238E27FC236}">
              <a16:creationId xmlns:a16="http://schemas.microsoft.com/office/drawing/2014/main" id="{CB390CFE-C76C-4109-A1D0-2FAF582545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5" name="PoljeZBesedilom 2384">
          <a:extLst>
            <a:ext uri="{FF2B5EF4-FFF2-40B4-BE49-F238E27FC236}">
              <a16:creationId xmlns:a16="http://schemas.microsoft.com/office/drawing/2014/main" id="{ECA0925F-91D9-43EE-869F-7531FF0319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6" name="PoljeZBesedilom 2385">
          <a:extLst>
            <a:ext uri="{FF2B5EF4-FFF2-40B4-BE49-F238E27FC236}">
              <a16:creationId xmlns:a16="http://schemas.microsoft.com/office/drawing/2014/main" id="{7B4C5D27-955A-49DE-9617-AD189993BF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7" name="PoljeZBesedilom 2386">
          <a:extLst>
            <a:ext uri="{FF2B5EF4-FFF2-40B4-BE49-F238E27FC236}">
              <a16:creationId xmlns:a16="http://schemas.microsoft.com/office/drawing/2014/main" id="{7ACAF520-DAC6-4ACF-B0C0-00B243FED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8" name="PoljeZBesedilom 2387">
          <a:extLst>
            <a:ext uri="{FF2B5EF4-FFF2-40B4-BE49-F238E27FC236}">
              <a16:creationId xmlns:a16="http://schemas.microsoft.com/office/drawing/2014/main" id="{5392FE96-C1CD-4A38-B39A-111B469DD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9" name="PoljeZBesedilom 2388">
          <a:extLst>
            <a:ext uri="{FF2B5EF4-FFF2-40B4-BE49-F238E27FC236}">
              <a16:creationId xmlns:a16="http://schemas.microsoft.com/office/drawing/2014/main" id="{50945107-98EB-4F71-A096-EBCFF75477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0" name="PoljeZBesedilom 2389">
          <a:extLst>
            <a:ext uri="{FF2B5EF4-FFF2-40B4-BE49-F238E27FC236}">
              <a16:creationId xmlns:a16="http://schemas.microsoft.com/office/drawing/2014/main" id="{ED3D40C6-262E-43F9-8D6F-8224CCBE7A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1" name="PoljeZBesedilom 2390">
          <a:extLst>
            <a:ext uri="{FF2B5EF4-FFF2-40B4-BE49-F238E27FC236}">
              <a16:creationId xmlns:a16="http://schemas.microsoft.com/office/drawing/2014/main" id="{10AF2EF9-8433-459F-86D2-1BE9E93D28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2" name="PoljeZBesedilom 2391">
          <a:extLst>
            <a:ext uri="{FF2B5EF4-FFF2-40B4-BE49-F238E27FC236}">
              <a16:creationId xmlns:a16="http://schemas.microsoft.com/office/drawing/2014/main" id="{851BC1BC-C68C-4C96-A316-259F0B135F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3" name="PoljeZBesedilom 2392">
          <a:extLst>
            <a:ext uri="{FF2B5EF4-FFF2-40B4-BE49-F238E27FC236}">
              <a16:creationId xmlns:a16="http://schemas.microsoft.com/office/drawing/2014/main" id="{13F794BD-B4D4-43D9-BD77-969C23A898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4" name="PoljeZBesedilom 2393">
          <a:extLst>
            <a:ext uri="{FF2B5EF4-FFF2-40B4-BE49-F238E27FC236}">
              <a16:creationId xmlns:a16="http://schemas.microsoft.com/office/drawing/2014/main" id="{DA8EAE95-3DAE-4F17-A98A-47158C8F2B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5" name="PoljeZBesedilom 2394">
          <a:extLst>
            <a:ext uri="{FF2B5EF4-FFF2-40B4-BE49-F238E27FC236}">
              <a16:creationId xmlns:a16="http://schemas.microsoft.com/office/drawing/2014/main" id="{05D47B60-424A-44AD-B5EC-B850983562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6" name="PoljeZBesedilom 2395">
          <a:extLst>
            <a:ext uri="{FF2B5EF4-FFF2-40B4-BE49-F238E27FC236}">
              <a16:creationId xmlns:a16="http://schemas.microsoft.com/office/drawing/2014/main" id="{9BBE161F-FFF0-44BA-9803-F7D72E8D4E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7" name="PoljeZBesedilom 2396">
          <a:extLst>
            <a:ext uri="{FF2B5EF4-FFF2-40B4-BE49-F238E27FC236}">
              <a16:creationId xmlns:a16="http://schemas.microsoft.com/office/drawing/2014/main" id="{B585F4B2-7B3A-452D-ABE2-BA20E57195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8" name="PoljeZBesedilom 2397">
          <a:extLst>
            <a:ext uri="{FF2B5EF4-FFF2-40B4-BE49-F238E27FC236}">
              <a16:creationId xmlns:a16="http://schemas.microsoft.com/office/drawing/2014/main" id="{B6441B86-C24B-4F83-94FA-8C04934EBE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9" name="PoljeZBesedilom 2398">
          <a:extLst>
            <a:ext uri="{FF2B5EF4-FFF2-40B4-BE49-F238E27FC236}">
              <a16:creationId xmlns:a16="http://schemas.microsoft.com/office/drawing/2014/main" id="{CDECD019-0F07-4CDB-BB5F-6A48F450D9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0" name="PoljeZBesedilom 2399">
          <a:extLst>
            <a:ext uri="{FF2B5EF4-FFF2-40B4-BE49-F238E27FC236}">
              <a16:creationId xmlns:a16="http://schemas.microsoft.com/office/drawing/2014/main" id="{3B49CA94-F58D-477B-816B-1F700B8B75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1" name="PoljeZBesedilom 2400">
          <a:extLst>
            <a:ext uri="{FF2B5EF4-FFF2-40B4-BE49-F238E27FC236}">
              <a16:creationId xmlns:a16="http://schemas.microsoft.com/office/drawing/2014/main" id="{5AD0A34E-0F71-4101-A7F2-183D7AB0C6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2" name="PoljeZBesedilom 2401">
          <a:extLst>
            <a:ext uri="{FF2B5EF4-FFF2-40B4-BE49-F238E27FC236}">
              <a16:creationId xmlns:a16="http://schemas.microsoft.com/office/drawing/2014/main" id="{0DC07336-5323-47B1-9973-DA5270430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3" name="PoljeZBesedilom 2402">
          <a:extLst>
            <a:ext uri="{FF2B5EF4-FFF2-40B4-BE49-F238E27FC236}">
              <a16:creationId xmlns:a16="http://schemas.microsoft.com/office/drawing/2014/main" id="{75F407EE-4E03-44C6-B79C-BD61D942C7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4" name="PoljeZBesedilom 2403">
          <a:extLst>
            <a:ext uri="{FF2B5EF4-FFF2-40B4-BE49-F238E27FC236}">
              <a16:creationId xmlns:a16="http://schemas.microsoft.com/office/drawing/2014/main" id="{D92E1934-F526-49E4-B79E-A1883BCAFD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5" name="PoljeZBesedilom 2404">
          <a:extLst>
            <a:ext uri="{FF2B5EF4-FFF2-40B4-BE49-F238E27FC236}">
              <a16:creationId xmlns:a16="http://schemas.microsoft.com/office/drawing/2014/main" id="{B096611B-1861-446C-8768-3AADCD0C4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6" name="PoljeZBesedilom 2405">
          <a:extLst>
            <a:ext uri="{FF2B5EF4-FFF2-40B4-BE49-F238E27FC236}">
              <a16:creationId xmlns:a16="http://schemas.microsoft.com/office/drawing/2014/main" id="{A4B61B5B-69DE-47F0-A1F9-61C17B19AE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7" name="PoljeZBesedilom 2406">
          <a:extLst>
            <a:ext uri="{FF2B5EF4-FFF2-40B4-BE49-F238E27FC236}">
              <a16:creationId xmlns:a16="http://schemas.microsoft.com/office/drawing/2014/main" id="{D3FC1202-3F3E-4878-A4F3-ACF0C4E2B0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8" name="PoljeZBesedilom 2407">
          <a:extLst>
            <a:ext uri="{FF2B5EF4-FFF2-40B4-BE49-F238E27FC236}">
              <a16:creationId xmlns:a16="http://schemas.microsoft.com/office/drawing/2014/main" id="{C94517E5-FF04-416C-A5B8-FAEAD61E51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9" name="PoljeZBesedilom 2408">
          <a:extLst>
            <a:ext uri="{FF2B5EF4-FFF2-40B4-BE49-F238E27FC236}">
              <a16:creationId xmlns:a16="http://schemas.microsoft.com/office/drawing/2014/main" id="{F0CC7B6D-375D-4B3E-8878-987FE9E81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0" name="PoljeZBesedilom 2409">
          <a:extLst>
            <a:ext uri="{FF2B5EF4-FFF2-40B4-BE49-F238E27FC236}">
              <a16:creationId xmlns:a16="http://schemas.microsoft.com/office/drawing/2014/main" id="{FDECDB0E-FD15-47BD-B6C7-A44A308135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1" name="PoljeZBesedilom 2410">
          <a:extLst>
            <a:ext uri="{FF2B5EF4-FFF2-40B4-BE49-F238E27FC236}">
              <a16:creationId xmlns:a16="http://schemas.microsoft.com/office/drawing/2014/main" id="{D3AD116D-0A26-451B-B402-8FD2CD3E49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2" name="PoljeZBesedilom 2411">
          <a:extLst>
            <a:ext uri="{FF2B5EF4-FFF2-40B4-BE49-F238E27FC236}">
              <a16:creationId xmlns:a16="http://schemas.microsoft.com/office/drawing/2014/main" id="{2AE22665-23C0-4E61-A4C8-1898E525AF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3" name="PoljeZBesedilom 2412">
          <a:extLst>
            <a:ext uri="{FF2B5EF4-FFF2-40B4-BE49-F238E27FC236}">
              <a16:creationId xmlns:a16="http://schemas.microsoft.com/office/drawing/2014/main" id="{8D73DAC7-A602-43F6-BB7E-78C4D7503D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4" name="PoljeZBesedilom 2413">
          <a:extLst>
            <a:ext uri="{FF2B5EF4-FFF2-40B4-BE49-F238E27FC236}">
              <a16:creationId xmlns:a16="http://schemas.microsoft.com/office/drawing/2014/main" id="{C10D2E1D-F5CC-4063-988B-C6C6E8108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5" name="PoljeZBesedilom 2414">
          <a:extLst>
            <a:ext uri="{FF2B5EF4-FFF2-40B4-BE49-F238E27FC236}">
              <a16:creationId xmlns:a16="http://schemas.microsoft.com/office/drawing/2014/main" id="{A90CAAB9-0A7E-45BA-A652-396926186E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6" name="PoljeZBesedilom 2415">
          <a:extLst>
            <a:ext uri="{FF2B5EF4-FFF2-40B4-BE49-F238E27FC236}">
              <a16:creationId xmlns:a16="http://schemas.microsoft.com/office/drawing/2014/main" id="{610057A2-DCB0-4FB5-B168-25AB6114E8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7" name="PoljeZBesedilom 2416">
          <a:extLst>
            <a:ext uri="{FF2B5EF4-FFF2-40B4-BE49-F238E27FC236}">
              <a16:creationId xmlns:a16="http://schemas.microsoft.com/office/drawing/2014/main" id="{77DEB678-BEEC-48FE-AF02-044D608011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8" name="PoljeZBesedilom 2417">
          <a:extLst>
            <a:ext uri="{FF2B5EF4-FFF2-40B4-BE49-F238E27FC236}">
              <a16:creationId xmlns:a16="http://schemas.microsoft.com/office/drawing/2014/main" id="{A434ACF7-CC31-4AD2-A10E-8B67F402D5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9" name="PoljeZBesedilom 2418">
          <a:extLst>
            <a:ext uri="{FF2B5EF4-FFF2-40B4-BE49-F238E27FC236}">
              <a16:creationId xmlns:a16="http://schemas.microsoft.com/office/drawing/2014/main" id="{64D3BE34-D428-4DA6-AE24-2619018D24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0" name="PoljeZBesedilom 2419">
          <a:extLst>
            <a:ext uri="{FF2B5EF4-FFF2-40B4-BE49-F238E27FC236}">
              <a16:creationId xmlns:a16="http://schemas.microsoft.com/office/drawing/2014/main" id="{6B584ECF-7EDD-4078-8C9D-16CD765AFF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1" name="PoljeZBesedilom 2420">
          <a:extLst>
            <a:ext uri="{FF2B5EF4-FFF2-40B4-BE49-F238E27FC236}">
              <a16:creationId xmlns:a16="http://schemas.microsoft.com/office/drawing/2014/main" id="{CAB65311-44DE-41B2-9028-8D1FC642F8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2" name="PoljeZBesedilom 2421">
          <a:extLst>
            <a:ext uri="{FF2B5EF4-FFF2-40B4-BE49-F238E27FC236}">
              <a16:creationId xmlns:a16="http://schemas.microsoft.com/office/drawing/2014/main" id="{FE8DE116-B81F-4DF0-94A3-DFBC56B531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3" name="PoljeZBesedilom 2422">
          <a:extLst>
            <a:ext uri="{FF2B5EF4-FFF2-40B4-BE49-F238E27FC236}">
              <a16:creationId xmlns:a16="http://schemas.microsoft.com/office/drawing/2014/main" id="{DB0A9701-5055-41D5-82F2-D9B3755078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4" name="PoljeZBesedilom 2423">
          <a:extLst>
            <a:ext uri="{FF2B5EF4-FFF2-40B4-BE49-F238E27FC236}">
              <a16:creationId xmlns:a16="http://schemas.microsoft.com/office/drawing/2014/main" id="{D8B892F1-E976-4069-A631-429545ED43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5" name="PoljeZBesedilom 2424">
          <a:extLst>
            <a:ext uri="{FF2B5EF4-FFF2-40B4-BE49-F238E27FC236}">
              <a16:creationId xmlns:a16="http://schemas.microsoft.com/office/drawing/2014/main" id="{88D1D3BB-FE33-47E6-9DA0-C02FD58488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6" name="PoljeZBesedilom 2425">
          <a:extLst>
            <a:ext uri="{FF2B5EF4-FFF2-40B4-BE49-F238E27FC236}">
              <a16:creationId xmlns:a16="http://schemas.microsoft.com/office/drawing/2014/main" id="{F7E7285B-B09E-490E-ADF2-D5AB421ECA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7" name="PoljeZBesedilom 2426">
          <a:extLst>
            <a:ext uri="{FF2B5EF4-FFF2-40B4-BE49-F238E27FC236}">
              <a16:creationId xmlns:a16="http://schemas.microsoft.com/office/drawing/2014/main" id="{44DFBD4F-403A-4CAE-B118-2EB38F7DD8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8" name="PoljeZBesedilom 2427">
          <a:extLst>
            <a:ext uri="{FF2B5EF4-FFF2-40B4-BE49-F238E27FC236}">
              <a16:creationId xmlns:a16="http://schemas.microsoft.com/office/drawing/2014/main" id="{CC4BB3C0-DCDD-4518-98FE-5F68263C98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9" name="PoljeZBesedilom 2428">
          <a:extLst>
            <a:ext uri="{FF2B5EF4-FFF2-40B4-BE49-F238E27FC236}">
              <a16:creationId xmlns:a16="http://schemas.microsoft.com/office/drawing/2014/main" id="{8B3A84FC-8D71-4086-B113-25F3E28D09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0" name="PoljeZBesedilom 2429">
          <a:extLst>
            <a:ext uri="{FF2B5EF4-FFF2-40B4-BE49-F238E27FC236}">
              <a16:creationId xmlns:a16="http://schemas.microsoft.com/office/drawing/2014/main" id="{50B599DB-216F-4D40-BB74-49719641B2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1" name="PoljeZBesedilom 2430">
          <a:extLst>
            <a:ext uri="{FF2B5EF4-FFF2-40B4-BE49-F238E27FC236}">
              <a16:creationId xmlns:a16="http://schemas.microsoft.com/office/drawing/2014/main" id="{54213D12-1224-4E3A-A171-664231F614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2" name="PoljeZBesedilom 2431">
          <a:extLst>
            <a:ext uri="{FF2B5EF4-FFF2-40B4-BE49-F238E27FC236}">
              <a16:creationId xmlns:a16="http://schemas.microsoft.com/office/drawing/2014/main" id="{70EB005D-9D7A-4235-B8B4-212628F8EB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3" name="PoljeZBesedilom 2432">
          <a:extLst>
            <a:ext uri="{FF2B5EF4-FFF2-40B4-BE49-F238E27FC236}">
              <a16:creationId xmlns:a16="http://schemas.microsoft.com/office/drawing/2014/main" id="{26F83C92-533C-433A-89CB-DAD53C21B0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4" name="PoljeZBesedilom 2433">
          <a:extLst>
            <a:ext uri="{FF2B5EF4-FFF2-40B4-BE49-F238E27FC236}">
              <a16:creationId xmlns:a16="http://schemas.microsoft.com/office/drawing/2014/main" id="{7928394D-01E6-4DA0-81E0-78D224FB57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5" name="PoljeZBesedilom 2434">
          <a:extLst>
            <a:ext uri="{FF2B5EF4-FFF2-40B4-BE49-F238E27FC236}">
              <a16:creationId xmlns:a16="http://schemas.microsoft.com/office/drawing/2014/main" id="{B7C5A013-DCB5-42C2-9BDB-0B1EAEE1D6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6" name="PoljeZBesedilom 2435">
          <a:extLst>
            <a:ext uri="{FF2B5EF4-FFF2-40B4-BE49-F238E27FC236}">
              <a16:creationId xmlns:a16="http://schemas.microsoft.com/office/drawing/2014/main" id="{4295666E-0F87-4AAA-89A7-61F05252FB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7" name="PoljeZBesedilom 2436">
          <a:extLst>
            <a:ext uri="{FF2B5EF4-FFF2-40B4-BE49-F238E27FC236}">
              <a16:creationId xmlns:a16="http://schemas.microsoft.com/office/drawing/2014/main" id="{70731DB7-C5BB-4002-9A51-4E21BBBB87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8" name="PoljeZBesedilom 2437">
          <a:extLst>
            <a:ext uri="{FF2B5EF4-FFF2-40B4-BE49-F238E27FC236}">
              <a16:creationId xmlns:a16="http://schemas.microsoft.com/office/drawing/2014/main" id="{949A5751-7561-4CD6-AF9D-D7937FDC4F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9" name="PoljeZBesedilom 2438">
          <a:extLst>
            <a:ext uri="{FF2B5EF4-FFF2-40B4-BE49-F238E27FC236}">
              <a16:creationId xmlns:a16="http://schemas.microsoft.com/office/drawing/2014/main" id="{E2FEF5E4-C540-4AE7-BB91-D520897282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0" name="PoljeZBesedilom 2439">
          <a:extLst>
            <a:ext uri="{FF2B5EF4-FFF2-40B4-BE49-F238E27FC236}">
              <a16:creationId xmlns:a16="http://schemas.microsoft.com/office/drawing/2014/main" id="{E600F482-7BC4-4B27-BB81-471B0AF174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1" name="PoljeZBesedilom 2440">
          <a:extLst>
            <a:ext uri="{FF2B5EF4-FFF2-40B4-BE49-F238E27FC236}">
              <a16:creationId xmlns:a16="http://schemas.microsoft.com/office/drawing/2014/main" id="{44E31497-46E3-49DA-8FF0-1F6EB27CFE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2" name="PoljeZBesedilom 2441">
          <a:extLst>
            <a:ext uri="{FF2B5EF4-FFF2-40B4-BE49-F238E27FC236}">
              <a16:creationId xmlns:a16="http://schemas.microsoft.com/office/drawing/2014/main" id="{21208A4A-FB70-47EC-A184-99529C46BE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3" name="PoljeZBesedilom 2442">
          <a:extLst>
            <a:ext uri="{FF2B5EF4-FFF2-40B4-BE49-F238E27FC236}">
              <a16:creationId xmlns:a16="http://schemas.microsoft.com/office/drawing/2014/main" id="{B7F5DB61-CFE7-4A97-B74A-28701EEE2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4" name="PoljeZBesedilom 2443">
          <a:extLst>
            <a:ext uri="{FF2B5EF4-FFF2-40B4-BE49-F238E27FC236}">
              <a16:creationId xmlns:a16="http://schemas.microsoft.com/office/drawing/2014/main" id="{33C8CE76-11D0-422F-BF0D-44E53097A3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5" name="PoljeZBesedilom 2444">
          <a:extLst>
            <a:ext uri="{FF2B5EF4-FFF2-40B4-BE49-F238E27FC236}">
              <a16:creationId xmlns:a16="http://schemas.microsoft.com/office/drawing/2014/main" id="{E92BCF45-BE8A-4D9A-99B4-FFBB63A495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6" name="PoljeZBesedilom 2445">
          <a:extLst>
            <a:ext uri="{FF2B5EF4-FFF2-40B4-BE49-F238E27FC236}">
              <a16:creationId xmlns:a16="http://schemas.microsoft.com/office/drawing/2014/main" id="{4934EF39-AEE4-4EAC-AF50-2DC8500AD5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7" name="PoljeZBesedilom 2446">
          <a:extLst>
            <a:ext uri="{FF2B5EF4-FFF2-40B4-BE49-F238E27FC236}">
              <a16:creationId xmlns:a16="http://schemas.microsoft.com/office/drawing/2014/main" id="{7856738A-7176-4AAB-8809-47F38644DD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8" name="PoljeZBesedilom 2447">
          <a:extLst>
            <a:ext uri="{FF2B5EF4-FFF2-40B4-BE49-F238E27FC236}">
              <a16:creationId xmlns:a16="http://schemas.microsoft.com/office/drawing/2014/main" id="{6B765DB3-7108-490D-B1D1-A4FB8180AD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9" name="PoljeZBesedilom 2448">
          <a:extLst>
            <a:ext uri="{FF2B5EF4-FFF2-40B4-BE49-F238E27FC236}">
              <a16:creationId xmlns:a16="http://schemas.microsoft.com/office/drawing/2014/main" id="{A2019C0C-F405-4021-A4EC-AA473B26FA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0" name="PoljeZBesedilom 2449">
          <a:extLst>
            <a:ext uri="{FF2B5EF4-FFF2-40B4-BE49-F238E27FC236}">
              <a16:creationId xmlns:a16="http://schemas.microsoft.com/office/drawing/2014/main" id="{4903FE51-E98C-4317-847E-1417CFBE5D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1" name="PoljeZBesedilom 2450">
          <a:extLst>
            <a:ext uri="{FF2B5EF4-FFF2-40B4-BE49-F238E27FC236}">
              <a16:creationId xmlns:a16="http://schemas.microsoft.com/office/drawing/2014/main" id="{CCF141BB-FE27-4CC5-947B-6DD90AAD8A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2" name="PoljeZBesedilom 2451">
          <a:extLst>
            <a:ext uri="{FF2B5EF4-FFF2-40B4-BE49-F238E27FC236}">
              <a16:creationId xmlns:a16="http://schemas.microsoft.com/office/drawing/2014/main" id="{42FC65DE-C8AC-4055-A8A8-95A189E6AE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3" name="PoljeZBesedilom 2452">
          <a:extLst>
            <a:ext uri="{FF2B5EF4-FFF2-40B4-BE49-F238E27FC236}">
              <a16:creationId xmlns:a16="http://schemas.microsoft.com/office/drawing/2014/main" id="{B1D58E29-23B5-4A32-B69C-EDC85D2B1D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4" name="PoljeZBesedilom 2453">
          <a:extLst>
            <a:ext uri="{FF2B5EF4-FFF2-40B4-BE49-F238E27FC236}">
              <a16:creationId xmlns:a16="http://schemas.microsoft.com/office/drawing/2014/main" id="{1F6D9079-9269-41BD-8A15-EA1B0AC3B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5" name="PoljeZBesedilom 2454">
          <a:extLst>
            <a:ext uri="{FF2B5EF4-FFF2-40B4-BE49-F238E27FC236}">
              <a16:creationId xmlns:a16="http://schemas.microsoft.com/office/drawing/2014/main" id="{12D399FD-0442-42E3-BE97-7F6BBF8978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6" name="PoljeZBesedilom 2455">
          <a:extLst>
            <a:ext uri="{FF2B5EF4-FFF2-40B4-BE49-F238E27FC236}">
              <a16:creationId xmlns:a16="http://schemas.microsoft.com/office/drawing/2014/main" id="{F6898440-3CE5-46B7-B55F-27297B09F7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7" name="PoljeZBesedilom 2456">
          <a:extLst>
            <a:ext uri="{FF2B5EF4-FFF2-40B4-BE49-F238E27FC236}">
              <a16:creationId xmlns:a16="http://schemas.microsoft.com/office/drawing/2014/main" id="{13BB0F23-1D3B-41DC-BEFA-2E7DCBD620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8" name="PoljeZBesedilom 2457">
          <a:extLst>
            <a:ext uri="{FF2B5EF4-FFF2-40B4-BE49-F238E27FC236}">
              <a16:creationId xmlns:a16="http://schemas.microsoft.com/office/drawing/2014/main" id="{0E2F10B6-3808-4684-AF76-4D2CB5070B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9" name="PoljeZBesedilom 2458">
          <a:extLst>
            <a:ext uri="{FF2B5EF4-FFF2-40B4-BE49-F238E27FC236}">
              <a16:creationId xmlns:a16="http://schemas.microsoft.com/office/drawing/2014/main" id="{EC8D70EB-D60F-4D12-8B4F-934902E50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0" name="PoljeZBesedilom 2459">
          <a:extLst>
            <a:ext uri="{FF2B5EF4-FFF2-40B4-BE49-F238E27FC236}">
              <a16:creationId xmlns:a16="http://schemas.microsoft.com/office/drawing/2014/main" id="{4B22D47F-60EE-4409-A4DC-0303FE159D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1" name="PoljeZBesedilom 2460">
          <a:extLst>
            <a:ext uri="{FF2B5EF4-FFF2-40B4-BE49-F238E27FC236}">
              <a16:creationId xmlns:a16="http://schemas.microsoft.com/office/drawing/2014/main" id="{424FD6D3-2544-481C-9BFA-45A345D100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2" name="PoljeZBesedilom 2461">
          <a:extLst>
            <a:ext uri="{FF2B5EF4-FFF2-40B4-BE49-F238E27FC236}">
              <a16:creationId xmlns:a16="http://schemas.microsoft.com/office/drawing/2014/main" id="{36B4CB6F-10AE-47B3-AAAC-FE6C39DB7A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3" name="PoljeZBesedilom 2462">
          <a:extLst>
            <a:ext uri="{FF2B5EF4-FFF2-40B4-BE49-F238E27FC236}">
              <a16:creationId xmlns:a16="http://schemas.microsoft.com/office/drawing/2014/main" id="{D6B9C32E-3718-4BBB-81B0-3640FC7F67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4" name="PoljeZBesedilom 2463">
          <a:extLst>
            <a:ext uri="{FF2B5EF4-FFF2-40B4-BE49-F238E27FC236}">
              <a16:creationId xmlns:a16="http://schemas.microsoft.com/office/drawing/2014/main" id="{71BBB2E0-4DD6-4FB5-B6E3-C2EEFEDB84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5" name="PoljeZBesedilom 2464">
          <a:extLst>
            <a:ext uri="{FF2B5EF4-FFF2-40B4-BE49-F238E27FC236}">
              <a16:creationId xmlns:a16="http://schemas.microsoft.com/office/drawing/2014/main" id="{01509682-9EE1-4710-A9C0-34C58BC0E7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6" name="PoljeZBesedilom 2465">
          <a:extLst>
            <a:ext uri="{FF2B5EF4-FFF2-40B4-BE49-F238E27FC236}">
              <a16:creationId xmlns:a16="http://schemas.microsoft.com/office/drawing/2014/main" id="{F6D18852-ECCF-4C81-A6B7-A87619BD8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7" name="PoljeZBesedilom 2466">
          <a:extLst>
            <a:ext uri="{FF2B5EF4-FFF2-40B4-BE49-F238E27FC236}">
              <a16:creationId xmlns:a16="http://schemas.microsoft.com/office/drawing/2014/main" id="{317472D8-97DA-43C2-BCBE-8DD9DEBB68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8" name="PoljeZBesedilom 2467">
          <a:extLst>
            <a:ext uri="{FF2B5EF4-FFF2-40B4-BE49-F238E27FC236}">
              <a16:creationId xmlns:a16="http://schemas.microsoft.com/office/drawing/2014/main" id="{B5659A1C-7634-4EDF-B43C-ADF3E986C1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9" name="PoljeZBesedilom 2468">
          <a:extLst>
            <a:ext uri="{FF2B5EF4-FFF2-40B4-BE49-F238E27FC236}">
              <a16:creationId xmlns:a16="http://schemas.microsoft.com/office/drawing/2014/main" id="{BC859D05-E507-4F96-A8CE-6FC29DB79E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0" name="PoljeZBesedilom 2469">
          <a:extLst>
            <a:ext uri="{FF2B5EF4-FFF2-40B4-BE49-F238E27FC236}">
              <a16:creationId xmlns:a16="http://schemas.microsoft.com/office/drawing/2014/main" id="{92ABAF58-14D0-4FF2-AE6E-71A5B0858B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1" name="PoljeZBesedilom 2470">
          <a:extLst>
            <a:ext uri="{FF2B5EF4-FFF2-40B4-BE49-F238E27FC236}">
              <a16:creationId xmlns:a16="http://schemas.microsoft.com/office/drawing/2014/main" id="{47F79EE4-E275-4E8A-B780-78171B178E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2" name="PoljeZBesedilom 2471">
          <a:extLst>
            <a:ext uri="{FF2B5EF4-FFF2-40B4-BE49-F238E27FC236}">
              <a16:creationId xmlns:a16="http://schemas.microsoft.com/office/drawing/2014/main" id="{BF05707B-636C-4340-9465-EE967A18F6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3" name="PoljeZBesedilom 2472">
          <a:extLst>
            <a:ext uri="{FF2B5EF4-FFF2-40B4-BE49-F238E27FC236}">
              <a16:creationId xmlns:a16="http://schemas.microsoft.com/office/drawing/2014/main" id="{CBF411EA-ACF7-400C-BB55-DF7D5559D2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4" name="PoljeZBesedilom 2473">
          <a:extLst>
            <a:ext uri="{FF2B5EF4-FFF2-40B4-BE49-F238E27FC236}">
              <a16:creationId xmlns:a16="http://schemas.microsoft.com/office/drawing/2014/main" id="{FE5C2CD6-61DC-42BA-8471-33F7AF9651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5" name="PoljeZBesedilom 2474">
          <a:extLst>
            <a:ext uri="{FF2B5EF4-FFF2-40B4-BE49-F238E27FC236}">
              <a16:creationId xmlns:a16="http://schemas.microsoft.com/office/drawing/2014/main" id="{015A6B72-8AD6-4A41-90B6-5998660516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6" name="PoljeZBesedilom 2475">
          <a:extLst>
            <a:ext uri="{FF2B5EF4-FFF2-40B4-BE49-F238E27FC236}">
              <a16:creationId xmlns:a16="http://schemas.microsoft.com/office/drawing/2014/main" id="{944FE648-6258-4A95-937A-166506040C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7" name="PoljeZBesedilom 2476">
          <a:extLst>
            <a:ext uri="{FF2B5EF4-FFF2-40B4-BE49-F238E27FC236}">
              <a16:creationId xmlns:a16="http://schemas.microsoft.com/office/drawing/2014/main" id="{573ACCDA-4A2C-4968-A609-1DD8B88502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8" name="PoljeZBesedilom 2477">
          <a:extLst>
            <a:ext uri="{FF2B5EF4-FFF2-40B4-BE49-F238E27FC236}">
              <a16:creationId xmlns:a16="http://schemas.microsoft.com/office/drawing/2014/main" id="{08458297-B2FF-40AD-AD54-813F5337C9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9" name="PoljeZBesedilom 2478">
          <a:extLst>
            <a:ext uri="{FF2B5EF4-FFF2-40B4-BE49-F238E27FC236}">
              <a16:creationId xmlns:a16="http://schemas.microsoft.com/office/drawing/2014/main" id="{7BAF8746-6026-41E7-B4B8-F6D9ED9AEC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0" name="PoljeZBesedilom 2479">
          <a:extLst>
            <a:ext uri="{FF2B5EF4-FFF2-40B4-BE49-F238E27FC236}">
              <a16:creationId xmlns:a16="http://schemas.microsoft.com/office/drawing/2014/main" id="{82F5AF27-C61C-413D-8391-94585BF414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1" name="PoljeZBesedilom 2480">
          <a:extLst>
            <a:ext uri="{FF2B5EF4-FFF2-40B4-BE49-F238E27FC236}">
              <a16:creationId xmlns:a16="http://schemas.microsoft.com/office/drawing/2014/main" id="{B80AEB5B-FCA2-4610-B22A-35BF7E144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2" name="PoljeZBesedilom 2481">
          <a:extLst>
            <a:ext uri="{FF2B5EF4-FFF2-40B4-BE49-F238E27FC236}">
              <a16:creationId xmlns:a16="http://schemas.microsoft.com/office/drawing/2014/main" id="{5D2E15A2-594B-415B-9D28-6FED7F4D56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3" name="PoljeZBesedilom 2482">
          <a:extLst>
            <a:ext uri="{FF2B5EF4-FFF2-40B4-BE49-F238E27FC236}">
              <a16:creationId xmlns:a16="http://schemas.microsoft.com/office/drawing/2014/main" id="{5E1C6F49-891B-4A34-AE84-B308DF85CB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4" name="PoljeZBesedilom 2483">
          <a:extLst>
            <a:ext uri="{FF2B5EF4-FFF2-40B4-BE49-F238E27FC236}">
              <a16:creationId xmlns:a16="http://schemas.microsoft.com/office/drawing/2014/main" id="{413C0E64-E29A-4C0A-A464-041313066B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5" name="PoljeZBesedilom 2484">
          <a:extLst>
            <a:ext uri="{FF2B5EF4-FFF2-40B4-BE49-F238E27FC236}">
              <a16:creationId xmlns:a16="http://schemas.microsoft.com/office/drawing/2014/main" id="{0EFF0AB6-189B-4773-B1A5-3F076E7AD8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6" name="PoljeZBesedilom 2485">
          <a:extLst>
            <a:ext uri="{FF2B5EF4-FFF2-40B4-BE49-F238E27FC236}">
              <a16:creationId xmlns:a16="http://schemas.microsoft.com/office/drawing/2014/main" id="{D45752EB-E7CE-4438-841A-CDCF04341A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7" name="PoljeZBesedilom 2486">
          <a:extLst>
            <a:ext uri="{FF2B5EF4-FFF2-40B4-BE49-F238E27FC236}">
              <a16:creationId xmlns:a16="http://schemas.microsoft.com/office/drawing/2014/main" id="{ED61BDB0-F453-4D47-887F-4EC86B54A1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8" name="PoljeZBesedilom 2487">
          <a:extLst>
            <a:ext uri="{FF2B5EF4-FFF2-40B4-BE49-F238E27FC236}">
              <a16:creationId xmlns:a16="http://schemas.microsoft.com/office/drawing/2014/main" id="{060312EF-7B97-4033-A72A-E32C5D1115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9" name="PoljeZBesedilom 2488">
          <a:extLst>
            <a:ext uri="{FF2B5EF4-FFF2-40B4-BE49-F238E27FC236}">
              <a16:creationId xmlns:a16="http://schemas.microsoft.com/office/drawing/2014/main" id="{CA1F80BD-91D6-4A92-991F-7E64016199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0" name="PoljeZBesedilom 2489">
          <a:extLst>
            <a:ext uri="{FF2B5EF4-FFF2-40B4-BE49-F238E27FC236}">
              <a16:creationId xmlns:a16="http://schemas.microsoft.com/office/drawing/2014/main" id="{885D3C47-AB79-4914-B037-3D4447676A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1" name="PoljeZBesedilom 2490">
          <a:extLst>
            <a:ext uri="{FF2B5EF4-FFF2-40B4-BE49-F238E27FC236}">
              <a16:creationId xmlns:a16="http://schemas.microsoft.com/office/drawing/2014/main" id="{7589125D-E28D-4DBC-A9C1-8B3DDA2BEE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2" name="PoljeZBesedilom 2491">
          <a:extLst>
            <a:ext uri="{FF2B5EF4-FFF2-40B4-BE49-F238E27FC236}">
              <a16:creationId xmlns:a16="http://schemas.microsoft.com/office/drawing/2014/main" id="{B9CD0D0B-21C9-4478-AD60-6CF90EF8E4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3" name="PoljeZBesedilom 2492">
          <a:extLst>
            <a:ext uri="{FF2B5EF4-FFF2-40B4-BE49-F238E27FC236}">
              <a16:creationId xmlns:a16="http://schemas.microsoft.com/office/drawing/2014/main" id="{D07F2953-6B5D-48B3-84E1-7D8B939E26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4" name="PoljeZBesedilom 2493">
          <a:extLst>
            <a:ext uri="{FF2B5EF4-FFF2-40B4-BE49-F238E27FC236}">
              <a16:creationId xmlns:a16="http://schemas.microsoft.com/office/drawing/2014/main" id="{1E4C9FC5-09A0-404B-9235-A71555AED8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5" name="PoljeZBesedilom 2494">
          <a:extLst>
            <a:ext uri="{FF2B5EF4-FFF2-40B4-BE49-F238E27FC236}">
              <a16:creationId xmlns:a16="http://schemas.microsoft.com/office/drawing/2014/main" id="{84DE8CDF-9BB6-4987-BBA7-7B39883AF4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6" name="PoljeZBesedilom 2495">
          <a:extLst>
            <a:ext uri="{FF2B5EF4-FFF2-40B4-BE49-F238E27FC236}">
              <a16:creationId xmlns:a16="http://schemas.microsoft.com/office/drawing/2014/main" id="{D93A8DEA-C9C2-438E-97D5-761AA0B6C1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7" name="PoljeZBesedilom 2496">
          <a:extLst>
            <a:ext uri="{FF2B5EF4-FFF2-40B4-BE49-F238E27FC236}">
              <a16:creationId xmlns:a16="http://schemas.microsoft.com/office/drawing/2014/main" id="{0B84A8AC-7D2E-464B-8CB2-83B39D4FCD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8" name="PoljeZBesedilom 2497">
          <a:extLst>
            <a:ext uri="{FF2B5EF4-FFF2-40B4-BE49-F238E27FC236}">
              <a16:creationId xmlns:a16="http://schemas.microsoft.com/office/drawing/2014/main" id="{378736B9-4D23-41EA-9957-DEBE2F138F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9" name="PoljeZBesedilom 2498">
          <a:extLst>
            <a:ext uri="{FF2B5EF4-FFF2-40B4-BE49-F238E27FC236}">
              <a16:creationId xmlns:a16="http://schemas.microsoft.com/office/drawing/2014/main" id="{76C435CB-67E4-41E7-B6B9-79A9F4E215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0" name="PoljeZBesedilom 2499">
          <a:extLst>
            <a:ext uri="{FF2B5EF4-FFF2-40B4-BE49-F238E27FC236}">
              <a16:creationId xmlns:a16="http://schemas.microsoft.com/office/drawing/2014/main" id="{F820A824-FD0D-4D9F-BF2D-F04D76717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1" name="PoljeZBesedilom 2500">
          <a:extLst>
            <a:ext uri="{FF2B5EF4-FFF2-40B4-BE49-F238E27FC236}">
              <a16:creationId xmlns:a16="http://schemas.microsoft.com/office/drawing/2014/main" id="{49AB7169-DF3C-4FEF-A520-543EF5F61F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2" name="PoljeZBesedilom 2501">
          <a:extLst>
            <a:ext uri="{FF2B5EF4-FFF2-40B4-BE49-F238E27FC236}">
              <a16:creationId xmlns:a16="http://schemas.microsoft.com/office/drawing/2014/main" id="{35ED4263-63A9-400E-97F7-04C6AB7E18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3" name="PoljeZBesedilom 2502">
          <a:extLst>
            <a:ext uri="{FF2B5EF4-FFF2-40B4-BE49-F238E27FC236}">
              <a16:creationId xmlns:a16="http://schemas.microsoft.com/office/drawing/2014/main" id="{483972D5-FE89-4549-8EEC-E0B0189B25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4" name="PoljeZBesedilom 2503">
          <a:extLst>
            <a:ext uri="{FF2B5EF4-FFF2-40B4-BE49-F238E27FC236}">
              <a16:creationId xmlns:a16="http://schemas.microsoft.com/office/drawing/2014/main" id="{00D4017C-232E-407D-9802-B6E4A7003C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5" name="PoljeZBesedilom 2504">
          <a:extLst>
            <a:ext uri="{FF2B5EF4-FFF2-40B4-BE49-F238E27FC236}">
              <a16:creationId xmlns:a16="http://schemas.microsoft.com/office/drawing/2014/main" id="{5D248285-A7FB-45EE-AB39-0D94634684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6" name="PoljeZBesedilom 2505">
          <a:extLst>
            <a:ext uri="{FF2B5EF4-FFF2-40B4-BE49-F238E27FC236}">
              <a16:creationId xmlns:a16="http://schemas.microsoft.com/office/drawing/2014/main" id="{3E7E575B-045F-4A18-99E9-A6458034C1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7" name="PoljeZBesedilom 2506">
          <a:extLst>
            <a:ext uri="{FF2B5EF4-FFF2-40B4-BE49-F238E27FC236}">
              <a16:creationId xmlns:a16="http://schemas.microsoft.com/office/drawing/2014/main" id="{5C4BE212-B5B0-44CB-A126-4B0DDBD88E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8" name="PoljeZBesedilom 2507">
          <a:extLst>
            <a:ext uri="{FF2B5EF4-FFF2-40B4-BE49-F238E27FC236}">
              <a16:creationId xmlns:a16="http://schemas.microsoft.com/office/drawing/2014/main" id="{764B912B-FA03-4769-B612-4C80FC7285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9" name="PoljeZBesedilom 2508">
          <a:extLst>
            <a:ext uri="{FF2B5EF4-FFF2-40B4-BE49-F238E27FC236}">
              <a16:creationId xmlns:a16="http://schemas.microsoft.com/office/drawing/2014/main" id="{EC9C73F4-370E-402C-AF50-294A269AE6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0" name="PoljeZBesedilom 2509">
          <a:extLst>
            <a:ext uri="{FF2B5EF4-FFF2-40B4-BE49-F238E27FC236}">
              <a16:creationId xmlns:a16="http://schemas.microsoft.com/office/drawing/2014/main" id="{0837E259-79CC-492C-B00C-4BD91755B6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1" name="PoljeZBesedilom 2510">
          <a:extLst>
            <a:ext uri="{FF2B5EF4-FFF2-40B4-BE49-F238E27FC236}">
              <a16:creationId xmlns:a16="http://schemas.microsoft.com/office/drawing/2014/main" id="{1ABE6321-7B39-4427-95EB-5A466E4294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2" name="PoljeZBesedilom 2511">
          <a:extLst>
            <a:ext uri="{FF2B5EF4-FFF2-40B4-BE49-F238E27FC236}">
              <a16:creationId xmlns:a16="http://schemas.microsoft.com/office/drawing/2014/main" id="{781B3542-22B8-4893-BF11-F408521457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3" name="PoljeZBesedilom 2512">
          <a:extLst>
            <a:ext uri="{FF2B5EF4-FFF2-40B4-BE49-F238E27FC236}">
              <a16:creationId xmlns:a16="http://schemas.microsoft.com/office/drawing/2014/main" id="{69B8F1BD-8ADB-4167-9731-93C7A16690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4" name="PoljeZBesedilom 2513">
          <a:extLst>
            <a:ext uri="{FF2B5EF4-FFF2-40B4-BE49-F238E27FC236}">
              <a16:creationId xmlns:a16="http://schemas.microsoft.com/office/drawing/2014/main" id="{FC0C7F8C-F51A-4F04-9970-6C263096C4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5" name="PoljeZBesedilom 2514">
          <a:extLst>
            <a:ext uri="{FF2B5EF4-FFF2-40B4-BE49-F238E27FC236}">
              <a16:creationId xmlns:a16="http://schemas.microsoft.com/office/drawing/2014/main" id="{5484B160-4DC1-49D5-9427-F20935B722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6" name="PoljeZBesedilom 2515">
          <a:extLst>
            <a:ext uri="{FF2B5EF4-FFF2-40B4-BE49-F238E27FC236}">
              <a16:creationId xmlns:a16="http://schemas.microsoft.com/office/drawing/2014/main" id="{BFEB82AA-4723-4B99-B1C2-1729A862F1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7" name="PoljeZBesedilom 2516">
          <a:extLst>
            <a:ext uri="{FF2B5EF4-FFF2-40B4-BE49-F238E27FC236}">
              <a16:creationId xmlns:a16="http://schemas.microsoft.com/office/drawing/2014/main" id="{AAECC0C4-A745-4A37-8940-4052EEA9CE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8" name="PoljeZBesedilom 2517">
          <a:extLst>
            <a:ext uri="{FF2B5EF4-FFF2-40B4-BE49-F238E27FC236}">
              <a16:creationId xmlns:a16="http://schemas.microsoft.com/office/drawing/2014/main" id="{38B26CAC-787A-431E-BCDA-39F7FAFB88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9" name="PoljeZBesedilom 2518">
          <a:extLst>
            <a:ext uri="{FF2B5EF4-FFF2-40B4-BE49-F238E27FC236}">
              <a16:creationId xmlns:a16="http://schemas.microsoft.com/office/drawing/2014/main" id="{A994C34F-F5E2-40EE-9D75-CE56E78718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0" name="PoljeZBesedilom 2519">
          <a:extLst>
            <a:ext uri="{FF2B5EF4-FFF2-40B4-BE49-F238E27FC236}">
              <a16:creationId xmlns:a16="http://schemas.microsoft.com/office/drawing/2014/main" id="{9FB06A5C-A3D9-4CD9-9BD9-ACD85CA618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1" name="PoljeZBesedilom 2520">
          <a:extLst>
            <a:ext uri="{FF2B5EF4-FFF2-40B4-BE49-F238E27FC236}">
              <a16:creationId xmlns:a16="http://schemas.microsoft.com/office/drawing/2014/main" id="{3703C387-F3B7-43B9-A281-379372C8EC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2" name="PoljeZBesedilom 2521">
          <a:extLst>
            <a:ext uri="{FF2B5EF4-FFF2-40B4-BE49-F238E27FC236}">
              <a16:creationId xmlns:a16="http://schemas.microsoft.com/office/drawing/2014/main" id="{A8AD4F90-3120-4A21-9EB8-E6BEC0EE01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3" name="PoljeZBesedilom 2522">
          <a:extLst>
            <a:ext uri="{FF2B5EF4-FFF2-40B4-BE49-F238E27FC236}">
              <a16:creationId xmlns:a16="http://schemas.microsoft.com/office/drawing/2014/main" id="{EC763266-7DD7-40C6-BF88-2E29104CDD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4" name="PoljeZBesedilom 2523">
          <a:extLst>
            <a:ext uri="{FF2B5EF4-FFF2-40B4-BE49-F238E27FC236}">
              <a16:creationId xmlns:a16="http://schemas.microsoft.com/office/drawing/2014/main" id="{DC9A66E9-DED5-458F-BAC8-5CDD21E959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5" name="PoljeZBesedilom 2524">
          <a:extLst>
            <a:ext uri="{FF2B5EF4-FFF2-40B4-BE49-F238E27FC236}">
              <a16:creationId xmlns:a16="http://schemas.microsoft.com/office/drawing/2014/main" id="{A5816503-4DF3-4AAF-BFDD-AC00B7A72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6" name="PoljeZBesedilom 2525">
          <a:extLst>
            <a:ext uri="{FF2B5EF4-FFF2-40B4-BE49-F238E27FC236}">
              <a16:creationId xmlns:a16="http://schemas.microsoft.com/office/drawing/2014/main" id="{EFC3D663-7E52-4BF3-BB46-BABAFEC918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7" name="PoljeZBesedilom 2526">
          <a:extLst>
            <a:ext uri="{FF2B5EF4-FFF2-40B4-BE49-F238E27FC236}">
              <a16:creationId xmlns:a16="http://schemas.microsoft.com/office/drawing/2014/main" id="{6E790134-8DBF-4826-ACD6-21FA7BF690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8" name="PoljeZBesedilom 2527">
          <a:extLst>
            <a:ext uri="{FF2B5EF4-FFF2-40B4-BE49-F238E27FC236}">
              <a16:creationId xmlns:a16="http://schemas.microsoft.com/office/drawing/2014/main" id="{C0537629-294A-4053-93D8-E5DDFDC6CD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9" name="PoljeZBesedilom 2528">
          <a:extLst>
            <a:ext uri="{FF2B5EF4-FFF2-40B4-BE49-F238E27FC236}">
              <a16:creationId xmlns:a16="http://schemas.microsoft.com/office/drawing/2014/main" id="{50BC7947-3EDB-4737-929D-EDE6FEC2B0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0" name="PoljeZBesedilom 2529">
          <a:extLst>
            <a:ext uri="{FF2B5EF4-FFF2-40B4-BE49-F238E27FC236}">
              <a16:creationId xmlns:a16="http://schemas.microsoft.com/office/drawing/2014/main" id="{01A08327-0AEF-49EA-9F33-27ECA8F10E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1" name="PoljeZBesedilom 2530">
          <a:extLst>
            <a:ext uri="{FF2B5EF4-FFF2-40B4-BE49-F238E27FC236}">
              <a16:creationId xmlns:a16="http://schemas.microsoft.com/office/drawing/2014/main" id="{B09DF1A9-9710-40AD-A65B-2FA7213D88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2" name="PoljeZBesedilom 2531">
          <a:extLst>
            <a:ext uri="{FF2B5EF4-FFF2-40B4-BE49-F238E27FC236}">
              <a16:creationId xmlns:a16="http://schemas.microsoft.com/office/drawing/2014/main" id="{2EC15B7B-5078-4DD2-A52B-1ECA1DC66B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3" name="PoljeZBesedilom 2532">
          <a:extLst>
            <a:ext uri="{FF2B5EF4-FFF2-40B4-BE49-F238E27FC236}">
              <a16:creationId xmlns:a16="http://schemas.microsoft.com/office/drawing/2014/main" id="{D0F0D565-169D-4F46-A88F-01FBCFEFB6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4" name="PoljeZBesedilom 2533">
          <a:extLst>
            <a:ext uri="{FF2B5EF4-FFF2-40B4-BE49-F238E27FC236}">
              <a16:creationId xmlns:a16="http://schemas.microsoft.com/office/drawing/2014/main" id="{1089CAE8-12AF-4B39-9250-EEC45E8E5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5" name="PoljeZBesedilom 2534">
          <a:extLst>
            <a:ext uri="{FF2B5EF4-FFF2-40B4-BE49-F238E27FC236}">
              <a16:creationId xmlns:a16="http://schemas.microsoft.com/office/drawing/2014/main" id="{87C4D004-C10E-4474-80FD-9AA9399A98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6" name="PoljeZBesedilom 2535">
          <a:extLst>
            <a:ext uri="{FF2B5EF4-FFF2-40B4-BE49-F238E27FC236}">
              <a16:creationId xmlns:a16="http://schemas.microsoft.com/office/drawing/2014/main" id="{CFFAA5AB-EFBF-4785-A960-9F34FD717B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7" name="PoljeZBesedilom 2536">
          <a:extLst>
            <a:ext uri="{FF2B5EF4-FFF2-40B4-BE49-F238E27FC236}">
              <a16:creationId xmlns:a16="http://schemas.microsoft.com/office/drawing/2014/main" id="{36292027-7B89-48B2-939D-E1D85AD363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8" name="PoljeZBesedilom 2537">
          <a:extLst>
            <a:ext uri="{FF2B5EF4-FFF2-40B4-BE49-F238E27FC236}">
              <a16:creationId xmlns:a16="http://schemas.microsoft.com/office/drawing/2014/main" id="{E4B4CD9B-2E33-46B9-91C9-41FD9ECD7C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9" name="PoljeZBesedilom 2538">
          <a:extLst>
            <a:ext uri="{FF2B5EF4-FFF2-40B4-BE49-F238E27FC236}">
              <a16:creationId xmlns:a16="http://schemas.microsoft.com/office/drawing/2014/main" id="{5FEF330D-DF1C-415E-8FD5-2C3A6EC4A5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0" name="PoljeZBesedilom 2539">
          <a:extLst>
            <a:ext uri="{FF2B5EF4-FFF2-40B4-BE49-F238E27FC236}">
              <a16:creationId xmlns:a16="http://schemas.microsoft.com/office/drawing/2014/main" id="{59DD6728-8B24-4AC8-9342-A5C44D2241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1" name="PoljeZBesedilom 2540">
          <a:extLst>
            <a:ext uri="{FF2B5EF4-FFF2-40B4-BE49-F238E27FC236}">
              <a16:creationId xmlns:a16="http://schemas.microsoft.com/office/drawing/2014/main" id="{DE251229-0F02-40EB-8B5B-5EB070129B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2" name="PoljeZBesedilom 2541">
          <a:extLst>
            <a:ext uri="{FF2B5EF4-FFF2-40B4-BE49-F238E27FC236}">
              <a16:creationId xmlns:a16="http://schemas.microsoft.com/office/drawing/2014/main" id="{3CD66AA8-B4BE-4405-9E28-74CC0523F0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3" name="PoljeZBesedilom 2542">
          <a:extLst>
            <a:ext uri="{FF2B5EF4-FFF2-40B4-BE49-F238E27FC236}">
              <a16:creationId xmlns:a16="http://schemas.microsoft.com/office/drawing/2014/main" id="{5665F94E-058A-4823-885F-4593ECCA1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4" name="PoljeZBesedilom 2543">
          <a:extLst>
            <a:ext uri="{FF2B5EF4-FFF2-40B4-BE49-F238E27FC236}">
              <a16:creationId xmlns:a16="http://schemas.microsoft.com/office/drawing/2014/main" id="{5C05055E-A9C3-4262-A8E8-0704804DD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5" name="PoljeZBesedilom 2544">
          <a:extLst>
            <a:ext uri="{FF2B5EF4-FFF2-40B4-BE49-F238E27FC236}">
              <a16:creationId xmlns:a16="http://schemas.microsoft.com/office/drawing/2014/main" id="{2FE1B7C8-426B-46A5-950A-2D6461FA91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6" name="PoljeZBesedilom 2545">
          <a:extLst>
            <a:ext uri="{FF2B5EF4-FFF2-40B4-BE49-F238E27FC236}">
              <a16:creationId xmlns:a16="http://schemas.microsoft.com/office/drawing/2014/main" id="{7536996C-108D-4636-92FF-E614CD0E26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7" name="PoljeZBesedilom 2546">
          <a:extLst>
            <a:ext uri="{FF2B5EF4-FFF2-40B4-BE49-F238E27FC236}">
              <a16:creationId xmlns:a16="http://schemas.microsoft.com/office/drawing/2014/main" id="{1987D1F4-6AF7-40BC-8CA5-A01834E946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8" name="PoljeZBesedilom 2547">
          <a:extLst>
            <a:ext uri="{FF2B5EF4-FFF2-40B4-BE49-F238E27FC236}">
              <a16:creationId xmlns:a16="http://schemas.microsoft.com/office/drawing/2014/main" id="{3955BFB8-7CDB-4C65-8794-F443C336C1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9" name="PoljeZBesedilom 2548">
          <a:extLst>
            <a:ext uri="{FF2B5EF4-FFF2-40B4-BE49-F238E27FC236}">
              <a16:creationId xmlns:a16="http://schemas.microsoft.com/office/drawing/2014/main" id="{AD7C7386-2D3C-4839-A567-A810107C5C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0" name="PoljeZBesedilom 2549">
          <a:extLst>
            <a:ext uri="{FF2B5EF4-FFF2-40B4-BE49-F238E27FC236}">
              <a16:creationId xmlns:a16="http://schemas.microsoft.com/office/drawing/2014/main" id="{07DAEF9A-69F9-4AA1-A9A4-713FCF7104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1" name="PoljeZBesedilom 2550">
          <a:extLst>
            <a:ext uri="{FF2B5EF4-FFF2-40B4-BE49-F238E27FC236}">
              <a16:creationId xmlns:a16="http://schemas.microsoft.com/office/drawing/2014/main" id="{EFCE9E01-9681-4D10-A47D-55DF6ECAFE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2" name="PoljeZBesedilom 2551">
          <a:extLst>
            <a:ext uri="{FF2B5EF4-FFF2-40B4-BE49-F238E27FC236}">
              <a16:creationId xmlns:a16="http://schemas.microsoft.com/office/drawing/2014/main" id="{EA54D5F6-71CB-4113-956B-24C20CF7EE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3" name="PoljeZBesedilom 2552">
          <a:extLst>
            <a:ext uri="{FF2B5EF4-FFF2-40B4-BE49-F238E27FC236}">
              <a16:creationId xmlns:a16="http://schemas.microsoft.com/office/drawing/2014/main" id="{3F524EF4-900A-44CC-AD85-2711F14AA7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4" name="PoljeZBesedilom 2553">
          <a:extLst>
            <a:ext uri="{FF2B5EF4-FFF2-40B4-BE49-F238E27FC236}">
              <a16:creationId xmlns:a16="http://schemas.microsoft.com/office/drawing/2014/main" id="{555DCF66-23B9-47B8-8095-DE6C2878F2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5" name="PoljeZBesedilom 2554">
          <a:extLst>
            <a:ext uri="{FF2B5EF4-FFF2-40B4-BE49-F238E27FC236}">
              <a16:creationId xmlns:a16="http://schemas.microsoft.com/office/drawing/2014/main" id="{F2FBF6D6-9CB9-466B-B4FD-ACC8DE122F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6" name="PoljeZBesedilom 2555">
          <a:extLst>
            <a:ext uri="{FF2B5EF4-FFF2-40B4-BE49-F238E27FC236}">
              <a16:creationId xmlns:a16="http://schemas.microsoft.com/office/drawing/2014/main" id="{760D4F85-F44D-420B-BB0B-E2D921E303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7" name="PoljeZBesedilom 2556">
          <a:extLst>
            <a:ext uri="{FF2B5EF4-FFF2-40B4-BE49-F238E27FC236}">
              <a16:creationId xmlns:a16="http://schemas.microsoft.com/office/drawing/2014/main" id="{28492E97-F16E-4727-92EF-0AA43225D2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8" name="PoljeZBesedilom 2557">
          <a:extLst>
            <a:ext uri="{FF2B5EF4-FFF2-40B4-BE49-F238E27FC236}">
              <a16:creationId xmlns:a16="http://schemas.microsoft.com/office/drawing/2014/main" id="{5552F3E7-CE31-4AD9-95B9-6C2EE09A5B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9" name="PoljeZBesedilom 2558">
          <a:extLst>
            <a:ext uri="{FF2B5EF4-FFF2-40B4-BE49-F238E27FC236}">
              <a16:creationId xmlns:a16="http://schemas.microsoft.com/office/drawing/2014/main" id="{796E11C7-DA96-4EA3-A120-7381094848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0" name="PoljeZBesedilom 2559">
          <a:extLst>
            <a:ext uri="{FF2B5EF4-FFF2-40B4-BE49-F238E27FC236}">
              <a16:creationId xmlns:a16="http://schemas.microsoft.com/office/drawing/2014/main" id="{559635F9-A6DF-42FA-A801-348DDADD05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1" name="PoljeZBesedilom 2560">
          <a:extLst>
            <a:ext uri="{FF2B5EF4-FFF2-40B4-BE49-F238E27FC236}">
              <a16:creationId xmlns:a16="http://schemas.microsoft.com/office/drawing/2014/main" id="{ECF503AB-6E51-4481-AF85-2B9D9BA960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2" name="PoljeZBesedilom 2561">
          <a:extLst>
            <a:ext uri="{FF2B5EF4-FFF2-40B4-BE49-F238E27FC236}">
              <a16:creationId xmlns:a16="http://schemas.microsoft.com/office/drawing/2014/main" id="{EBA603C7-3B32-440C-8370-BF74915207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3" name="PoljeZBesedilom 2562">
          <a:extLst>
            <a:ext uri="{FF2B5EF4-FFF2-40B4-BE49-F238E27FC236}">
              <a16:creationId xmlns:a16="http://schemas.microsoft.com/office/drawing/2014/main" id="{534E08AC-CD1F-4A94-A7F9-F44354D364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4" name="PoljeZBesedilom 2563">
          <a:extLst>
            <a:ext uri="{FF2B5EF4-FFF2-40B4-BE49-F238E27FC236}">
              <a16:creationId xmlns:a16="http://schemas.microsoft.com/office/drawing/2014/main" id="{ED320239-A9FC-4819-BDAF-DA4219B2C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5" name="PoljeZBesedilom 2564">
          <a:extLst>
            <a:ext uri="{FF2B5EF4-FFF2-40B4-BE49-F238E27FC236}">
              <a16:creationId xmlns:a16="http://schemas.microsoft.com/office/drawing/2014/main" id="{36447285-904F-4F0C-A339-EABF80BF30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6" name="PoljeZBesedilom 2565">
          <a:extLst>
            <a:ext uri="{FF2B5EF4-FFF2-40B4-BE49-F238E27FC236}">
              <a16:creationId xmlns:a16="http://schemas.microsoft.com/office/drawing/2014/main" id="{280F86E5-C550-4FF7-8491-1466110E74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7" name="PoljeZBesedilom 2566">
          <a:extLst>
            <a:ext uri="{FF2B5EF4-FFF2-40B4-BE49-F238E27FC236}">
              <a16:creationId xmlns:a16="http://schemas.microsoft.com/office/drawing/2014/main" id="{7D6450BB-109C-40EE-B69F-117033A7CA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8" name="PoljeZBesedilom 2567">
          <a:extLst>
            <a:ext uri="{FF2B5EF4-FFF2-40B4-BE49-F238E27FC236}">
              <a16:creationId xmlns:a16="http://schemas.microsoft.com/office/drawing/2014/main" id="{423B0681-5C17-48D9-B913-024BB0E133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9" name="PoljeZBesedilom 2568">
          <a:extLst>
            <a:ext uri="{FF2B5EF4-FFF2-40B4-BE49-F238E27FC236}">
              <a16:creationId xmlns:a16="http://schemas.microsoft.com/office/drawing/2014/main" id="{B4FD119C-3514-4FB0-831C-D35CECCEFF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0" name="PoljeZBesedilom 2569">
          <a:extLst>
            <a:ext uri="{FF2B5EF4-FFF2-40B4-BE49-F238E27FC236}">
              <a16:creationId xmlns:a16="http://schemas.microsoft.com/office/drawing/2014/main" id="{A8C0850B-C9BE-4F78-90BD-13356F5C4B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1" name="PoljeZBesedilom 2570">
          <a:extLst>
            <a:ext uri="{FF2B5EF4-FFF2-40B4-BE49-F238E27FC236}">
              <a16:creationId xmlns:a16="http://schemas.microsoft.com/office/drawing/2014/main" id="{9BDC5B84-3F4B-430F-8C9E-F91DC6B72F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2" name="PoljeZBesedilom 2571">
          <a:extLst>
            <a:ext uri="{FF2B5EF4-FFF2-40B4-BE49-F238E27FC236}">
              <a16:creationId xmlns:a16="http://schemas.microsoft.com/office/drawing/2014/main" id="{334CC702-B614-4388-93B1-68DAA7CA2F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3" name="PoljeZBesedilom 2572">
          <a:extLst>
            <a:ext uri="{FF2B5EF4-FFF2-40B4-BE49-F238E27FC236}">
              <a16:creationId xmlns:a16="http://schemas.microsoft.com/office/drawing/2014/main" id="{0DB4C248-77E2-44AC-B8B4-53BE630EA9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4" name="PoljeZBesedilom 2573">
          <a:extLst>
            <a:ext uri="{FF2B5EF4-FFF2-40B4-BE49-F238E27FC236}">
              <a16:creationId xmlns:a16="http://schemas.microsoft.com/office/drawing/2014/main" id="{4B2CDE2C-F7A8-4968-9067-6E0829807F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5" name="PoljeZBesedilom 2574">
          <a:extLst>
            <a:ext uri="{FF2B5EF4-FFF2-40B4-BE49-F238E27FC236}">
              <a16:creationId xmlns:a16="http://schemas.microsoft.com/office/drawing/2014/main" id="{FB72A6D9-7385-4455-9413-A75252263C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6" name="PoljeZBesedilom 2575">
          <a:extLst>
            <a:ext uri="{FF2B5EF4-FFF2-40B4-BE49-F238E27FC236}">
              <a16:creationId xmlns:a16="http://schemas.microsoft.com/office/drawing/2014/main" id="{B239DC24-5E52-4C2A-AC7E-4FA4C8D706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7" name="PoljeZBesedilom 2576">
          <a:extLst>
            <a:ext uri="{FF2B5EF4-FFF2-40B4-BE49-F238E27FC236}">
              <a16:creationId xmlns:a16="http://schemas.microsoft.com/office/drawing/2014/main" id="{1B5D5AF1-08E8-4897-BA70-00EF7B31FC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8" name="PoljeZBesedilom 2577">
          <a:extLst>
            <a:ext uri="{FF2B5EF4-FFF2-40B4-BE49-F238E27FC236}">
              <a16:creationId xmlns:a16="http://schemas.microsoft.com/office/drawing/2014/main" id="{15F673D1-44F9-4153-B135-46398F7B62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9" name="PoljeZBesedilom 2578">
          <a:extLst>
            <a:ext uri="{FF2B5EF4-FFF2-40B4-BE49-F238E27FC236}">
              <a16:creationId xmlns:a16="http://schemas.microsoft.com/office/drawing/2014/main" id="{C4B57B92-F32C-4406-BBA0-1B8E7A0EDB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0" name="PoljeZBesedilom 2579">
          <a:extLst>
            <a:ext uri="{FF2B5EF4-FFF2-40B4-BE49-F238E27FC236}">
              <a16:creationId xmlns:a16="http://schemas.microsoft.com/office/drawing/2014/main" id="{8F7DE41B-E156-4137-9BCA-A691AF9EE9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1" name="PoljeZBesedilom 2580">
          <a:extLst>
            <a:ext uri="{FF2B5EF4-FFF2-40B4-BE49-F238E27FC236}">
              <a16:creationId xmlns:a16="http://schemas.microsoft.com/office/drawing/2014/main" id="{B4C909CF-94C2-4364-A06C-81EA9F4748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2" name="PoljeZBesedilom 2581">
          <a:extLst>
            <a:ext uri="{FF2B5EF4-FFF2-40B4-BE49-F238E27FC236}">
              <a16:creationId xmlns:a16="http://schemas.microsoft.com/office/drawing/2014/main" id="{7D3FF42D-3A2C-43EE-B1A0-F8E9F1913E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3" name="PoljeZBesedilom 2582">
          <a:extLst>
            <a:ext uri="{FF2B5EF4-FFF2-40B4-BE49-F238E27FC236}">
              <a16:creationId xmlns:a16="http://schemas.microsoft.com/office/drawing/2014/main" id="{C63E1063-1700-4B68-AE6B-E056D31192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4" name="PoljeZBesedilom 2583">
          <a:extLst>
            <a:ext uri="{FF2B5EF4-FFF2-40B4-BE49-F238E27FC236}">
              <a16:creationId xmlns:a16="http://schemas.microsoft.com/office/drawing/2014/main" id="{1F69D95F-46A8-454C-AD48-72EE4ACCC2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5" name="PoljeZBesedilom 2584">
          <a:extLst>
            <a:ext uri="{FF2B5EF4-FFF2-40B4-BE49-F238E27FC236}">
              <a16:creationId xmlns:a16="http://schemas.microsoft.com/office/drawing/2014/main" id="{ED8B0484-FFC3-4740-AF26-68AA02EAD2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6" name="PoljeZBesedilom 2585">
          <a:extLst>
            <a:ext uri="{FF2B5EF4-FFF2-40B4-BE49-F238E27FC236}">
              <a16:creationId xmlns:a16="http://schemas.microsoft.com/office/drawing/2014/main" id="{0B2EA1DA-C0E3-4184-B35E-C06C63FF6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7" name="PoljeZBesedilom 2586">
          <a:extLst>
            <a:ext uri="{FF2B5EF4-FFF2-40B4-BE49-F238E27FC236}">
              <a16:creationId xmlns:a16="http://schemas.microsoft.com/office/drawing/2014/main" id="{258733FD-3521-46A8-BE44-D45D70EDEF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8" name="PoljeZBesedilom 2587">
          <a:extLst>
            <a:ext uri="{FF2B5EF4-FFF2-40B4-BE49-F238E27FC236}">
              <a16:creationId xmlns:a16="http://schemas.microsoft.com/office/drawing/2014/main" id="{7D1C006D-646A-40E8-AD41-6C01D27602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9" name="PoljeZBesedilom 2588">
          <a:extLst>
            <a:ext uri="{FF2B5EF4-FFF2-40B4-BE49-F238E27FC236}">
              <a16:creationId xmlns:a16="http://schemas.microsoft.com/office/drawing/2014/main" id="{B326E9AC-E08B-48F8-96DB-E5E59E62FD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0" name="PoljeZBesedilom 2589">
          <a:extLst>
            <a:ext uri="{FF2B5EF4-FFF2-40B4-BE49-F238E27FC236}">
              <a16:creationId xmlns:a16="http://schemas.microsoft.com/office/drawing/2014/main" id="{AB0DC467-1988-4974-AF8F-25AC2C6C84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1" name="PoljeZBesedilom 2590">
          <a:extLst>
            <a:ext uri="{FF2B5EF4-FFF2-40B4-BE49-F238E27FC236}">
              <a16:creationId xmlns:a16="http://schemas.microsoft.com/office/drawing/2014/main" id="{D5C3222E-E789-4607-8F2F-37FA73A86C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2" name="PoljeZBesedilom 2591">
          <a:extLst>
            <a:ext uri="{FF2B5EF4-FFF2-40B4-BE49-F238E27FC236}">
              <a16:creationId xmlns:a16="http://schemas.microsoft.com/office/drawing/2014/main" id="{207FA6A8-3D6F-4652-AFE0-E46C967814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3" name="PoljeZBesedilom 2592">
          <a:extLst>
            <a:ext uri="{FF2B5EF4-FFF2-40B4-BE49-F238E27FC236}">
              <a16:creationId xmlns:a16="http://schemas.microsoft.com/office/drawing/2014/main" id="{06507DE2-BB8F-4281-BEB2-608871EC3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4" name="PoljeZBesedilom 2593">
          <a:extLst>
            <a:ext uri="{FF2B5EF4-FFF2-40B4-BE49-F238E27FC236}">
              <a16:creationId xmlns:a16="http://schemas.microsoft.com/office/drawing/2014/main" id="{7E5081FC-C206-47FD-96A7-D9F92B853B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5" name="PoljeZBesedilom 2594">
          <a:extLst>
            <a:ext uri="{FF2B5EF4-FFF2-40B4-BE49-F238E27FC236}">
              <a16:creationId xmlns:a16="http://schemas.microsoft.com/office/drawing/2014/main" id="{4691A37C-F5D3-44D6-A21D-1D0E6DCD75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6" name="PoljeZBesedilom 2595">
          <a:extLst>
            <a:ext uri="{FF2B5EF4-FFF2-40B4-BE49-F238E27FC236}">
              <a16:creationId xmlns:a16="http://schemas.microsoft.com/office/drawing/2014/main" id="{975C0F59-A411-44C8-B3C8-B4FE6BDF02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7" name="PoljeZBesedilom 2596">
          <a:extLst>
            <a:ext uri="{FF2B5EF4-FFF2-40B4-BE49-F238E27FC236}">
              <a16:creationId xmlns:a16="http://schemas.microsoft.com/office/drawing/2014/main" id="{B2A79019-8D56-48F2-9651-BF028CFD03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8" name="PoljeZBesedilom 2597">
          <a:extLst>
            <a:ext uri="{FF2B5EF4-FFF2-40B4-BE49-F238E27FC236}">
              <a16:creationId xmlns:a16="http://schemas.microsoft.com/office/drawing/2014/main" id="{9A26214B-2AA4-49EC-B4DC-F62FD018E4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9" name="PoljeZBesedilom 2598">
          <a:extLst>
            <a:ext uri="{FF2B5EF4-FFF2-40B4-BE49-F238E27FC236}">
              <a16:creationId xmlns:a16="http://schemas.microsoft.com/office/drawing/2014/main" id="{CE97180D-E2DA-486E-951A-53E401294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0" name="PoljeZBesedilom 2599">
          <a:extLst>
            <a:ext uri="{FF2B5EF4-FFF2-40B4-BE49-F238E27FC236}">
              <a16:creationId xmlns:a16="http://schemas.microsoft.com/office/drawing/2014/main" id="{620B5394-F912-4B36-9871-37A48C8722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1" name="PoljeZBesedilom 2600">
          <a:extLst>
            <a:ext uri="{FF2B5EF4-FFF2-40B4-BE49-F238E27FC236}">
              <a16:creationId xmlns:a16="http://schemas.microsoft.com/office/drawing/2014/main" id="{7C3D36EC-105D-40E6-BD94-7C4417B9D8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2" name="PoljeZBesedilom 2601">
          <a:extLst>
            <a:ext uri="{FF2B5EF4-FFF2-40B4-BE49-F238E27FC236}">
              <a16:creationId xmlns:a16="http://schemas.microsoft.com/office/drawing/2014/main" id="{3BA8D0AF-F9C6-4E5B-BB13-A7061497EB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3" name="PoljeZBesedilom 2602">
          <a:extLst>
            <a:ext uri="{FF2B5EF4-FFF2-40B4-BE49-F238E27FC236}">
              <a16:creationId xmlns:a16="http://schemas.microsoft.com/office/drawing/2014/main" id="{9066A85C-60F8-42D9-8C38-3E40B38BCB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4" name="PoljeZBesedilom 2603">
          <a:extLst>
            <a:ext uri="{FF2B5EF4-FFF2-40B4-BE49-F238E27FC236}">
              <a16:creationId xmlns:a16="http://schemas.microsoft.com/office/drawing/2014/main" id="{866DEB59-D572-43FE-996F-3C1AF3B2D7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5" name="PoljeZBesedilom 2604">
          <a:extLst>
            <a:ext uri="{FF2B5EF4-FFF2-40B4-BE49-F238E27FC236}">
              <a16:creationId xmlns:a16="http://schemas.microsoft.com/office/drawing/2014/main" id="{4D08C874-A16A-43E9-8C55-55D06CAD84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6" name="PoljeZBesedilom 2605">
          <a:extLst>
            <a:ext uri="{FF2B5EF4-FFF2-40B4-BE49-F238E27FC236}">
              <a16:creationId xmlns:a16="http://schemas.microsoft.com/office/drawing/2014/main" id="{BC6E107E-FD0B-4D55-B3F6-52BE175ADD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7" name="PoljeZBesedilom 2606">
          <a:extLst>
            <a:ext uri="{FF2B5EF4-FFF2-40B4-BE49-F238E27FC236}">
              <a16:creationId xmlns:a16="http://schemas.microsoft.com/office/drawing/2014/main" id="{7E86D5B3-29CE-44AC-82D4-7C0086F496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8" name="PoljeZBesedilom 2607">
          <a:extLst>
            <a:ext uri="{FF2B5EF4-FFF2-40B4-BE49-F238E27FC236}">
              <a16:creationId xmlns:a16="http://schemas.microsoft.com/office/drawing/2014/main" id="{8DA6A61F-233B-4219-8447-1443DA079F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9" name="PoljeZBesedilom 2608">
          <a:extLst>
            <a:ext uri="{FF2B5EF4-FFF2-40B4-BE49-F238E27FC236}">
              <a16:creationId xmlns:a16="http://schemas.microsoft.com/office/drawing/2014/main" id="{7F3C94D6-8540-41F3-9B82-BBFEAA211F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0" name="PoljeZBesedilom 2609">
          <a:extLst>
            <a:ext uri="{FF2B5EF4-FFF2-40B4-BE49-F238E27FC236}">
              <a16:creationId xmlns:a16="http://schemas.microsoft.com/office/drawing/2014/main" id="{D848E26F-526A-468E-83C7-C4D6996D99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1" name="PoljeZBesedilom 2610">
          <a:extLst>
            <a:ext uri="{FF2B5EF4-FFF2-40B4-BE49-F238E27FC236}">
              <a16:creationId xmlns:a16="http://schemas.microsoft.com/office/drawing/2014/main" id="{6FFF55C4-7AAA-4804-AF70-45C33A5571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2" name="PoljeZBesedilom 2611">
          <a:extLst>
            <a:ext uri="{FF2B5EF4-FFF2-40B4-BE49-F238E27FC236}">
              <a16:creationId xmlns:a16="http://schemas.microsoft.com/office/drawing/2014/main" id="{FAB0BF7B-8B49-49E6-9F24-7DDA3406B4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3" name="PoljeZBesedilom 2612">
          <a:extLst>
            <a:ext uri="{FF2B5EF4-FFF2-40B4-BE49-F238E27FC236}">
              <a16:creationId xmlns:a16="http://schemas.microsoft.com/office/drawing/2014/main" id="{12CE5D0B-9E00-4446-ACF0-49F90423B4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4" name="PoljeZBesedilom 2613">
          <a:extLst>
            <a:ext uri="{FF2B5EF4-FFF2-40B4-BE49-F238E27FC236}">
              <a16:creationId xmlns:a16="http://schemas.microsoft.com/office/drawing/2014/main" id="{F71F3874-1FDC-4BAA-947F-628B9D143F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5" name="PoljeZBesedilom 2614">
          <a:extLst>
            <a:ext uri="{FF2B5EF4-FFF2-40B4-BE49-F238E27FC236}">
              <a16:creationId xmlns:a16="http://schemas.microsoft.com/office/drawing/2014/main" id="{C062A12E-15A0-467B-B57C-364E08EA5C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6" name="PoljeZBesedilom 2615">
          <a:extLst>
            <a:ext uri="{FF2B5EF4-FFF2-40B4-BE49-F238E27FC236}">
              <a16:creationId xmlns:a16="http://schemas.microsoft.com/office/drawing/2014/main" id="{739D20AC-51F5-4458-AF19-A6390A1410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7" name="PoljeZBesedilom 2616">
          <a:extLst>
            <a:ext uri="{FF2B5EF4-FFF2-40B4-BE49-F238E27FC236}">
              <a16:creationId xmlns:a16="http://schemas.microsoft.com/office/drawing/2014/main" id="{44D5AB1C-A345-4287-A81E-E6D431787E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8" name="PoljeZBesedilom 2617">
          <a:extLst>
            <a:ext uri="{FF2B5EF4-FFF2-40B4-BE49-F238E27FC236}">
              <a16:creationId xmlns:a16="http://schemas.microsoft.com/office/drawing/2014/main" id="{3175545B-6573-4498-88D0-E8FE788DAE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9" name="PoljeZBesedilom 2618">
          <a:extLst>
            <a:ext uri="{FF2B5EF4-FFF2-40B4-BE49-F238E27FC236}">
              <a16:creationId xmlns:a16="http://schemas.microsoft.com/office/drawing/2014/main" id="{912E66AE-828E-46B6-959D-2E197EC329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0" name="PoljeZBesedilom 2619">
          <a:extLst>
            <a:ext uri="{FF2B5EF4-FFF2-40B4-BE49-F238E27FC236}">
              <a16:creationId xmlns:a16="http://schemas.microsoft.com/office/drawing/2014/main" id="{25721EDA-762B-45D2-AF3D-5075A3C160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1" name="PoljeZBesedilom 2620">
          <a:extLst>
            <a:ext uri="{FF2B5EF4-FFF2-40B4-BE49-F238E27FC236}">
              <a16:creationId xmlns:a16="http://schemas.microsoft.com/office/drawing/2014/main" id="{D8203B9F-9024-4B91-ADAA-F99131C90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2" name="PoljeZBesedilom 2621">
          <a:extLst>
            <a:ext uri="{FF2B5EF4-FFF2-40B4-BE49-F238E27FC236}">
              <a16:creationId xmlns:a16="http://schemas.microsoft.com/office/drawing/2014/main" id="{B83B8423-65DD-488D-9486-F053D1556A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3" name="PoljeZBesedilom 2622">
          <a:extLst>
            <a:ext uri="{FF2B5EF4-FFF2-40B4-BE49-F238E27FC236}">
              <a16:creationId xmlns:a16="http://schemas.microsoft.com/office/drawing/2014/main" id="{08CD3A51-0B46-4B20-95FF-414AD7C4E2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4" name="PoljeZBesedilom 2623">
          <a:extLst>
            <a:ext uri="{FF2B5EF4-FFF2-40B4-BE49-F238E27FC236}">
              <a16:creationId xmlns:a16="http://schemas.microsoft.com/office/drawing/2014/main" id="{E039927F-5C0E-4305-824D-F59B45AE2E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5" name="PoljeZBesedilom 2624">
          <a:extLst>
            <a:ext uri="{FF2B5EF4-FFF2-40B4-BE49-F238E27FC236}">
              <a16:creationId xmlns:a16="http://schemas.microsoft.com/office/drawing/2014/main" id="{4C3DF9FD-870A-4FBA-855B-5C112E38BD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6" name="PoljeZBesedilom 2625">
          <a:extLst>
            <a:ext uri="{FF2B5EF4-FFF2-40B4-BE49-F238E27FC236}">
              <a16:creationId xmlns:a16="http://schemas.microsoft.com/office/drawing/2014/main" id="{60F9AFFB-167C-4324-9B9A-3611902854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7" name="PoljeZBesedilom 2626">
          <a:extLst>
            <a:ext uri="{FF2B5EF4-FFF2-40B4-BE49-F238E27FC236}">
              <a16:creationId xmlns:a16="http://schemas.microsoft.com/office/drawing/2014/main" id="{1E549AAA-FCDC-4648-AE8C-B2A6B7AEC5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8" name="PoljeZBesedilom 2627">
          <a:extLst>
            <a:ext uri="{FF2B5EF4-FFF2-40B4-BE49-F238E27FC236}">
              <a16:creationId xmlns:a16="http://schemas.microsoft.com/office/drawing/2014/main" id="{DEAF20E6-1659-45A0-8E65-269A653127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9" name="PoljeZBesedilom 2628">
          <a:extLst>
            <a:ext uri="{FF2B5EF4-FFF2-40B4-BE49-F238E27FC236}">
              <a16:creationId xmlns:a16="http://schemas.microsoft.com/office/drawing/2014/main" id="{D3961C15-6351-4DC0-82BD-3E97A221B2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0" name="PoljeZBesedilom 2629">
          <a:extLst>
            <a:ext uri="{FF2B5EF4-FFF2-40B4-BE49-F238E27FC236}">
              <a16:creationId xmlns:a16="http://schemas.microsoft.com/office/drawing/2014/main" id="{7C8B8221-DD12-40F5-9D82-35A53DE1DA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1" name="PoljeZBesedilom 2630">
          <a:extLst>
            <a:ext uri="{FF2B5EF4-FFF2-40B4-BE49-F238E27FC236}">
              <a16:creationId xmlns:a16="http://schemas.microsoft.com/office/drawing/2014/main" id="{27844554-E266-4CB0-9564-40924CBB90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2" name="PoljeZBesedilom 2631">
          <a:extLst>
            <a:ext uri="{FF2B5EF4-FFF2-40B4-BE49-F238E27FC236}">
              <a16:creationId xmlns:a16="http://schemas.microsoft.com/office/drawing/2014/main" id="{9E529A94-4398-48D4-8A5C-16A735D890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3" name="PoljeZBesedilom 2632">
          <a:extLst>
            <a:ext uri="{FF2B5EF4-FFF2-40B4-BE49-F238E27FC236}">
              <a16:creationId xmlns:a16="http://schemas.microsoft.com/office/drawing/2014/main" id="{0D08AD84-4EED-40B8-AC0F-C71375B8DC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4" name="PoljeZBesedilom 2633">
          <a:extLst>
            <a:ext uri="{FF2B5EF4-FFF2-40B4-BE49-F238E27FC236}">
              <a16:creationId xmlns:a16="http://schemas.microsoft.com/office/drawing/2014/main" id="{CCC07A5F-D4DE-4E51-8BA6-8A31AE8C89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5" name="PoljeZBesedilom 2634">
          <a:extLst>
            <a:ext uri="{FF2B5EF4-FFF2-40B4-BE49-F238E27FC236}">
              <a16:creationId xmlns:a16="http://schemas.microsoft.com/office/drawing/2014/main" id="{B62134A4-CE51-41D3-8A70-CE98BCB56D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6" name="PoljeZBesedilom 2635">
          <a:extLst>
            <a:ext uri="{FF2B5EF4-FFF2-40B4-BE49-F238E27FC236}">
              <a16:creationId xmlns:a16="http://schemas.microsoft.com/office/drawing/2014/main" id="{48712D02-2F24-4306-A9E9-22E9E5D147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7" name="PoljeZBesedilom 2636">
          <a:extLst>
            <a:ext uri="{FF2B5EF4-FFF2-40B4-BE49-F238E27FC236}">
              <a16:creationId xmlns:a16="http://schemas.microsoft.com/office/drawing/2014/main" id="{D1932221-FEF6-4B09-AF9B-D61D3A5867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8" name="PoljeZBesedilom 2637">
          <a:extLst>
            <a:ext uri="{FF2B5EF4-FFF2-40B4-BE49-F238E27FC236}">
              <a16:creationId xmlns:a16="http://schemas.microsoft.com/office/drawing/2014/main" id="{D207098D-3F65-41A3-B13C-DCB2B93C27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9" name="PoljeZBesedilom 2638">
          <a:extLst>
            <a:ext uri="{FF2B5EF4-FFF2-40B4-BE49-F238E27FC236}">
              <a16:creationId xmlns:a16="http://schemas.microsoft.com/office/drawing/2014/main" id="{1981CABF-FF07-494C-8AF1-0630B64499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0" name="PoljeZBesedilom 2639">
          <a:extLst>
            <a:ext uri="{FF2B5EF4-FFF2-40B4-BE49-F238E27FC236}">
              <a16:creationId xmlns:a16="http://schemas.microsoft.com/office/drawing/2014/main" id="{FCF96A58-036C-45F7-9812-9B5141CFBE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1" name="PoljeZBesedilom 2640">
          <a:extLst>
            <a:ext uri="{FF2B5EF4-FFF2-40B4-BE49-F238E27FC236}">
              <a16:creationId xmlns:a16="http://schemas.microsoft.com/office/drawing/2014/main" id="{97844A6F-64B3-44B3-89DF-508A48A67E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2" name="PoljeZBesedilom 2641">
          <a:extLst>
            <a:ext uri="{FF2B5EF4-FFF2-40B4-BE49-F238E27FC236}">
              <a16:creationId xmlns:a16="http://schemas.microsoft.com/office/drawing/2014/main" id="{9603B042-2E54-4296-9888-D9D67E1EAE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3" name="PoljeZBesedilom 2642">
          <a:extLst>
            <a:ext uri="{FF2B5EF4-FFF2-40B4-BE49-F238E27FC236}">
              <a16:creationId xmlns:a16="http://schemas.microsoft.com/office/drawing/2014/main" id="{8CA94470-A105-43FE-8512-DE476B0D6C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4" name="PoljeZBesedilom 2643">
          <a:extLst>
            <a:ext uri="{FF2B5EF4-FFF2-40B4-BE49-F238E27FC236}">
              <a16:creationId xmlns:a16="http://schemas.microsoft.com/office/drawing/2014/main" id="{AEA91918-E783-44C3-94DA-F1DCCE1A36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5" name="PoljeZBesedilom 2644">
          <a:extLst>
            <a:ext uri="{FF2B5EF4-FFF2-40B4-BE49-F238E27FC236}">
              <a16:creationId xmlns:a16="http://schemas.microsoft.com/office/drawing/2014/main" id="{A4070AA9-04CC-4615-81ED-315F24994A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6" name="PoljeZBesedilom 2645">
          <a:extLst>
            <a:ext uri="{FF2B5EF4-FFF2-40B4-BE49-F238E27FC236}">
              <a16:creationId xmlns:a16="http://schemas.microsoft.com/office/drawing/2014/main" id="{898498B3-1094-4233-B4FB-1F43B5CC5D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7" name="PoljeZBesedilom 2646">
          <a:extLst>
            <a:ext uri="{FF2B5EF4-FFF2-40B4-BE49-F238E27FC236}">
              <a16:creationId xmlns:a16="http://schemas.microsoft.com/office/drawing/2014/main" id="{E9F6FC26-C9FB-4DB9-B48D-7BA8FC7B9E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8" name="PoljeZBesedilom 2647">
          <a:extLst>
            <a:ext uri="{FF2B5EF4-FFF2-40B4-BE49-F238E27FC236}">
              <a16:creationId xmlns:a16="http://schemas.microsoft.com/office/drawing/2014/main" id="{4568A65E-362E-4BCE-BBD2-CB0B0FECE3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9" name="PoljeZBesedilom 2648">
          <a:extLst>
            <a:ext uri="{FF2B5EF4-FFF2-40B4-BE49-F238E27FC236}">
              <a16:creationId xmlns:a16="http://schemas.microsoft.com/office/drawing/2014/main" id="{62427593-289B-4816-829C-CD51F7FF1A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0" name="PoljeZBesedilom 2649">
          <a:extLst>
            <a:ext uri="{FF2B5EF4-FFF2-40B4-BE49-F238E27FC236}">
              <a16:creationId xmlns:a16="http://schemas.microsoft.com/office/drawing/2014/main" id="{8989B08E-EF65-40A9-AB43-97F8DF4685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1" name="PoljeZBesedilom 2650">
          <a:extLst>
            <a:ext uri="{FF2B5EF4-FFF2-40B4-BE49-F238E27FC236}">
              <a16:creationId xmlns:a16="http://schemas.microsoft.com/office/drawing/2014/main" id="{B6526F81-3F1B-4951-B7E7-F1B8EFF55B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2" name="PoljeZBesedilom 2651">
          <a:extLst>
            <a:ext uri="{FF2B5EF4-FFF2-40B4-BE49-F238E27FC236}">
              <a16:creationId xmlns:a16="http://schemas.microsoft.com/office/drawing/2014/main" id="{6E22A8D4-33EF-4BCF-B702-1CAE547249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3" name="PoljeZBesedilom 2652">
          <a:extLst>
            <a:ext uri="{FF2B5EF4-FFF2-40B4-BE49-F238E27FC236}">
              <a16:creationId xmlns:a16="http://schemas.microsoft.com/office/drawing/2014/main" id="{67DC8556-8BE6-4B72-B090-2BD4EB4DA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4" name="PoljeZBesedilom 2653">
          <a:extLst>
            <a:ext uri="{FF2B5EF4-FFF2-40B4-BE49-F238E27FC236}">
              <a16:creationId xmlns:a16="http://schemas.microsoft.com/office/drawing/2014/main" id="{CDC35706-B1DF-4880-B6A1-9CE063A09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5" name="PoljeZBesedilom 2654">
          <a:extLst>
            <a:ext uri="{FF2B5EF4-FFF2-40B4-BE49-F238E27FC236}">
              <a16:creationId xmlns:a16="http://schemas.microsoft.com/office/drawing/2014/main" id="{134754F0-7493-418A-922F-2A4DC581AA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6" name="PoljeZBesedilom 2655">
          <a:extLst>
            <a:ext uri="{FF2B5EF4-FFF2-40B4-BE49-F238E27FC236}">
              <a16:creationId xmlns:a16="http://schemas.microsoft.com/office/drawing/2014/main" id="{28D44F7A-CD60-4269-B658-F3A563BA1C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7" name="PoljeZBesedilom 2656">
          <a:extLst>
            <a:ext uri="{FF2B5EF4-FFF2-40B4-BE49-F238E27FC236}">
              <a16:creationId xmlns:a16="http://schemas.microsoft.com/office/drawing/2014/main" id="{4A90B316-34B8-4F85-8E40-97D778CE8E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8" name="PoljeZBesedilom 2657">
          <a:extLst>
            <a:ext uri="{FF2B5EF4-FFF2-40B4-BE49-F238E27FC236}">
              <a16:creationId xmlns:a16="http://schemas.microsoft.com/office/drawing/2014/main" id="{7FA6DD15-B88F-4913-B329-C11BE672C6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9" name="PoljeZBesedilom 2658">
          <a:extLst>
            <a:ext uri="{FF2B5EF4-FFF2-40B4-BE49-F238E27FC236}">
              <a16:creationId xmlns:a16="http://schemas.microsoft.com/office/drawing/2014/main" id="{B1D85453-45FC-48A5-ABAE-B8C4B85506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0" name="PoljeZBesedilom 2659">
          <a:extLst>
            <a:ext uri="{FF2B5EF4-FFF2-40B4-BE49-F238E27FC236}">
              <a16:creationId xmlns:a16="http://schemas.microsoft.com/office/drawing/2014/main" id="{0AD81390-AE97-4450-9A45-7AA43E454B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1" name="PoljeZBesedilom 2660">
          <a:extLst>
            <a:ext uri="{FF2B5EF4-FFF2-40B4-BE49-F238E27FC236}">
              <a16:creationId xmlns:a16="http://schemas.microsoft.com/office/drawing/2014/main" id="{8CE0D9A6-8AC6-4369-8632-8D0AF5CDE1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2" name="PoljeZBesedilom 2661">
          <a:extLst>
            <a:ext uri="{FF2B5EF4-FFF2-40B4-BE49-F238E27FC236}">
              <a16:creationId xmlns:a16="http://schemas.microsoft.com/office/drawing/2014/main" id="{02C51768-530A-42A6-A693-75467AB51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3" name="PoljeZBesedilom 2662">
          <a:extLst>
            <a:ext uri="{FF2B5EF4-FFF2-40B4-BE49-F238E27FC236}">
              <a16:creationId xmlns:a16="http://schemas.microsoft.com/office/drawing/2014/main" id="{6266E194-8D10-4635-97DC-D4B5058827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4" name="PoljeZBesedilom 2663">
          <a:extLst>
            <a:ext uri="{FF2B5EF4-FFF2-40B4-BE49-F238E27FC236}">
              <a16:creationId xmlns:a16="http://schemas.microsoft.com/office/drawing/2014/main" id="{4053FC5F-AAF1-4E46-9495-FD936EE50A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5" name="PoljeZBesedilom 2664">
          <a:extLst>
            <a:ext uri="{FF2B5EF4-FFF2-40B4-BE49-F238E27FC236}">
              <a16:creationId xmlns:a16="http://schemas.microsoft.com/office/drawing/2014/main" id="{D61B4B59-42E4-4D18-A4BE-323B670684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6" name="PoljeZBesedilom 2665">
          <a:extLst>
            <a:ext uri="{FF2B5EF4-FFF2-40B4-BE49-F238E27FC236}">
              <a16:creationId xmlns:a16="http://schemas.microsoft.com/office/drawing/2014/main" id="{06115AD6-C4BA-41CD-BE10-7E9172CBB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7" name="PoljeZBesedilom 2666">
          <a:extLst>
            <a:ext uri="{FF2B5EF4-FFF2-40B4-BE49-F238E27FC236}">
              <a16:creationId xmlns:a16="http://schemas.microsoft.com/office/drawing/2014/main" id="{6DA05734-70C5-40FB-8026-CFF4524198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8" name="PoljeZBesedilom 2667">
          <a:extLst>
            <a:ext uri="{FF2B5EF4-FFF2-40B4-BE49-F238E27FC236}">
              <a16:creationId xmlns:a16="http://schemas.microsoft.com/office/drawing/2014/main" id="{3BFC29E5-2AC8-4178-8647-07729E6005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9" name="PoljeZBesedilom 2668">
          <a:extLst>
            <a:ext uri="{FF2B5EF4-FFF2-40B4-BE49-F238E27FC236}">
              <a16:creationId xmlns:a16="http://schemas.microsoft.com/office/drawing/2014/main" id="{C26FDA99-D001-4A08-9A9D-EC95FCAC90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0" name="PoljeZBesedilom 2669">
          <a:extLst>
            <a:ext uri="{FF2B5EF4-FFF2-40B4-BE49-F238E27FC236}">
              <a16:creationId xmlns:a16="http://schemas.microsoft.com/office/drawing/2014/main" id="{92231FB0-03AE-482D-8445-C8C8602281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1" name="PoljeZBesedilom 2670">
          <a:extLst>
            <a:ext uri="{FF2B5EF4-FFF2-40B4-BE49-F238E27FC236}">
              <a16:creationId xmlns:a16="http://schemas.microsoft.com/office/drawing/2014/main" id="{29133008-C7B0-4C1B-B84C-D402DCB103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2" name="PoljeZBesedilom 2671">
          <a:extLst>
            <a:ext uri="{FF2B5EF4-FFF2-40B4-BE49-F238E27FC236}">
              <a16:creationId xmlns:a16="http://schemas.microsoft.com/office/drawing/2014/main" id="{D43CB78A-5B41-44C8-AE9F-2B41B6793F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3" name="PoljeZBesedilom 2672">
          <a:extLst>
            <a:ext uri="{FF2B5EF4-FFF2-40B4-BE49-F238E27FC236}">
              <a16:creationId xmlns:a16="http://schemas.microsoft.com/office/drawing/2014/main" id="{C7CE189D-809A-4959-B5CA-E3401670FA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4" name="PoljeZBesedilom 2673">
          <a:extLst>
            <a:ext uri="{FF2B5EF4-FFF2-40B4-BE49-F238E27FC236}">
              <a16:creationId xmlns:a16="http://schemas.microsoft.com/office/drawing/2014/main" id="{8DB72265-23F4-415C-AE8A-3F18C29F1A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5" name="PoljeZBesedilom 2674">
          <a:extLst>
            <a:ext uri="{FF2B5EF4-FFF2-40B4-BE49-F238E27FC236}">
              <a16:creationId xmlns:a16="http://schemas.microsoft.com/office/drawing/2014/main" id="{17F4BFE7-86C6-41D4-BC19-7BB14DCB4E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6" name="PoljeZBesedilom 2675">
          <a:extLst>
            <a:ext uri="{FF2B5EF4-FFF2-40B4-BE49-F238E27FC236}">
              <a16:creationId xmlns:a16="http://schemas.microsoft.com/office/drawing/2014/main" id="{1E992B75-6B38-49DB-B2BD-BBEB762E5A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7" name="PoljeZBesedilom 2676">
          <a:extLst>
            <a:ext uri="{FF2B5EF4-FFF2-40B4-BE49-F238E27FC236}">
              <a16:creationId xmlns:a16="http://schemas.microsoft.com/office/drawing/2014/main" id="{DC4DF78F-01F0-4CAF-979F-83FC6B2870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8" name="PoljeZBesedilom 2677">
          <a:extLst>
            <a:ext uri="{FF2B5EF4-FFF2-40B4-BE49-F238E27FC236}">
              <a16:creationId xmlns:a16="http://schemas.microsoft.com/office/drawing/2014/main" id="{F3A3A679-6D32-44BF-B0FF-706760D14B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9" name="PoljeZBesedilom 2678">
          <a:extLst>
            <a:ext uri="{FF2B5EF4-FFF2-40B4-BE49-F238E27FC236}">
              <a16:creationId xmlns:a16="http://schemas.microsoft.com/office/drawing/2014/main" id="{F4138B9A-3A80-4AE1-B2E4-D72D8EE7EC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0" name="PoljeZBesedilom 2679">
          <a:extLst>
            <a:ext uri="{FF2B5EF4-FFF2-40B4-BE49-F238E27FC236}">
              <a16:creationId xmlns:a16="http://schemas.microsoft.com/office/drawing/2014/main" id="{FC921291-B5F8-4FD0-B5E2-27E2405534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1" name="PoljeZBesedilom 2680">
          <a:extLst>
            <a:ext uri="{FF2B5EF4-FFF2-40B4-BE49-F238E27FC236}">
              <a16:creationId xmlns:a16="http://schemas.microsoft.com/office/drawing/2014/main" id="{76319A85-A0BE-45DD-B35E-47C09968FF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2" name="PoljeZBesedilom 2681">
          <a:extLst>
            <a:ext uri="{FF2B5EF4-FFF2-40B4-BE49-F238E27FC236}">
              <a16:creationId xmlns:a16="http://schemas.microsoft.com/office/drawing/2014/main" id="{F10F059C-EDD9-460F-8BF5-D10D8CBF0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3" name="PoljeZBesedilom 2682">
          <a:extLst>
            <a:ext uri="{FF2B5EF4-FFF2-40B4-BE49-F238E27FC236}">
              <a16:creationId xmlns:a16="http://schemas.microsoft.com/office/drawing/2014/main" id="{D0E40C8A-FEA3-450A-8076-5474F8483D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4" name="PoljeZBesedilom 2683">
          <a:extLst>
            <a:ext uri="{FF2B5EF4-FFF2-40B4-BE49-F238E27FC236}">
              <a16:creationId xmlns:a16="http://schemas.microsoft.com/office/drawing/2014/main" id="{2ADCF5C4-B9CB-4A1F-8B91-CA708CDA2E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5" name="PoljeZBesedilom 2684">
          <a:extLst>
            <a:ext uri="{FF2B5EF4-FFF2-40B4-BE49-F238E27FC236}">
              <a16:creationId xmlns:a16="http://schemas.microsoft.com/office/drawing/2014/main" id="{A6902509-46C0-4B11-85EB-64D263EA9D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6" name="PoljeZBesedilom 2685">
          <a:extLst>
            <a:ext uri="{FF2B5EF4-FFF2-40B4-BE49-F238E27FC236}">
              <a16:creationId xmlns:a16="http://schemas.microsoft.com/office/drawing/2014/main" id="{41A3AFC9-A09E-4893-9B39-9CDD2F7F2D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7" name="PoljeZBesedilom 2686">
          <a:extLst>
            <a:ext uri="{FF2B5EF4-FFF2-40B4-BE49-F238E27FC236}">
              <a16:creationId xmlns:a16="http://schemas.microsoft.com/office/drawing/2014/main" id="{D3D7A640-91B8-4787-8403-5598F49DCD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8" name="PoljeZBesedilom 2687">
          <a:extLst>
            <a:ext uri="{FF2B5EF4-FFF2-40B4-BE49-F238E27FC236}">
              <a16:creationId xmlns:a16="http://schemas.microsoft.com/office/drawing/2014/main" id="{9B9D93DC-02DB-46BC-8540-C94528D17A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9" name="PoljeZBesedilom 2688">
          <a:extLst>
            <a:ext uri="{FF2B5EF4-FFF2-40B4-BE49-F238E27FC236}">
              <a16:creationId xmlns:a16="http://schemas.microsoft.com/office/drawing/2014/main" id="{E5C96AFD-28BD-49E1-B34C-15AF28937E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0" name="PoljeZBesedilom 2689">
          <a:extLst>
            <a:ext uri="{FF2B5EF4-FFF2-40B4-BE49-F238E27FC236}">
              <a16:creationId xmlns:a16="http://schemas.microsoft.com/office/drawing/2014/main" id="{EFADDFE7-2D4C-4812-95B9-FEE35F9808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1" name="PoljeZBesedilom 2690">
          <a:extLst>
            <a:ext uri="{FF2B5EF4-FFF2-40B4-BE49-F238E27FC236}">
              <a16:creationId xmlns:a16="http://schemas.microsoft.com/office/drawing/2014/main" id="{3669B794-7732-4ECE-B3DD-F03A09C6D3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2" name="PoljeZBesedilom 2691">
          <a:extLst>
            <a:ext uri="{FF2B5EF4-FFF2-40B4-BE49-F238E27FC236}">
              <a16:creationId xmlns:a16="http://schemas.microsoft.com/office/drawing/2014/main" id="{88AF9418-F987-4056-9453-4DD8C51AFD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3" name="PoljeZBesedilom 2692">
          <a:extLst>
            <a:ext uri="{FF2B5EF4-FFF2-40B4-BE49-F238E27FC236}">
              <a16:creationId xmlns:a16="http://schemas.microsoft.com/office/drawing/2014/main" id="{B79A72C4-E2F9-48D5-A88C-AE7BCB0FEF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4" name="PoljeZBesedilom 2693">
          <a:extLst>
            <a:ext uri="{FF2B5EF4-FFF2-40B4-BE49-F238E27FC236}">
              <a16:creationId xmlns:a16="http://schemas.microsoft.com/office/drawing/2014/main" id="{16A11E1F-535E-4DC0-934A-07234751CD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5" name="PoljeZBesedilom 2694">
          <a:extLst>
            <a:ext uri="{FF2B5EF4-FFF2-40B4-BE49-F238E27FC236}">
              <a16:creationId xmlns:a16="http://schemas.microsoft.com/office/drawing/2014/main" id="{D93033FD-34CE-4202-9957-8B5214C2ED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6" name="PoljeZBesedilom 2695">
          <a:extLst>
            <a:ext uri="{FF2B5EF4-FFF2-40B4-BE49-F238E27FC236}">
              <a16:creationId xmlns:a16="http://schemas.microsoft.com/office/drawing/2014/main" id="{22C7A66B-181E-456D-B871-B6A5C5036D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7" name="PoljeZBesedilom 2696">
          <a:extLst>
            <a:ext uri="{FF2B5EF4-FFF2-40B4-BE49-F238E27FC236}">
              <a16:creationId xmlns:a16="http://schemas.microsoft.com/office/drawing/2014/main" id="{E6A9BBBC-F1EB-4596-A53A-7DBEC00623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8" name="PoljeZBesedilom 2697">
          <a:extLst>
            <a:ext uri="{FF2B5EF4-FFF2-40B4-BE49-F238E27FC236}">
              <a16:creationId xmlns:a16="http://schemas.microsoft.com/office/drawing/2014/main" id="{7FE6E7FC-AFEA-41AF-9636-09F388DBDC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9" name="PoljeZBesedilom 2698">
          <a:extLst>
            <a:ext uri="{FF2B5EF4-FFF2-40B4-BE49-F238E27FC236}">
              <a16:creationId xmlns:a16="http://schemas.microsoft.com/office/drawing/2014/main" id="{0A42BDA0-AE59-4EAF-8761-855F0960EB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0" name="PoljeZBesedilom 2699">
          <a:extLst>
            <a:ext uri="{FF2B5EF4-FFF2-40B4-BE49-F238E27FC236}">
              <a16:creationId xmlns:a16="http://schemas.microsoft.com/office/drawing/2014/main" id="{33ABCC47-EF0C-4DBD-9764-DE8C843C2D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1" name="PoljeZBesedilom 2700">
          <a:extLst>
            <a:ext uri="{FF2B5EF4-FFF2-40B4-BE49-F238E27FC236}">
              <a16:creationId xmlns:a16="http://schemas.microsoft.com/office/drawing/2014/main" id="{A7E9BE94-C1E7-48CD-837C-291D94CCC5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2" name="PoljeZBesedilom 2701">
          <a:extLst>
            <a:ext uri="{FF2B5EF4-FFF2-40B4-BE49-F238E27FC236}">
              <a16:creationId xmlns:a16="http://schemas.microsoft.com/office/drawing/2014/main" id="{373F68DF-BF9A-4315-93BE-BF2E62872A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3" name="PoljeZBesedilom 2702">
          <a:extLst>
            <a:ext uri="{FF2B5EF4-FFF2-40B4-BE49-F238E27FC236}">
              <a16:creationId xmlns:a16="http://schemas.microsoft.com/office/drawing/2014/main" id="{AD545807-0078-4F63-A807-76A4CFE46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4" name="PoljeZBesedilom 2703">
          <a:extLst>
            <a:ext uri="{FF2B5EF4-FFF2-40B4-BE49-F238E27FC236}">
              <a16:creationId xmlns:a16="http://schemas.microsoft.com/office/drawing/2014/main" id="{8C7CDAA2-622A-45F2-9CFE-15CA2EA4AC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5" name="PoljeZBesedilom 2704">
          <a:extLst>
            <a:ext uri="{FF2B5EF4-FFF2-40B4-BE49-F238E27FC236}">
              <a16:creationId xmlns:a16="http://schemas.microsoft.com/office/drawing/2014/main" id="{2265E818-DC30-45D3-B52B-7545CC5617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6" name="PoljeZBesedilom 2705">
          <a:extLst>
            <a:ext uri="{FF2B5EF4-FFF2-40B4-BE49-F238E27FC236}">
              <a16:creationId xmlns:a16="http://schemas.microsoft.com/office/drawing/2014/main" id="{249ABCB0-4EE2-44FB-A3EC-F0AE75D394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7" name="PoljeZBesedilom 2706">
          <a:extLst>
            <a:ext uri="{FF2B5EF4-FFF2-40B4-BE49-F238E27FC236}">
              <a16:creationId xmlns:a16="http://schemas.microsoft.com/office/drawing/2014/main" id="{FDA42594-F78F-4A1E-903B-129DB94A7C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8" name="PoljeZBesedilom 2707">
          <a:extLst>
            <a:ext uri="{FF2B5EF4-FFF2-40B4-BE49-F238E27FC236}">
              <a16:creationId xmlns:a16="http://schemas.microsoft.com/office/drawing/2014/main" id="{3821BDFC-E483-4D46-B592-8322EF6AE8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9" name="PoljeZBesedilom 2708">
          <a:extLst>
            <a:ext uri="{FF2B5EF4-FFF2-40B4-BE49-F238E27FC236}">
              <a16:creationId xmlns:a16="http://schemas.microsoft.com/office/drawing/2014/main" id="{3155B96E-294F-4B7A-8361-469A9525F0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0" name="PoljeZBesedilom 2709">
          <a:extLst>
            <a:ext uri="{FF2B5EF4-FFF2-40B4-BE49-F238E27FC236}">
              <a16:creationId xmlns:a16="http://schemas.microsoft.com/office/drawing/2014/main" id="{7442C739-6071-4F65-AD25-92552EC540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1" name="PoljeZBesedilom 2710">
          <a:extLst>
            <a:ext uri="{FF2B5EF4-FFF2-40B4-BE49-F238E27FC236}">
              <a16:creationId xmlns:a16="http://schemas.microsoft.com/office/drawing/2014/main" id="{E00F9B20-5FA0-4CE4-AB25-94DA637E7E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2" name="PoljeZBesedilom 2711">
          <a:extLst>
            <a:ext uri="{FF2B5EF4-FFF2-40B4-BE49-F238E27FC236}">
              <a16:creationId xmlns:a16="http://schemas.microsoft.com/office/drawing/2014/main" id="{6E972CD7-3ED4-41A8-B352-75457DD60A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3" name="PoljeZBesedilom 2712">
          <a:extLst>
            <a:ext uri="{FF2B5EF4-FFF2-40B4-BE49-F238E27FC236}">
              <a16:creationId xmlns:a16="http://schemas.microsoft.com/office/drawing/2014/main" id="{D4E16168-25A8-4CFF-9E48-F4819A8A5D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4" name="PoljeZBesedilom 2713">
          <a:extLst>
            <a:ext uri="{FF2B5EF4-FFF2-40B4-BE49-F238E27FC236}">
              <a16:creationId xmlns:a16="http://schemas.microsoft.com/office/drawing/2014/main" id="{803DCD1D-4D5F-4076-8692-0695F647AF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5" name="PoljeZBesedilom 2714">
          <a:extLst>
            <a:ext uri="{FF2B5EF4-FFF2-40B4-BE49-F238E27FC236}">
              <a16:creationId xmlns:a16="http://schemas.microsoft.com/office/drawing/2014/main" id="{F36DEA3D-D718-48F1-8D26-3BB65C6502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6" name="PoljeZBesedilom 2715">
          <a:extLst>
            <a:ext uri="{FF2B5EF4-FFF2-40B4-BE49-F238E27FC236}">
              <a16:creationId xmlns:a16="http://schemas.microsoft.com/office/drawing/2014/main" id="{A38A4349-2748-41CD-B519-67ECFC5A68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7" name="PoljeZBesedilom 2716">
          <a:extLst>
            <a:ext uri="{FF2B5EF4-FFF2-40B4-BE49-F238E27FC236}">
              <a16:creationId xmlns:a16="http://schemas.microsoft.com/office/drawing/2014/main" id="{B45B102B-FC39-44A9-8F35-9A0077F0A4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8" name="PoljeZBesedilom 2717">
          <a:extLst>
            <a:ext uri="{FF2B5EF4-FFF2-40B4-BE49-F238E27FC236}">
              <a16:creationId xmlns:a16="http://schemas.microsoft.com/office/drawing/2014/main" id="{232549C4-2E38-462F-86E1-A94DEADC1A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9" name="PoljeZBesedilom 2718">
          <a:extLst>
            <a:ext uri="{FF2B5EF4-FFF2-40B4-BE49-F238E27FC236}">
              <a16:creationId xmlns:a16="http://schemas.microsoft.com/office/drawing/2014/main" id="{A91AEAE7-123B-406A-8EA3-A07437CE6A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0" name="PoljeZBesedilom 2719">
          <a:extLst>
            <a:ext uri="{FF2B5EF4-FFF2-40B4-BE49-F238E27FC236}">
              <a16:creationId xmlns:a16="http://schemas.microsoft.com/office/drawing/2014/main" id="{D580C700-C065-49F9-B567-6F061907F8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1" name="PoljeZBesedilom 2720">
          <a:extLst>
            <a:ext uri="{FF2B5EF4-FFF2-40B4-BE49-F238E27FC236}">
              <a16:creationId xmlns:a16="http://schemas.microsoft.com/office/drawing/2014/main" id="{5D9C0080-E11A-4A92-9370-7FB6483108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2" name="PoljeZBesedilom 2721">
          <a:extLst>
            <a:ext uri="{FF2B5EF4-FFF2-40B4-BE49-F238E27FC236}">
              <a16:creationId xmlns:a16="http://schemas.microsoft.com/office/drawing/2014/main" id="{497212F7-C671-427F-938E-94B66494D5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3" name="PoljeZBesedilom 2722">
          <a:extLst>
            <a:ext uri="{FF2B5EF4-FFF2-40B4-BE49-F238E27FC236}">
              <a16:creationId xmlns:a16="http://schemas.microsoft.com/office/drawing/2014/main" id="{D6E39413-6CE9-4AF0-B5C6-8AD3083CE9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4" name="PoljeZBesedilom 2723">
          <a:extLst>
            <a:ext uri="{FF2B5EF4-FFF2-40B4-BE49-F238E27FC236}">
              <a16:creationId xmlns:a16="http://schemas.microsoft.com/office/drawing/2014/main" id="{D0FCE802-6A87-4B27-AD02-B8ACA20BDC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5" name="PoljeZBesedilom 2724">
          <a:extLst>
            <a:ext uri="{FF2B5EF4-FFF2-40B4-BE49-F238E27FC236}">
              <a16:creationId xmlns:a16="http://schemas.microsoft.com/office/drawing/2014/main" id="{5B47C96B-C967-4452-86F4-0EC1AD7A02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6" name="PoljeZBesedilom 2725">
          <a:extLst>
            <a:ext uri="{FF2B5EF4-FFF2-40B4-BE49-F238E27FC236}">
              <a16:creationId xmlns:a16="http://schemas.microsoft.com/office/drawing/2014/main" id="{B082BA98-1B2C-487B-9D62-9674723586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7" name="PoljeZBesedilom 2726">
          <a:extLst>
            <a:ext uri="{FF2B5EF4-FFF2-40B4-BE49-F238E27FC236}">
              <a16:creationId xmlns:a16="http://schemas.microsoft.com/office/drawing/2014/main" id="{441DE3F5-A175-4417-A322-62FB86D71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8" name="PoljeZBesedilom 2727">
          <a:extLst>
            <a:ext uri="{FF2B5EF4-FFF2-40B4-BE49-F238E27FC236}">
              <a16:creationId xmlns:a16="http://schemas.microsoft.com/office/drawing/2014/main" id="{10EF2787-414D-4F10-B03F-D74D87E037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9" name="PoljeZBesedilom 2728">
          <a:extLst>
            <a:ext uri="{FF2B5EF4-FFF2-40B4-BE49-F238E27FC236}">
              <a16:creationId xmlns:a16="http://schemas.microsoft.com/office/drawing/2014/main" id="{FD5D35B2-CF92-4557-8CAF-E1C6A7B22E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0" name="PoljeZBesedilom 2729">
          <a:extLst>
            <a:ext uri="{FF2B5EF4-FFF2-40B4-BE49-F238E27FC236}">
              <a16:creationId xmlns:a16="http://schemas.microsoft.com/office/drawing/2014/main" id="{314783F6-6FAC-42EE-8F0B-86EB6F4553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1" name="PoljeZBesedilom 2730">
          <a:extLst>
            <a:ext uri="{FF2B5EF4-FFF2-40B4-BE49-F238E27FC236}">
              <a16:creationId xmlns:a16="http://schemas.microsoft.com/office/drawing/2014/main" id="{8196A9DE-C46D-477F-860D-EB367169D3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2" name="PoljeZBesedilom 2731">
          <a:extLst>
            <a:ext uri="{FF2B5EF4-FFF2-40B4-BE49-F238E27FC236}">
              <a16:creationId xmlns:a16="http://schemas.microsoft.com/office/drawing/2014/main" id="{F8EEBDAD-EE4B-4B7C-9366-975416E0DA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3" name="PoljeZBesedilom 2732">
          <a:extLst>
            <a:ext uri="{FF2B5EF4-FFF2-40B4-BE49-F238E27FC236}">
              <a16:creationId xmlns:a16="http://schemas.microsoft.com/office/drawing/2014/main" id="{1B89C3F1-7CE7-4008-A9C7-D6222D69EB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4" name="PoljeZBesedilom 2733">
          <a:extLst>
            <a:ext uri="{FF2B5EF4-FFF2-40B4-BE49-F238E27FC236}">
              <a16:creationId xmlns:a16="http://schemas.microsoft.com/office/drawing/2014/main" id="{52CD13F8-787B-4E80-9F8D-F12C8BDD32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5" name="PoljeZBesedilom 2734">
          <a:extLst>
            <a:ext uri="{FF2B5EF4-FFF2-40B4-BE49-F238E27FC236}">
              <a16:creationId xmlns:a16="http://schemas.microsoft.com/office/drawing/2014/main" id="{D7422A74-82B0-49A8-AAE2-D1DEE199BB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6" name="PoljeZBesedilom 2735">
          <a:extLst>
            <a:ext uri="{FF2B5EF4-FFF2-40B4-BE49-F238E27FC236}">
              <a16:creationId xmlns:a16="http://schemas.microsoft.com/office/drawing/2014/main" id="{BDCDD71F-077D-4DCC-AB9C-B29F0D3031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7" name="PoljeZBesedilom 2736">
          <a:extLst>
            <a:ext uri="{FF2B5EF4-FFF2-40B4-BE49-F238E27FC236}">
              <a16:creationId xmlns:a16="http://schemas.microsoft.com/office/drawing/2014/main" id="{B6CBA38A-5610-462A-975C-FDCF4B69DF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8" name="PoljeZBesedilom 2737">
          <a:extLst>
            <a:ext uri="{FF2B5EF4-FFF2-40B4-BE49-F238E27FC236}">
              <a16:creationId xmlns:a16="http://schemas.microsoft.com/office/drawing/2014/main" id="{BF794C10-6B46-4F8F-BABD-7A95DAF0BB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9" name="PoljeZBesedilom 2738">
          <a:extLst>
            <a:ext uri="{FF2B5EF4-FFF2-40B4-BE49-F238E27FC236}">
              <a16:creationId xmlns:a16="http://schemas.microsoft.com/office/drawing/2014/main" id="{21CEF5F5-62AE-4D7F-BA24-DD4147E0E4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0" name="PoljeZBesedilom 2739">
          <a:extLst>
            <a:ext uri="{FF2B5EF4-FFF2-40B4-BE49-F238E27FC236}">
              <a16:creationId xmlns:a16="http://schemas.microsoft.com/office/drawing/2014/main" id="{9E9817E1-98D3-4329-B097-C2955D0069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1" name="PoljeZBesedilom 2740">
          <a:extLst>
            <a:ext uri="{FF2B5EF4-FFF2-40B4-BE49-F238E27FC236}">
              <a16:creationId xmlns:a16="http://schemas.microsoft.com/office/drawing/2014/main" id="{8B05BD3B-1E8B-43F6-AF7A-A2565B2DE5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2" name="PoljeZBesedilom 2741">
          <a:extLst>
            <a:ext uri="{FF2B5EF4-FFF2-40B4-BE49-F238E27FC236}">
              <a16:creationId xmlns:a16="http://schemas.microsoft.com/office/drawing/2014/main" id="{D81B537B-092E-4F99-AFBE-09E09D3C13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3" name="PoljeZBesedilom 2742">
          <a:extLst>
            <a:ext uri="{FF2B5EF4-FFF2-40B4-BE49-F238E27FC236}">
              <a16:creationId xmlns:a16="http://schemas.microsoft.com/office/drawing/2014/main" id="{49C7C281-E7F4-47C0-AC19-965F108A6D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4" name="PoljeZBesedilom 2743">
          <a:extLst>
            <a:ext uri="{FF2B5EF4-FFF2-40B4-BE49-F238E27FC236}">
              <a16:creationId xmlns:a16="http://schemas.microsoft.com/office/drawing/2014/main" id="{70C7235C-E4EB-469C-9FEE-E6A6660968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5" name="PoljeZBesedilom 2744">
          <a:extLst>
            <a:ext uri="{FF2B5EF4-FFF2-40B4-BE49-F238E27FC236}">
              <a16:creationId xmlns:a16="http://schemas.microsoft.com/office/drawing/2014/main" id="{559A4464-29CC-4B4E-87FE-2C6C06E412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6" name="PoljeZBesedilom 2745">
          <a:extLst>
            <a:ext uri="{FF2B5EF4-FFF2-40B4-BE49-F238E27FC236}">
              <a16:creationId xmlns:a16="http://schemas.microsoft.com/office/drawing/2014/main" id="{E38350BF-E8F3-46ED-A678-54AD9AD50E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7" name="PoljeZBesedilom 2746">
          <a:extLst>
            <a:ext uri="{FF2B5EF4-FFF2-40B4-BE49-F238E27FC236}">
              <a16:creationId xmlns:a16="http://schemas.microsoft.com/office/drawing/2014/main" id="{7DF491EE-F356-4815-8E4B-D449B08EA1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8" name="PoljeZBesedilom 2747">
          <a:extLst>
            <a:ext uri="{FF2B5EF4-FFF2-40B4-BE49-F238E27FC236}">
              <a16:creationId xmlns:a16="http://schemas.microsoft.com/office/drawing/2014/main" id="{82369556-9BA8-4952-9F08-EEE2B7EE7A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9" name="PoljeZBesedilom 2748">
          <a:extLst>
            <a:ext uri="{FF2B5EF4-FFF2-40B4-BE49-F238E27FC236}">
              <a16:creationId xmlns:a16="http://schemas.microsoft.com/office/drawing/2014/main" id="{6685B7E8-8417-4212-8CBF-D2CA38D5A2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0" name="PoljeZBesedilom 2749">
          <a:extLst>
            <a:ext uri="{FF2B5EF4-FFF2-40B4-BE49-F238E27FC236}">
              <a16:creationId xmlns:a16="http://schemas.microsoft.com/office/drawing/2014/main" id="{44C3BDB3-19C3-4D76-A48A-34B689A630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1" name="PoljeZBesedilom 2750">
          <a:extLst>
            <a:ext uri="{FF2B5EF4-FFF2-40B4-BE49-F238E27FC236}">
              <a16:creationId xmlns:a16="http://schemas.microsoft.com/office/drawing/2014/main" id="{71CB6F73-E310-443E-B874-EB983FF446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2" name="PoljeZBesedilom 2751">
          <a:extLst>
            <a:ext uri="{FF2B5EF4-FFF2-40B4-BE49-F238E27FC236}">
              <a16:creationId xmlns:a16="http://schemas.microsoft.com/office/drawing/2014/main" id="{DA617A08-5369-46A2-B987-4AA67E7B57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3" name="PoljeZBesedilom 2752">
          <a:extLst>
            <a:ext uri="{FF2B5EF4-FFF2-40B4-BE49-F238E27FC236}">
              <a16:creationId xmlns:a16="http://schemas.microsoft.com/office/drawing/2014/main" id="{C01A79C0-3C47-492F-B3D9-6495C2877F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4" name="PoljeZBesedilom 2753">
          <a:extLst>
            <a:ext uri="{FF2B5EF4-FFF2-40B4-BE49-F238E27FC236}">
              <a16:creationId xmlns:a16="http://schemas.microsoft.com/office/drawing/2014/main" id="{EFBE1C5D-E1C0-499D-B4E2-91C93CC187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5" name="PoljeZBesedilom 2754">
          <a:extLst>
            <a:ext uri="{FF2B5EF4-FFF2-40B4-BE49-F238E27FC236}">
              <a16:creationId xmlns:a16="http://schemas.microsoft.com/office/drawing/2014/main" id="{70020881-0495-4D80-B7CF-A6ADCA8696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6" name="PoljeZBesedilom 2755">
          <a:extLst>
            <a:ext uri="{FF2B5EF4-FFF2-40B4-BE49-F238E27FC236}">
              <a16:creationId xmlns:a16="http://schemas.microsoft.com/office/drawing/2014/main" id="{3E053935-8561-462E-9C3E-57B676257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7" name="PoljeZBesedilom 2756">
          <a:extLst>
            <a:ext uri="{FF2B5EF4-FFF2-40B4-BE49-F238E27FC236}">
              <a16:creationId xmlns:a16="http://schemas.microsoft.com/office/drawing/2014/main" id="{1A8112C1-2D85-4235-A5ED-9EBB82193D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8" name="PoljeZBesedilom 2757">
          <a:extLst>
            <a:ext uri="{FF2B5EF4-FFF2-40B4-BE49-F238E27FC236}">
              <a16:creationId xmlns:a16="http://schemas.microsoft.com/office/drawing/2014/main" id="{8190F7B6-FDE1-4B9D-833B-8D00115B49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9" name="PoljeZBesedilom 2758">
          <a:extLst>
            <a:ext uri="{FF2B5EF4-FFF2-40B4-BE49-F238E27FC236}">
              <a16:creationId xmlns:a16="http://schemas.microsoft.com/office/drawing/2014/main" id="{C326FA6D-F2BF-45E2-A65B-61E9C94AC2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0" name="PoljeZBesedilom 2759">
          <a:extLst>
            <a:ext uri="{FF2B5EF4-FFF2-40B4-BE49-F238E27FC236}">
              <a16:creationId xmlns:a16="http://schemas.microsoft.com/office/drawing/2014/main" id="{6413624E-A427-4F88-BB93-FBB18B9495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1" name="PoljeZBesedilom 2760">
          <a:extLst>
            <a:ext uri="{FF2B5EF4-FFF2-40B4-BE49-F238E27FC236}">
              <a16:creationId xmlns:a16="http://schemas.microsoft.com/office/drawing/2014/main" id="{69DA0A31-ED83-4EE5-AAFC-56CE9C433A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2" name="PoljeZBesedilom 2761">
          <a:extLst>
            <a:ext uri="{FF2B5EF4-FFF2-40B4-BE49-F238E27FC236}">
              <a16:creationId xmlns:a16="http://schemas.microsoft.com/office/drawing/2014/main" id="{E0831626-97AA-4C3E-AD76-C77BED61B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3" name="PoljeZBesedilom 2762">
          <a:extLst>
            <a:ext uri="{FF2B5EF4-FFF2-40B4-BE49-F238E27FC236}">
              <a16:creationId xmlns:a16="http://schemas.microsoft.com/office/drawing/2014/main" id="{B80E4E8B-0A35-45E6-910A-D19014E09A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4" name="PoljeZBesedilom 2763">
          <a:extLst>
            <a:ext uri="{FF2B5EF4-FFF2-40B4-BE49-F238E27FC236}">
              <a16:creationId xmlns:a16="http://schemas.microsoft.com/office/drawing/2014/main" id="{0A8689D5-235F-4194-94D1-74358E2983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5" name="PoljeZBesedilom 2764">
          <a:extLst>
            <a:ext uri="{FF2B5EF4-FFF2-40B4-BE49-F238E27FC236}">
              <a16:creationId xmlns:a16="http://schemas.microsoft.com/office/drawing/2014/main" id="{1C34DB89-2B71-446A-B593-63A6D122A8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6" name="PoljeZBesedilom 2765">
          <a:extLst>
            <a:ext uri="{FF2B5EF4-FFF2-40B4-BE49-F238E27FC236}">
              <a16:creationId xmlns:a16="http://schemas.microsoft.com/office/drawing/2014/main" id="{BA39EB88-AF91-4F56-A82B-ED7B39379E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7" name="PoljeZBesedilom 2766">
          <a:extLst>
            <a:ext uri="{FF2B5EF4-FFF2-40B4-BE49-F238E27FC236}">
              <a16:creationId xmlns:a16="http://schemas.microsoft.com/office/drawing/2014/main" id="{C56E6B70-6552-4DE9-A563-8377C2EEC8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8" name="PoljeZBesedilom 2767">
          <a:extLst>
            <a:ext uri="{FF2B5EF4-FFF2-40B4-BE49-F238E27FC236}">
              <a16:creationId xmlns:a16="http://schemas.microsoft.com/office/drawing/2014/main" id="{D7453BC0-73B7-4D16-AEE5-6D4A65D277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9" name="PoljeZBesedilom 2768">
          <a:extLst>
            <a:ext uri="{FF2B5EF4-FFF2-40B4-BE49-F238E27FC236}">
              <a16:creationId xmlns:a16="http://schemas.microsoft.com/office/drawing/2014/main" id="{B370D303-F2BE-46EC-B157-12B194AF8A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0" name="PoljeZBesedilom 2769">
          <a:extLst>
            <a:ext uri="{FF2B5EF4-FFF2-40B4-BE49-F238E27FC236}">
              <a16:creationId xmlns:a16="http://schemas.microsoft.com/office/drawing/2014/main" id="{D4F7A887-1EE3-4557-BD91-B3088291E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1" name="PoljeZBesedilom 2770">
          <a:extLst>
            <a:ext uri="{FF2B5EF4-FFF2-40B4-BE49-F238E27FC236}">
              <a16:creationId xmlns:a16="http://schemas.microsoft.com/office/drawing/2014/main" id="{ADA1DD50-8835-4C92-862A-2A809DEAC0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2" name="PoljeZBesedilom 2771">
          <a:extLst>
            <a:ext uri="{FF2B5EF4-FFF2-40B4-BE49-F238E27FC236}">
              <a16:creationId xmlns:a16="http://schemas.microsoft.com/office/drawing/2014/main" id="{6FD28B42-B2C0-40A6-AFDC-843BAC274F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3" name="PoljeZBesedilom 2772">
          <a:extLst>
            <a:ext uri="{FF2B5EF4-FFF2-40B4-BE49-F238E27FC236}">
              <a16:creationId xmlns:a16="http://schemas.microsoft.com/office/drawing/2014/main" id="{0874C190-156D-4A44-999E-77DA5187F2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4" name="PoljeZBesedilom 2773">
          <a:extLst>
            <a:ext uri="{FF2B5EF4-FFF2-40B4-BE49-F238E27FC236}">
              <a16:creationId xmlns:a16="http://schemas.microsoft.com/office/drawing/2014/main" id="{9882C2DE-26BA-413D-A5CE-81C8A8C13B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5" name="PoljeZBesedilom 2774">
          <a:extLst>
            <a:ext uri="{FF2B5EF4-FFF2-40B4-BE49-F238E27FC236}">
              <a16:creationId xmlns:a16="http://schemas.microsoft.com/office/drawing/2014/main" id="{01F37C2A-57AE-4164-A385-176775EB8E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6" name="PoljeZBesedilom 2775">
          <a:extLst>
            <a:ext uri="{FF2B5EF4-FFF2-40B4-BE49-F238E27FC236}">
              <a16:creationId xmlns:a16="http://schemas.microsoft.com/office/drawing/2014/main" id="{021D9350-401A-4FF6-8EEC-E0DDB4DE2C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7" name="PoljeZBesedilom 2776">
          <a:extLst>
            <a:ext uri="{FF2B5EF4-FFF2-40B4-BE49-F238E27FC236}">
              <a16:creationId xmlns:a16="http://schemas.microsoft.com/office/drawing/2014/main" id="{F4205B9D-B55B-4805-BB43-73FFB52058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8" name="PoljeZBesedilom 2777">
          <a:extLst>
            <a:ext uri="{FF2B5EF4-FFF2-40B4-BE49-F238E27FC236}">
              <a16:creationId xmlns:a16="http://schemas.microsoft.com/office/drawing/2014/main" id="{9BA8D875-CAA3-446B-95EA-FE6D2685D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9" name="PoljeZBesedilom 2778">
          <a:extLst>
            <a:ext uri="{FF2B5EF4-FFF2-40B4-BE49-F238E27FC236}">
              <a16:creationId xmlns:a16="http://schemas.microsoft.com/office/drawing/2014/main" id="{FA35448B-581E-4853-A53C-068BDB4B8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0" name="PoljeZBesedilom 2779">
          <a:extLst>
            <a:ext uri="{FF2B5EF4-FFF2-40B4-BE49-F238E27FC236}">
              <a16:creationId xmlns:a16="http://schemas.microsoft.com/office/drawing/2014/main" id="{6AEF8532-C979-45A0-969C-1BA7B0B8BE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1" name="PoljeZBesedilom 2780">
          <a:extLst>
            <a:ext uri="{FF2B5EF4-FFF2-40B4-BE49-F238E27FC236}">
              <a16:creationId xmlns:a16="http://schemas.microsoft.com/office/drawing/2014/main" id="{3FD8D84A-8E50-4D2F-8701-412B997460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2" name="PoljeZBesedilom 2781">
          <a:extLst>
            <a:ext uri="{FF2B5EF4-FFF2-40B4-BE49-F238E27FC236}">
              <a16:creationId xmlns:a16="http://schemas.microsoft.com/office/drawing/2014/main" id="{292BF866-668C-4660-9BD0-22127C760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3" name="PoljeZBesedilom 2782">
          <a:extLst>
            <a:ext uri="{FF2B5EF4-FFF2-40B4-BE49-F238E27FC236}">
              <a16:creationId xmlns:a16="http://schemas.microsoft.com/office/drawing/2014/main" id="{904878F0-449A-4B68-9308-1DF1500E73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4" name="PoljeZBesedilom 2783">
          <a:extLst>
            <a:ext uri="{FF2B5EF4-FFF2-40B4-BE49-F238E27FC236}">
              <a16:creationId xmlns:a16="http://schemas.microsoft.com/office/drawing/2014/main" id="{A502C9A9-B301-4F85-83B9-E6EF398A39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5" name="PoljeZBesedilom 2784">
          <a:extLst>
            <a:ext uri="{FF2B5EF4-FFF2-40B4-BE49-F238E27FC236}">
              <a16:creationId xmlns:a16="http://schemas.microsoft.com/office/drawing/2014/main" id="{DA9BCB4F-78C9-4B79-9A90-D3AEDB8298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6" name="PoljeZBesedilom 2785">
          <a:extLst>
            <a:ext uri="{FF2B5EF4-FFF2-40B4-BE49-F238E27FC236}">
              <a16:creationId xmlns:a16="http://schemas.microsoft.com/office/drawing/2014/main" id="{3151D146-7092-4092-B5CA-CBEFF1C1C9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7" name="PoljeZBesedilom 2786">
          <a:extLst>
            <a:ext uri="{FF2B5EF4-FFF2-40B4-BE49-F238E27FC236}">
              <a16:creationId xmlns:a16="http://schemas.microsoft.com/office/drawing/2014/main" id="{8DA7BAEA-F415-4C03-B55C-837CB95A81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8" name="PoljeZBesedilom 2787">
          <a:extLst>
            <a:ext uri="{FF2B5EF4-FFF2-40B4-BE49-F238E27FC236}">
              <a16:creationId xmlns:a16="http://schemas.microsoft.com/office/drawing/2014/main" id="{01BC0C61-10A7-4003-8CA9-F227E519DC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9" name="PoljeZBesedilom 2788">
          <a:extLst>
            <a:ext uri="{FF2B5EF4-FFF2-40B4-BE49-F238E27FC236}">
              <a16:creationId xmlns:a16="http://schemas.microsoft.com/office/drawing/2014/main" id="{8766085C-0611-4510-B32C-8C4452E383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0" name="PoljeZBesedilom 2789">
          <a:extLst>
            <a:ext uri="{FF2B5EF4-FFF2-40B4-BE49-F238E27FC236}">
              <a16:creationId xmlns:a16="http://schemas.microsoft.com/office/drawing/2014/main" id="{85B08332-C9DA-4DE3-AC82-6DAEBC8763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1" name="PoljeZBesedilom 2790">
          <a:extLst>
            <a:ext uri="{FF2B5EF4-FFF2-40B4-BE49-F238E27FC236}">
              <a16:creationId xmlns:a16="http://schemas.microsoft.com/office/drawing/2014/main" id="{C9B98860-7393-4957-9E22-264D0E451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2" name="PoljeZBesedilom 2791">
          <a:extLst>
            <a:ext uri="{FF2B5EF4-FFF2-40B4-BE49-F238E27FC236}">
              <a16:creationId xmlns:a16="http://schemas.microsoft.com/office/drawing/2014/main" id="{ACD64571-3AA9-4EC5-B1D5-C1E285D53A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3" name="PoljeZBesedilom 2792">
          <a:extLst>
            <a:ext uri="{FF2B5EF4-FFF2-40B4-BE49-F238E27FC236}">
              <a16:creationId xmlns:a16="http://schemas.microsoft.com/office/drawing/2014/main" id="{552D7CF8-52A5-485E-8570-ECCD1FA302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4" name="PoljeZBesedilom 2793">
          <a:extLst>
            <a:ext uri="{FF2B5EF4-FFF2-40B4-BE49-F238E27FC236}">
              <a16:creationId xmlns:a16="http://schemas.microsoft.com/office/drawing/2014/main" id="{D91863B3-5CA3-41EC-955D-C29590704B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5" name="PoljeZBesedilom 2794">
          <a:extLst>
            <a:ext uri="{FF2B5EF4-FFF2-40B4-BE49-F238E27FC236}">
              <a16:creationId xmlns:a16="http://schemas.microsoft.com/office/drawing/2014/main" id="{02264820-A0BC-4557-B3D2-047C56BED7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6" name="PoljeZBesedilom 2795">
          <a:extLst>
            <a:ext uri="{FF2B5EF4-FFF2-40B4-BE49-F238E27FC236}">
              <a16:creationId xmlns:a16="http://schemas.microsoft.com/office/drawing/2014/main" id="{32431B07-4BDE-4663-9EC2-759DB6BA8E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7" name="PoljeZBesedilom 2796">
          <a:extLst>
            <a:ext uri="{FF2B5EF4-FFF2-40B4-BE49-F238E27FC236}">
              <a16:creationId xmlns:a16="http://schemas.microsoft.com/office/drawing/2014/main" id="{D93FAE8D-5473-419D-B984-8983605CA4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8" name="PoljeZBesedilom 2797">
          <a:extLst>
            <a:ext uri="{FF2B5EF4-FFF2-40B4-BE49-F238E27FC236}">
              <a16:creationId xmlns:a16="http://schemas.microsoft.com/office/drawing/2014/main" id="{0040A65F-63D3-40B1-BDE8-26F404CEC0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9" name="PoljeZBesedilom 2798">
          <a:extLst>
            <a:ext uri="{FF2B5EF4-FFF2-40B4-BE49-F238E27FC236}">
              <a16:creationId xmlns:a16="http://schemas.microsoft.com/office/drawing/2014/main" id="{0CE6F056-0A54-4443-8F0A-F4947E4CE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0" name="PoljeZBesedilom 2799">
          <a:extLst>
            <a:ext uri="{FF2B5EF4-FFF2-40B4-BE49-F238E27FC236}">
              <a16:creationId xmlns:a16="http://schemas.microsoft.com/office/drawing/2014/main" id="{8074D3D8-B2FA-4ACC-A17C-D551CC7AA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1" name="PoljeZBesedilom 2800">
          <a:extLst>
            <a:ext uri="{FF2B5EF4-FFF2-40B4-BE49-F238E27FC236}">
              <a16:creationId xmlns:a16="http://schemas.microsoft.com/office/drawing/2014/main" id="{BA9491A4-954F-460F-B9CD-ADEA0099A9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2" name="PoljeZBesedilom 2801">
          <a:extLst>
            <a:ext uri="{FF2B5EF4-FFF2-40B4-BE49-F238E27FC236}">
              <a16:creationId xmlns:a16="http://schemas.microsoft.com/office/drawing/2014/main" id="{130724B1-1A1E-429C-BA51-988BA2882F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3" name="PoljeZBesedilom 2802">
          <a:extLst>
            <a:ext uri="{FF2B5EF4-FFF2-40B4-BE49-F238E27FC236}">
              <a16:creationId xmlns:a16="http://schemas.microsoft.com/office/drawing/2014/main" id="{053FF599-FE65-4BBD-988A-37F150B5F8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4" name="PoljeZBesedilom 2803">
          <a:extLst>
            <a:ext uri="{FF2B5EF4-FFF2-40B4-BE49-F238E27FC236}">
              <a16:creationId xmlns:a16="http://schemas.microsoft.com/office/drawing/2014/main" id="{4819AF02-0F65-4DBA-AA2C-A526CEEE3C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5" name="PoljeZBesedilom 2804">
          <a:extLst>
            <a:ext uri="{FF2B5EF4-FFF2-40B4-BE49-F238E27FC236}">
              <a16:creationId xmlns:a16="http://schemas.microsoft.com/office/drawing/2014/main" id="{F8AF9C71-45C9-4321-9C4A-44789D876C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6" name="PoljeZBesedilom 2805">
          <a:extLst>
            <a:ext uri="{FF2B5EF4-FFF2-40B4-BE49-F238E27FC236}">
              <a16:creationId xmlns:a16="http://schemas.microsoft.com/office/drawing/2014/main" id="{6A9F0991-F51E-46B8-B9B2-5CB1EAFB67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7" name="PoljeZBesedilom 2806">
          <a:extLst>
            <a:ext uri="{FF2B5EF4-FFF2-40B4-BE49-F238E27FC236}">
              <a16:creationId xmlns:a16="http://schemas.microsoft.com/office/drawing/2014/main" id="{A2D8DE8B-CD3D-45FD-9E64-0400CC94C8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8" name="PoljeZBesedilom 2807">
          <a:extLst>
            <a:ext uri="{FF2B5EF4-FFF2-40B4-BE49-F238E27FC236}">
              <a16:creationId xmlns:a16="http://schemas.microsoft.com/office/drawing/2014/main" id="{E501FE55-7390-4A44-AF8B-89AD687C13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9" name="PoljeZBesedilom 2808">
          <a:extLst>
            <a:ext uri="{FF2B5EF4-FFF2-40B4-BE49-F238E27FC236}">
              <a16:creationId xmlns:a16="http://schemas.microsoft.com/office/drawing/2014/main" id="{50054394-1348-4F34-8B15-2C6A6AC339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0" name="PoljeZBesedilom 2809">
          <a:extLst>
            <a:ext uri="{FF2B5EF4-FFF2-40B4-BE49-F238E27FC236}">
              <a16:creationId xmlns:a16="http://schemas.microsoft.com/office/drawing/2014/main" id="{0F1626DA-929E-4DA0-A1F3-6736ADD59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1" name="PoljeZBesedilom 2810">
          <a:extLst>
            <a:ext uri="{FF2B5EF4-FFF2-40B4-BE49-F238E27FC236}">
              <a16:creationId xmlns:a16="http://schemas.microsoft.com/office/drawing/2014/main" id="{EE5B13B4-207E-4AC2-A5F2-50D1E28A1E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2" name="PoljeZBesedilom 2811">
          <a:extLst>
            <a:ext uri="{FF2B5EF4-FFF2-40B4-BE49-F238E27FC236}">
              <a16:creationId xmlns:a16="http://schemas.microsoft.com/office/drawing/2014/main" id="{1C41E6D4-7082-415E-BCA5-D1DBF17AFF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3" name="PoljeZBesedilom 2812">
          <a:extLst>
            <a:ext uri="{FF2B5EF4-FFF2-40B4-BE49-F238E27FC236}">
              <a16:creationId xmlns:a16="http://schemas.microsoft.com/office/drawing/2014/main" id="{19829E25-9763-4D65-9A13-8B35CAFAB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4" name="PoljeZBesedilom 2813">
          <a:extLst>
            <a:ext uri="{FF2B5EF4-FFF2-40B4-BE49-F238E27FC236}">
              <a16:creationId xmlns:a16="http://schemas.microsoft.com/office/drawing/2014/main" id="{FFCB0A46-DDDD-4875-AA42-9D53A03AB9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5" name="PoljeZBesedilom 2814">
          <a:extLst>
            <a:ext uri="{FF2B5EF4-FFF2-40B4-BE49-F238E27FC236}">
              <a16:creationId xmlns:a16="http://schemas.microsoft.com/office/drawing/2014/main" id="{690658F9-826D-41B1-8B04-7A51A7E66D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6" name="PoljeZBesedilom 2815">
          <a:extLst>
            <a:ext uri="{FF2B5EF4-FFF2-40B4-BE49-F238E27FC236}">
              <a16:creationId xmlns:a16="http://schemas.microsoft.com/office/drawing/2014/main" id="{27765348-466B-4CC7-8830-BC2153B65D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7" name="PoljeZBesedilom 2816">
          <a:extLst>
            <a:ext uri="{FF2B5EF4-FFF2-40B4-BE49-F238E27FC236}">
              <a16:creationId xmlns:a16="http://schemas.microsoft.com/office/drawing/2014/main" id="{1C1E3109-A2F3-4871-BFAB-69AF8AA90D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8" name="PoljeZBesedilom 2817">
          <a:extLst>
            <a:ext uri="{FF2B5EF4-FFF2-40B4-BE49-F238E27FC236}">
              <a16:creationId xmlns:a16="http://schemas.microsoft.com/office/drawing/2014/main" id="{A4E45A1E-6268-433F-8E3E-2BDEC235B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9" name="PoljeZBesedilom 2818">
          <a:extLst>
            <a:ext uri="{FF2B5EF4-FFF2-40B4-BE49-F238E27FC236}">
              <a16:creationId xmlns:a16="http://schemas.microsoft.com/office/drawing/2014/main" id="{C2112B53-0576-43E8-8BF5-AB50C99E00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0" name="PoljeZBesedilom 2819">
          <a:extLst>
            <a:ext uri="{FF2B5EF4-FFF2-40B4-BE49-F238E27FC236}">
              <a16:creationId xmlns:a16="http://schemas.microsoft.com/office/drawing/2014/main" id="{1B319609-436C-4022-8E1D-143A012BD1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1" name="PoljeZBesedilom 2820">
          <a:extLst>
            <a:ext uri="{FF2B5EF4-FFF2-40B4-BE49-F238E27FC236}">
              <a16:creationId xmlns:a16="http://schemas.microsoft.com/office/drawing/2014/main" id="{DE08E61B-A0D3-4D24-8155-6D07C238DE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2" name="PoljeZBesedilom 2821">
          <a:extLst>
            <a:ext uri="{FF2B5EF4-FFF2-40B4-BE49-F238E27FC236}">
              <a16:creationId xmlns:a16="http://schemas.microsoft.com/office/drawing/2014/main" id="{DEDEF039-BADD-4F4D-916D-3672F4FB29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3" name="PoljeZBesedilom 2822">
          <a:extLst>
            <a:ext uri="{FF2B5EF4-FFF2-40B4-BE49-F238E27FC236}">
              <a16:creationId xmlns:a16="http://schemas.microsoft.com/office/drawing/2014/main" id="{04013A5B-C3C2-44D1-A283-160CDAB534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4" name="PoljeZBesedilom 2823">
          <a:extLst>
            <a:ext uri="{FF2B5EF4-FFF2-40B4-BE49-F238E27FC236}">
              <a16:creationId xmlns:a16="http://schemas.microsoft.com/office/drawing/2014/main" id="{88271C61-5E92-498F-B26B-B0BB1D03DC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5" name="PoljeZBesedilom 2824">
          <a:extLst>
            <a:ext uri="{FF2B5EF4-FFF2-40B4-BE49-F238E27FC236}">
              <a16:creationId xmlns:a16="http://schemas.microsoft.com/office/drawing/2014/main" id="{5D55B2AD-D690-46BB-AAA4-4249D0C382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6" name="PoljeZBesedilom 2825">
          <a:extLst>
            <a:ext uri="{FF2B5EF4-FFF2-40B4-BE49-F238E27FC236}">
              <a16:creationId xmlns:a16="http://schemas.microsoft.com/office/drawing/2014/main" id="{C324AC0B-5307-4890-BEF7-722305E193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7" name="PoljeZBesedilom 2826">
          <a:extLst>
            <a:ext uri="{FF2B5EF4-FFF2-40B4-BE49-F238E27FC236}">
              <a16:creationId xmlns:a16="http://schemas.microsoft.com/office/drawing/2014/main" id="{49E9FDEF-F7A1-4C95-ABE0-16CDA8263F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8" name="PoljeZBesedilom 2827">
          <a:extLst>
            <a:ext uri="{FF2B5EF4-FFF2-40B4-BE49-F238E27FC236}">
              <a16:creationId xmlns:a16="http://schemas.microsoft.com/office/drawing/2014/main" id="{BDCE9625-2B51-4492-8E5F-A0EA38937B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9" name="PoljeZBesedilom 2828">
          <a:extLst>
            <a:ext uri="{FF2B5EF4-FFF2-40B4-BE49-F238E27FC236}">
              <a16:creationId xmlns:a16="http://schemas.microsoft.com/office/drawing/2014/main" id="{01D85639-B43F-4F8A-A61D-B5939F0897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0" name="PoljeZBesedilom 2829">
          <a:extLst>
            <a:ext uri="{FF2B5EF4-FFF2-40B4-BE49-F238E27FC236}">
              <a16:creationId xmlns:a16="http://schemas.microsoft.com/office/drawing/2014/main" id="{D888432C-1946-41E5-AC23-65B6DF462C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1" name="PoljeZBesedilom 2830">
          <a:extLst>
            <a:ext uri="{FF2B5EF4-FFF2-40B4-BE49-F238E27FC236}">
              <a16:creationId xmlns:a16="http://schemas.microsoft.com/office/drawing/2014/main" id="{AB3EEA2C-3FE1-44B7-88C0-2CB497C313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2" name="PoljeZBesedilom 2831">
          <a:extLst>
            <a:ext uri="{FF2B5EF4-FFF2-40B4-BE49-F238E27FC236}">
              <a16:creationId xmlns:a16="http://schemas.microsoft.com/office/drawing/2014/main" id="{6CC51C23-BCF2-447B-BEC3-3E07146FA8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3" name="PoljeZBesedilom 2832">
          <a:extLst>
            <a:ext uri="{FF2B5EF4-FFF2-40B4-BE49-F238E27FC236}">
              <a16:creationId xmlns:a16="http://schemas.microsoft.com/office/drawing/2014/main" id="{2EE7AF80-DEC1-4528-AEB4-6A350045B3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4" name="PoljeZBesedilom 2833">
          <a:extLst>
            <a:ext uri="{FF2B5EF4-FFF2-40B4-BE49-F238E27FC236}">
              <a16:creationId xmlns:a16="http://schemas.microsoft.com/office/drawing/2014/main" id="{E2C176DF-79A9-4117-8E7A-40BAB36B26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5" name="PoljeZBesedilom 2834">
          <a:extLst>
            <a:ext uri="{FF2B5EF4-FFF2-40B4-BE49-F238E27FC236}">
              <a16:creationId xmlns:a16="http://schemas.microsoft.com/office/drawing/2014/main" id="{29485B31-CFC0-491D-802A-5C09EB5E71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6" name="PoljeZBesedilom 2835">
          <a:extLst>
            <a:ext uri="{FF2B5EF4-FFF2-40B4-BE49-F238E27FC236}">
              <a16:creationId xmlns:a16="http://schemas.microsoft.com/office/drawing/2014/main" id="{5946994E-4374-4B8B-8041-C396EE6745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7" name="PoljeZBesedilom 2836">
          <a:extLst>
            <a:ext uri="{FF2B5EF4-FFF2-40B4-BE49-F238E27FC236}">
              <a16:creationId xmlns:a16="http://schemas.microsoft.com/office/drawing/2014/main" id="{A731703A-711E-40CF-B6E7-FD1B44701D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8" name="PoljeZBesedilom 2837">
          <a:extLst>
            <a:ext uri="{FF2B5EF4-FFF2-40B4-BE49-F238E27FC236}">
              <a16:creationId xmlns:a16="http://schemas.microsoft.com/office/drawing/2014/main" id="{CD6279D8-5186-4372-83D3-39A3E19F6D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9" name="PoljeZBesedilom 2838">
          <a:extLst>
            <a:ext uri="{FF2B5EF4-FFF2-40B4-BE49-F238E27FC236}">
              <a16:creationId xmlns:a16="http://schemas.microsoft.com/office/drawing/2014/main" id="{C5372AAA-6E50-420F-99BC-20F00A92C7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0" name="PoljeZBesedilom 2839">
          <a:extLst>
            <a:ext uri="{FF2B5EF4-FFF2-40B4-BE49-F238E27FC236}">
              <a16:creationId xmlns:a16="http://schemas.microsoft.com/office/drawing/2014/main" id="{92727394-34AB-4628-AE6B-4394B4FA1C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1" name="PoljeZBesedilom 2840">
          <a:extLst>
            <a:ext uri="{FF2B5EF4-FFF2-40B4-BE49-F238E27FC236}">
              <a16:creationId xmlns:a16="http://schemas.microsoft.com/office/drawing/2014/main" id="{7AB55AC4-044A-4CD9-A135-89E56C2007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2" name="PoljeZBesedilom 2841">
          <a:extLst>
            <a:ext uri="{FF2B5EF4-FFF2-40B4-BE49-F238E27FC236}">
              <a16:creationId xmlns:a16="http://schemas.microsoft.com/office/drawing/2014/main" id="{34BFBA89-D018-4289-8759-89448582F4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3" name="PoljeZBesedilom 2842">
          <a:extLst>
            <a:ext uri="{FF2B5EF4-FFF2-40B4-BE49-F238E27FC236}">
              <a16:creationId xmlns:a16="http://schemas.microsoft.com/office/drawing/2014/main" id="{7D51711C-2050-4948-B7D3-B9D7213A19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4" name="PoljeZBesedilom 2843">
          <a:extLst>
            <a:ext uri="{FF2B5EF4-FFF2-40B4-BE49-F238E27FC236}">
              <a16:creationId xmlns:a16="http://schemas.microsoft.com/office/drawing/2014/main" id="{A76C1894-53D4-4063-B761-50DE96CE64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5" name="PoljeZBesedilom 2844">
          <a:extLst>
            <a:ext uri="{FF2B5EF4-FFF2-40B4-BE49-F238E27FC236}">
              <a16:creationId xmlns:a16="http://schemas.microsoft.com/office/drawing/2014/main" id="{7BC3E754-0C57-4C15-967E-9E8EA735D2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6" name="PoljeZBesedilom 2845">
          <a:extLst>
            <a:ext uri="{FF2B5EF4-FFF2-40B4-BE49-F238E27FC236}">
              <a16:creationId xmlns:a16="http://schemas.microsoft.com/office/drawing/2014/main" id="{6B4FDF9A-D6AB-45B7-99A0-FA14ADCBDF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7" name="PoljeZBesedilom 2846">
          <a:extLst>
            <a:ext uri="{FF2B5EF4-FFF2-40B4-BE49-F238E27FC236}">
              <a16:creationId xmlns:a16="http://schemas.microsoft.com/office/drawing/2014/main" id="{27138BE8-9553-4B23-881A-2BC4F9DF88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8" name="PoljeZBesedilom 2847">
          <a:extLst>
            <a:ext uri="{FF2B5EF4-FFF2-40B4-BE49-F238E27FC236}">
              <a16:creationId xmlns:a16="http://schemas.microsoft.com/office/drawing/2014/main" id="{7D7A2A14-9128-4B2F-80BB-DAD2F29F72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9" name="PoljeZBesedilom 2848">
          <a:extLst>
            <a:ext uri="{FF2B5EF4-FFF2-40B4-BE49-F238E27FC236}">
              <a16:creationId xmlns:a16="http://schemas.microsoft.com/office/drawing/2014/main" id="{B655975C-FDCD-4CE9-A974-BD9FA56012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0" name="PoljeZBesedilom 2849">
          <a:extLst>
            <a:ext uri="{FF2B5EF4-FFF2-40B4-BE49-F238E27FC236}">
              <a16:creationId xmlns:a16="http://schemas.microsoft.com/office/drawing/2014/main" id="{27E58A77-5A65-4C01-97FA-F3EFEAC73C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1" name="PoljeZBesedilom 2850">
          <a:extLst>
            <a:ext uri="{FF2B5EF4-FFF2-40B4-BE49-F238E27FC236}">
              <a16:creationId xmlns:a16="http://schemas.microsoft.com/office/drawing/2014/main" id="{3C2B6DD8-CC25-49C4-9EEF-3121AF6DFF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2" name="PoljeZBesedilom 2851">
          <a:extLst>
            <a:ext uri="{FF2B5EF4-FFF2-40B4-BE49-F238E27FC236}">
              <a16:creationId xmlns:a16="http://schemas.microsoft.com/office/drawing/2014/main" id="{9A25E15A-37BA-413C-86B0-5D2D6CB7C6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3" name="PoljeZBesedilom 2852">
          <a:extLst>
            <a:ext uri="{FF2B5EF4-FFF2-40B4-BE49-F238E27FC236}">
              <a16:creationId xmlns:a16="http://schemas.microsoft.com/office/drawing/2014/main" id="{2BADD3D8-2D29-4050-9ADF-78B675ADC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4" name="PoljeZBesedilom 2853">
          <a:extLst>
            <a:ext uri="{FF2B5EF4-FFF2-40B4-BE49-F238E27FC236}">
              <a16:creationId xmlns:a16="http://schemas.microsoft.com/office/drawing/2014/main" id="{0DA98F5A-D08B-4ED8-8243-A40E2CD2D8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5" name="PoljeZBesedilom 2854">
          <a:extLst>
            <a:ext uri="{FF2B5EF4-FFF2-40B4-BE49-F238E27FC236}">
              <a16:creationId xmlns:a16="http://schemas.microsoft.com/office/drawing/2014/main" id="{22494319-AB1E-498C-AB75-DFBD20B46A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6" name="PoljeZBesedilom 2855">
          <a:extLst>
            <a:ext uri="{FF2B5EF4-FFF2-40B4-BE49-F238E27FC236}">
              <a16:creationId xmlns:a16="http://schemas.microsoft.com/office/drawing/2014/main" id="{FFE6AC57-DCF4-494B-BF2D-4961A041D4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7" name="PoljeZBesedilom 2856">
          <a:extLst>
            <a:ext uri="{FF2B5EF4-FFF2-40B4-BE49-F238E27FC236}">
              <a16:creationId xmlns:a16="http://schemas.microsoft.com/office/drawing/2014/main" id="{3B1DA098-5EAF-4C61-93AA-9CADA59D4B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8" name="PoljeZBesedilom 2857">
          <a:extLst>
            <a:ext uri="{FF2B5EF4-FFF2-40B4-BE49-F238E27FC236}">
              <a16:creationId xmlns:a16="http://schemas.microsoft.com/office/drawing/2014/main" id="{2C973486-4ED6-4220-90F9-3416D0830F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9" name="PoljeZBesedilom 2858">
          <a:extLst>
            <a:ext uri="{FF2B5EF4-FFF2-40B4-BE49-F238E27FC236}">
              <a16:creationId xmlns:a16="http://schemas.microsoft.com/office/drawing/2014/main" id="{7BFBD770-BDF7-42A8-8DE2-8F2A5AB2AB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0" name="PoljeZBesedilom 2859">
          <a:extLst>
            <a:ext uri="{FF2B5EF4-FFF2-40B4-BE49-F238E27FC236}">
              <a16:creationId xmlns:a16="http://schemas.microsoft.com/office/drawing/2014/main" id="{AC13D500-FDE9-440F-BE69-50826906D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1" name="PoljeZBesedilom 2860">
          <a:extLst>
            <a:ext uri="{FF2B5EF4-FFF2-40B4-BE49-F238E27FC236}">
              <a16:creationId xmlns:a16="http://schemas.microsoft.com/office/drawing/2014/main" id="{E7E60587-33A1-4955-AF40-88369F7859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2" name="PoljeZBesedilom 2861">
          <a:extLst>
            <a:ext uri="{FF2B5EF4-FFF2-40B4-BE49-F238E27FC236}">
              <a16:creationId xmlns:a16="http://schemas.microsoft.com/office/drawing/2014/main" id="{C6BB7E27-E09A-4971-9AF0-75ADA2E0C1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3" name="PoljeZBesedilom 2862">
          <a:extLst>
            <a:ext uri="{FF2B5EF4-FFF2-40B4-BE49-F238E27FC236}">
              <a16:creationId xmlns:a16="http://schemas.microsoft.com/office/drawing/2014/main" id="{77AD2802-0354-4C3A-9D52-C9FEB429AC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4" name="PoljeZBesedilom 2863">
          <a:extLst>
            <a:ext uri="{FF2B5EF4-FFF2-40B4-BE49-F238E27FC236}">
              <a16:creationId xmlns:a16="http://schemas.microsoft.com/office/drawing/2014/main" id="{F4DFD9E4-3E57-4EFC-9DCD-F83CCAC3AC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5" name="PoljeZBesedilom 2864">
          <a:extLst>
            <a:ext uri="{FF2B5EF4-FFF2-40B4-BE49-F238E27FC236}">
              <a16:creationId xmlns:a16="http://schemas.microsoft.com/office/drawing/2014/main" id="{6733265C-57A7-463A-AA6E-D70163E80B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6" name="PoljeZBesedilom 2865">
          <a:extLst>
            <a:ext uri="{FF2B5EF4-FFF2-40B4-BE49-F238E27FC236}">
              <a16:creationId xmlns:a16="http://schemas.microsoft.com/office/drawing/2014/main" id="{5B80DBF8-EE95-4F51-B817-3331DF63E3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7" name="PoljeZBesedilom 2866">
          <a:extLst>
            <a:ext uri="{FF2B5EF4-FFF2-40B4-BE49-F238E27FC236}">
              <a16:creationId xmlns:a16="http://schemas.microsoft.com/office/drawing/2014/main" id="{3C7387F6-A7A7-42FB-AA05-B119CA7234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8" name="PoljeZBesedilom 2867">
          <a:extLst>
            <a:ext uri="{FF2B5EF4-FFF2-40B4-BE49-F238E27FC236}">
              <a16:creationId xmlns:a16="http://schemas.microsoft.com/office/drawing/2014/main" id="{408C0917-26C6-4F67-B0CC-B8A7BF8956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9" name="PoljeZBesedilom 2868">
          <a:extLst>
            <a:ext uri="{FF2B5EF4-FFF2-40B4-BE49-F238E27FC236}">
              <a16:creationId xmlns:a16="http://schemas.microsoft.com/office/drawing/2014/main" id="{056D046C-14EB-4634-A18E-94955AA5DF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0" name="PoljeZBesedilom 2869">
          <a:extLst>
            <a:ext uri="{FF2B5EF4-FFF2-40B4-BE49-F238E27FC236}">
              <a16:creationId xmlns:a16="http://schemas.microsoft.com/office/drawing/2014/main" id="{2FA4C2B3-E3EE-4D17-993E-BFEF71FA39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1" name="PoljeZBesedilom 2870">
          <a:extLst>
            <a:ext uri="{FF2B5EF4-FFF2-40B4-BE49-F238E27FC236}">
              <a16:creationId xmlns:a16="http://schemas.microsoft.com/office/drawing/2014/main" id="{6548F629-B4AC-4B91-A5EC-E1057C935D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2" name="PoljeZBesedilom 2871">
          <a:extLst>
            <a:ext uri="{FF2B5EF4-FFF2-40B4-BE49-F238E27FC236}">
              <a16:creationId xmlns:a16="http://schemas.microsoft.com/office/drawing/2014/main" id="{AB2E1551-7E0F-4F88-9642-A812D464E8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3" name="PoljeZBesedilom 2872">
          <a:extLst>
            <a:ext uri="{FF2B5EF4-FFF2-40B4-BE49-F238E27FC236}">
              <a16:creationId xmlns:a16="http://schemas.microsoft.com/office/drawing/2014/main" id="{D79EC9BE-576C-498C-9033-D3B853570D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4" name="PoljeZBesedilom 2873">
          <a:extLst>
            <a:ext uri="{FF2B5EF4-FFF2-40B4-BE49-F238E27FC236}">
              <a16:creationId xmlns:a16="http://schemas.microsoft.com/office/drawing/2014/main" id="{798E6B03-86C9-444D-8FD2-C9646B452B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5" name="PoljeZBesedilom 2874">
          <a:extLst>
            <a:ext uri="{FF2B5EF4-FFF2-40B4-BE49-F238E27FC236}">
              <a16:creationId xmlns:a16="http://schemas.microsoft.com/office/drawing/2014/main" id="{562516A9-B320-4A70-A070-53251067C7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6" name="PoljeZBesedilom 2875">
          <a:extLst>
            <a:ext uri="{FF2B5EF4-FFF2-40B4-BE49-F238E27FC236}">
              <a16:creationId xmlns:a16="http://schemas.microsoft.com/office/drawing/2014/main" id="{49D56766-6F81-471E-A0EC-9F7C189C15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7" name="PoljeZBesedilom 2876">
          <a:extLst>
            <a:ext uri="{FF2B5EF4-FFF2-40B4-BE49-F238E27FC236}">
              <a16:creationId xmlns:a16="http://schemas.microsoft.com/office/drawing/2014/main" id="{BE53F5F9-E49E-49C3-A444-150F1E502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8" name="PoljeZBesedilom 2877">
          <a:extLst>
            <a:ext uri="{FF2B5EF4-FFF2-40B4-BE49-F238E27FC236}">
              <a16:creationId xmlns:a16="http://schemas.microsoft.com/office/drawing/2014/main" id="{B1FC7C3A-3106-4DB3-81D6-92B25782BA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9" name="PoljeZBesedilom 2878">
          <a:extLst>
            <a:ext uri="{FF2B5EF4-FFF2-40B4-BE49-F238E27FC236}">
              <a16:creationId xmlns:a16="http://schemas.microsoft.com/office/drawing/2014/main" id="{1EBD63A1-E913-4AF2-93D7-580ED9F1D9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0" name="PoljeZBesedilom 2879">
          <a:extLst>
            <a:ext uri="{FF2B5EF4-FFF2-40B4-BE49-F238E27FC236}">
              <a16:creationId xmlns:a16="http://schemas.microsoft.com/office/drawing/2014/main" id="{A4CFF5C8-BD29-4ED7-80BF-A2492C5D17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1" name="PoljeZBesedilom 2880">
          <a:extLst>
            <a:ext uri="{FF2B5EF4-FFF2-40B4-BE49-F238E27FC236}">
              <a16:creationId xmlns:a16="http://schemas.microsoft.com/office/drawing/2014/main" id="{0ACEE68A-5B4F-45D6-B24F-6CAF2F47B2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2" name="PoljeZBesedilom 2881">
          <a:extLst>
            <a:ext uri="{FF2B5EF4-FFF2-40B4-BE49-F238E27FC236}">
              <a16:creationId xmlns:a16="http://schemas.microsoft.com/office/drawing/2014/main" id="{5C1E8696-F4A3-4F6A-9659-C18EA71326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3" name="PoljeZBesedilom 2882">
          <a:extLst>
            <a:ext uri="{FF2B5EF4-FFF2-40B4-BE49-F238E27FC236}">
              <a16:creationId xmlns:a16="http://schemas.microsoft.com/office/drawing/2014/main" id="{0272D369-9494-4F2C-99D7-E56265017B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4" name="PoljeZBesedilom 2883">
          <a:extLst>
            <a:ext uri="{FF2B5EF4-FFF2-40B4-BE49-F238E27FC236}">
              <a16:creationId xmlns:a16="http://schemas.microsoft.com/office/drawing/2014/main" id="{6BC181B4-28F4-4DA8-A7EF-2C798B159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5" name="PoljeZBesedilom 2884">
          <a:extLst>
            <a:ext uri="{FF2B5EF4-FFF2-40B4-BE49-F238E27FC236}">
              <a16:creationId xmlns:a16="http://schemas.microsoft.com/office/drawing/2014/main" id="{70BF129C-F4C1-4F59-997E-60F44AC97B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6" name="PoljeZBesedilom 2885">
          <a:extLst>
            <a:ext uri="{FF2B5EF4-FFF2-40B4-BE49-F238E27FC236}">
              <a16:creationId xmlns:a16="http://schemas.microsoft.com/office/drawing/2014/main" id="{93285FEB-74DF-4826-A130-3FFADA4ED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7" name="PoljeZBesedilom 2886">
          <a:extLst>
            <a:ext uri="{FF2B5EF4-FFF2-40B4-BE49-F238E27FC236}">
              <a16:creationId xmlns:a16="http://schemas.microsoft.com/office/drawing/2014/main" id="{6AC416EC-DB0D-4DA9-857E-3BC7EC41C5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8" name="PoljeZBesedilom 2887">
          <a:extLst>
            <a:ext uri="{FF2B5EF4-FFF2-40B4-BE49-F238E27FC236}">
              <a16:creationId xmlns:a16="http://schemas.microsoft.com/office/drawing/2014/main" id="{D59A1318-BA47-4E0D-8229-A98A50E2D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9" name="PoljeZBesedilom 2888">
          <a:extLst>
            <a:ext uri="{FF2B5EF4-FFF2-40B4-BE49-F238E27FC236}">
              <a16:creationId xmlns:a16="http://schemas.microsoft.com/office/drawing/2014/main" id="{A071D41B-3471-4D69-83AA-A8BD946E75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0" name="PoljeZBesedilom 2889">
          <a:extLst>
            <a:ext uri="{FF2B5EF4-FFF2-40B4-BE49-F238E27FC236}">
              <a16:creationId xmlns:a16="http://schemas.microsoft.com/office/drawing/2014/main" id="{30110B6A-E0D9-4D91-B399-24A1664333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1" name="PoljeZBesedilom 2890">
          <a:extLst>
            <a:ext uri="{FF2B5EF4-FFF2-40B4-BE49-F238E27FC236}">
              <a16:creationId xmlns:a16="http://schemas.microsoft.com/office/drawing/2014/main" id="{BAC7FD33-B141-4D2F-95B4-4D30712719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2" name="PoljeZBesedilom 2891">
          <a:extLst>
            <a:ext uri="{FF2B5EF4-FFF2-40B4-BE49-F238E27FC236}">
              <a16:creationId xmlns:a16="http://schemas.microsoft.com/office/drawing/2014/main" id="{42B8FF2D-2379-4049-9948-A8AC174C4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3" name="PoljeZBesedilom 2892">
          <a:extLst>
            <a:ext uri="{FF2B5EF4-FFF2-40B4-BE49-F238E27FC236}">
              <a16:creationId xmlns:a16="http://schemas.microsoft.com/office/drawing/2014/main" id="{9C01C8F1-7DDD-4B54-9091-AE6ADF9A91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4" name="PoljeZBesedilom 2893">
          <a:extLst>
            <a:ext uri="{FF2B5EF4-FFF2-40B4-BE49-F238E27FC236}">
              <a16:creationId xmlns:a16="http://schemas.microsoft.com/office/drawing/2014/main" id="{4BE5F484-DD40-4568-B6D6-976F71F2D7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5" name="PoljeZBesedilom 2894">
          <a:extLst>
            <a:ext uri="{FF2B5EF4-FFF2-40B4-BE49-F238E27FC236}">
              <a16:creationId xmlns:a16="http://schemas.microsoft.com/office/drawing/2014/main" id="{02E09464-5C15-45EE-936B-E668E23904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6" name="PoljeZBesedilom 2895">
          <a:extLst>
            <a:ext uri="{FF2B5EF4-FFF2-40B4-BE49-F238E27FC236}">
              <a16:creationId xmlns:a16="http://schemas.microsoft.com/office/drawing/2014/main" id="{875BBB8A-D2CF-41F0-8D04-0130798DE2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7" name="PoljeZBesedilom 2896">
          <a:extLst>
            <a:ext uri="{FF2B5EF4-FFF2-40B4-BE49-F238E27FC236}">
              <a16:creationId xmlns:a16="http://schemas.microsoft.com/office/drawing/2014/main" id="{08893ABA-1D48-4FE8-9EFC-079DA6FDC4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8" name="PoljeZBesedilom 2897">
          <a:extLst>
            <a:ext uri="{FF2B5EF4-FFF2-40B4-BE49-F238E27FC236}">
              <a16:creationId xmlns:a16="http://schemas.microsoft.com/office/drawing/2014/main" id="{1ADEB6E8-51F4-4EEE-AC79-AE88455FD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9" name="PoljeZBesedilom 2898">
          <a:extLst>
            <a:ext uri="{FF2B5EF4-FFF2-40B4-BE49-F238E27FC236}">
              <a16:creationId xmlns:a16="http://schemas.microsoft.com/office/drawing/2014/main" id="{BF9D6462-06DA-415C-868C-DDEB84EA80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0" name="PoljeZBesedilom 2899">
          <a:extLst>
            <a:ext uri="{FF2B5EF4-FFF2-40B4-BE49-F238E27FC236}">
              <a16:creationId xmlns:a16="http://schemas.microsoft.com/office/drawing/2014/main" id="{3E8F3E51-E758-447E-948A-4352B0AF3B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1" name="PoljeZBesedilom 2900">
          <a:extLst>
            <a:ext uri="{FF2B5EF4-FFF2-40B4-BE49-F238E27FC236}">
              <a16:creationId xmlns:a16="http://schemas.microsoft.com/office/drawing/2014/main" id="{F897C049-9F00-4FA5-9DDE-98894197E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2" name="PoljeZBesedilom 2901">
          <a:extLst>
            <a:ext uri="{FF2B5EF4-FFF2-40B4-BE49-F238E27FC236}">
              <a16:creationId xmlns:a16="http://schemas.microsoft.com/office/drawing/2014/main" id="{B19C22BD-07D3-442A-B802-086A38CE8B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3" name="PoljeZBesedilom 2902">
          <a:extLst>
            <a:ext uri="{FF2B5EF4-FFF2-40B4-BE49-F238E27FC236}">
              <a16:creationId xmlns:a16="http://schemas.microsoft.com/office/drawing/2014/main" id="{37714601-2269-44DF-A81A-47525A9339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4" name="PoljeZBesedilom 2903">
          <a:extLst>
            <a:ext uri="{FF2B5EF4-FFF2-40B4-BE49-F238E27FC236}">
              <a16:creationId xmlns:a16="http://schemas.microsoft.com/office/drawing/2014/main" id="{AE4A7941-4A35-427D-A09B-864549DEA2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5" name="PoljeZBesedilom 2904">
          <a:extLst>
            <a:ext uri="{FF2B5EF4-FFF2-40B4-BE49-F238E27FC236}">
              <a16:creationId xmlns:a16="http://schemas.microsoft.com/office/drawing/2014/main" id="{5238A513-9BDE-4B52-842D-F8C5F545EF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6" name="PoljeZBesedilom 2905">
          <a:extLst>
            <a:ext uri="{FF2B5EF4-FFF2-40B4-BE49-F238E27FC236}">
              <a16:creationId xmlns:a16="http://schemas.microsoft.com/office/drawing/2014/main" id="{21C680C4-189B-4509-BE29-0187A8F8CE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7" name="PoljeZBesedilom 2906">
          <a:extLst>
            <a:ext uri="{FF2B5EF4-FFF2-40B4-BE49-F238E27FC236}">
              <a16:creationId xmlns:a16="http://schemas.microsoft.com/office/drawing/2014/main" id="{11568E53-83EF-42CB-87EF-C3AD39E1FF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8" name="PoljeZBesedilom 2907">
          <a:extLst>
            <a:ext uri="{FF2B5EF4-FFF2-40B4-BE49-F238E27FC236}">
              <a16:creationId xmlns:a16="http://schemas.microsoft.com/office/drawing/2014/main" id="{F7ED23D2-A5E2-4844-9946-04476D636A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9" name="PoljeZBesedilom 2908">
          <a:extLst>
            <a:ext uri="{FF2B5EF4-FFF2-40B4-BE49-F238E27FC236}">
              <a16:creationId xmlns:a16="http://schemas.microsoft.com/office/drawing/2014/main" id="{7A84ED86-F7EF-4459-B491-607718E8C3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0" name="PoljeZBesedilom 2909">
          <a:extLst>
            <a:ext uri="{FF2B5EF4-FFF2-40B4-BE49-F238E27FC236}">
              <a16:creationId xmlns:a16="http://schemas.microsoft.com/office/drawing/2014/main" id="{D20C5B27-AF9A-4C54-8564-A74FFD9A9F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1" name="PoljeZBesedilom 2910">
          <a:extLst>
            <a:ext uri="{FF2B5EF4-FFF2-40B4-BE49-F238E27FC236}">
              <a16:creationId xmlns:a16="http://schemas.microsoft.com/office/drawing/2014/main" id="{A703B06E-4AAF-481A-A742-0B05CA455F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2" name="PoljeZBesedilom 2911">
          <a:extLst>
            <a:ext uri="{FF2B5EF4-FFF2-40B4-BE49-F238E27FC236}">
              <a16:creationId xmlns:a16="http://schemas.microsoft.com/office/drawing/2014/main" id="{8E2050EA-553A-4A51-8CCB-1D1DE2DA18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3" name="PoljeZBesedilom 2912">
          <a:extLst>
            <a:ext uri="{FF2B5EF4-FFF2-40B4-BE49-F238E27FC236}">
              <a16:creationId xmlns:a16="http://schemas.microsoft.com/office/drawing/2014/main" id="{7DCC6EC8-F35C-422A-9F12-DAB6689145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4" name="PoljeZBesedilom 2913">
          <a:extLst>
            <a:ext uri="{FF2B5EF4-FFF2-40B4-BE49-F238E27FC236}">
              <a16:creationId xmlns:a16="http://schemas.microsoft.com/office/drawing/2014/main" id="{649BBB18-6277-4FE7-A524-B0D0D94DB5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5" name="PoljeZBesedilom 2914">
          <a:extLst>
            <a:ext uri="{FF2B5EF4-FFF2-40B4-BE49-F238E27FC236}">
              <a16:creationId xmlns:a16="http://schemas.microsoft.com/office/drawing/2014/main" id="{A9FBF88D-8D5F-44A4-B2B3-6DC2CDD4FE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6" name="PoljeZBesedilom 2915">
          <a:extLst>
            <a:ext uri="{FF2B5EF4-FFF2-40B4-BE49-F238E27FC236}">
              <a16:creationId xmlns:a16="http://schemas.microsoft.com/office/drawing/2014/main" id="{3CB84AAF-02E0-4FCA-A526-261BE7C4FE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7" name="PoljeZBesedilom 2916">
          <a:extLst>
            <a:ext uri="{FF2B5EF4-FFF2-40B4-BE49-F238E27FC236}">
              <a16:creationId xmlns:a16="http://schemas.microsoft.com/office/drawing/2014/main" id="{0E70A78E-091E-4991-BA6D-3E82A9FD4C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8" name="PoljeZBesedilom 2917">
          <a:extLst>
            <a:ext uri="{FF2B5EF4-FFF2-40B4-BE49-F238E27FC236}">
              <a16:creationId xmlns:a16="http://schemas.microsoft.com/office/drawing/2014/main" id="{356C6D7F-38FB-4045-92FC-E2E1A65399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9" name="PoljeZBesedilom 2918">
          <a:extLst>
            <a:ext uri="{FF2B5EF4-FFF2-40B4-BE49-F238E27FC236}">
              <a16:creationId xmlns:a16="http://schemas.microsoft.com/office/drawing/2014/main" id="{10E1EE11-9FF7-4DF7-9424-950BF1390C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0" name="PoljeZBesedilom 2919">
          <a:extLst>
            <a:ext uri="{FF2B5EF4-FFF2-40B4-BE49-F238E27FC236}">
              <a16:creationId xmlns:a16="http://schemas.microsoft.com/office/drawing/2014/main" id="{32D98AF5-6321-436D-8151-22D2D88EA6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1" name="PoljeZBesedilom 2920">
          <a:extLst>
            <a:ext uri="{FF2B5EF4-FFF2-40B4-BE49-F238E27FC236}">
              <a16:creationId xmlns:a16="http://schemas.microsoft.com/office/drawing/2014/main" id="{741ADC30-6E6B-4BE4-9BC4-5562BF1A7F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2" name="PoljeZBesedilom 2921">
          <a:extLst>
            <a:ext uri="{FF2B5EF4-FFF2-40B4-BE49-F238E27FC236}">
              <a16:creationId xmlns:a16="http://schemas.microsoft.com/office/drawing/2014/main" id="{C1377172-5DB8-4E31-BD0F-90CAB460CE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3" name="PoljeZBesedilom 2922">
          <a:extLst>
            <a:ext uri="{FF2B5EF4-FFF2-40B4-BE49-F238E27FC236}">
              <a16:creationId xmlns:a16="http://schemas.microsoft.com/office/drawing/2014/main" id="{53915C1D-1308-4CD0-A7E2-597DE23E03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4" name="PoljeZBesedilom 2923">
          <a:extLst>
            <a:ext uri="{FF2B5EF4-FFF2-40B4-BE49-F238E27FC236}">
              <a16:creationId xmlns:a16="http://schemas.microsoft.com/office/drawing/2014/main" id="{52900074-1313-4697-922B-CEF921EE82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5" name="PoljeZBesedilom 2924">
          <a:extLst>
            <a:ext uri="{FF2B5EF4-FFF2-40B4-BE49-F238E27FC236}">
              <a16:creationId xmlns:a16="http://schemas.microsoft.com/office/drawing/2014/main" id="{623FB235-04CA-4E08-BEBE-19275A0130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6" name="PoljeZBesedilom 2925">
          <a:extLst>
            <a:ext uri="{FF2B5EF4-FFF2-40B4-BE49-F238E27FC236}">
              <a16:creationId xmlns:a16="http://schemas.microsoft.com/office/drawing/2014/main" id="{492A5795-61DE-4B91-8A8A-C26AD37315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7" name="PoljeZBesedilom 2926">
          <a:extLst>
            <a:ext uri="{FF2B5EF4-FFF2-40B4-BE49-F238E27FC236}">
              <a16:creationId xmlns:a16="http://schemas.microsoft.com/office/drawing/2014/main" id="{1163642D-D475-467D-A8A3-8190A4041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8" name="PoljeZBesedilom 2927">
          <a:extLst>
            <a:ext uri="{FF2B5EF4-FFF2-40B4-BE49-F238E27FC236}">
              <a16:creationId xmlns:a16="http://schemas.microsoft.com/office/drawing/2014/main" id="{2C0C282F-810E-485D-B6F8-7F67276A32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9" name="PoljeZBesedilom 2928">
          <a:extLst>
            <a:ext uri="{FF2B5EF4-FFF2-40B4-BE49-F238E27FC236}">
              <a16:creationId xmlns:a16="http://schemas.microsoft.com/office/drawing/2014/main" id="{29F59004-C7DD-4A14-B7C5-408C893BD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0" name="PoljeZBesedilom 2929">
          <a:extLst>
            <a:ext uri="{FF2B5EF4-FFF2-40B4-BE49-F238E27FC236}">
              <a16:creationId xmlns:a16="http://schemas.microsoft.com/office/drawing/2014/main" id="{06CB0854-35F5-43AE-A5D1-A691837057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1" name="PoljeZBesedilom 2930">
          <a:extLst>
            <a:ext uri="{FF2B5EF4-FFF2-40B4-BE49-F238E27FC236}">
              <a16:creationId xmlns:a16="http://schemas.microsoft.com/office/drawing/2014/main" id="{B1EF0370-B400-4EA4-82C2-0BDAF34CB3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2" name="PoljeZBesedilom 2931">
          <a:extLst>
            <a:ext uri="{FF2B5EF4-FFF2-40B4-BE49-F238E27FC236}">
              <a16:creationId xmlns:a16="http://schemas.microsoft.com/office/drawing/2014/main" id="{39ACDA94-B093-41E0-B4AA-97AC801F19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3" name="PoljeZBesedilom 2932">
          <a:extLst>
            <a:ext uri="{FF2B5EF4-FFF2-40B4-BE49-F238E27FC236}">
              <a16:creationId xmlns:a16="http://schemas.microsoft.com/office/drawing/2014/main" id="{88570136-2CAC-4543-A35F-7FF91715E3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4" name="PoljeZBesedilom 2933">
          <a:extLst>
            <a:ext uri="{FF2B5EF4-FFF2-40B4-BE49-F238E27FC236}">
              <a16:creationId xmlns:a16="http://schemas.microsoft.com/office/drawing/2014/main" id="{FF57DEAE-E5E8-46AB-8DC4-50E3D84B47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5" name="PoljeZBesedilom 2934">
          <a:extLst>
            <a:ext uri="{FF2B5EF4-FFF2-40B4-BE49-F238E27FC236}">
              <a16:creationId xmlns:a16="http://schemas.microsoft.com/office/drawing/2014/main" id="{AE86CDF4-28C7-4985-B06D-7008953BAA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6" name="PoljeZBesedilom 2935">
          <a:extLst>
            <a:ext uri="{FF2B5EF4-FFF2-40B4-BE49-F238E27FC236}">
              <a16:creationId xmlns:a16="http://schemas.microsoft.com/office/drawing/2014/main" id="{E75EB65F-21EE-4714-97CE-18894D9DD8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7" name="PoljeZBesedilom 2936">
          <a:extLst>
            <a:ext uri="{FF2B5EF4-FFF2-40B4-BE49-F238E27FC236}">
              <a16:creationId xmlns:a16="http://schemas.microsoft.com/office/drawing/2014/main" id="{E82B36BA-4F07-4B51-9815-64F45AB900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8" name="PoljeZBesedilom 2937">
          <a:extLst>
            <a:ext uri="{FF2B5EF4-FFF2-40B4-BE49-F238E27FC236}">
              <a16:creationId xmlns:a16="http://schemas.microsoft.com/office/drawing/2014/main" id="{6B956404-FD3A-4F73-8C81-6676419E17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9" name="PoljeZBesedilom 2938">
          <a:extLst>
            <a:ext uri="{FF2B5EF4-FFF2-40B4-BE49-F238E27FC236}">
              <a16:creationId xmlns:a16="http://schemas.microsoft.com/office/drawing/2014/main" id="{8C257D5E-1B4B-4B91-9962-63D282D211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0" name="PoljeZBesedilom 2939">
          <a:extLst>
            <a:ext uri="{FF2B5EF4-FFF2-40B4-BE49-F238E27FC236}">
              <a16:creationId xmlns:a16="http://schemas.microsoft.com/office/drawing/2014/main" id="{4BB96936-80AA-4D6F-96E2-1FDB3F03F9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1" name="PoljeZBesedilom 2940">
          <a:extLst>
            <a:ext uri="{FF2B5EF4-FFF2-40B4-BE49-F238E27FC236}">
              <a16:creationId xmlns:a16="http://schemas.microsoft.com/office/drawing/2014/main" id="{2D9192EF-93DD-4A41-83C3-E1E36A244D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2" name="PoljeZBesedilom 2941">
          <a:extLst>
            <a:ext uri="{FF2B5EF4-FFF2-40B4-BE49-F238E27FC236}">
              <a16:creationId xmlns:a16="http://schemas.microsoft.com/office/drawing/2014/main" id="{B99884C5-558D-4A16-8CA6-4DE1566B3B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3" name="PoljeZBesedilom 2942">
          <a:extLst>
            <a:ext uri="{FF2B5EF4-FFF2-40B4-BE49-F238E27FC236}">
              <a16:creationId xmlns:a16="http://schemas.microsoft.com/office/drawing/2014/main" id="{F97DA0E8-01DA-4833-9520-BD9871B470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4" name="PoljeZBesedilom 2943">
          <a:extLst>
            <a:ext uri="{FF2B5EF4-FFF2-40B4-BE49-F238E27FC236}">
              <a16:creationId xmlns:a16="http://schemas.microsoft.com/office/drawing/2014/main" id="{A7FB89AA-C7FE-4655-AA8E-D1EBD24A86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5" name="PoljeZBesedilom 2944">
          <a:extLst>
            <a:ext uri="{FF2B5EF4-FFF2-40B4-BE49-F238E27FC236}">
              <a16:creationId xmlns:a16="http://schemas.microsoft.com/office/drawing/2014/main" id="{5EDF510E-FEFF-4218-B3F6-BA9AF311FB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6" name="PoljeZBesedilom 2945">
          <a:extLst>
            <a:ext uri="{FF2B5EF4-FFF2-40B4-BE49-F238E27FC236}">
              <a16:creationId xmlns:a16="http://schemas.microsoft.com/office/drawing/2014/main" id="{A6D28F45-3A8E-4D07-98E6-4B39A0D05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7" name="PoljeZBesedilom 2946">
          <a:extLst>
            <a:ext uri="{FF2B5EF4-FFF2-40B4-BE49-F238E27FC236}">
              <a16:creationId xmlns:a16="http://schemas.microsoft.com/office/drawing/2014/main" id="{530D046B-CE5C-48F9-BA69-7C8472DCC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8" name="PoljeZBesedilom 2947">
          <a:extLst>
            <a:ext uri="{FF2B5EF4-FFF2-40B4-BE49-F238E27FC236}">
              <a16:creationId xmlns:a16="http://schemas.microsoft.com/office/drawing/2014/main" id="{97409A2D-5EA8-4603-8ECF-7B4A1A7C3B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9" name="PoljeZBesedilom 2948">
          <a:extLst>
            <a:ext uri="{FF2B5EF4-FFF2-40B4-BE49-F238E27FC236}">
              <a16:creationId xmlns:a16="http://schemas.microsoft.com/office/drawing/2014/main" id="{EA5A7539-2BB7-473C-95DE-1B6628C177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0" name="PoljeZBesedilom 2949">
          <a:extLst>
            <a:ext uri="{FF2B5EF4-FFF2-40B4-BE49-F238E27FC236}">
              <a16:creationId xmlns:a16="http://schemas.microsoft.com/office/drawing/2014/main" id="{8B6E7B1C-5BE6-4B57-B3C8-67E4029777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1" name="PoljeZBesedilom 2950">
          <a:extLst>
            <a:ext uri="{FF2B5EF4-FFF2-40B4-BE49-F238E27FC236}">
              <a16:creationId xmlns:a16="http://schemas.microsoft.com/office/drawing/2014/main" id="{6C6658D4-9FF5-4828-8B90-A51EAC0961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2" name="PoljeZBesedilom 2951">
          <a:extLst>
            <a:ext uri="{FF2B5EF4-FFF2-40B4-BE49-F238E27FC236}">
              <a16:creationId xmlns:a16="http://schemas.microsoft.com/office/drawing/2014/main" id="{67A7C6CA-2910-4C8A-AAAD-DAAE2BA2EF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3" name="PoljeZBesedilom 2952">
          <a:extLst>
            <a:ext uri="{FF2B5EF4-FFF2-40B4-BE49-F238E27FC236}">
              <a16:creationId xmlns:a16="http://schemas.microsoft.com/office/drawing/2014/main" id="{8513787E-574B-4843-AF7B-4FD84E1BE5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4" name="PoljeZBesedilom 2953">
          <a:extLst>
            <a:ext uri="{FF2B5EF4-FFF2-40B4-BE49-F238E27FC236}">
              <a16:creationId xmlns:a16="http://schemas.microsoft.com/office/drawing/2014/main" id="{A1DE006D-0638-4A46-83D6-45D5E26128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5" name="PoljeZBesedilom 2954">
          <a:extLst>
            <a:ext uri="{FF2B5EF4-FFF2-40B4-BE49-F238E27FC236}">
              <a16:creationId xmlns:a16="http://schemas.microsoft.com/office/drawing/2014/main" id="{A3356F9E-62CB-4C27-A3BA-7C66DE454D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6" name="PoljeZBesedilom 2955">
          <a:extLst>
            <a:ext uri="{FF2B5EF4-FFF2-40B4-BE49-F238E27FC236}">
              <a16:creationId xmlns:a16="http://schemas.microsoft.com/office/drawing/2014/main" id="{DDD3906F-9C50-4A59-ABA8-F680EA0199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7" name="PoljeZBesedilom 2956">
          <a:extLst>
            <a:ext uri="{FF2B5EF4-FFF2-40B4-BE49-F238E27FC236}">
              <a16:creationId xmlns:a16="http://schemas.microsoft.com/office/drawing/2014/main" id="{568965CA-8764-4534-AD37-69D07000AE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8" name="PoljeZBesedilom 2957">
          <a:extLst>
            <a:ext uri="{FF2B5EF4-FFF2-40B4-BE49-F238E27FC236}">
              <a16:creationId xmlns:a16="http://schemas.microsoft.com/office/drawing/2014/main" id="{46CF4C04-82AC-4D34-B08E-50FCF55EFD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9" name="PoljeZBesedilom 2958">
          <a:extLst>
            <a:ext uri="{FF2B5EF4-FFF2-40B4-BE49-F238E27FC236}">
              <a16:creationId xmlns:a16="http://schemas.microsoft.com/office/drawing/2014/main" id="{EEB79E3D-01DD-41A5-9505-936A7866DE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0" name="PoljeZBesedilom 2959">
          <a:extLst>
            <a:ext uri="{FF2B5EF4-FFF2-40B4-BE49-F238E27FC236}">
              <a16:creationId xmlns:a16="http://schemas.microsoft.com/office/drawing/2014/main" id="{DC0B25E9-6754-4DE6-9E22-D1F20368BD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1" name="PoljeZBesedilom 2960">
          <a:extLst>
            <a:ext uri="{FF2B5EF4-FFF2-40B4-BE49-F238E27FC236}">
              <a16:creationId xmlns:a16="http://schemas.microsoft.com/office/drawing/2014/main" id="{F0E2229A-7BB5-485E-94D5-1D75EDFF75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2" name="PoljeZBesedilom 2961">
          <a:extLst>
            <a:ext uri="{FF2B5EF4-FFF2-40B4-BE49-F238E27FC236}">
              <a16:creationId xmlns:a16="http://schemas.microsoft.com/office/drawing/2014/main" id="{81BB219A-58D7-4DF3-8869-0303CA0BDA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3" name="PoljeZBesedilom 2962">
          <a:extLst>
            <a:ext uri="{FF2B5EF4-FFF2-40B4-BE49-F238E27FC236}">
              <a16:creationId xmlns:a16="http://schemas.microsoft.com/office/drawing/2014/main" id="{5E2A0FC6-A77B-4637-882E-2BB6D561F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4" name="PoljeZBesedilom 2963">
          <a:extLst>
            <a:ext uri="{FF2B5EF4-FFF2-40B4-BE49-F238E27FC236}">
              <a16:creationId xmlns:a16="http://schemas.microsoft.com/office/drawing/2014/main" id="{B6C05951-5639-431E-B6D7-F47BC2F91B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5" name="PoljeZBesedilom 2964">
          <a:extLst>
            <a:ext uri="{FF2B5EF4-FFF2-40B4-BE49-F238E27FC236}">
              <a16:creationId xmlns:a16="http://schemas.microsoft.com/office/drawing/2014/main" id="{487E7EAA-B076-4749-8FC1-C7BFA224AD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6" name="PoljeZBesedilom 2965">
          <a:extLst>
            <a:ext uri="{FF2B5EF4-FFF2-40B4-BE49-F238E27FC236}">
              <a16:creationId xmlns:a16="http://schemas.microsoft.com/office/drawing/2014/main" id="{E6C8C9A9-42B0-40F2-B163-FF4542E984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7" name="PoljeZBesedilom 2966">
          <a:extLst>
            <a:ext uri="{FF2B5EF4-FFF2-40B4-BE49-F238E27FC236}">
              <a16:creationId xmlns:a16="http://schemas.microsoft.com/office/drawing/2014/main" id="{EBD92FDA-9A91-4D2B-8890-9198BA1B6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8" name="PoljeZBesedilom 2967">
          <a:extLst>
            <a:ext uri="{FF2B5EF4-FFF2-40B4-BE49-F238E27FC236}">
              <a16:creationId xmlns:a16="http://schemas.microsoft.com/office/drawing/2014/main" id="{4FEA8E3A-7D3F-421F-93A4-0EAE24E6F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9" name="PoljeZBesedilom 2968">
          <a:extLst>
            <a:ext uri="{FF2B5EF4-FFF2-40B4-BE49-F238E27FC236}">
              <a16:creationId xmlns:a16="http://schemas.microsoft.com/office/drawing/2014/main" id="{93A2C1C9-A097-4E37-A710-7D02043DFE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0" name="PoljeZBesedilom 2969">
          <a:extLst>
            <a:ext uri="{FF2B5EF4-FFF2-40B4-BE49-F238E27FC236}">
              <a16:creationId xmlns:a16="http://schemas.microsoft.com/office/drawing/2014/main" id="{E294C08E-8666-4709-BB40-1806E52BE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1" name="PoljeZBesedilom 2970">
          <a:extLst>
            <a:ext uri="{FF2B5EF4-FFF2-40B4-BE49-F238E27FC236}">
              <a16:creationId xmlns:a16="http://schemas.microsoft.com/office/drawing/2014/main" id="{E68006A6-5168-4224-83BA-82C4413ED0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2" name="PoljeZBesedilom 2971">
          <a:extLst>
            <a:ext uri="{FF2B5EF4-FFF2-40B4-BE49-F238E27FC236}">
              <a16:creationId xmlns:a16="http://schemas.microsoft.com/office/drawing/2014/main" id="{CC748ECE-FBB6-4C74-B096-606EB03C7A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3" name="PoljeZBesedilom 2972">
          <a:extLst>
            <a:ext uri="{FF2B5EF4-FFF2-40B4-BE49-F238E27FC236}">
              <a16:creationId xmlns:a16="http://schemas.microsoft.com/office/drawing/2014/main" id="{F5AC8A9D-9D1C-4977-A4BD-C6140987BD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4" name="PoljeZBesedilom 2973">
          <a:extLst>
            <a:ext uri="{FF2B5EF4-FFF2-40B4-BE49-F238E27FC236}">
              <a16:creationId xmlns:a16="http://schemas.microsoft.com/office/drawing/2014/main" id="{DF81EC98-B739-4B13-863C-4A0077235F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5" name="PoljeZBesedilom 2974">
          <a:extLst>
            <a:ext uri="{FF2B5EF4-FFF2-40B4-BE49-F238E27FC236}">
              <a16:creationId xmlns:a16="http://schemas.microsoft.com/office/drawing/2014/main" id="{DA6D6A30-4650-4E0E-A7D9-5F06AB55E8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6" name="PoljeZBesedilom 2975">
          <a:extLst>
            <a:ext uri="{FF2B5EF4-FFF2-40B4-BE49-F238E27FC236}">
              <a16:creationId xmlns:a16="http://schemas.microsoft.com/office/drawing/2014/main" id="{3DBBC8EB-E49B-4626-BF5B-1E7DF4419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7" name="PoljeZBesedilom 2976">
          <a:extLst>
            <a:ext uri="{FF2B5EF4-FFF2-40B4-BE49-F238E27FC236}">
              <a16:creationId xmlns:a16="http://schemas.microsoft.com/office/drawing/2014/main" id="{490B9A5E-FCAD-4761-B055-C45F654692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8" name="PoljeZBesedilom 2977">
          <a:extLst>
            <a:ext uri="{FF2B5EF4-FFF2-40B4-BE49-F238E27FC236}">
              <a16:creationId xmlns:a16="http://schemas.microsoft.com/office/drawing/2014/main" id="{187C7617-19A6-4087-B8D8-546C109435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9" name="PoljeZBesedilom 2978">
          <a:extLst>
            <a:ext uri="{FF2B5EF4-FFF2-40B4-BE49-F238E27FC236}">
              <a16:creationId xmlns:a16="http://schemas.microsoft.com/office/drawing/2014/main" id="{E10D176D-0061-4304-83F3-E1E90A6C6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0" name="PoljeZBesedilom 2979">
          <a:extLst>
            <a:ext uri="{FF2B5EF4-FFF2-40B4-BE49-F238E27FC236}">
              <a16:creationId xmlns:a16="http://schemas.microsoft.com/office/drawing/2014/main" id="{CB6400E7-CCAF-44B7-BD20-004DE7928C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1" name="PoljeZBesedilom 2980">
          <a:extLst>
            <a:ext uri="{FF2B5EF4-FFF2-40B4-BE49-F238E27FC236}">
              <a16:creationId xmlns:a16="http://schemas.microsoft.com/office/drawing/2014/main" id="{AA0DAA80-75BB-405A-9564-615B2251A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2" name="PoljeZBesedilom 2981">
          <a:extLst>
            <a:ext uri="{FF2B5EF4-FFF2-40B4-BE49-F238E27FC236}">
              <a16:creationId xmlns:a16="http://schemas.microsoft.com/office/drawing/2014/main" id="{7558A4AB-BD07-4C2D-A66C-38F63501A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3" name="PoljeZBesedilom 2982">
          <a:extLst>
            <a:ext uri="{FF2B5EF4-FFF2-40B4-BE49-F238E27FC236}">
              <a16:creationId xmlns:a16="http://schemas.microsoft.com/office/drawing/2014/main" id="{B2AAB1E5-4596-44C7-B414-A2CC590987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4" name="PoljeZBesedilom 2983">
          <a:extLst>
            <a:ext uri="{FF2B5EF4-FFF2-40B4-BE49-F238E27FC236}">
              <a16:creationId xmlns:a16="http://schemas.microsoft.com/office/drawing/2014/main" id="{CB89F3FF-0CC8-42B1-BF32-270F765285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5" name="PoljeZBesedilom 2984">
          <a:extLst>
            <a:ext uri="{FF2B5EF4-FFF2-40B4-BE49-F238E27FC236}">
              <a16:creationId xmlns:a16="http://schemas.microsoft.com/office/drawing/2014/main" id="{A0562F65-BCC5-41EB-9967-89C8908AAD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6" name="PoljeZBesedilom 2985">
          <a:extLst>
            <a:ext uri="{FF2B5EF4-FFF2-40B4-BE49-F238E27FC236}">
              <a16:creationId xmlns:a16="http://schemas.microsoft.com/office/drawing/2014/main" id="{C220753D-0C10-4925-9A8C-8A88D2FA89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7" name="PoljeZBesedilom 2986">
          <a:extLst>
            <a:ext uri="{FF2B5EF4-FFF2-40B4-BE49-F238E27FC236}">
              <a16:creationId xmlns:a16="http://schemas.microsoft.com/office/drawing/2014/main" id="{CA115991-9DEF-41B9-A368-0A88837EDF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8" name="PoljeZBesedilom 2987">
          <a:extLst>
            <a:ext uri="{FF2B5EF4-FFF2-40B4-BE49-F238E27FC236}">
              <a16:creationId xmlns:a16="http://schemas.microsoft.com/office/drawing/2014/main" id="{C3706E9E-D011-4221-BB9D-8D5DD3F39F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9" name="PoljeZBesedilom 2988">
          <a:extLst>
            <a:ext uri="{FF2B5EF4-FFF2-40B4-BE49-F238E27FC236}">
              <a16:creationId xmlns:a16="http://schemas.microsoft.com/office/drawing/2014/main" id="{CCCE768D-D109-4890-9F05-998010080C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0" name="PoljeZBesedilom 2989">
          <a:extLst>
            <a:ext uri="{FF2B5EF4-FFF2-40B4-BE49-F238E27FC236}">
              <a16:creationId xmlns:a16="http://schemas.microsoft.com/office/drawing/2014/main" id="{02154EC5-8078-4070-BA79-D276634F90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1" name="PoljeZBesedilom 2990">
          <a:extLst>
            <a:ext uri="{FF2B5EF4-FFF2-40B4-BE49-F238E27FC236}">
              <a16:creationId xmlns:a16="http://schemas.microsoft.com/office/drawing/2014/main" id="{E31DE621-903B-442F-A44E-66E7EEEC20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2" name="PoljeZBesedilom 2991">
          <a:extLst>
            <a:ext uri="{FF2B5EF4-FFF2-40B4-BE49-F238E27FC236}">
              <a16:creationId xmlns:a16="http://schemas.microsoft.com/office/drawing/2014/main" id="{F53DC822-E505-4CFF-B11E-60CDD0B3E2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3" name="PoljeZBesedilom 2992">
          <a:extLst>
            <a:ext uri="{FF2B5EF4-FFF2-40B4-BE49-F238E27FC236}">
              <a16:creationId xmlns:a16="http://schemas.microsoft.com/office/drawing/2014/main" id="{C2875A33-CD66-405A-9246-7AB21F4583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4" name="PoljeZBesedilom 2993">
          <a:extLst>
            <a:ext uri="{FF2B5EF4-FFF2-40B4-BE49-F238E27FC236}">
              <a16:creationId xmlns:a16="http://schemas.microsoft.com/office/drawing/2014/main" id="{DB8692D6-AFE4-4A80-B202-9463D02D8C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5" name="PoljeZBesedilom 2994">
          <a:extLst>
            <a:ext uri="{FF2B5EF4-FFF2-40B4-BE49-F238E27FC236}">
              <a16:creationId xmlns:a16="http://schemas.microsoft.com/office/drawing/2014/main" id="{014AD355-0FE9-4314-A675-D25403E0B4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6" name="PoljeZBesedilom 2995">
          <a:extLst>
            <a:ext uri="{FF2B5EF4-FFF2-40B4-BE49-F238E27FC236}">
              <a16:creationId xmlns:a16="http://schemas.microsoft.com/office/drawing/2014/main" id="{189314B1-6081-4783-8B16-295A8647DA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7" name="PoljeZBesedilom 2996">
          <a:extLst>
            <a:ext uri="{FF2B5EF4-FFF2-40B4-BE49-F238E27FC236}">
              <a16:creationId xmlns:a16="http://schemas.microsoft.com/office/drawing/2014/main" id="{8BBD1A49-A9F1-4CC4-B355-FC9E7E07A8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8" name="PoljeZBesedilom 2997">
          <a:extLst>
            <a:ext uri="{FF2B5EF4-FFF2-40B4-BE49-F238E27FC236}">
              <a16:creationId xmlns:a16="http://schemas.microsoft.com/office/drawing/2014/main" id="{30DE52CC-9330-4067-BFE2-827C82AFFA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9" name="PoljeZBesedilom 2998">
          <a:extLst>
            <a:ext uri="{FF2B5EF4-FFF2-40B4-BE49-F238E27FC236}">
              <a16:creationId xmlns:a16="http://schemas.microsoft.com/office/drawing/2014/main" id="{5071321B-DCAA-4DD8-9BBD-2EF8ADAF1D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0" name="PoljeZBesedilom 2999">
          <a:extLst>
            <a:ext uri="{FF2B5EF4-FFF2-40B4-BE49-F238E27FC236}">
              <a16:creationId xmlns:a16="http://schemas.microsoft.com/office/drawing/2014/main" id="{E51DA609-EA77-4B32-B501-265DB68051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1" name="PoljeZBesedilom 3000">
          <a:extLst>
            <a:ext uri="{FF2B5EF4-FFF2-40B4-BE49-F238E27FC236}">
              <a16:creationId xmlns:a16="http://schemas.microsoft.com/office/drawing/2014/main" id="{A4EEA41B-B7B6-48DD-AC8F-9DCECE82F8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2" name="PoljeZBesedilom 3001">
          <a:extLst>
            <a:ext uri="{FF2B5EF4-FFF2-40B4-BE49-F238E27FC236}">
              <a16:creationId xmlns:a16="http://schemas.microsoft.com/office/drawing/2014/main" id="{87328A80-C8B4-45D4-80E4-E6FF1C1C30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3" name="PoljeZBesedilom 3002">
          <a:extLst>
            <a:ext uri="{FF2B5EF4-FFF2-40B4-BE49-F238E27FC236}">
              <a16:creationId xmlns:a16="http://schemas.microsoft.com/office/drawing/2014/main" id="{4E66CA94-4817-471B-9AE6-7A5B6896DD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4" name="PoljeZBesedilom 3003">
          <a:extLst>
            <a:ext uri="{FF2B5EF4-FFF2-40B4-BE49-F238E27FC236}">
              <a16:creationId xmlns:a16="http://schemas.microsoft.com/office/drawing/2014/main" id="{037BDE81-3593-4A39-A5FC-FE77D11675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5" name="PoljeZBesedilom 3004">
          <a:extLst>
            <a:ext uri="{FF2B5EF4-FFF2-40B4-BE49-F238E27FC236}">
              <a16:creationId xmlns:a16="http://schemas.microsoft.com/office/drawing/2014/main" id="{47259B32-A083-43D1-9CBE-8B2F7641CC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6" name="PoljeZBesedilom 3005">
          <a:extLst>
            <a:ext uri="{FF2B5EF4-FFF2-40B4-BE49-F238E27FC236}">
              <a16:creationId xmlns:a16="http://schemas.microsoft.com/office/drawing/2014/main" id="{AA94208A-5A4D-4147-9CA3-D7D8AB27CB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7" name="PoljeZBesedilom 3006">
          <a:extLst>
            <a:ext uri="{FF2B5EF4-FFF2-40B4-BE49-F238E27FC236}">
              <a16:creationId xmlns:a16="http://schemas.microsoft.com/office/drawing/2014/main" id="{C9FE9BD2-9E12-4F1E-A2EB-6291963470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8" name="PoljeZBesedilom 3007">
          <a:extLst>
            <a:ext uri="{FF2B5EF4-FFF2-40B4-BE49-F238E27FC236}">
              <a16:creationId xmlns:a16="http://schemas.microsoft.com/office/drawing/2014/main" id="{661D4268-0F15-47FB-BBD1-0638777788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9" name="PoljeZBesedilom 3008">
          <a:extLst>
            <a:ext uri="{FF2B5EF4-FFF2-40B4-BE49-F238E27FC236}">
              <a16:creationId xmlns:a16="http://schemas.microsoft.com/office/drawing/2014/main" id="{A6F5288A-1EF5-4FF4-AD87-2AAE537938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0" name="PoljeZBesedilom 3009">
          <a:extLst>
            <a:ext uri="{FF2B5EF4-FFF2-40B4-BE49-F238E27FC236}">
              <a16:creationId xmlns:a16="http://schemas.microsoft.com/office/drawing/2014/main" id="{394B0026-8CBE-464C-A2C4-95F5D9926F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1" name="PoljeZBesedilom 3010">
          <a:extLst>
            <a:ext uri="{FF2B5EF4-FFF2-40B4-BE49-F238E27FC236}">
              <a16:creationId xmlns:a16="http://schemas.microsoft.com/office/drawing/2014/main" id="{B4B7CCA0-A14A-4D7F-A2B2-511E99C5DE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2" name="PoljeZBesedilom 3011">
          <a:extLst>
            <a:ext uri="{FF2B5EF4-FFF2-40B4-BE49-F238E27FC236}">
              <a16:creationId xmlns:a16="http://schemas.microsoft.com/office/drawing/2014/main" id="{8C845580-CE05-4E1E-91D1-D9B8916F3A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3" name="PoljeZBesedilom 3012">
          <a:extLst>
            <a:ext uri="{FF2B5EF4-FFF2-40B4-BE49-F238E27FC236}">
              <a16:creationId xmlns:a16="http://schemas.microsoft.com/office/drawing/2014/main" id="{9A73E0E5-DF38-4097-B110-2A1104E8AA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4" name="PoljeZBesedilom 3013">
          <a:extLst>
            <a:ext uri="{FF2B5EF4-FFF2-40B4-BE49-F238E27FC236}">
              <a16:creationId xmlns:a16="http://schemas.microsoft.com/office/drawing/2014/main" id="{56618AEE-01AA-4DB9-99DC-A44CF19BEC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5" name="PoljeZBesedilom 3014">
          <a:extLst>
            <a:ext uri="{FF2B5EF4-FFF2-40B4-BE49-F238E27FC236}">
              <a16:creationId xmlns:a16="http://schemas.microsoft.com/office/drawing/2014/main" id="{13D18B0F-5B79-42BD-BFF8-9FED51F40C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6" name="PoljeZBesedilom 3015">
          <a:extLst>
            <a:ext uri="{FF2B5EF4-FFF2-40B4-BE49-F238E27FC236}">
              <a16:creationId xmlns:a16="http://schemas.microsoft.com/office/drawing/2014/main" id="{86BB476D-826B-4F1A-AD30-1FDD3FBB4F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7" name="PoljeZBesedilom 3016">
          <a:extLst>
            <a:ext uri="{FF2B5EF4-FFF2-40B4-BE49-F238E27FC236}">
              <a16:creationId xmlns:a16="http://schemas.microsoft.com/office/drawing/2014/main" id="{7A155AB7-30C2-453D-A788-544FFB0D1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8" name="PoljeZBesedilom 3017">
          <a:extLst>
            <a:ext uri="{FF2B5EF4-FFF2-40B4-BE49-F238E27FC236}">
              <a16:creationId xmlns:a16="http://schemas.microsoft.com/office/drawing/2014/main" id="{A575C326-103E-4938-A798-76EB11F797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9" name="PoljeZBesedilom 3018">
          <a:extLst>
            <a:ext uri="{FF2B5EF4-FFF2-40B4-BE49-F238E27FC236}">
              <a16:creationId xmlns:a16="http://schemas.microsoft.com/office/drawing/2014/main" id="{AFAEB69A-A6A2-4020-B1B8-C0D5FF6C7E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0" name="PoljeZBesedilom 3019">
          <a:extLst>
            <a:ext uri="{FF2B5EF4-FFF2-40B4-BE49-F238E27FC236}">
              <a16:creationId xmlns:a16="http://schemas.microsoft.com/office/drawing/2014/main" id="{DE40A716-B6A3-458F-92DE-4F8043C06E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1" name="PoljeZBesedilom 3020">
          <a:extLst>
            <a:ext uri="{FF2B5EF4-FFF2-40B4-BE49-F238E27FC236}">
              <a16:creationId xmlns:a16="http://schemas.microsoft.com/office/drawing/2014/main" id="{6E2BDEFE-1102-49DB-9E36-07F630971B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2" name="PoljeZBesedilom 3021">
          <a:extLst>
            <a:ext uri="{FF2B5EF4-FFF2-40B4-BE49-F238E27FC236}">
              <a16:creationId xmlns:a16="http://schemas.microsoft.com/office/drawing/2014/main" id="{D1251BDA-2E98-4882-85A5-09CABB15C7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3" name="PoljeZBesedilom 3022">
          <a:extLst>
            <a:ext uri="{FF2B5EF4-FFF2-40B4-BE49-F238E27FC236}">
              <a16:creationId xmlns:a16="http://schemas.microsoft.com/office/drawing/2014/main" id="{CFD88396-D91F-408B-869E-12F121AF47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4" name="PoljeZBesedilom 3023">
          <a:extLst>
            <a:ext uri="{FF2B5EF4-FFF2-40B4-BE49-F238E27FC236}">
              <a16:creationId xmlns:a16="http://schemas.microsoft.com/office/drawing/2014/main" id="{EC88BFA1-70C8-4282-9F78-E6552A592D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5" name="PoljeZBesedilom 3024">
          <a:extLst>
            <a:ext uri="{FF2B5EF4-FFF2-40B4-BE49-F238E27FC236}">
              <a16:creationId xmlns:a16="http://schemas.microsoft.com/office/drawing/2014/main" id="{6E4E3491-AA99-43FB-ADA3-EEE783CE2D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6" name="PoljeZBesedilom 3025">
          <a:extLst>
            <a:ext uri="{FF2B5EF4-FFF2-40B4-BE49-F238E27FC236}">
              <a16:creationId xmlns:a16="http://schemas.microsoft.com/office/drawing/2014/main" id="{2BCDB0D2-6FCE-486A-A8FC-43A573AD34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7" name="PoljeZBesedilom 3026">
          <a:extLst>
            <a:ext uri="{FF2B5EF4-FFF2-40B4-BE49-F238E27FC236}">
              <a16:creationId xmlns:a16="http://schemas.microsoft.com/office/drawing/2014/main" id="{575ADEDC-5CF9-4908-BF18-98DD6460DA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8" name="PoljeZBesedilom 3027">
          <a:extLst>
            <a:ext uri="{FF2B5EF4-FFF2-40B4-BE49-F238E27FC236}">
              <a16:creationId xmlns:a16="http://schemas.microsoft.com/office/drawing/2014/main" id="{5F64AC1D-071F-48BA-8514-7CBF888582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9" name="PoljeZBesedilom 3028">
          <a:extLst>
            <a:ext uri="{FF2B5EF4-FFF2-40B4-BE49-F238E27FC236}">
              <a16:creationId xmlns:a16="http://schemas.microsoft.com/office/drawing/2014/main" id="{CB90DAE3-E46B-4945-9972-DCA3C792D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0" name="PoljeZBesedilom 3029">
          <a:extLst>
            <a:ext uri="{FF2B5EF4-FFF2-40B4-BE49-F238E27FC236}">
              <a16:creationId xmlns:a16="http://schemas.microsoft.com/office/drawing/2014/main" id="{D7E5C497-8252-438B-9E72-904BC68820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1" name="PoljeZBesedilom 3030">
          <a:extLst>
            <a:ext uri="{FF2B5EF4-FFF2-40B4-BE49-F238E27FC236}">
              <a16:creationId xmlns:a16="http://schemas.microsoft.com/office/drawing/2014/main" id="{989B8378-EE52-4363-B839-6C42481E4C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2" name="PoljeZBesedilom 3031">
          <a:extLst>
            <a:ext uri="{FF2B5EF4-FFF2-40B4-BE49-F238E27FC236}">
              <a16:creationId xmlns:a16="http://schemas.microsoft.com/office/drawing/2014/main" id="{95076F8D-EE76-432E-8F8C-CD05B1B18D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3" name="PoljeZBesedilom 3032">
          <a:extLst>
            <a:ext uri="{FF2B5EF4-FFF2-40B4-BE49-F238E27FC236}">
              <a16:creationId xmlns:a16="http://schemas.microsoft.com/office/drawing/2014/main" id="{575A3B58-A993-408C-BAD5-938C969CF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4" name="PoljeZBesedilom 3033">
          <a:extLst>
            <a:ext uri="{FF2B5EF4-FFF2-40B4-BE49-F238E27FC236}">
              <a16:creationId xmlns:a16="http://schemas.microsoft.com/office/drawing/2014/main" id="{8830C58C-4CFD-4576-A403-18ED532ADA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5" name="PoljeZBesedilom 3034">
          <a:extLst>
            <a:ext uri="{FF2B5EF4-FFF2-40B4-BE49-F238E27FC236}">
              <a16:creationId xmlns:a16="http://schemas.microsoft.com/office/drawing/2014/main" id="{BD1EE814-F43B-4155-B1B6-96432E5B5D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6" name="PoljeZBesedilom 3035">
          <a:extLst>
            <a:ext uri="{FF2B5EF4-FFF2-40B4-BE49-F238E27FC236}">
              <a16:creationId xmlns:a16="http://schemas.microsoft.com/office/drawing/2014/main" id="{9DAF4697-82DD-41A3-9378-38B5B34C96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7" name="PoljeZBesedilom 3036">
          <a:extLst>
            <a:ext uri="{FF2B5EF4-FFF2-40B4-BE49-F238E27FC236}">
              <a16:creationId xmlns:a16="http://schemas.microsoft.com/office/drawing/2014/main" id="{6E2E8EE1-4F5C-4A98-B924-226DF84B8C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8" name="PoljeZBesedilom 3037">
          <a:extLst>
            <a:ext uri="{FF2B5EF4-FFF2-40B4-BE49-F238E27FC236}">
              <a16:creationId xmlns:a16="http://schemas.microsoft.com/office/drawing/2014/main" id="{9D202448-718C-4910-AE25-B4B44407A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9" name="PoljeZBesedilom 3038">
          <a:extLst>
            <a:ext uri="{FF2B5EF4-FFF2-40B4-BE49-F238E27FC236}">
              <a16:creationId xmlns:a16="http://schemas.microsoft.com/office/drawing/2014/main" id="{CD7929D6-054D-434F-BE8C-021B852368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0" name="PoljeZBesedilom 3039">
          <a:extLst>
            <a:ext uri="{FF2B5EF4-FFF2-40B4-BE49-F238E27FC236}">
              <a16:creationId xmlns:a16="http://schemas.microsoft.com/office/drawing/2014/main" id="{1ADECF8F-4438-478A-8917-5A8ED72FEE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1" name="PoljeZBesedilom 3040">
          <a:extLst>
            <a:ext uri="{FF2B5EF4-FFF2-40B4-BE49-F238E27FC236}">
              <a16:creationId xmlns:a16="http://schemas.microsoft.com/office/drawing/2014/main" id="{DFA2B8A3-1950-4329-BB7B-9BA3DB1DC6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2" name="PoljeZBesedilom 3041">
          <a:extLst>
            <a:ext uri="{FF2B5EF4-FFF2-40B4-BE49-F238E27FC236}">
              <a16:creationId xmlns:a16="http://schemas.microsoft.com/office/drawing/2014/main" id="{EB0212BA-1534-48C2-A5BB-0410C8ACCA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3" name="PoljeZBesedilom 3042">
          <a:extLst>
            <a:ext uri="{FF2B5EF4-FFF2-40B4-BE49-F238E27FC236}">
              <a16:creationId xmlns:a16="http://schemas.microsoft.com/office/drawing/2014/main" id="{E8CEAD24-F996-4C02-8283-E245FC6F2F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4" name="PoljeZBesedilom 3043">
          <a:extLst>
            <a:ext uri="{FF2B5EF4-FFF2-40B4-BE49-F238E27FC236}">
              <a16:creationId xmlns:a16="http://schemas.microsoft.com/office/drawing/2014/main" id="{15E507AC-B869-429D-9944-E1D29E33D2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5" name="PoljeZBesedilom 3044">
          <a:extLst>
            <a:ext uri="{FF2B5EF4-FFF2-40B4-BE49-F238E27FC236}">
              <a16:creationId xmlns:a16="http://schemas.microsoft.com/office/drawing/2014/main" id="{15C24CE0-0062-42C7-B4FD-590180C5D1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6" name="PoljeZBesedilom 3045">
          <a:extLst>
            <a:ext uri="{FF2B5EF4-FFF2-40B4-BE49-F238E27FC236}">
              <a16:creationId xmlns:a16="http://schemas.microsoft.com/office/drawing/2014/main" id="{6177711A-86E6-4856-B338-1E129AEDFF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7" name="PoljeZBesedilom 3046">
          <a:extLst>
            <a:ext uri="{FF2B5EF4-FFF2-40B4-BE49-F238E27FC236}">
              <a16:creationId xmlns:a16="http://schemas.microsoft.com/office/drawing/2014/main" id="{D8758F0A-CC7D-43A9-9C8A-881A6D8E71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8" name="PoljeZBesedilom 3047">
          <a:extLst>
            <a:ext uri="{FF2B5EF4-FFF2-40B4-BE49-F238E27FC236}">
              <a16:creationId xmlns:a16="http://schemas.microsoft.com/office/drawing/2014/main" id="{7B3C52B8-2562-4856-9C9E-D4C58B2E94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9" name="PoljeZBesedilom 3048">
          <a:extLst>
            <a:ext uri="{FF2B5EF4-FFF2-40B4-BE49-F238E27FC236}">
              <a16:creationId xmlns:a16="http://schemas.microsoft.com/office/drawing/2014/main" id="{98E232B1-85B5-41C2-B781-1859A5A184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0" name="PoljeZBesedilom 3049">
          <a:extLst>
            <a:ext uri="{FF2B5EF4-FFF2-40B4-BE49-F238E27FC236}">
              <a16:creationId xmlns:a16="http://schemas.microsoft.com/office/drawing/2014/main" id="{6058F880-E386-4CDF-83CA-E807A67301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1" name="PoljeZBesedilom 3050">
          <a:extLst>
            <a:ext uri="{FF2B5EF4-FFF2-40B4-BE49-F238E27FC236}">
              <a16:creationId xmlns:a16="http://schemas.microsoft.com/office/drawing/2014/main" id="{7A54E4F0-C628-43FB-A7FC-857ED557E0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2" name="PoljeZBesedilom 3051">
          <a:extLst>
            <a:ext uri="{FF2B5EF4-FFF2-40B4-BE49-F238E27FC236}">
              <a16:creationId xmlns:a16="http://schemas.microsoft.com/office/drawing/2014/main" id="{E9A09969-DFB5-4F46-8F95-DDC2BDA824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3" name="PoljeZBesedilom 3052">
          <a:extLst>
            <a:ext uri="{FF2B5EF4-FFF2-40B4-BE49-F238E27FC236}">
              <a16:creationId xmlns:a16="http://schemas.microsoft.com/office/drawing/2014/main" id="{D214B01D-10C8-4F92-840C-0871597114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4" name="PoljeZBesedilom 3053">
          <a:extLst>
            <a:ext uri="{FF2B5EF4-FFF2-40B4-BE49-F238E27FC236}">
              <a16:creationId xmlns:a16="http://schemas.microsoft.com/office/drawing/2014/main" id="{4298C416-744F-401A-A61A-F1626BCE36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5" name="PoljeZBesedilom 3054">
          <a:extLst>
            <a:ext uri="{FF2B5EF4-FFF2-40B4-BE49-F238E27FC236}">
              <a16:creationId xmlns:a16="http://schemas.microsoft.com/office/drawing/2014/main" id="{F7B16257-36A7-441E-915A-7EC8907C6D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6" name="PoljeZBesedilom 3055">
          <a:extLst>
            <a:ext uri="{FF2B5EF4-FFF2-40B4-BE49-F238E27FC236}">
              <a16:creationId xmlns:a16="http://schemas.microsoft.com/office/drawing/2014/main" id="{46B84B6F-0411-472E-9C1C-3DD458CE0D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7" name="PoljeZBesedilom 3056">
          <a:extLst>
            <a:ext uri="{FF2B5EF4-FFF2-40B4-BE49-F238E27FC236}">
              <a16:creationId xmlns:a16="http://schemas.microsoft.com/office/drawing/2014/main" id="{20B27223-7407-4BC0-982C-C01F895867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8" name="PoljeZBesedilom 3057">
          <a:extLst>
            <a:ext uri="{FF2B5EF4-FFF2-40B4-BE49-F238E27FC236}">
              <a16:creationId xmlns:a16="http://schemas.microsoft.com/office/drawing/2014/main" id="{8F5AE319-3B19-4B6A-B4ED-2069126D52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9" name="PoljeZBesedilom 3058">
          <a:extLst>
            <a:ext uri="{FF2B5EF4-FFF2-40B4-BE49-F238E27FC236}">
              <a16:creationId xmlns:a16="http://schemas.microsoft.com/office/drawing/2014/main" id="{CD44E815-3FE4-49CC-B7D6-6779FBAA29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0" name="PoljeZBesedilom 3059">
          <a:extLst>
            <a:ext uri="{FF2B5EF4-FFF2-40B4-BE49-F238E27FC236}">
              <a16:creationId xmlns:a16="http://schemas.microsoft.com/office/drawing/2014/main" id="{31AB4FF8-251B-45E1-856C-E9B75293F6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1" name="PoljeZBesedilom 3060">
          <a:extLst>
            <a:ext uri="{FF2B5EF4-FFF2-40B4-BE49-F238E27FC236}">
              <a16:creationId xmlns:a16="http://schemas.microsoft.com/office/drawing/2014/main" id="{40ABC53F-4BF0-4C1C-8667-BABA89571C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2" name="PoljeZBesedilom 3061">
          <a:extLst>
            <a:ext uri="{FF2B5EF4-FFF2-40B4-BE49-F238E27FC236}">
              <a16:creationId xmlns:a16="http://schemas.microsoft.com/office/drawing/2014/main" id="{2E2CAF9C-AA78-4D23-A48B-BA9E0D0CC9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3" name="PoljeZBesedilom 3062">
          <a:extLst>
            <a:ext uri="{FF2B5EF4-FFF2-40B4-BE49-F238E27FC236}">
              <a16:creationId xmlns:a16="http://schemas.microsoft.com/office/drawing/2014/main" id="{E7D42BC4-D2E1-4C2B-9739-C474095992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4" name="PoljeZBesedilom 3063">
          <a:extLst>
            <a:ext uri="{FF2B5EF4-FFF2-40B4-BE49-F238E27FC236}">
              <a16:creationId xmlns:a16="http://schemas.microsoft.com/office/drawing/2014/main" id="{56AE8D80-5D9D-4484-8488-DEC34FB0DE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5" name="PoljeZBesedilom 3064">
          <a:extLst>
            <a:ext uri="{FF2B5EF4-FFF2-40B4-BE49-F238E27FC236}">
              <a16:creationId xmlns:a16="http://schemas.microsoft.com/office/drawing/2014/main" id="{5B6FB6D7-DE42-45D4-A785-CC0EF16A9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6" name="PoljeZBesedilom 3065">
          <a:extLst>
            <a:ext uri="{FF2B5EF4-FFF2-40B4-BE49-F238E27FC236}">
              <a16:creationId xmlns:a16="http://schemas.microsoft.com/office/drawing/2014/main" id="{CCA35FF8-E6EF-40DD-80F1-63201AD678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7" name="PoljeZBesedilom 3066">
          <a:extLst>
            <a:ext uri="{FF2B5EF4-FFF2-40B4-BE49-F238E27FC236}">
              <a16:creationId xmlns:a16="http://schemas.microsoft.com/office/drawing/2014/main" id="{CC3E59DA-C844-456E-8117-9D6C2972B0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8" name="PoljeZBesedilom 3067">
          <a:extLst>
            <a:ext uri="{FF2B5EF4-FFF2-40B4-BE49-F238E27FC236}">
              <a16:creationId xmlns:a16="http://schemas.microsoft.com/office/drawing/2014/main" id="{29B36369-8368-4F8C-9C05-487A9BBD43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9" name="PoljeZBesedilom 3068">
          <a:extLst>
            <a:ext uri="{FF2B5EF4-FFF2-40B4-BE49-F238E27FC236}">
              <a16:creationId xmlns:a16="http://schemas.microsoft.com/office/drawing/2014/main" id="{AA708230-89F3-4236-B533-5D0276BB8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0" name="PoljeZBesedilom 3069">
          <a:extLst>
            <a:ext uri="{FF2B5EF4-FFF2-40B4-BE49-F238E27FC236}">
              <a16:creationId xmlns:a16="http://schemas.microsoft.com/office/drawing/2014/main" id="{B199FAE8-CD1B-4932-A9D9-83BF1CE8F9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1" name="PoljeZBesedilom 3070">
          <a:extLst>
            <a:ext uri="{FF2B5EF4-FFF2-40B4-BE49-F238E27FC236}">
              <a16:creationId xmlns:a16="http://schemas.microsoft.com/office/drawing/2014/main" id="{D3DAB14E-8220-4768-A8C5-6539AA170D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2" name="PoljeZBesedilom 3071">
          <a:extLst>
            <a:ext uri="{FF2B5EF4-FFF2-40B4-BE49-F238E27FC236}">
              <a16:creationId xmlns:a16="http://schemas.microsoft.com/office/drawing/2014/main" id="{35365A83-A981-46A1-AED8-808E529A3A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3" name="PoljeZBesedilom 3072">
          <a:extLst>
            <a:ext uri="{FF2B5EF4-FFF2-40B4-BE49-F238E27FC236}">
              <a16:creationId xmlns:a16="http://schemas.microsoft.com/office/drawing/2014/main" id="{F827C19B-17A5-40C4-8DE6-9A1D3CAAAC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4" name="PoljeZBesedilom 3073">
          <a:extLst>
            <a:ext uri="{FF2B5EF4-FFF2-40B4-BE49-F238E27FC236}">
              <a16:creationId xmlns:a16="http://schemas.microsoft.com/office/drawing/2014/main" id="{97310DCA-D5DE-438E-AAB0-E2196C9958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5" name="PoljeZBesedilom 3074">
          <a:extLst>
            <a:ext uri="{FF2B5EF4-FFF2-40B4-BE49-F238E27FC236}">
              <a16:creationId xmlns:a16="http://schemas.microsoft.com/office/drawing/2014/main" id="{A2FC66C2-5CCB-4106-AA9D-5E128CA3E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6" name="PoljeZBesedilom 3075">
          <a:extLst>
            <a:ext uri="{FF2B5EF4-FFF2-40B4-BE49-F238E27FC236}">
              <a16:creationId xmlns:a16="http://schemas.microsoft.com/office/drawing/2014/main" id="{DA2C1634-951C-43BB-A38B-400922E2B8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7" name="PoljeZBesedilom 3076">
          <a:extLst>
            <a:ext uri="{FF2B5EF4-FFF2-40B4-BE49-F238E27FC236}">
              <a16:creationId xmlns:a16="http://schemas.microsoft.com/office/drawing/2014/main" id="{36CA5076-F4DF-44BD-92DE-BEC159AE61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8" name="PoljeZBesedilom 3077">
          <a:extLst>
            <a:ext uri="{FF2B5EF4-FFF2-40B4-BE49-F238E27FC236}">
              <a16:creationId xmlns:a16="http://schemas.microsoft.com/office/drawing/2014/main" id="{8A2F481F-A4E2-478E-A611-FF8515799A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9" name="PoljeZBesedilom 3078">
          <a:extLst>
            <a:ext uri="{FF2B5EF4-FFF2-40B4-BE49-F238E27FC236}">
              <a16:creationId xmlns:a16="http://schemas.microsoft.com/office/drawing/2014/main" id="{15B3CF78-FEC1-428B-A9B9-7A1B9EAB0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0" name="PoljeZBesedilom 3079">
          <a:extLst>
            <a:ext uri="{FF2B5EF4-FFF2-40B4-BE49-F238E27FC236}">
              <a16:creationId xmlns:a16="http://schemas.microsoft.com/office/drawing/2014/main" id="{67929F26-19B2-4942-9435-B0AF25005A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1" name="PoljeZBesedilom 3080">
          <a:extLst>
            <a:ext uri="{FF2B5EF4-FFF2-40B4-BE49-F238E27FC236}">
              <a16:creationId xmlns:a16="http://schemas.microsoft.com/office/drawing/2014/main" id="{C3C80690-426F-4F8B-ADB9-A17CF69E52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2" name="PoljeZBesedilom 3081">
          <a:extLst>
            <a:ext uri="{FF2B5EF4-FFF2-40B4-BE49-F238E27FC236}">
              <a16:creationId xmlns:a16="http://schemas.microsoft.com/office/drawing/2014/main" id="{80C0077D-DA94-4D2F-BF7A-0694BC9BC8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3" name="PoljeZBesedilom 3082">
          <a:extLst>
            <a:ext uri="{FF2B5EF4-FFF2-40B4-BE49-F238E27FC236}">
              <a16:creationId xmlns:a16="http://schemas.microsoft.com/office/drawing/2014/main" id="{83554479-EBF1-411B-945C-46CBF94266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4" name="PoljeZBesedilom 3083">
          <a:extLst>
            <a:ext uri="{FF2B5EF4-FFF2-40B4-BE49-F238E27FC236}">
              <a16:creationId xmlns:a16="http://schemas.microsoft.com/office/drawing/2014/main" id="{6E6B86D4-DC9E-4A4C-8B96-38FAF91EA7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5" name="PoljeZBesedilom 3084">
          <a:extLst>
            <a:ext uri="{FF2B5EF4-FFF2-40B4-BE49-F238E27FC236}">
              <a16:creationId xmlns:a16="http://schemas.microsoft.com/office/drawing/2014/main" id="{A475A94A-D4C2-4EB5-AB53-5BF25F6A16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6" name="PoljeZBesedilom 3085">
          <a:extLst>
            <a:ext uri="{FF2B5EF4-FFF2-40B4-BE49-F238E27FC236}">
              <a16:creationId xmlns:a16="http://schemas.microsoft.com/office/drawing/2014/main" id="{BB492983-33AD-4394-8D1C-EBD3E3BD58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7" name="PoljeZBesedilom 3086">
          <a:extLst>
            <a:ext uri="{FF2B5EF4-FFF2-40B4-BE49-F238E27FC236}">
              <a16:creationId xmlns:a16="http://schemas.microsoft.com/office/drawing/2014/main" id="{FA8F1F3A-EC61-45F2-B8FB-E972920E07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8" name="PoljeZBesedilom 3087">
          <a:extLst>
            <a:ext uri="{FF2B5EF4-FFF2-40B4-BE49-F238E27FC236}">
              <a16:creationId xmlns:a16="http://schemas.microsoft.com/office/drawing/2014/main" id="{9EA86E3C-F70B-4BB3-8916-8F12103E0A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9" name="PoljeZBesedilom 3088">
          <a:extLst>
            <a:ext uri="{FF2B5EF4-FFF2-40B4-BE49-F238E27FC236}">
              <a16:creationId xmlns:a16="http://schemas.microsoft.com/office/drawing/2014/main" id="{132EC417-69AF-4C9D-9521-F98A341CD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0" name="PoljeZBesedilom 3089">
          <a:extLst>
            <a:ext uri="{FF2B5EF4-FFF2-40B4-BE49-F238E27FC236}">
              <a16:creationId xmlns:a16="http://schemas.microsoft.com/office/drawing/2014/main" id="{1BB7D879-52EB-406B-A63F-995D51C5BC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1" name="PoljeZBesedilom 3090">
          <a:extLst>
            <a:ext uri="{FF2B5EF4-FFF2-40B4-BE49-F238E27FC236}">
              <a16:creationId xmlns:a16="http://schemas.microsoft.com/office/drawing/2014/main" id="{B43D5A45-E2B9-445C-B77F-52574DEB5F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2" name="PoljeZBesedilom 3091">
          <a:extLst>
            <a:ext uri="{FF2B5EF4-FFF2-40B4-BE49-F238E27FC236}">
              <a16:creationId xmlns:a16="http://schemas.microsoft.com/office/drawing/2014/main" id="{B039AE2E-353E-4DE3-A225-23DD7907F2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3" name="PoljeZBesedilom 3092">
          <a:extLst>
            <a:ext uri="{FF2B5EF4-FFF2-40B4-BE49-F238E27FC236}">
              <a16:creationId xmlns:a16="http://schemas.microsoft.com/office/drawing/2014/main" id="{D4E70B64-0E4A-4469-B82D-C42C11C945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4" name="PoljeZBesedilom 3093">
          <a:extLst>
            <a:ext uri="{FF2B5EF4-FFF2-40B4-BE49-F238E27FC236}">
              <a16:creationId xmlns:a16="http://schemas.microsoft.com/office/drawing/2014/main" id="{732F6721-2EB6-4128-BD48-C4D8389A83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5" name="PoljeZBesedilom 3094">
          <a:extLst>
            <a:ext uri="{FF2B5EF4-FFF2-40B4-BE49-F238E27FC236}">
              <a16:creationId xmlns:a16="http://schemas.microsoft.com/office/drawing/2014/main" id="{E8043DC9-785B-48F6-8653-E5158E5895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6" name="PoljeZBesedilom 3095">
          <a:extLst>
            <a:ext uri="{FF2B5EF4-FFF2-40B4-BE49-F238E27FC236}">
              <a16:creationId xmlns:a16="http://schemas.microsoft.com/office/drawing/2014/main" id="{09E24740-9713-4F3C-8761-DE5743695F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7" name="PoljeZBesedilom 3096">
          <a:extLst>
            <a:ext uri="{FF2B5EF4-FFF2-40B4-BE49-F238E27FC236}">
              <a16:creationId xmlns:a16="http://schemas.microsoft.com/office/drawing/2014/main" id="{69E6BA0E-C6FF-4385-818A-D97DFD8008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8" name="PoljeZBesedilom 3097">
          <a:extLst>
            <a:ext uri="{FF2B5EF4-FFF2-40B4-BE49-F238E27FC236}">
              <a16:creationId xmlns:a16="http://schemas.microsoft.com/office/drawing/2014/main" id="{7B8514ED-2FAF-485B-BE8D-B2D0ECDDC4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9" name="PoljeZBesedilom 3098">
          <a:extLst>
            <a:ext uri="{FF2B5EF4-FFF2-40B4-BE49-F238E27FC236}">
              <a16:creationId xmlns:a16="http://schemas.microsoft.com/office/drawing/2014/main" id="{D5ED3743-4754-4E63-83DF-767264C7D1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0" name="PoljeZBesedilom 3099">
          <a:extLst>
            <a:ext uri="{FF2B5EF4-FFF2-40B4-BE49-F238E27FC236}">
              <a16:creationId xmlns:a16="http://schemas.microsoft.com/office/drawing/2014/main" id="{8B6A69DA-9B89-4A72-B7D2-EA39786F4A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1" name="PoljeZBesedilom 3100">
          <a:extLst>
            <a:ext uri="{FF2B5EF4-FFF2-40B4-BE49-F238E27FC236}">
              <a16:creationId xmlns:a16="http://schemas.microsoft.com/office/drawing/2014/main" id="{AB9A8DD8-CEC1-4A8F-B535-C0A7BECBBD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2" name="PoljeZBesedilom 3101">
          <a:extLst>
            <a:ext uri="{FF2B5EF4-FFF2-40B4-BE49-F238E27FC236}">
              <a16:creationId xmlns:a16="http://schemas.microsoft.com/office/drawing/2014/main" id="{1A407BF6-B562-4EF1-93D7-9A0A4B466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3" name="PoljeZBesedilom 3102">
          <a:extLst>
            <a:ext uri="{FF2B5EF4-FFF2-40B4-BE49-F238E27FC236}">
              <a16:creationId xmlns:a16="http://schemas.microsoft.com/office/drawing/2014/main" id="{1B79349B-970B-42B7-8DA8-41EA162077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4" name="PoljeZBesedilom 3103">
          <a:extLst>
            <a:ext uri="{FF2B5EF4-FFF2-40B4-BE49-F238E27FC236}">
              <a16:creationId xmlns:a16="http://schemas.microsoft.com/office/drawing/2014/main" id="{7F32B881-982F-4F80-9AE2-683BDFD3FD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5" name="PoljeZBesedilom 3104">
          <a:extLst>
            <a:ext uri="{FF2B5EF4-FFF2-40B4-BE49-F238E27FC236}">
              <a16:creationId xmlns:a16="http://schemas.microsoft.com/office/drawing/2014/main" id="{891D998E-FBB8-4929-96A1-98FBF6B35D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6" name="PoljeZBesedilom 3105">
          <a:extLst>
            <a:ext uri="{FF2B5EF4-FFF2-40B4-BE49-F238E27FC236}">
              <a16:creationId xmlns:a16="http://schemas.microsoft.com/office/drawing/2014/main" id="{F6BF7A9D-2BA4-4237-9C8A-F591E7E63B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7" name="PoljeZBesedilom 3106">
          <a:extLst>
            <a:ext uri="{FF2B5EF4-FFF2-40B4-BE49-F238E27FC236}">
              <a16:creationId xmlns:a16="http://schemas.microsoft.com/office/drawing/2014/main" id="{228BE851-8D3B-477F-BCEA-70B34BEE75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8" name="PoljeZBesedilom 3107">
          <a:extLst>
            <a:ext uri="{FF2B5EF4-FFF2-40B4-BE49-F238E27FC236}">
              <a16:creationId xmlns:a16="http://schemas.microsoft.com/office/drawing/2014/main" id="{FFD56C80-5F4A-4739-9262-AA714FA3BF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9" name="PoljeZBesedilom 3108">
          <a:extLst>
            <a:ext uri="{FF2B5EF4-FFF2-40B4-BE49-F238E27FC236}">
              <a16:creationId xmlns:a16="http://schemas.microsoft.com/office/drawing/2014/main" id="{3DBED5CC-55A9-4999-B167-3D4BEE84D6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0" name="PoljeZBesedilom 3109">
          <a:extLst>
            <a:ext uri="{FF2B5EF4-FFF2-40B4-BE49-F238E27FC236}">
              <a16:creationId xmlns:a16="http://schemas.microsoft.com/office/drawing/2014/main" id="{9DFEC50F-CE3F-441E-A710-A87A4E0327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1" name="PoljeZBesedilom 3110">
          <a:extLst>
            <a:ext uri="{FF2B5EF4-FFF2-40B4-BE49-F238E27FC236}">
              <a16:creationId xmlns:a16="http://schemas.microsoft.com/office/drawing/2014/main" id="{9FADB6B3-1879-4617-82AF-F4C0F5BC3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2" name="PoljeZBesedilom 3111">
          <a:extLst>
            <a:ext uri="{FF2B5EF4-FFF2-40B4-BE49-F238E27FC236}">
              <a16:creationId xmlns:a16="http://schemas.microsoft.com/office/drawing/2014/main" id="{19C9EB99-E452-4E29-9A87-18DAA614D5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3" name="PoljeZBesedilom 3112">
          <a:extLst>
            <a:ext uri="{FF2B5EF4-FFF2-40B4-BE49-F238E27FC236}">
              <a16:creationId xmlns:a16="http://schemas.microsoft.com/office/drawing/2014/main" id="{BD6651E5-0E0E-4766-9B3D-96ABBC6325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4" name="PoljeZBesedilom 3113">
          <a:extLst>
            <a:ext uri="{FF2B5EF4-FFF2-40B4-BE49-F238E27FC236}">
              <a16:creationId xmlns:a16="http://schemas.microsoft.com/office/drawing/2014/main" id="{68677A75-B5F0-41A1-A1FF-0B496FC8C5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5" name="PoljeZBesedilom 3114">
          <a:extLst>
            <a:ext uri="{FF2B5EF4-FFF2-40B4-BE49-F238E27FC236}">
              <a16:creationId xmlns:a16="http://schemas.microsoft.com/office/drawing/2014/main" id="{D21EC11E-6051-4144-96CB-BFACF954D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6" name="PoljeZBesedilom 3115">
          <a:extLst>
            <a:ext uri="{FF2B5EF4-FFF2-40B4-BE49-F238E27FC236}">
              <a16:creationId xmlns:a16="http://schemas.microsoft.com/office/drawing/2014/main" id="{4990EABF-72DC-4010-8DE9-F394BF1FDD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7" name="PoljeZBesedilom 3116">
          <a:extLst>
            <a:ext uri="{FF2B5EF4-FFF2-40B4-BE49-F238E27FC236}">
              <a16:creationId xmlns:a16="http://schemas.microsoft.com/office/drawing/2014/main" id="{5BDEC915-A89C-4DD7-99C5-8E5278F332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8" name="PoljeZBesedilom 3117">
          <a:extLst>
            <a:ext uri="{FF2B5EF4-FFF2-40B4-BE49-F238E27FC236}">
              <a16:creationId xmlns:a16="http://schemas.microsoft.com/office/drawing/2014/main" id="{0C366C13-68DA-4657-9321-D857D93C15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9" name="PoljeZBesedilom 3118">
          <a:extLst>
            <a:ext uri="{FF2B5EF4-FFF2-40B4-BE49-F238E27FC236}">
              <a16:creationId xmlns:a16="http://schemas.microsoft.com/office/drawing/2014/main" id="{CF92CB15-A919-47F7-9D26-32493FB490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0" name="PoljeZBesedilom 3119">
          <a:extLst>
            <a:ext uri="{FF2B5EF4-FFF2-40B4-BE49-F238E27FC236}">
              <a16:creationId xmlns:a16="http://schemas.microsoft.com/office/drawing/2014/main" id="{63D48E5A-7316-4C7C-964C-CB9C78971C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1" name="PoljeZBesedilom 3120">
          <a:extLst>
            <a:ext uri="{FF2B5EF4-FFF2-40B4-BE49-F238E27FC236}">
              <a16:creationId xmlns:a16="http://schemas.microsoft.com/office/drawing/2014/main" id="{3DBBA8F5-8F5C-4143-8641-CC34B01977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2" name="PoljeZBesedilom 3121">
          <a:extLst>
            <a:ext uri="{FF2B5EF4-FFF2-40B4-BE49-F238E27FC236}">
              <a16:creationId xmlns:a16="http://schemas.microsoft.com/office/drawing/2014/main" id="{55D795DB-0B6F-4E9A-95CE-15BA7DCC1D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3" name="PoljeZBesedilom 3122">
          <a:extLst>
            <a:ext uri="{FF2B5EF4-FFF2-40B4-BE49-F238E27FC236}">
              <a16:creationId xmlns:a16="http://schemas.microsoft.com/office/drawing/2014/main" id="{E53F1D01-D738-4142-893D-04DFE82B4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4" name="PoljeZBesedilom 3123">
          <a:extLst>
            <a:ext uri="{FF2B5EF4-FFF2-40B4-BE49-F238E27FC236}">
              <a16:creationId xmlns:a16="http://schemas.microsoft.com/office/drawing/2014/main" id="{D7535E84-0F85-4A5E-9256-409990401E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5" name="PoljeZBesedilom 3124">
          <a:extLst>
            <a:ext uri="{FF2B5EF4-FFF2-40B4-BE49-F238E27FC236}">
              <a16:creationId xmlns:a16="http://schemas.microsoft.com/office/drawing/2014/main" id="{C4D906AF-3040-4B70-A605-DD14E64C17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6" name="PoljeZBesedilom 3125">
          <a:extLst>
            <a:ext uri="{FF2B5EF4-FFF2-40B4-BE49-F238E27FC236}">
              <a16:creationId xmlns:a16="http://schemas.microsoft.com/office/drawing/2014/main" id="{294E5BCE-3275-44FD-94BB-2C15EAB310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7" name="PoljeZBesedilom 3126">
          <a:extLst>
            <a:ext uri="{FF2B5EF4-FFF2-40B4-BE49-F238E27FC236}">
              <a16:creationId xmlns:a16="http://schemas.microsoft.com/office/drawing/2014/main" id="{6B77C7FC-90D1-43E6-A9DF-55F310146C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8" name="PoljeZBesedilom 3127">
          <a:extLst>
            <a:ext uri="{FF2B5EF4-FFF2-40B4-BE49-F238E27FC236}">
              <a16:creationId xmlns:a16="http://schemas.microsoft.com/office/drawing/2014/main" id="{AFBAC97F-6143-47AC-93F4-3D7747720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9" name="PoljeZBesedilom 3128">
          <a:extLst>
            <a:ext uri="{FF2B5EF4-FFF2-40B4-BE49-F238E27FC236}">
              <a16:creationId xmlns:a16="http://schemas.microsoft.com/office/drawing/2014/main" id="{33398FFA-8F45-44B4-8006-D77C429853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0" name="PoljeZBesedilom 3129">
          <a:extLst>
            <a:ext uri="{FF2B5EF4-FFF2-40B4-BE49-F238E27FC236}">
              <a16:creationId xmlns:a16="http://schemas.microsoft.com/office/drawing/2014/main" id="{30C8017F-115B-44DF-83B6-7A3836F5C2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1" name="PoljeZBesedilom 3130">
          <a:extLst>
            <a:ext uri="{FF2B5EF4-FFF2-40B4-BE49-F238E27FC236}">
              <a16:creationId xmlns:a16="http://schemas.microsoft.com/office/drawing/2014/main" id="{70BBD17F-1239-4E31-900E-54D3BF297A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2" name="PoljeZBesedilom 3131">
          <a:extLst>
            <a:ext uri="{FF2B5EF4-FFF2-40B4-BE49-F238E27FC236}">
              <a16:creationId xmlns:a16="http://schemas.microsoft.com/office/drawing/2014/main" id="{224108F6-967A-49A5-9C49-A918118E65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3" name="PoljeZBesedilom 3132">
          <a:extLst>
            <a:ext uri="{FF2B5EF4-FFF2-40B4-BE49-F238E27FC236}">
              <a16:creationId xmlns:a16="http://schemas.microsoft.com/office/drawing/2014/main" id="{E444B7DD-A977-4DF9-B138-006B2EF459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4" name="PoljeZBesedilom 3133">
          <a:extLst>
            <a:ext uri="{FF2B5EF4-FFF2-40B4-BE49-F238E27FC236}">
              <a16:creationId xmlns:a16="http://schemas.microsoft.com/office/drawing/2014/main" id="{1F2C494B-1BD5-47D7-B8D5-0A7503CA1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5" name="PoljeZBesedilom 3134">
          <a:extLst>
            <a:ext uri="{FF2B5EF4-FFF2-40B4-BE49-F238E27FC236}">
              <a16:creationId xmlns:a16="http://schemas.microsoft.com/office/drawing/2014/main" id="{A9E41BEC-C10A-4353-B9B6-06B01E44A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6" name="PoljeZBesedilom 3135">
          <a:extLst>
            <a:ext uri="{FF2B5EF4-FFF2-40B4-BE49-F238E27FC236}">
              <a16:creationId xmlns:a16="http://schemas.microsoft.com/office/drawing/2014/main" id="{2D43FF07-7FCB-4B96-BC2D-E629AA8AE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7" name="PoljeZBesedilom 3136">
          <a:extLst>
            <a:ext uri="{FF2B5EF4-FFF2-40B4-BE49-F238E27FC236}">
              <a16:creationId xmlns:a16="http://schemas.microsoft.com/office/drawing/2014/main" id="{9BC1E4A8-38F8-4EEF-8D3F-641D4CC6DE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8" name="PoljeZBesedilom 3137">
          <a:extLst>
            <a:ext uri="{FF2B5EF4-FFF2-40B4-BE49-F238E27FC236}">
              <a16:creationId xmlns:a16="http://schemas.microsoft.com/office/drawing/2014/main" id="{253D0F17-B6DA-4403-AE8A-DFAE6CA9F7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9" name="PoljeZBesedilom 3138">
          <a:extLst>
            <a:ext uri="{FF2B5EF4-FFF2-40B4-BE49-F238E27FC236}">
              <a16:creationId xmlns:a16="http://schemas.microsoft.com/office/drawing/2014/main" id="{04E2F576-BBC2-4851-9ED1-8C16D2E864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0" name="PoljeZBesedilom 3139">
          <a:extLst>
            <a:ext uri="{FF2B5EF4-FFF2-40B4-BE49-F238E27FC236}">
              <a16:creationId xmlns:a16="http://schemas.microsoft.com/office/drawing/2014/main" id="{0493B356-E986-4D5B-86B9-A82B31FF71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1" name="PoljeZBesedilom 3140">
          <a:extLst>
            <a:ext uri="{FF2B5EF4-FFF2-40B4-BE49-F238E27FC236}">
              <a16:creationId xmlns:a16="http://schemas.microsoft.com/office/drawing/2014/main" id="{CAB03941-7FEC-4312-A62C-1318C02682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2" name="PoljeZBesedilom 3141">
          <a:extLst>
            <a:ext uri="{FF2B5EF4-FFF2-40B4-BE49-F238E27FC236}">
              <a16:creationId xmlns:a16="http://schemas.microsoft.com/office/drawing/2014/main" id="{B65C4D7B-4E16-4917-A4F2-65ABED8962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3" name="PoljeZBesedilom 3142">
          <a:extLst>
            <a:ext uri="{FF2B5EF4-FFF2-40B4-BE49-F238E27FC236}">
              <a16:creationId xmlns:a16="http://schemas.microsoft.com/office/drawing/2014/main" id="{C6733365-752A-4A97-BF22-978EFC404D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4" name="PoljeZBesedilom 3143">
          <a:extLst>
            <a:ext uri="{FF2B5EF4-FFF2-40B4-BE49-F238E27FC236}">
              <a16:creationId xmlns:a16="http://schemas.microsoft.com/office/drawing/2014/main" id="{70D93718-EAA4-4EE7-ABA7-56B5953A31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5" name="PoljeZBesedilom 3144">
          <a:extLst>
            <a:ext uri="{FF2B5EF4-FFF2-40B4-BE49-F238E27FC236}">
              <a16:creationId xmlns:a16="http://schemas.microsoft.com/office/drawing/2014/main" id="{C0ECE767-26AB-4E6E-AF9A-37D5A30B10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6" name="PoljeZBesedilom 3145">
          <a:extLst>
            <a:ext uri="{FF2B5EF4-FFF2-40B4-BE49-F238E27FC236}">
              <a16:creationId xmlns:a16="http://schemas.microsoft.com/office/drawing/2014/main" id="{3C9A3946-8A20-42C3-84D5-CB04BEAE21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7" name="PoljeZBesedilom 3146">
          <a:extLst>
            <a:ext uri="{FF2B5EF4-FFF2-40B4-BE49-F238E27FC236}">
              <a16:creationId xmlns:a16="http://schemas.microsoft.com/office/drawing/2014/main" id="{BF1590C8-04DD-401B-A9B8-B36A0ABB3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8" name="PoljeZBesedilom 3147">
          <a:extLst>
            <a:ext uri="{FF2B5EF4-FFF2-40B4-BE49-F238E27FC236}">
              <a16:creationId xmlns:a16="http://schemas.microsoft.com/office/drawing/2014/main" id="{BCF55694-2399-4913-9484-82C2116878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9" name="PoljeZBesedilom 3148">
          <a:extLst>
            <a:ext uri="{FF2B5EF4-FFF2-40B4-BE49-F238E27FC236}">
              <a16:creationId xmlns:a16="http://schemas.microsoft.com/office/drawing/2014/main" id="{2B77CBD1-49A1-4CD3-852C-C0B91146E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0" name="PoljeZBesedilom 3149">
          <a:extLst>
            <a:ext uri="{FF2B5EF4-FFF2-40B4-BE49-F238E27FC236}">
              <a16:creationId xmlns:a16="http://schemas.microsoft.com/office/drawing/2014/main" id="{C4D5B291-2D69-482D-92C2-B18FEC1902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1" name="PoljeZBesedilom 3150">
          <a:extLst>
            <a:ext uri="{FF2B5EF4-FFF2-40B4-BE49-F238E27FC236}">
              <a16:creationId xmlns:a16="http://schemas.microsoft.com/office/drawing/2014/main" id="{DF6B9941-650C-43CF-8370-4B33CE42B1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2" name="PoljeZBesedilom 3151">
          <a:extLst>
            <a:ext uri="{FF2B5EF4-FFF2-40B4-BE49-F238E27FC236}">
              <a16:creationId xmlns:a16="http://schemas.microsoft.com/office/drawing/2014/main" id="{C930BB16-6C19-4221-92E9-54AC876DD6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3" name="PoljeZBesedilom 3152">
          <a:extLst>
            <a:ext uri="{FF2B5EF4-FFF2-40B4-BE49-F238E27FC236}">
              <a16:creationId xmlns:a16="http://schemas.microsoft.com/office/drawing/2014/main" id="{4037CFEF-98DB-4022-83E0-4FA6B21A35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4" name="PoljeZBesedilom 3153">
          <a:extLst>
            <a:ext uri="{FF2B5EF4-FFF2-40B4-BE49-F238E27FC236}">
              <a16:creationId xmlns:a16="http://schemas.microsoft.com/office/drawing/2014/main" id="{461F7DB3-F8F0-4884-B57E-D76CB56EF2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5" name="PoljeZBesedilom 3154">
          <a:extLst>
            <a:ext uri="{FF2B5EF4-FFF2-40B4-BE49-F238E27FC236}">
              <a16:creationId xmlns:a16="http://schemas.microsoft.com/office/drawing/2014/main" id="{79A0BAFF-4CB0-4533-8826-FE41955959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6" name="PoljeZBesedilom 3155">
          <a:extLst>
            <a:ext uri="{FF2B5EF4-FFF2-40B4-BE49-F238E27FC236}">
              <a16:creationId xmlns:a16="http://schemas.microsoft.com/office/drawing/2014/main" id="{8EBD4286-D831-43D1-B538-72C906A37F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7" name="PoljeZBesedilom 3156">
          <a:extLst>
            <a:ext uri="{FF2B5EF4-FFF2-40B4-BE49-F238E27FC236}">
              <a16:creationId xmlns:a16="http://schemas.microsoft.com/office/drawing/2014/main" id="{8BA25140-00F8-405B-BA2B-FD9F9647F2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8" name="PoljeZBesedilom 3157">
          <a:extLst>
            <a:ext uri="{FF2B5EF4-FFF2-40B4-BE49-F238E27FC236}">
              <a16:creationId xmlns:a16="http://schemas.microsoft.com/office/drawing/2014/main" id="{D40ADD81-FEF7-4798-9F2F-24FD7FAF7F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9" name="PoljeZBesedilom 3158">
          <a:extLst>
            <a:ext uri="{FF2B5EF4-FFF2-40B4-BE49-F238E27FC236}">
              <a16:creationId xmlns:a16="http://schemas.microsoft.com/office/drawing/2014/main" id="{93B6ABC6-BFC3-4ED7-9474-4ADB2EA67A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0" name="PoljeZBesedilom 3159">
          <a:extLst>
            <a:ext uri="{FF2B5EF4-FFF2-40B4-BE49-F238E27FC236}">
              <a16:creationId xmlns:a16="http://schemas.microsoft.com/office/drawing/2014/main" id="{1C7A5110-1111-468E-A4E1-6D00E5D68B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1" name="PoljeZBesedilom 3160">
          <a:extLst>
            <a:ext uri="{FF2B5EF4-FFF2-40B4-BE49-F238E27FC236}">
              <a16:creationId xmlns:a16="http://schemas.microsoft.com/office/drawing/2014/main" id="{0A3C303E-2942-44EC-982D-A48C120F36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2" name="PoljeZBesedilom 3161">
          <a:extLst>
            <a:ext uri="{FF2B5EF4-FFF2-40B4-BE49-F238E27FC236}">
              <a16:creationId xmlns:a16="http://schemas.microsoft.com/office/drawing/2014/main" id="{D85D4803-F787-4408-A0CA-2B6CCF8407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3" name="PoljeZBesedilom 3162">
          <a:extLst>
            <a:ext uri="{FF2B5EF4-FFF2-40B4-BE49-F238E27FC236}">
              <a16:creationId xmlns:a16="http://schemas.microsoft.com/office/drawing/2014/main" id="{4E3F44B1-083B-40EB-9F3E-95826AFEFF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4" name="PoljeZBesedilom 3163">
          <a:extLst>
            <a:ext uri="{FF2B5EF4-FFF2-40B4-BE49-F238E27FC236}">
              <a16:creationId xmlns:a16="http://schemas.microsoft.com/office/drawing/2014/main" id="{7ED608E8-90EC-4D5A-8ED7-D438034518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5" name="PoljeZBesedilom 3164">
          <a:extLst>
            <a:ext uri="{FF2B5EF4-FFF2-40B4-BE49-F238E27FC236}">
              <a16:creationId xmlns:a16="http://schemas.microsoft.com/office/drawing/2014/main" id="{E6B977E5-E2F9-4EA9-A9A8-AF4CA0956F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6" name="PoljeZBesedilom 3165">
          <a:extLst>
            <a:ext uri="{FF2B5EF4-FFF2-40B4-BE49-F238E27FC236}">
              <a16:creationId xmlns:a16="http://schemas.microsoft.com/office/drawing/2014/main" id="{D0214503-833D-4D0D-B136-14E37F547A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7" name="PoljeZBesedilom 3166">
          <a:extLst>
            <a:ext uri="{FF2B5EF4-FFF2-40B4-BE49-F238E27FC236}">
              <a16:creationId xmlns:a16="http://schemas.microsoft.com/office/drawing/2014/main" id="{4D79364A-B3CE-446C-93C7-9DB5E6949E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8" name="PoljeZBesedilom 3167">
          <a:extLst>
            <a:ext uri="{FF2B5EF4-FFF2-40B4-BE49-F238E27FC236}">
              <a16:creationId xmlns:a16="http://schemas.microsoft.com/office/drawing/2014/main" id="{21A6DC8B-78F2-4470-9BF6-96B079F34E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9" name="PoljeZBesedilom 3168">
          <a:extLst>
            <a:ext uri="{FF2B5EF4-FFF2-40B4-BE49-F238E27FC236}">
              <a16:creationId xmlns:a16="http://schemas.microsoft.com/office/drawing/2014/main" id="{C3B97047-EFF5-47F0-90EB-D0A1BC28E2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0" name="PoljeZBesedilom 3169">
          <a:extLst>
            <a:ext uri="{FF2B5EF4-FFF2-40B4-BE49-F238E27FC236}">
              <a16:creationId xmlns:a16="http://schemas.microsoft.com/office/drawing/2014/main" id="{1014E5E7-FA9A-442E-8F4A-43F32593D2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1" name="PoljeZBesedilom 3170">
          <a:extLst>
            <a:ext uri="{FF2B5EF4-FFF2-40B4-BE49-F238E27FC236}">
              <a16:creationId xmlns:a16="http://schemas.microsoft.com/office/drawing/2014/main" id="{7BA22BEC-5C36-45B0-9197-93BEB60545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2" name="PoljeZBesedilom 3171">
          <a:extLst>
            <a:ext uri="{FF2B5EF4-FFF2-40B4-BE49-F238E27FC236}">
              <a16:creationId xmlns:a16="http://schemas.microsoft.com/office/drawing/2014/main" id="{EBE68752-D145-46ED-B73B-9569774EC7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3" name="PoljeZBesedilom 3172">
          <a:extLst>
            <a:ext uri="{FF2B5EF4-FFF2-40B4-BE49-F238E27FC236}">
              <a16:creationId xmlns:a16="http://schemas.microsoft.com/office/drawing/2014/main" id="{A3611E3D-A496-4DCF-9309-10298B72FC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4" name="PoljeZBesedilom 3173">
          <a:extLst>
            <a:ext uri="{FF2B5EF4-FFF2-40B4-BE49-F238E27FC236}">
              <a16:creationId xmlns:a16="http://schemas.microsoft.com/office/drawing/2014/main" id="{9E7C687B-DD51-4289-9A30-BF3E9A7404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5" name="PoljeZBesedilom 3174">
          <a:extLst>
            <a:ext uri="{FF2B5EF4-FFF2-40B4-BE49-F238E27FC236}">
              <a16:creationId xmlns:a16="http://schemas.microsoft.com/office/drawing/2014/main" id="{9CE0A9B9-C4CB-47EA-8731-399999B113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6" name="PoljeZBesedilom 3175">
          <a:extLst>
            <a:ext uri="{FF2B5EF4-FFF2-40B4-BE49-F238E27FC236}">
              <a16:creationId xmlns:a16="http://schemas.microsoft.com/office/drawing/2014/main" id="{5DEB155D-41C4-465C-BA4C-20F202C943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7" name="PoljeZBesedilom 3176">
          <a:extLst>
            <a:ext uri="{FF2B5EF4-FFF2-40B4-BE49-F238E27FC236}">
              <a16:creationId xmlns:a16="http://schemas.microsoft.com/office/drawing/2014/main" id="{5A9D6BF5-DEA0-4890-B407-FFBBC0C3D0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8" name="PoljeZBesedilom 3177">
          <a:extLst>
            <a:ext uri="{FF2B5EF4-FFF2-40B4-BE49-F238E27FC236}">
              <a16:creationId xmlns:a16="http://schemas.microsoft.com/office/drawing/2014/main" id="{482D7978-04E3-45FD-9F28-A01ED79508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9" name="PoljeZBesedilom 3178">
          <a:extLst>
            <a:ext uri="{FF2B5EF4-FFF2-40B4-BE49-F238E27FC236}">
              <a16:creationId xmlns:a16="http://schemas.microsoft.com/office/drawing/2014/main" id="{3B5BBBB7-2110-49B7-8CC6-6B275128A3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0" name="PoljeZBesedilom 3179">
          <a:extLst>
            <a:ext uri="{FF2B5EF4-FFF2-40B4-BE49-F238E27FC236}">
              <a16:creationId xmlns:a16="http://schemas.microsoft.com/office/drawing/2014/main" id="{486734EE-2BF6-4D4C-99B4-75F251D5EE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1" name="PoljeZBesedilom 3180">
          <a:extLst>
            <a:ext uri="{FF2B5EF4-FFF2-40B4-BE49-F238E27FC236}">
              <a16:creationId xmlns:a16="http://schemas.microsoft.com/office/drawing/2014/main" id="{B9AF3082-67B7-4770-94E4-9A8E819DE6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2" name="PoljeZBesedilom 3181">
          <a:extLst>
            <a:ext uri="{FF2B5EF4-FFF2-40B4-BE49-F238E27FC236}">
              <a16:creationId xmlns:a16="http://schemas.microsoft.com/office/drawing/2014/main" id="{15585EC8-7E23-4204-8870-D15524327A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3" name="PoljeZBesedilom 3182">
          <a:extLst>
            <a:ext uri="{FF2B5EF4-FFF2-40B4-BE49-F238E27FC236}">
              <a16:creationId xmlns:a16="http://schemas.microsoft.com/office/drawing/2014/main" id="{48464026-C7B3-4F18-A97F-8790722BC2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4" name="PoljeZBesedilom 3183">
          <a:extLst>
            <a:ext uri="{FF2B5EF4-FFF2-40B4-BE49-F238E27FC236}">
              <a16:creationId xmlns:a16="http://schemas.microsoft.com/office/drawing/2014/main" id="{065976F7-3378-4F52-ADA3-445D641176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5" name="PoljeZBesedilom 3184">
          <a:extLst>
            <a:ext uri="{FF2B5EF4-FFF2-40B4-BE49-F238E27FC236}">
              <a16:creationId xmlns:a16="http://schemas.microsoft.com/office/drawing/2014/main" id="{6B2CAB89-15C3-46E6-A6A5-57EBA63C83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6" name="PoljeZBesedilom 3185">
          <a:extLst>
            <a:ext uri="{FF2B5EF4-FFF2-40B4-BE49-F238E27FC236}">
              <a16:creationId xmlns:a16="http://schemas.microsoft.com/office/drawing/2014/main" id="{FC7E2CB1-FCF3-4839-97D1-4A352D4950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7" name="PoljeZBesedilom 3186">
          <a:extLst>
            <a:ext uri="{FF2B5EF4-FFF2-40B4-BE49-F238E27FC236}">
              <a16:creationId xmlns:a16="http://schemas.microsoft.com/office/drawing/2014/main" id="{F865C534-D3C7-410D-A163-812D1254BD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8" name="PoljeZBesedilom 3187">
          <a:extLst>
            <a:ext uri="{FF2B5EF4-FFF2-40B4-BE49-F238E27FC236}">
              <a16:creationId xmlns:a16="http://schemas.microsoft.com/office/drawing/2014/main" id="{FC6DD9DA-E3EB-4EDB-BCE7-E63E6D6FA9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9" name="PoljeZBesedilom 3188">
          <a:extLst>
            <a:ext uri="{FF2B5EF4-FFF2-40B4-BE49-F238E27FC236}">
              <a16:creationId xmlns:a16="http://schemas.microsoft.com/office/drawing/2014/main" id="{F3D480CA-B259-4F27-A6BB-EA9EF96639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0" name="PoljeZBesedilom 3189">
          <a:extLst>
            <a:ext uri="{FF2B5EF4-FFF2-40B4-BE49-F238E27FC236}">
              <a16:creationId xmlns:a16="http://schemas.microsoft.com/office/drawing/2014/main" id="{F3EC3064-402C-41AB-AFBF-25945FEA35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1" name="PoljeZBesedilom 3190">
          <a:extLst>
            <a:ext uri="{FF2B5EF4-FFF2-40B4-BE49-F238E27FC236}">
              <a16:creationId xmlns:a16="http://schemas.microsoft.com/office/drawing/2014/main" id="{15A45316-C294-403D-8C27-283DF5E0E4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2" name="PoljeZBesedilom 3191">
          <a:extLst>
            <a:ext uri="{FF2B5EF4-FFF2-40B4-BE49-F238E27FC236}">
              <a16:creationId xmlns:a16="http://schemas.microsoft.com/office/drawing/2014/main" id="{AEC2ACA3-1FDD-453B-A30B-0559BD2653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3" name="PoljeZBesedilom 3192">
          <a:extLst>
            <a:ext uri="{FF2B5EF4-FFF2-40B4-BE49-F238E27FC236}">
              <a16:creationId xmlns:a16="http://schemas.microsoft.com/office/drawing/2014/main" id="{00598820-46FC-4DC6-A819-E318733ED5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4" name="PoljeZBesedilom 3193">
          <a:extLst>
            <a:ext uri="{FF2B5EF4-FFF2-40B4-BE49-F238E27FC236}">
              <a16:creationId xmlns:a16="http://schemas.microsoft.com/office/drawing/2014/main" id="{010E357B-8EBC-429C-8ADB-1618757E28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5" name="PoljeZBesedilom 3194">
          <a:extLst>
            <a:ext uri="{FF2B5EF4-FFF2-40B4-BE49-F238E27FC236}">
              <a16:creationId xmlns:a16="http://schemas.microsoft.com/office/drawing/2014/main" id="{0B2DE1D5-3C8F-4552-AE7A-FC3B673A1C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6" name="PoljeZBesedilom 3195">
          <a:extLst>
            <a:ext uri="{FF2B5EF4-FFF2-40B4-BE49-F238E27FC236}">
              <a16:creationId xmlns:a16="http://schemas.microsoft.com/office/drawing/2014/main" id="{3BF11EC5-89CC-43CD-8DBD-0CDAFE796A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7" name="PoljeZBesedilom 3196">
          <a:extLst>
            <a:ext uri="{FF2B5EF4-FFF2-40B4-BE49-F238E27FC236}">
              <a16:creationId xmlns:a16="http://schemas.microsoft.com/office/drawing/2014/main" id="{D034779B-332C-4702-9EBC-8411B92B50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8" name="PoljeZBesedilom 3197">
          <a:extLst>
            <a:ext uri="{FF2B5EF4-FFF2-40B4-BE49-F238E27FC236}">
              <a16:creationId xmlns:a16="http://schemas.microsoft.com/office/drawing/2014/main" id="{95EB7C1C-4001-426E-8099-AE05936C44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9" name="PoljeZBesedilom 3198">
          <a:extLst>
            <a:ext uri="{FF2B5EF4-FFF2-40B4-BE49-F238E27FC236}">
              <a16:creationId xmlns:a16="http://schemas.microsoft.com/office/drawing/2014/main" id="{7CCF99B3-A801-4629-A5B9-DDF1DCB1E8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0" name="PoljeZBesedilom 3199">
          <a:extLst>
            <a:ext uri="{FF2B5EF4-FFF2-40B4-BE49-F238E27FC236}">
              <a16:creationId xmlns:a16="http://schemas.microsoft.com/office/drawing/2014/main" id="{33713689-E39B-4140-B08D-300131D8B1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1" name="PoljeZBesedilom 3200">
          <a:extLst>
            <a:ext uri="{FF2B5EF4-FFF2-40B4-BE49-F238E27FC236}">
              <a16:creationId xmlns:a16="http://schemas.microsoft.com/office/drawing/2014/main" id="{1A497FB7-8CB6-47B0-898D-220DF4E2B7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2" name="PoljeZBesedilom 3201">
          <a:extLst>
            <a:ext uri="{FF2B5EF4-FFF2-40B4-BE49-F238E27FC236}">
              <a16:creationId xmlns:a16="http://schemas.microsoft.com/office/drawing/2014/main" id="{E035B434-3EBF-437E-A468-D3F4DD6B97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3" name="PoljeZBesedilom 3202">
          <a:extLst>
            <a:ext uri="{FF2B5EF4-FFF2-40B4-BE49-F238E27FC236}">
              <a16:creationId xmlns:a16="http://schemas.microsoft.com/office/drawing/2014/main" id="{0E10708B-F4D6-437E-AFE9-A12D511540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4" name="PoljeZBesedilom 3203">
          <a:extLst>
            <a:ext uri="{FF2B5EF4-FFF2-40B4-BE49-F238E27FC236}">
              <a16:creationId xmlns:a16="http://schemas.microsoft.com/office/drawing/2014/main" id="{8BB19824-E722-48DB-B752-EE89DC6E1F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5" name="PoljeZBesedilom 3204">
          <a:extLst>
            <a:ext uri="{FF2B5EF4-FFF2-40B4-BE49-F238E27FC236}">
              <a16:creationId xmlns:a16="http://schemas.microsoft.com/office/drawing/2014/main" id="{E0EA53DD-E058-4B11-81DF-A97CD0D7AF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6" name="PoljeZBesedilom 3205">
          <a:extLst>
            <a:ext uri="{FF2B5EF4-FFF2-40B4-BE49-F238E27FC236}">
              <a16:creationId xmlns:a16="http://schemas.microsoft.com/office/drawing/2014/main" id="{73E743FD-3F61-4FEC-9FAB-8E014B026A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7" name="PoljeZBesedilom 3206">
          <a:extLst>
            <a:ext uri="{FF2B5EF4-FFF2-40B4-BE49-F238E27FC236}">
              <a16:creationId xmlns:a16="http://schemas.microsoft.com/office/drawing/2014/main" id="{C4F2C5DA-B867-458A-AD80-A04B7C6AE4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8" name="PoljeZBesedilom 3207">
          <a:extLst>
            <a:ext uri="{FF2B5EF4-FFF2-40B4-BE49-F238E27FC236}">
              <a16:creationId xmlns:a16="http://schemas.microsoft.com/office/drawing/2014/main" id="{5876C27D-41B3-4C81-8EAE-7734E0BF85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9" name="PoljeZBesedilom 3208">
          <a:extLst>
            <a:ext uri="{FF2B5EF4-FFF2-40B4-BE49-F238E27FC236}">
              <a16:creationId xmlns:a16="http://schemas.microsoft.com/office/drawing/2014/main" id="{5EE4EF48-B393-4AA6-AC4A-BB786A7F8A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0" name="PoljeZBesedilom 3209">
          <a:extLst>
            <a:ext uri="{FF2B5EF4-FFF2-40B4-BE49-F238E27FC236}">
              <a16:creationId xmlns:a16="http://schemas.microsoft.com/office/drawing/2014/main" id="{61358092-2B5D-4D10-AF0E-C089D8C4D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1" name="PoljeZBesedilom 3210">
          <a:extLst>
            <a:ext uri="{FF2B5EF4-FFF2-40B4-BE49-F238E27FC236}">
              <a16:creationId xmlns:a16="http://schemas.microsoft.com/office/drawing/2014/main" id="{F2C85DFD-E5A5-4017-BDAA-4BE0B859E4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2" name="PoljeZBesedilom 3211">
          <a:extLst>
            <a:ext uri="{FF2B5EF4-FFF2-40B4-BE49-F238E27FC236}">
              <a16:creationId xmlns:a16="http://schemas.microsoft.com/office/drawing/2014/main" id="{AFDD27F1-EA9D-4455-9A4B-51A7234153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3" name="PoljeZBesedilom 3212">
          <a:extLst>
            <a:ext uri="{FF2B5EF4-FFF2-40B4-BE49-F238E27FC236}">
              <a16:creationId xmlns:a16="http://schemas.microsoft.com/office/drawing/2014/main" id="{8D7FDA11-6E06-4EEA-95C3-F2347DB8E2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4" name="PoljeZBesedilom 3213">
          <a:extLst>
            <a:ext uri="{FF2B5EF4-FFF2-40B4-BE49-F238E27FC236}">
              <a16:creationId xmlns:a16="http://schemas.microsoft.com/office/drawing/2014/main" id="{FE5DB56D-60FF-4FD0-8D35-5271AFBC63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5" name="PoljeZBesedilom 3214">
          <a:extLst>
            <a:ext uri="{FF2B5EF4-FFF2-40B4-BE49-F238E27FC236}">
              <a16:creationId xmlns:a16="http://schemas.microsoft.com/office/drawing/2014/main" id="{B2BCF08C-32FE-407B-8413-75E2BAE8FD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6" name="PoljeZBesedilom 3215">
          <a:extLst>
            <a:ext uri="{FF2B5EF4-FFF2-40B4-BE49-F238E27FC236}">
              <a16:creationId xmlns:a16="http://schemas.microsoft.com/office/drawing/2014/main" id="{E3460ED4-CA53-4C9A-A7FC-140A89AA54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7" name="PoljeZBesedilom 3216">
          <a:extLst>
            <a:ext uri="{FF2B5EF4-FFF2-40B4-BE49-F238E27FC236}">
              <a16:creationId xmlns:a16="http://schemas.microsoft.com/office/drawing/2014/main" id="{DCE268B8-97FA-4AE5-891D-9206883B45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8" name="PoljeZBesedilom 3217">
          <a:extLst>
            <a:ext uri="{FF2B5EF4-FFF2-40B4-BE49-F238E27FC236}">
              <a16:creationId xmlns:a16="http://schemas.microsoft.com/office/drawing/2014/main" id="{50ACBE21-7FE0-4F7D-B5F0-739135473E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9" name="PoljeZBesedilom 3218">
          <a:extLst>
            <a:ext uri="{FF2B5EF4-FFF2-40B4-BE49-F238E27FC236}">
              <a16:creationId xmlns:a16="http://schemas.microsoft.com/office/drawing/2014/main" id="{701F5F70-648D-4211-9815-76787A97A5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0" name="PoljeZBesedilom 3219">
          <a:extLst>
            <a:ext uri="{FF2B5EF4-FFF2-40B4-BE49-F238E27FC236}">
              <a16:creationId xmlns:a16="http://schemas.microsoft.com/office/drawing/2014/main" id="{A022B871-3E1B-4929-9BB6-99BE7E6EF6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1" name="PoljeZBesedilom 3220">
          <a:extLst>
            <a:ext uri="{FF2B5EF4-FFF2-40B4-BE49-F238E27FC236}">
              <a16:creationId xmlns:a16="http://schemas.microsoft.com/office/drawing/2014/main" id="{3575AC3D-B5AC-44CF-B06D-DB198F2B83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2" name="PoljeZBesedilom 3221">
          <a:extLst>
            <a:ext uri="{FF2B5EF4-FFF2-40B4-BE49-F238E27FC236}">
              <a16:creationId xmlns:a16="http://schemas.microsoft.com/office/drawing/2014/main" id="{E69D5630-E92C-4C8B-B98A-8B76E263FB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3" name="PoljeZBesedilom 3222">
          <a:extLst>
            <a:ext uri="{FF2B5EF4-FFF2-40B4-BE49-F238E27FC236}">
              <a16:creationId xmlns:a16="http://schemas.microsoft.com/office/drawing/2014/main" id="{4D031EB4-6370-4482-AD27-732B35A24B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4" name="PoljeZBesedilom 3223">
          <a:extLst>
            <a:ext uri="{FF2B5EF4-FFF2-40B4-BE49-F238E27FC236}">
              <a16:creationId xmlns:a16="http://schemas.microsoft.com/office/drawing/2014/main" id="{ACB5A5AC-F0BF-4613-99D2-F7D96C1EB4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5" name="PoljeZBesedilom 3224">
          <a:extLst>
            <a:ext uri="{FF2B5EF4-FFF2-40B4-BE49-F238E27FC236}">
              <a16:creationId xmlns:a16="http://schemas.microsoft.com/office/drawing/2014/main" id="{35BCD49B-0BC9-46AB-A3C1-BB60FB7D8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6" name="PoljeZBesedilom 3225">
          <a:extLst>
            <a:ext uri="{FF2B5EF4-FFF2-40B4-BE49-F238E27FC236}">
              <a16:creationId xmlns:a16="http://schemas.microsoft.com/office/drawing/2014/main" id="{3DDD9D7A-209B-4678-9950-30AF558A23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7" name="PoljeZBesedilom 3226">
          <a:extLst>
            <a:ext uri="{FF2B5EF4-FFF2-40B4-BE49-F238E27FC236}">
              <a16:creationId xmlns:a16="http://schemas.microsoft.com/office/drawing/2014/main" id="{C9257B32-3AEE-46ED-83DC-6873899B6E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8" name="PoljeZBesedilom 3227">
          <a:extLst>
            <a:ext uri="{FF2B5EF4-FFF2-40B4-BE49-F238E27FC236}">
              <a16:creationId xmlns:a16="http://schemas.microsoft.com/office/drawing/2014/main" id="{7006D4B9-04C1-4FDD-943D-16C8D6D56E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9" name="PoljeZBesedilom 3228">
          <a:extLst>
            <a:ext uri="{FF2B5EF4-FFF2-40B4-BE49-F238E27FC236}">
              <a16:creationId xmlns:a16="http://schemas.microsoft.com/office/drawing/2014/main" id="{67B46F36-F25D-4FA7-B9A4-48B23718CB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0" name="PoljeZBesedilom 3229">
          <a:extLst>
            <a:ext uri="{FF2B5EF4-FFF2-40B4-BE49-F238E27FC236}">
              <a16:creationId xmlns:a16="http://schemas.microsoft.com/office/drawing/2014/main" id="{22567EE9-A6EF-4C6E-922A-71B600C3CB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1" name="PoljeZBesedilom 3230">
          <a:extLst>
            <a:ext uri="{FF2B5EF4-FFF2-40B4-BE49-F238E27FC236}">
              <a16:creationId xmlns:a16="http://schemas.microsoft.com/office/drawing/2014/main" id="{059B1D7D-8F0E-4270-9B77-D4F6382746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2" name="PoljeZBesedilom 3231">
          <a:extLst>
            <a:ext uri="{FF2B5EF4-FFF2-40B4-BE49-F238E27FC236}">
              <a16:creationId xmlns:a16="http://schemas.microsoft.com/office/drawing/2014/main" id="{667AD901-2FA2-4BF1-872A-FC6835AB4D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3" name="PoljeZBesedilom 3232">
          <a:extLst>
            <a:ext uri="{FF2B5EF4-FFF2-40B4-BE49-F238E27FC236}">
              <a16:creationId xmlns:a16="http://schemas.microsoft.com/office/drawing/2014/main" id="{EF88F8E3-D21C-4CEF-AF56-E58837746B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4" name="PoljeZBesedilom 3233">
          <a:extLst>
            <a:ext uri="{FF2B5EF4-FFF2-40B4-BE49-F238E27FC236}">
              <a16:creationId xmlns:a16="http://schemas.microsoft.com/office/drawing/2014/main" id="{5BE4F1D7-95C2-4FF0-8077-5126FFF65E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5" name="PoljeZBesedilom 3234">
          <a:extLst>
            <a:ext uri="{FF2B5EF4-FFF2-40B4-BE49-F238E27FC236}">
              <a16:creationId xmlns:a16="http://schemas.microsoft.com/office/drawing/2014/main" id="{948908C1-BC15-4BCD-AC7B-DAFCE9C95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6" name="PoljeZBesedilom 3235">
          <a:extLst>
            <a:ext uri="{FF2B5EF4-FFF2-40B4-BE49-F238E27FC236}">
              <a16:creationId xmlns:a16="http://schemas.microsoft.com/office/drawing/2014/main" id="{122BB927-A413-482F-96E5-FE71A23E4B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7" name="PoljeZBesedilom 3236">
          <a:extLst>
            <a:ext uri="{FF2B5EF4-FFF2-40B4-BE49-F238E27FC236}">
              <a16:creationId xmlns:a16="http://schemas.microsoft.com/office/drawing/2014/main" id="{7480A6BA-2054-41C4-B0CD-0762BADF99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8" name="PoljeZBesedilom 3237">
          <a:extLst>
            <a:ext uri="{FF2B5EF4-FFF2-40B4-BE49-F238E27FC236}">
              <a16:creationId xmlns:a16="http://schemas.microsoft.com/office/drawing/2014/main" id="{787CC985-CC49-40DB-B4C8-3EAD2A3BD5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9" name="PoljeZBesedilom 3238">
          <a:extLst>
            <a:ext uri="{FF2B5EF4-FFF2-40B4-BE49-F238E27FC236}">
              <a16:creationId xmlns:a16="http://schemas.microsoft.com/office/drawing/2014/main" id="{D8839147-488A-40F4-950D-AE546DCB7A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0" name="PoljeZBesedilom 3239">
          <a:extLst>
            <a:ext uri="{FF2B5EF4-FFF2-40B4-BE49-F238E27FC236}">
              <a16:creationId xmlns:a16="http://schemas.microsoft.com/office/drawing/2014/main" id="{416DA544-9E3F-4B56-8064-D2CEBA1E0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1" name="PoljeZBesedilom 3240">
          <a:extLst>
            <a:ext uri="{FF2B5EF4-FFF2-40B4-BE49-F238E27FC236}">
              <a16:creationId xmlns:a16="http://schemas.microsoft.com/office/drawing/2014/main" id="{5EF6578F-D919-4EA5-9675-93DE4C7785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2" name="PoljeZBesedilom 3241">
          <a:extLst>
            <a:ext uri="{FF2B5EF4-FFF2-40B4-BE49-F238E27FC236}">
              <a16:creationId xmlns:a16="http://schemas.microsoft.com/office/drawing/2014/main" id="{3FEF9FD4-36F1-40C6-948A-C3098017FD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3" name="PoljeZBesedilom 3242">
          <a:extLst>
            <a:ext uri="{FF2B5EF4-FFF2-40B4-BE49-F238E27FC236}">
              <a16:creationId xmlns:a16="http://schemas.microsoft.com/office/drawing/2014/main" id="{8AD6A92E-FE14-444E-B630-AA05A2AEE6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4" name="PoljeZBesedilom 3243">
          <a:extLst>
            <a:ext uri="{FF2B5EF4-FFF2-40B4-BE49-F238E27FC236}">
              <a16:creationId xmlns:a16="http://schemas.microsoft.com/office/drawing/2014/main" id="{5CB8709E-6AA1-4648-B870-A0512EFE0F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5" name="PoljeZBesedilom 3244">
          <a:extLst>
            <a:ext uri="{FF2B5EF4-FFF2-40B4-BE49-F238E27FC236}">
              <a16:creationId xmlns:a16="http://schemas.microsoft.com/office/drawing/2014/main" id="{2B48D435-3C1B-4730-8855-79F377A173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6" name="PoljeZBesedilom 3245">
          <a:extLst>
            <a:ext uri="{FF2B5EF4-FFF2-40B4-BE49-F238E27FC236}">
              <a16:creationId xmlns:a16="http://schemas.microsoft.com/office/drawing/2014/main" id="{B8E4E95D-24CA-4CB3-8938-8936E731DF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7" name="PoljeZBesedilom 3246">
          <a:extLst>
            <a:ext uri="{FF2B5EF4-FFF2-40B4-BE49-F238E27FC236}">
              <a16:creationId xmlns:a16="http://schemas.microsoft.com/office/drawing/2014/main" id="{5226AF40-A38E-4A2D-A3C5-EF2231CBD9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8" name="PoljeZBesedilom 3247">
          <a:extLst>
            <a:ext uri="{FF2B5EF4-FFF2-40B4-BE49-F238E27FC236}">
              <a16:creationId xmlns:a16="http://schemas.microsoft.com/office/drawing/2014/main" id="{09312023-B775-40CF-A539-A1FEA71D5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9" name="PoljeZBesedilom 3248">
          <a:extLst>
            <a:ext uri="{FF2B5EF4-FFF2-40B4-BE49-F238E27FC236}">
              <a16:creationId xmlns:a16="http://schemas.microsoft.com/office/drawing/2014/main" id="{7B12338E-C4A4-4EBE-AFA1-5B5A8F91F0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0" name="PoljeZBesedilom 3249">
          <a:extLst>
            <a:ext uri="{FF2B5EF4-FFF2-40B4-BE49-F238E27FC236}">
              <a16:creationId xmlns:a16="http://schemas.microsoft.com/office/drawing/2014/main" id="{5050227E-7C79-41E9-9BF8-66DE4A8DBA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1" name="PoljeZBesedilom 3250">
          <a:extLst>
            <a:ext uri="{FF2B5EF4-FFF2-40B4-BE49-F238E27FC236}">
              <a16:creationId xmlns:a16="http://schemas.microsoft.com/office/drawing/2014/main" id="{702B7D81-EEC6-4EE8-9B1E-76CD26DAE9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2" name="PoljeZBesedilom 3251">
          <a:extLst>
            <a:ext uri="{FF2B5EF4-FFF2-40B4-BE49-F238E27FC236}">
              <a16:creationId xmlns:a16="http://schemas.microsoft.com/office/drawing/2014/main" id="{5DB61844-CFDD-46B3-BA93-9995898125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3" name="PoljeZBesedilom 3252">
          <a:extLst>
            <a:ext uri="{FF2B5EF4-FFF2-40B4-BE49-F238E27FC236}">
              <a16:creationId xmlns:a16="http://schemas.microsoft.com/office/drawing/2014/main" id="{CBD6743F-9DCE-4475-8A6D-11148102E8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4" name="PoljeZBesedilom 3253">
          <a:extLst>
            <a:ext uri="{FF2B5EF4-FFF2-40B4-BE49-F238E27FC236}">
              <a16:creationId xmlns:a16="http://schemas.microsoft.com/office/drawing/2014/main" id="{49CBD4F5-6544-4460-BF1F-14448A759F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5" name="PoljeZBesedilom 3254">
          <a:extLst>
            <a:ext uri="{FF2B5EF4-FFF2-40B4-BE49-F238E27FC236}">
              <a16:creationId xmlns:a16="http://schemas.microsoft.com/office/drawing/2014/main" id="{015B7F54-3E74-43E9-A773-163BFFDEE2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6" name="PoljeZBesedilom 3255">
          <a:extLst>
            <a:ext uri="{FF2B5EF4-FFF2-40B4-BE49-F238E27FC236}">
              <a16:creationId xmlns:a16="http://schemas.microsoft.com/office/drawing/2014/main" id="{96BE1690-4721-4512-838D-5EAAABA17A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7" name="PoljeZBesedilom 3256">
          <a:extLst>
            <a:ext uri="{FF2B5EF4-FFF2-40B4-BE49-F238E27FC236}">
              <a16:creationId xmlns:a16="http://schemas.microsoft.com/office/drawing/2014/main" id="{E050C2EB-7A8A-42CA-A5AE-3C70552AFA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8" name="PoljeZBesedilom 3257">
          <a:extLst>
            <a:ext uri="{FF2B5EF4-FFF2-40B4-BE49-F238E27FC236}">
              <a16:creationId xmlns:a16="http://schemas.microsoft.com/office/drawing/2014/main" id="{EA7A3B76-A2B4-4631-94FA-70308F58A7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9" name="PoljeZBesedilom 3258">
          <a:extLst>
            <a:ext uri="{FF2B5EF4-FFF2-40B4-BE49-F238E27FC236}">
              <a16:creationId xmlns:a16="http://schemas.microsoft.com/office/drawing/2014/main" id="{7C66D051-890E-4678-89F7-D5EA1DF75E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0" name="PoljeZBesedilom 3259">
          <a:extLst>
            <a:ext uri="{FF2B5EF4-FFF2-40B4-BE49-F238E27FC236}">
              <a16:creationId xmlns:a16="http://schemas.microsoft.com/office/drawing/2014/main" id="{120242CE-3A9D-4E1B-B731-825667EFEF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1" name="PoljeZBesedilom 3260">
          <a:extLst>
            <a:ext uri="{FF2B5EF4-FFF2-40B4-BE49-F238E27FC236}">
              <a16:creationId xmlns:a16="http://schemas.microsoft.com/office/drawing/2014/main" id="{FCCD72CE-A526-49E8-B247-FDF19FF69E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2" name="PoljeZBesedilom 3261">
          <a:extLst>
            <a:ext uri="{FF2B5EF4-FFF2-40B4-BE49-F238E27FC236}">
              <a16:creationId xmlns:a16="http://schemas.microsoft.com/office/drawing/2014/main" id="{FD037459-A4E5-4A71-BC4A-CF336F5F9C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3" name="PoljeZBesedilom 3262">
          <a:extLst>
            <a:ext uri="{FF2B5EF4-FFF2-40B4-BE49-F238E27FC236}">
              <a16:creationId xmlns:a16="http://schemas.microsoft.com/office/drawing/2014/main" id="{32DBA973-045E-47CD-9068-6671F6E8A4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4" name="PoljeZBesedilom 3263">
          <a:extLst>
            <a:ext uri="{FF2B5EF4-FFF2-40B4-BE49-F238E27FC236}">
              <a16:creationId xmlns:a16="http://schemas.microsoft.com/office/drawing/2014/main" id="{4083F4E4-62E6-41A9-B0D3-3C6E17A0FB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5" name="PoljeZBesedilom 3264">
          <a:extLst>
            <a:ext uri="{FF2B5EF4-FFF2-40B4-BE49-F238E27FC236}">
              <a16:creationId xmlns:a16="http://schemas.microsoft.com/office/drawing/2014/main" id="{B6D4A493-0720-47FD-9B91-921226EA08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6" name="PoljeZBesedilom 3265">
          <a:extLst>
            <a:ext uri="{FF2B5EF4-FFF2-40B4-BE49-F238E27FC236}">
              <a16:creationId xmlns:a16="http://schemas.microsoft.com/office/drawing/2014/main" id="{700C2C1E-2F8E-4166-BAAF-7FB0417041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7" name="PoljeZBesedilom 3266">
          <a:extLst>
            <a:ext uri="{FF2B5EF4-FFF2-40B4-BE49-F238E27FC236}">
              <a16:creationId xmlns:a16="http://schemas.microsoft.com/office/drawing/2014/main" id="{ECF55C0F-EE72-4C75-A248-EF5C1CCF12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8" name="PoljeZBesedilom 3267">
          <a:extLst>
            <a:ext uri="{FF2B5EF4-FFF2-40B4-BE49-F238E27FC236}">
              <a16:creationId xmlns:a16="http://schemas.microsoft.com/office/drawing/2014/main" id="{D04B3EA6-7142-4BCC-A161-F8A52E9253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9" name="PoljeZBesedilom 3268">
          <a:extLst>
            <a:ext uri="{FF2B5EF4-FFF2-40B4-BE49-F238E27FC236}">
              <a16:creationId xmlns:a16="http://schemas.microsoft.com/office/drawing/2014/main" id="{E581DE05-9BD1-440B-9247-7D857DA051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0" name="PoljeZBesedilom 3269">
          <a:extLst>
            <a:ext uri="{FF2B5EF4-FFF2-40B4-BE49-F238E27FC236}">
              <a16:creationId xmlns:a16="http://schemas.microsoft.com/office/drawing/2014/main" id="{FEB1F10A-11C5-4BAF-BA44-B83B25DCD3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1" name="PoljeZBesedilom 3270">
          <a:extLst>
            <a:ext uri="{FF2B5EF4-FFF2-40B4-BE49-F238E27FC236}">
              <a16:creationId xmlns:a16="http://schemas.microsoft.com/office/drawing/2014/main" id="{DD879102-0343-49B3-85CA-49F94E2D77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2" name="PoljeZBesedilom 3271">
          <a:extLst>
            <a:ext uri="{FF2B5EF4-FFF2-40B4-BE49-F238E27FC236}">
              <a16:creationId xmlns:a16="http://schemas.microsoft.com/office/drawing/2014/main" id="{A65D770C-273B-4550-B319-DB5C8F4874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3" name="PoljeZBesedilom 3272">
          <a:extLst>
            <a:ext uri="{FF2B5EF4-FFF2-40B4-BE49-F238E27FC236}">
              <a16:creationId xmlns:a16="http://schemas.microsoft.com/office/drawing/2014/main" id="{BEB621B7-90F3-4C3C-90DF-8DB15EA19A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4" name="PoljeZBesedilom 3273">
          <a:extLst>
            <a:ext uri="{FF2B5EF4-FFF2-40B4-BE49-F238E27FC236}">
              <a16:creationId xmlns:a16="http://schemas.microsoft.com/office/drawing/2014/main" id="{6063E4C5-32F3-4746-B4CD-552062B481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5" name="PoljeZBesedilom 3274">
          <a:extLst>
            <a:ext uri="{FF2B5EF4-FFF2-40B4-BE49-F238E27FC236}">
              <a16:creationId xmlns:a16="http://schemas.microsoft.com/office/drawing/2014/main" id="{4C7A4332-E5D9-404C-A087-C34B5C1C6E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6" name="PoljeZBesedilom 3275">
          <a:extLst>
            <a:ext uri="{FF2B5EF4-FFF2-40B4-BE49-F238E27FC236}">
              <a16:creationId xmlns:a16="http://schemas.microsoft.com/office/drawing/2014/main" id="{12F1EF77-B19C-4CA7-8B87-6EC0CB873F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7" name="PoljeZBesedilom 3276">
          <a:extLst>
            <a:ext uri="{FF2B5EF4-FFF2-40B4-BE49-F238E27FC236}">
              <a16:creationId xmlns:a16="http://schemas.microsoft.com/office/drawing/2014/main" id="{7C938771-DE36-4DA5-8E38-9B0C14CFD8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8" name="PoljeZBesedilom 3277">
          <a:extLst>
            <a:ext uri="{FF2B5EF4-FFF2-40B4-BE49-F238E27FC236}">
              <a16:creationId xmlns:a16="http://schemas.microsoft.com/office/drawing/2014/main" id="{82F594FA-F098-4FE4-B67B-12A9738880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9" name="PoljeZBesedilom 3278">
          <a:extLst>
            <a:ext uri="{FF2B5EF4-FFF2-40B4-BE49-F238E27FC236}">
              <a16:creationId xmlns:a16="http://schemas.microsoft.com/office/drawing/2014/main" id="{DF3B8734-91FD-4F63-8AA6-AB281EFC31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0" name="PoljeZBesedilom 3279">
          <a:extLst>
            <a:ext uri="{FF2B5EF4-FFF2-40B4-BE49-F238E27FC236}">
              <a16:creationId xmlns:a16="http://schemas.microsoft.com/office/drawing/2014/main" id="{8D7BFA3C-4215-4CBB-97E3-F87243ECC4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1" name="PoljeZBesedilom 3280">
          <a:extLst>
            <a:ext uri="{FF2B5EF4-FFF2-40B4-BE49-F238E27FC236}">
              <a16:creationId xmlns:a16="http://schemas.microsoft.com/office/drawing/2014/main" id="{84D817BF-D57D-4D38-9F90-81C7D07838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2" name="PoljeZBesedilom 3281">
          <a:extLst>
            <a:ext uri="{FF2B5EF4-FFF2-40B4-BE49-F238E27FC236}">
              <a16:creationId xmlns:a16="http://schemas.microsoft.com/office/drawing/2014/main" id="{F11F4A77-AF9B-4965-B225-A27BC9AC89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3" name="PoljeZBesedilom 3282">
          <a:extLst>
            <a:ext uri="{FF2B5EF4-FFF2-40B4-BE49-F238E27FC236}">
              <a16:creationId xmlns:a16="http://schemas.microsoft.com/office/drawing/2014/main" id="{93FBBC54-BD9B-43BB-9F61-6231F68FC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4" name="PoljeZBesedilom 3283">
          <a:extLst>
            <a:ext uri="{FF2B5EF4-FFF2-40B4-BE49-F238E27FC236}">
              <a16:creationId xmlns:a16="http://schemas.microsoft.com/office/drawing/2014/main" id="{B75CE644-26A0-4163-9982-745469762B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5" name="PoljeZBesedilom 3284">
          <a:extLst>
            <a:ext uri="{FF2B5EF4-FFF2-40B4-BE49-F238E27FC236}">
              <a16:creationId xmlns:a16="http://schemas.microsoft.com/office/drawing/2014/main" id="{AD173EDD-7E3B-4035-AEBC-D7B8EA97C2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6" name="PoljeZBesedilom 3285">
          <a:extLst>
            <a:ext uri="{FF2B5EF4-FFF2-40B4-BE49-F238E27FC236}">
              <a16:creationId xmlns:a16="http://schemas.microsoft.com/office/drawing/2014/main" id="{2285AF45-EC22-4772-A875-37C7A5917B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7" name="PoljeZBesedilom 3286">
          <a:extLst>
            <a:ext uri="{FF2B5EF4-FFF2-40B4-BE49-F238E27FC236}">
              <a16:creationId xmlns:a16="http://schemas.microsoft.com/office/drawing/2014/main" id="{AAD7D0DB-EC58-4654-A1B2-8C27BD596F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8" name="PoljeZBesedilom 3287">
          <a:extLst>
            <a:ext uri="{FF2B5EF4-FFF2-40B4-BE49-F238E27FC236}">
              <a16:creationId xmlns:a16="http://schemas.microsoft.com/office/drawing/2014/main" id="{EB13B3DB-09BC-4DAA-BB64-B8F2435DF7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9" name="PoljeZBesedilom 3288">
          <a:extLst>
            <a:ext uri="{FF2B5EF4-FFF2-40B4-BE49-F238E27FC236}">
              <a16:creationId xmlns:a16="http://schemas.microsoft.com/office/drawing/2014/main" id="{9E536864-AC52-41BB-92B5-A86CAD93AA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0" name="PoljeZBesedilom 3289">
          <a:extLst>
            <a:ext uri="{FF2B5EF4-FFF2-40B4-BE49-F238E27FC236}">
              <a16:creationId xmlns:a16="http://schemas.microsoft.com/office/drawing/2014/main" id="{CBD4CB9D-971B-47B8-938A-45A997C73B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1" name="PoljeZBesedilom 3290">
          <a:extLst>
            <a:ext uri="{FF2B5EF4-FFF2-40B4-BE49-F238E27FC236}">
              <a16:creationId xmlns:a16="http://schemas.microsoft.com/office/drawing/2014/main" id="{C2D55DD2-490D-4659-B53D-D305C0131F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2" name="PoljeZBesedilom 3291">
          <a:extLst>
            <a:ext uri="{FF2B5EF4-FFF2-40B4-BE49-F238E27FC236}">
              <a16:creationId xmlns:a16="http://schemas.microsoft.com/office/drawing/2014/main" id="{34AFCCF1-7F86-4DAE-BB42-D77B5DEE0C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3" name="PoljeZBesedilom 3292">
          <a:extLst>
            <a:ext uri="{FF2B5EF4-FFF2-40B4-BE49-F238E27FC236}">
              <a16:creationId xmlns:a16="http://schemas.microsoft.com/office/drawing/2014/main" id="{B47DB300-3CF2-4C29-86E4-E3ACAA028F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4" name="PoljeZBesedilom 3293">
          <a:extLst>
            <a:ext uri="{FF2B5EF4-FFF2-40B4-BE49-F238E27FC236}">
              <a16:creationId xmlns:a16="http://schemas.microsoft.com/office/drawing/2014/main" id="{C9016F3E-BDAC-4A9E-8C97-109BB57AEF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5" name="PoljeZBesedilom 3294">
          <a:extLst>
            <a:ext uri="{FF2B5EF4-FFF2-40B4-BE49-F238E27FC236}">
              <a16:creationId xmlns:a16="http://schemas.microsoft.com/office/drawing/2014/main" id="{050A757D-9DAD-44B1-A36D-D107491C7B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6" name="PoljeZBesedilom 3295">
          <a:extLst>
            <a:ext uri="{FF2B5EF4-FFF2-40B4-BE49-F238E27FC236}">
              <a16:creationId xmlns:a16="http://schemas.microsoft.com/office/drawing/2014/main" id="{CA870C8D-BAC1-4964-B364-C98C27C40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7" name="PoljeZBesedilom 3296">
          <a:extLst>
            <a:ext uri="{FF2B5EF4-FFF2-40B4-BE49-F238E27FC236}">
              <a16:creationId xmlns:a16="http://schemas.microsoft.com/office/drawing/2014/main" id="{0C223784-3460-4BD7-8545-32D6F486F8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8" name="PoljeZBesedilom 3297">
          <a:extLst>
            <a:ext uri="{FF2B5EF4-FFF2-40B4-BE49-F238E27FC236}">
              <a16:creationId xmlns:a16="http://schemas.microsoft.com/office/drawing/2014/main" id="{3B513409-A306-4E72-B475-6BD722A6AC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9" name="PoljeZBesedilom 3298">
          <a:extLst>
            <a:ext uri="{FF2B5EF4-FFF2-40B4-BE49-F238E27FC236}">
              <a16:creationId xmlns:a16="http://schemas.microsoft.com/office/drawing/2014/main" id="{947E70BB-07F4-45F2-9DAC-ECBB8AA2F3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0" name="PoljeZBesedilom 3299">
          <a:extLst>
            <a:ext uri="{FF2B5EF4-FFF2-40B4-BE49-F238E27FC236}">
              <a16:creationId xmlns:a16="http://schemas.microsoft.com/office/drawing/2014/main" id="{FD55E54A-D5E6-4453-AD6F-99442E03D3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1" name="PoljeZBesedilom 3300">
          <a:extLst>
            <a:ext uri="{FF2B5EF4-FFF2-40B4-BE49-F238E27FC236}">
              <a16:creationId xmlns:a16="http://schemas.microsoft.com/office/drawing/2014/main" id="{217A8D1C-CCE9-4D87-8F58-FAF7DDDD78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2" name="PoljeZBesedilom 3301">
          <a:extLst>
            <a:ext uri="{FF2B5EF4-FFF2-40B4-BE49-F238E27FC236}">
              <a16:creationId xmlns:a16="http://schemas.microsoft.com/office/drawing/2014/main" id="{D46F0391-F3A0-42E3-BA50-22CD4A5B53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3" name="PoljeZBesedilom 3302">
          <a:extLst>
            <a:ext uri="{FF2B5EF4-FFF2-40B4-BE49-F238E27FC236}">
              <a16:creationId xmlns:a16="http://schemas.microsoft.com/office/drawing/2014/main" id="{DD6BB1AA-5953-4604-9E84-E820511244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4" name="PoljeZBesedilom 3303">
          <a:extLst>
            <a:ext uri="{FF2B5EF4-FFF2-40B4-BE49-F238E27FC236}">
              <a16:creationId xmlns:a16="http://schemas.microsoft.com/office/drawing/2014/main" id="{0A33A5DD-E71C-4FBF-9387-86894A95AD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5" name="PoljeZBesedilom 3304">
          <a:extLst>
            <a:ext uri="{FF2B5EF4-FFF2-40B4-BE49-F238E27FC236}">
              <a16:creationId xmlns:a16="http://schemas.microsoft.com/office/drawing/2014/main" id="{E6F3769B-F3B9-4738-8545-BE0C313C8F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6" name="PoljeZBesedilom 3305">
          <a:extLst>
            <a:ext uri="{FF2B5EF4-FFF2-40B4-BE49-F238E27FC236}">
              <a16:creationId xmlns:a16="http://schemas.microsoft.com/office/drawing/2014/main" id="{FB903752-C81D-479D-952A-766FA4BC86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7" name="PoljeZBesedilom 3306">
          <a:extLst>
            <a:ext uri="{FF2B5EF4-FFF2-40B4-BE49-F238E27FC236}">
              <a16:creationId xmlns:a16="http://schemas.microsoft.com/office/drawing/2014/main" id="{16435058-ACC5-4FBF-8337-F8E005BEF3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8" name="PoljeZBesedilom 3307">
          <a:extLst>
            <a:ext uri="{FF2B5EF4-FFF2-40B4-BE49-F238E27FC236}">
              <a16:creationId xmlns:a16="http://schemas.microsoft.com/office/drawing/2014/main" id="{3235D78F-86EC-4A3B-906D-9C4ECA194A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9" name="PoljeZBesedilom 3308">
          <a:extLst>
            <a:ext uri="{FF2B5EF4-FFF2-40B4-BE49-F238E27FC236}">
              <a16:creationId xmlns:a16="http://schemas.microsoft.com/office/drawing/2014/main" id="{81E3EEE4-720D-4CF7-A4EB-2B2F2B41BC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0" name="PoljeZBesedilom 3309">
          <a:extLst>
            <a:ext uri="{FF2B5EF4-FFF2-40B4-BE49-F238E27FC236}">
              <a16:creationId xmlns:a16="http://schemas.microsoft.com/office/drawing/2014/main" id="{84277992-9BD7-46B1-909F-2DB5CB7776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1" name="PoljeZBesedilom 3310">
          <a:extLst>
            <a:ext uri="{FF2B5EF4-FFF2-40B4-BE49-F238E27FC236}">
              <a16:creationId xmlns:a16="http://schemas.microsoft.com/office/drawing/2014/main" id="{F661CE91-1E72-42BA-8EB7-AC88170C48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2" name="PoljeZBesedilom 3311">
          <a:extLst>
            <a:ext uri="{FF2B5EF4-FFF2-40B4-BE49-F238E27FC236}">
              <a16:creationId xmlns:a16="http://schemas.microsoft.com/office/drawing/2014/main" id="{DF97E0DD-EFF8-4E07-971C-87E8C158CF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3" name="PoljeZBesedilom 3312">
          <a:extLst>
            <a:ext uri="{FF2B5EF4-FFF2-40B4-BE49-F238E27FC236}">
              <a16:creationId xmlns:a16="http://schemas.microsoft.com/office/drawing/2014/main" id="{6AA353FF-C75E-4876-99A7-C18B1ED083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4" name="PoljeZBesedilom 3313">
          <a:extLst>
            <a:ext uri="{FF2B5EF4-FFF2-40B4-BE49-F238E27FC236}">
              <a16:creationId xmlns:a16="http://schemas.microsoft.com/office/drawing/2014/main" id="{EEEC43C9-DBC3-4B80-8AF9-281D825975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5" name="PoljeZBesedilom 3314">
          <a:extLst>
            <a:ext uri="{FF2B5EF4-FFF2-40B4-BE49-F238E27FC236}">
              <a16:creationId xmlns:a16="http://schemas.microsoft.com/office/drawing/2014/main" id="{8A0B4E7D-ADB2-4358-9356-5A5E227E24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6" name="PoljeZBesedilom 3315">
          <a:extLst>
            <a:ext uri="{FF2B5EF4-FFF2-40B4-BE49-F238E27FC236}">
              <a16:creationId xmlns:a16="http://schemas.microsoft.com/office/drawing/2014/main" id="{D07CB342-81AD-4672-9DAB-6BF067E0E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7" name="PoljeZBesedilom 3316">
          <a:extLst>
            <a:ext uri="{FF2B5EF4-FFF2-40B4-BE49-F238E27FC236}">
              <a16:creationId xmlns:a16="http://schemas.microsoft.com/office/drawing/2014/main" id="{6D4C97D1-3677-4EFE-9AD2-4E79A476C5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8" name="PoljeZBesedilom 3317">
          <a:extLst>
            <a:ext uri="{FF2B5EF4-FFF2-40B4-BE49-F238E27FC236}">
              <a16:creationId xmlns:a16="http://schemas.microsoft.com/office/drawing/2014/main" id="{9166E52B-E49C-4CBE-973D-52ADBD99CC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9" name="PoljeZBesedilom 3318">
          <a:extLst>
            <a:ext uri="{FF2B5EF4-FFF2-40B4-BE49-F238E27FC236}">
              <a16:creationId xmlns:a16="http://schemas.microsoft.com/office/drawing/2014/main" id="{5BB43E2B-7A8C-4F4F-B438-8F0749C382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0" name="PoljeZBesedilom 3319">
          <a:extLst>
            <a:ext uri="{FF2B5EF4-FFF2-40B4-BE49-F238E27FC236}">
              <a16:creationId xmlns:a16="http://schemas.microsoft.com/office/drawing/2014/main" id="{EB8A4466-DA5B-4031-8CD9-8EFD03EF5B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1" name="PoljeZBesedilom 3320">
          <a:extLst>
            <a:ext uri="{FF2B5EF4-FFF2-40B4-BE49-F238E27FC236}">
              <a16:creationId xmlns:a16="http://schemas.microsoft.com/office/drawing/2014/main" id="{507BB962-D170-43AA-BF9C-536B2DCDC1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2" name="PoljeZBesedilom 3321">
          <a:extLst>
            <a:ext uri="{FF2B5EF4-FFF2-40B4-BE49-F238E27FC236}">
              <a16:creationId xmlns:a16="http://schemas.microsoft.com/office/drawing/2014/main" id="{3D74AA11-BB96-4DA2-B2F8-F355966D74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3" name="PoljeZBesedilom 3322">
          <a:extLst>
            <a:ext uri="{FF2B5EF4-FFF2-40B4-BE49-F238E27FC236}">
              <a16:creationId xmlns:a16="http://schemas.microsoft.com/office/drawing/2014/main" id="{7DB06C6A-CB94-46C6-A1F0-88476569B2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4" name="PoljeZBesedilom 3323">
          <a:extLst>
            <a:ext uri="{FF2B5EF4-FFF2-40B4-BE49-F238E27FC236}">
              <a16:creationId xmlns:a16="http://schemas.microsoft.com/office/drawing/2014/main" id="{2C08F3E2-087D-4278-9AAE-ADE703DAFB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5" name="PoljeZBesedilom 3324">
          <a:extLst>
            <a:ext uri="{FF2B5EF4-FFF2-40B4-BE49-F238E27FC236}">
              <a16:creationId xmlns:a16="http://schemas.microsoft.com/office/drawing/2014/main" id="{1FB3F6C9-C8F9-45A2-AEF5-E084DD60C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6" name="PoljeZBesedilom 3325">
          <a:extLst>
            <a:ext uri="{FF2B5EF4-FFF2-40B4-BE49-F238E27FC236}">
              <a16:creationId xmlns:a16="http://schemas.microsoft.com/office/drawing/2014/main" id="{81906030-D590-432A-8869-931CD6A171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7" name="PoljeZBesedilom 3326">
          <a:extLst>
            <a:ext uri="{FF2B5EF4-FFF2-40B4-BE49-F238E27FC236}">
              <a16:creationId xmlns:a16="http://schemas.microsoft.com/office/drawing/2014/main" id="{6626B0DF-30E7-439C-857F-6E8900AA87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8" name="PoljeZBesedilom 3327">
          <a:extLst>
            <a:ext uri="{FF2B5EF4-FFF2-40B4-BE49-F238E27FC236}">
              <a16:creationId xmlns:a16="http://schemas.microsoft.com/office/drawing/2014/main" id="{2DBAB81F-1086-4785-8344-BEA3517CA6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9" name="PoljeZBesedilom 3328">
          <a:extLst>
            <a:ext uri="{FF2B5EF4-FFF2-40B4-BE49-F238E27FC236}">
              <a16:creationId xmlns:a16="http://schemas.microsoft.com/office/drawing/2014/main" id="{B3E2BB78-7849-4074-81CC-79FE03E9F0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0" name="PoljeZBesedilom 3329">
          <a:extLst>
            <a:ext uri="{FF2B5EF4-FFF2-40B4-BE49-F238E27FC236}">
              <a16:creationId xmlns:a16="http://schemas.microsoft.com/office/drawing/2014/main" id="{D7711AD1-D8F9-4A7E-86FA-8391E6379C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1" name="PoljeZBesedilom 3330">
          <a:extLst>
            <a:ext uri="{FF2B5EF4-FFF2-40B4-BE49-F238E27FC236}">
              <a16:creationId xmlns:a16="http://schemas.microsoft.com/office/drawing/2014/main" id="{D968BD24-654F-4600-9918-60B41EBF2F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2" name="PoljeZBesedilom 3331">
          <a:extLst>
            <a:ext uri="{FF2B5EF4-FFF2-40B4-BE49-F238E27FC236}">
              <a16:creationId xmlns:a16="http://schemas.microsoft.com/office/drawing/2014/main" id="{38A06FDF-4A72-4503-B47A-C4656DEB7F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3" name="PoljeZBesedilom 3332">
          <a:extLst>
            <a:ext uri="{FF2B5EF4-FFF2-40B4-BE49-F238E27FC236}">
              <a16:creationId xmlns:a16="http://schemas.microsoft.com/office/drawing/2014/main" id="{330FAD25-326C-4455-A33E-85E5601B19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4" name="PoljeZBesedilom 3333">
          <a:extLst>
            <a:ext uri="{FF2B5EF4-FFF2-40B4-BE49-F238E27FC236}">
              <a16:creationId xmlns:a16="http://schemas.microsoft.com/office/drawing/2014/main" id="{838AE818-C81E-4BA4-AFD9-FD97C3AB1B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5" name="PoljeZBesedilom 3334">
          <a:extLst>
            <a:ext uri="{FF2B5EF4-FFF2-40B4-BE49-F238E27FC236}">
              <a16:creationId xmlns:a16="http://schemas.microsoft.com/office/drawing/2014/main" id="{9B052F8C-2B49-4FF5-A903-69BBF49213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6" name="PoljeZBesedilom 3335">
          <a:extLst>
            <a:ext uri="{FF2B5EF4-FFF2-40B4-BE49-F238E27FC236}">
              <a16:creationId xmlns:a16="http://schemas.microsoft.com/office/drawing/2014/main" id="{09AE7FA3-A517-4474-AFE7-5EB4B4F2D6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7" name="PoljeZBesedilom 3336">
          <a:extLst>
            <a:ext uri="{FF2B5EF4-FFF2-40B4-BE49-F238E27FC236}">
              <a16:creationId xmlns:a16="http://schemas.microsoft.com/office/drawing/2014/main" id="{6AB44EC6-DAEE-45C0-AF55-64FD78EBD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8" name="PoljeZBesedilom 3337">
          <a:extLst>
            <a:ext uri="{FF2B5EF4-FFF2-40B4-BE49-F238E27FC236}">
              <a16:creationId xmlns:a16="http://schemas.microsoft.com/office/drawing/2014/main" id="{C932E855-1DB5-4EA4-A6D9-0C2CBB1AAF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9" name="PoljeZBesedilom 3338">
          <a:extLst>
            <a:ext uri="{FF2B5EF4-FFF2-40B4-BE49-F238E27FC236}">
              <a16:creationId xmlns:a16="http://schemas.microsoft.com/office/drawing/2014/main" id="{A372B075-03B6-4977-8164-E33513D019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0" name="PoljeZBesedilom 3339">
          <a:extLst>
            <a:ext uri="{FF2B5EF4-FFF2-40B4-BE49-F238E27FC236}">
              <a16:creationId xmlns:a16="http://schemas.microsoft.com/office/drawing/2014/main" id="{C2850694-7419-4F25-A56C-22F7F3A464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1" name="PoljeZBesedilom 3340">
          <a:extLst>
            <a:ext uri="{FF2B5EF4-FFF2-40B4-BE49-F238E27FC236}">
              <a16:creationId xmlns:a16="http://schemas.microsoft.com/office/drawing/2014/main" id="{C885A7F0-D67F-46BB-9D63-E5385949E7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2" name="PoljeZBesedilom 3341">
          <a:extLst>
            <a:ext uri="{FF2B5EF4-FFF2-40B4-BE49-F238E27FC236}">
              <a16:creationId xmlns:a16="http://schemas.microsoft.com/office/drawing/2014/main" id="{20449D7D-02BC-49E8-B746-119B559FC6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3" name="PoljeZBesedilom 3342">
          <a:extLst>
            <a:ext uri="{FF2B5EF4-FFF2-40B4-BE49-F238E27FC236}">
              <a16:creationId xmlns:a16="http://schemas.microsoft.com/office/drawing/2014/main" id="{67243443-584D-43CF-B53F-F96793E7AA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4" name="PoljeZBesedilom 3343">
          <a:extLst>
            <a:ext uri="{FF2B5EF4-FFF2-40B4-BE49-F238E27FC236}">
              <a16:creationId xmlns:a16="http://schemas.microsoft.com/office/drawing/2014/main" id="{3B2D1732-E6A2-4FEC-AE2F-B73F923E5E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5" name="PoljeZBesedilom 3344">
          <a:extLst>
            <a:ext uri="{FF2B5EF4-FFF2-40B4-BE49-F238E27FC236}">
              <a16:creationId xmlns:a16="http://schemas.microsoft.com/office/drawing/2014/main" id="{297B01F2-4EFA-4269-A42E-402AA65ED8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6" name="PoljeZBesedilom 3345">
          <a:extLst>
            <a:ext uri="{FF2B5EF4-FFF2-40B4-BE49-F238E27FC236}">
              <a16:creationId xmlns:a16="http://schemas.microsoft.com/office/drawing/2014/main" id="{E99B2323-8AD5-472C-B6A3-A85C23DE33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7" name="PoljeZBesedilom 3346">
          <a:extLst>
            <a:ext uri="{FF2B5EF4-FFF2-40B4-BE49-F238E27FC236}">
              <a16:creationId xmlns:a16="http://schemas.microsoft.com/office/drawing/2014/main" id="{69493C1F-F1E0-40AF-8FDC-3FC872D3B5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8" name="PoljeZBesedilom 3347">
          <a:extLst>
            <a:ext uri="{FF2B5EF4-FFF2-40B4-BE49-F238E27FC236}">
              <a16:creationId xmlns:a16="http://schemas.microsoft.com/office/drawing/2014/main" id="{281A4F2C-78EB-4284-ADC6-6EFD16DBAC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9" name="PoljeZBesedilom 3348">
          <a:extLst>
            <a:ext uri="{FF2B5EF4-FFF2-40B4-BE49-F238E27FC236}">
              <a16:creationId xmlns:a16="http://schemas.microsoft.com/office/drawing/2014/main" id="{99FA2460-F75E-46E1-96B6-712B4D6C26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0" name="PoljeZBesedilom 3349">
          <a:extLst>
            <a:ext uri="{FF2B5EF4-FFF2-40B4-BE49-F238E27FC236}">
              <a16:creationId xmlns:a16="http://schemas.microsoft.com/office/drawing/2014/main" id="{223299E4-A7A1-432A-A57B-EFD427BD5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1" name="PoljeZBesedilom 3350">
          <a:extLst>
            <a:ext uri="{FF2B5EF4-FFF2-40B4-BE49-F238E27FC236}">
              <a16:creationId xmlns:a16="http://schemas.microsoft.com/office/drawing/2014/main" id="{382702EC-7933-4049-9706-22217908F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2" name="PoljeZBesedilom 3351">
          <a:extLst>
            <a:ext uri="{FF2B5EF4-FFF2-40B4-BE49-F238E27FC236}">
              <a16:creationId xmlns:a16="http://schemas.microsoft.com/office/drawing/2014/main" id="{10D6220B-0306-4D53-A6D4-54179E46E6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3" name="PoljeZBesedilom 3352">
          <a:extLst>
            <a:ext uri="{FF2B5EF4-FFF2-40B4-BE49-F238E27FC236}">
              <a16:creationId xmlns:a16="http://schemas.microsoft.com/office/drawing/2014/main" id="{5E964A65-4061-4345-BDC9-1BBFF43B35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4" name="PoljeZBesedilom 3353">
          <a:extLst>
            <a:ext uri="{FF2B5EF4-FFF2-40B4-BE49-F238E27FC236}">
              <a16:creationId xmlns:a16="http://schemas.microsoft.com/office/drawing/2014/main" id="{2461616C-D20D-4750-8078-E75E315ECE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5" name="PoljeZBesedilom 3354">
          <a:extLst>
            <a:ext uri="{FF2B5EF4-FFF2-40B4-BE49-F238E27FC236}">
              <a16:creationId xmlns:a16="http://schemas.microsoft.com/office/drawing/2014/main" id="{A29A9340-DB25-4FEF-AC6A-89B7D730C1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6" name="PoljeZBesedilom 3355">
          <a:extLst>
            <a:ext uri="{FF2B5EF4-FFF2-40B4-BE49-F238E27FC236}">
              <a16:creationId xmlns:a16="http://schemas.microsoft.com/office/drawing/2014/main" id="{0C784AE8-B0DE-4FE2-B6D5-641633AE2B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7" name="PoljeZBesedilom 3356">
          <a:extLst>
            <a:ext uri="{FF2B5EF4-FFF2-40B4-BE49-F238E27FC236}">
              <a16:creationId xmlns:a16="http://schemas.microsoft.com/office/drawing/2014/main" id="{0A87C46C-4913-4737-97E4-1FC420550D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8" name="PoljeZBesedilom 3357">
          <a:extLst>
            <a:ext uri="{FF2B5EF4-FFF2-40B4-BE49-F238E27FC236}">
              <a16:creationId xmlns:a16="http://schemas.microsoft.com/office/drawing/2014/main" id="{F32AEEBC-763A-45CB-86AD-F40884777B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9" name="PoljeZBesedilom 3358">
          <a:extLst>
            <a:ext uri="{FF2B5EF4-FFF2-40B4-BE49-F238E27FC236}">
              <a16:creationId xmlns:a16="http://schemas.microsoft.com/office/drawing/2014/main" id="{102C1DBF-9A89-41D9-9315-2849A5C87A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0" name="PoljeZBesedilom 3359">
          <a:extLst>
            <a:ext uri="{FF2B5EF4-FFF2-40B4-BE49-F238E27FC236}">
              <a16:creationId xmlns:a16="http://schemas.microsoft.com/office/drawing/2014/main" id="{D5862444-7BA0-4559-80C0-D38299E7D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1" name="PoljeZBesedilom 3360">
          <a:extLst>
            <a:ext uri="{FF2B5EF4-FFF2-40B4-BE49-F238E27FC236}">
              <a16:creationId xmlns:a16="http://schemas.microsoft.com/office/drawing/2014/main" id="{4F0D4B53-52AB-4117-A015-7EEAF97F32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2" name="PoljeZBesedilom 3361">
          <a:extLst>
            <a:ext uri="{FF2B5EF4-FFF2-40B4-BE49-F238E27FC236}">
              <a16:creationId xmlns:a16="http://schemas.microsoft.com/office/drawing/2014/main" id="{4B4BC87B-E3D4-4F1C-90B3-6FB6B9C116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3" name="PoljeZBesedilom 3362">
          <a:extLst>
            <a:ext uri="{FF2B5EF4-FFF2-40B4-BE49-F238E27FC236}">
              <a16:creationId xmlns:a16="http://schemas.microsoft.com/office/drawing/2014/main" id="{11553CB4-4B1F-4CF8-925F-84BF369B6D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4" name="PoljeZBesedilom 3363">
          <a:extLst>
            <a:ext uri="{FF2B5EF4-FFF2-40B4-BE49-F238E27FC236}">
              <a16:creationId xmlns:a16="http://schemas.microsoft.com/office/drawing/2014/main" id="{691BD073-AA74-4B61-BA97-4A37FAFB28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5" name="PoljeZBesedilom 3364">
          <a:extLst>
            <a:ext uri="{FF2B5EF4-FFF2-40B4-BE49-F238E27FC236}">
              <a16:creationId xmlns:a16="http://schemas.microsoft.com/office/drawing/2014/main" id="{C526E7E0-DF27-425F-BA75-29398F93AD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6" name="PoljeZBesedilom 3365">
          <a:extLst>
            <a:ext uri="{FF2B5EF4-FFF2-40B4-BE49-F238E27FC236}">
              <a16:creationId xmlns:a16="http://schemas.microsoft.com/office/drawing/2014/main" id="{4D8249A6-25B5-4792-9D87-CD2C278A3B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7" name="PoljeZBesedilom 3366">
          <a:extLst>
            <a:ext uri="{FF2B5EF4-FFF2-40B4-BE49-F238E27FC236}">
              <a16:creationId xmlns:a16="http://schemas.microsoft.com/office/drawing/2014/main" id="{A4D35EDA-D1AD-4581-9724-1CE58D843B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8" name="PoljeZBesedilom 3367">
          <a:extLst>
            <a:ext uri="{FF2B5EF4-FFF2-40B4-BE49-F238E27FC236}">
              <a16:creationId xmlns:a16="http://schemas.microsoft.com/office/drawing/2014/main" id="{4A8C18C9-4927-420D-87BA-1E3B00CF3A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9" name="PoljeZBesedilom 3368">
          <a:extLst>
            <a:ext uri="{FF2B5EF4-FFF2-40B4-BE49-F238E27FC236}">
              <a16:creationId xmlns:a16="http://schemas.microsoft.com/office/drawing/2014/main" id="{E01C7C7E-D08B-4885-8839-7493706EEA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0" name="PoljeZBesedilom 3369">
          <a:extLst>
            <a:ext uri="{FF2B5EF4-FFF2-40B4-BE49-F238E27FC236}">
              <a16:creationId xmlns:a16="http://schemas.microsoft.com/office/drawing/2014/main" id="{0E517AD8-F79C-4F9C-A779-7608E22AD6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1" name="PoljeZBesedilom 3370">
          <a:extLst>
            <a:ext uri="{FF2B5EF4-FFF2-40B4-BE49-F238E27FC236}">
              <a16:creationId xmlns:a16="http://schemas.microsoft.com/office/drawing/2014/main" id="{434819D8-B6D0-42B5-8850-6E5D6D78BA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2" name="PoljeZBesedilom 3371">
          <a:extLst>
            <a:ext uri="{FF2B5EF4-FFF2-40B4-BE49-F238E27FC236}">
              <a16:creationId xmlns:a16="http://schemas.microsoft.com/office/drawing/2014/main" id="{05AD5BEB-7681-41BB-8C65-0892E6DF5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3" name="PoljeZBesedilom 3372">
          <a:extLst>
            <a:ext uri="{FF2B5EF4-FFF2-40B4-BE49-F238E27FC236}">
              <a16:creationId xmlns:a16="http://schemas.microsoft.com/office/drawing/2014/main" id="{CE326560-7D23-433B-93AD-C754973A2A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4" name="PoljeZBesedilom 3373">
          <a:extLst>
            <a:ext uri="{FF2B5EF4-FFF2-40B4-BE49-F238E27FC236}">
              <a16:creationId xmlns:a16="http://schemas.microsoft.com/office/drawing/2014/main" id="{28FF0961-8A9F-4547-AF06-232BD02006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5" name="PoljeZBesedilom 3374">
          <a:extLst>
            <a:ext uri="{FF2B5EF4-FFF2-40B4-BE49-F238E27FC236}">
              <a16:creationId xmlns:a16="http://schemas.microsoft.com/office/drawing/2014/main" id="{2C623AD3-6EEF-4E03-9770-3E963D43EF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6" name="PoljeZBesedilom 3375">
          <a:extLst>
            <a:ext uri="{FF2B5EF4-FFF2-40B4-BE49-F238E27FC236}">
              <a16:creationId xmlns:a16="http://schemas.microsoft.com/office/drawing/2014/main" id="{B6E912C6-70BA-4A6B-AC94-6988223ED9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7" name="PoljeZBesedilom 3376">
          <a:extLst>
            <a:ext uri="{FF2B5EF4-FFF2-40B4-BE49-F238E27FC236}">
              <a16:creationId xmlns:a16="http://schemas.microsoft.com/office/drawing/2014/main" id="{918EEC03-A612-4DA1-A56D-DBD030FF3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8" name="PoljeZBesedilom 3377">
          <a:extLst>
            <a:ext uri="{FF2B5EF4-FFF2-40B4-BE49-F238E27FC236}">
              <a16:creationId xmlns:a16="http://schemas.microsoft.com/office/drawing/2014/main" id="{2965C5F0-C2D7-4030-B580-1C7A8EE31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9" name="PoljeZBesedilom 3378">
          <a:extLst>
            <a:ext uri="{FF2B5EF4-FFF2-40B4-BE49-F238E27FC236}">
              <a16:creationId xmlns:a16="http://schemas.microsoft.com/office/drawing/2014/main" id="{E41D0742-AB66-47A4-A0AA-D1EC08E04A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0" name="PoljeZBesedilom 3379">
          <a:extLst>
            <a:ext uri="{FF2B5EF4-FFF2-40B4-BE49-F238E27FC236}">
              <a16:creationId xmlns:a16="http://schemas.microsoft.com/office/drawing/2014/main" id="{09001270-97CF-4FF4-84D1-9F8F267235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1" name="PoljeZBesedilom 3380">
          <a:extLst>
            <a:ext uri="{FF2B5EF4-FFF2-40B4-BE49-F238E27FC236}">
              <a16:creationId xmlns:a16="http://schemas.microsoft.com/office/drawing/2014/main" id="{895E525D-C65B-4D76-B05D-08C502C546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2" name="PoljeZBesedilom 3381">
          <a:extLst>
            <a:ext uri="{FF2B5EF4-FFF2-40B4-BE49-F238E27FC236}">
              <a16:creationId xmlns:a16="http://schemas.microsoft.com/office/drawing/2014/main" id="{2E144F15-6432-40CF-B066-6F8B804141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3" name="PoljeZBesedilom 3382">
          <a:extLst>
            <a:ext uri="{FF2B5EF4-FFF2-40B4-BE49-F238E27FC236}">
              <a16:creationId xmlns:a16="http://schemas.microsoft.com/office/drawing/2014/main" id="{AC96696D-390B-4937-A8A1-BEFB69D586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4" name="PoljeZBesedilom 3383">
          <a:extLst>
            <a:ext uri="{FF2B5EF4-FFF2-40B4-BE49-F238E27FC236}">
              <a16:creationId xmlns:a16="http://schemas.microsoft.com/office/drawing/2014/main" id="{E00639BA-3DFA-4A61-A193-D41B1391BF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5" name="PoljeZBesedilom 3384">
          <a:extLst>
            <a:ext uri="{FF2B5EF4-FFF2-40B4-BE49-F238E27FC236}">
              <a16:creationId xmlns:a16="http://schemas.microsoft.com/office/drawing/2014/main" id="{B84B300E-179A-45F0-8FD7-C2F4802BA3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6" name="PoljeZBesedilom 3385">
          <a:extLst>
            <a:ext uri="{FF2B5EF4-FFF2-40B4-BE49-F238E27FC236}">
              <a16:creationId xmlns:a16="http://schemas.microsoft.com/office/drawing/2014/main" id="{59CF9D7B-1FB6-48A0-A942-478C43FE5F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7" name="PoljeZBesedilom 3386">
          <a:extLst>
            <a:ext uri="{FF2B5EF4-FFF2-40B4-BE49-F238E27FC236}">
              <a16:creationId xmlns:a16="http://schemas.microsoft.com/office/drawing/2014/main" id="{285C87D5-2D52-4C74-A3F7-2757715A79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8" name="PoljeZBesedilom 3387">
          <a:extLst>
            <a:ext uri="{FF2B5EF4-FFF2-40B4-BE49-F238E27FC236}">
              <a16:creationId xmlns:a16="http://schemas.microsoft.com/office/drawing/2014/main" id="{BCB6F5F2-9BA1-4FD8-B989-8855C5AB20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9" name="PoljeZBesedilom 3388">
          <a:extLst>
            <a:ext uri="{FF2B5EF4-FFF2-40B4-BE49-F238E27FC236}">
              <a16:creationId xmlns:a16="http://schemas.microsoft.com/office/drawing/2014/main" id="{DA2B996F-8997-486D-9C50-F374E73E84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0" name="PoljeZBesedilom 3389">
          <a:extLst>
            <a:ext uri="{FF2B5EF4-FFF2-40B4-BE49-F238E27FC236}">
              <a16:creationId xmlns:a16="http://schemas.microsoft.com/office/drawing/2014/main" id="{CCA0CC12-23B0-4060-A3BE-FD3FE45F60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1" name="PoljeZBesedilom 3390">
          <a:extLst>
            <a:ext uri="{FF2B5EF4-FFF2-40B4-BE49-F238E27FC236}">
              <a16:creationId xmlns:a16="http://schemas.microsoft.com/office/drawing/2014/main" id="{AADFEFD0-8272-4AE4-AC85-B9773A5850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2" name="PoljeZBesedilom 3391">
          <a:extLst>
            <a:ext uri="{FF2B5EF4-FFF2-40B4-BE49-F238E27FC236}">
              <a16:creationId xmlns:a16="http://schemas.microsoft.com/office/drawing/2014/main" id="{D1CC2550-3048-4218-99DE-8B66F66A05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3" name="PoljeZBesedilom 3392">
          <a:extLst>
            <a:ext uri="{FF2B5EF4-FFF2-40B4-BE49-F238E27FC236}">
              <a16:creationId xmlns:a16="http://schemas.microsoft.com/office/drawing/2014/main" id="{9246E174-D01F-4B86-BF2A-E07066E60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4" name="PoljeZBesedilom 3393">
          <a:extLst>
            <a:ext uri="{FF2B5EF4-FFF2-40B4-BE49-F238E27FC236}">
              <a16:creationId xmlns:a16="http://schemas.microsoft.com/office/drawing/2014/main" id="{C7D72B1C-EC12-4851-99CD-53EEF4996E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5" name="PoljeZBesedilom 3394">
          <a:extLst>
            <a:ext uri="{FF2B5EF4-FFF2-40B4-BE49-F238E27FC236}">
              <a16:creationId xmlns:a16="http://schemas.microsoft.com/office/drawing/2014/main" id="{595EFA05-D06D-4734-AD44-6D69201A35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6" name="PoljeZBesedilom 3395">
          <a:extLst>
            <a:ext uri="{FF2B5EF4-FFF2-40B4-BE49-F238E27FC236}">
              <a16:creationId xmlns:a16="http://schemas.microsoft.com/office/drawing/2014/main" id="{9AAABA85-9C0F-45ED-81CB-CDEE44C398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7" name="PoljeZBesedilom 3396">
          <a:extLst>
            <a:ext uri="{FF2B5EF4-FFF2-40B4-BE49-F238E27FC236}">
              <a16:creationId xmlns:a16="http://schemas.microsoft.com/office/drawing/2014/main" id="{58815863-E166-4308-A879-93F52D7BD5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8" name="PoljeZBesedilom 3397">
          <a:extLst>
            <a:ext uri="{FF2B5EF4-FFF2-40B4-BE49-F238E27FC236}">
              <a16:creationId xmlns:a16="http://schemas.microsoft.com/office/drawing/2014/main" id="{BD5F65E3-1D6B-49B6-B2CA-94DB1FEF92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9" name="PoljeZBesedilom 3398">
          <a:extLst>
            <a:ext uri="{FF2B5EF4-FFF2-40B4-BE49-F238E27FC236}">
              <a16:creationId xmlns:a16="http://schemas.microsoft.com/office/drawing/2014/main" id="{6A3F7EEE-442E-46F1-A1CA-E58C59CBB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0" name="PoljeZBesedilom 3399">
          <a:extLst>
            <a:ext uri="{FF2B5EF4-FFF2-40B4-BE49-F238E27FC236}">
              <a16:creationId xmlns:a16="http://schemas.microsoft.com/office/drawing/2014/main" id="{263097BF-3FA8-45AF-8479-1FFD34A7A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1" name="PoljeZBesedilom 3400">
          <a:extLst>
            <a:ext uri="{FF2B5EF4-FFF2-40B4-BE49-F238E27FC236}">
              <a16:creationId xmlns:a16="http://schemas.microsoft.com/office/drawing/2014/main" id="{F460E493-31E5-44B1-A92D-C2E530E3F9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2" name="PoljeZBesedilom 3401">
          <a:extLst>
            <a:ext uri="{FF2B5EF4-FFF2-40B4-BE49-F238E27FC236}">
              <a16:creationId xmlns:a16="http://schemas.microsoft.com/office/drawing/2014/main" id="{DDC997D1-BB0E-416F-8E43-4D4C84AD2E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3" name="PoljeZBesedilom 3402">
          <a:extLst>
            <a:ext uri="{FF2B5EF4-FFF2-40B4-BE49-F238E27FC236}">
              <a16:creationId xmlns:a16="http://schemas.microsoft.com/office/drawing/2014/main" id="{2C962D11-82BE-4344-9491-B9A96501BD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4" name="PoljeZBesedilom 3403">
          <a:extLst>
            <a:ext uri="{FF2B5EF4-FFF2-40B4-BE49-F238E27FC236}">
              <a16:creationId xmlns:a16="http://schemas.microsoft.com/office/drawing/2014/main" id="{CA134F01-7F4A-487F-8303-48CA17457B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5" name="PoljeZBesedilom 3404">
          <a:extLst>
            <a:ext uri="{FF2B5EF4-FFF2-40B4-BE49-F238E27FC236}">
              <a16:creationId xmlns:a16="http://schemas.microsoft.com/office/drawing/2014/main" id="{DE76A061-AED7-493C-9C85-80D30A256D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6" name="PoljeZBesedilom 3405">
          <a:extLst>
            <a:ext uri="{FF2B5EF4-FFF2-40B4-BE49-F238E27FC236}">
              <a16:creationId xmlns:a16="http://schemas.microsoft.com/office/drawing/2014/main" id="{E1A4A608-D463-450E-8916-C38F1DA0AE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7" name="PoljeZBesedilom 3406">
          <a:extLst>
            <a:ext uri="{FF2B5EF4-FFF2-40B4-BE49-F238E27FC236}">
              <a16:creationId xmlns:a16="http://schemas.microsoft.com/office/drawing/2014/main" id="{DC7E7920-61BD-4B2F-8C69-4C96AB13BB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8" name="PoljeZBesedilom 3407">
          <a:extLst>
            <a:ext uri="{FF2B5EF4-FFF2-40B4-BE49-F238E27FC236}">
              <a16:creationId xmlns:a16="http://schemas.microsoft.com/office/drawing/2014/main" id="{AA09FF2D-32EC-4851-A74A-3CECA490DE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9" name="PoljeZBesedilom 3408">
          <a:extLst>
            <a:ext uri="{FF2B5EF4-FFF2-40B4-BE49-F238E27FC236}">
              <a16:creationId xmlns:a16="http://schemas.microsoft.com/office/drawing/2014/main" id="{0CDE7238-A97A-4008-AF85-0ACA9DB6BB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0" name="PoljeZBesedilom 3409">
          <a:extLst>
            <a:ext uri="{FF2B5EF4-FFF2-40B4-BE49-F238E27FC236}">
              <a16:creationId xmlns:a16="http://schemas.microsoft.com/office/drawing/2014/main" id="{8F148918-FAE5-4DEE-A8B9-22E2B2B25A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1" name="PoljeZBesedilom 3410">
          <a:extLst>
            <a:ext uri="{FF2B5EF4-FFF2-40B4-BE49-F238E27FC236}">
              <a16:creationId xmlns:a16="http://schemas.microsoft.com/office/drawing/2014/main" id="{03DECD5B-DBF0-48DF-A5C0-685FC63D75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2" name="PoljeZBesedilom 3411">
          <a:extLst>
            <a:ext uri="{FF2B5EF4-FFF2-40B4-BE49-F238E27FC236}">
              <a16:creationId xmlns:a16="http://schemas.microsoft.com/office/drawing/2014/main" id="{1B3C273B-0B54-48B1-8B92-CEC4B6F255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3" name="PoljeZBesedilom 3412">
          <a:extLst>
            <a:ext uri="{FF2B5EF4-FFF2-40B4-BE49-F238E27FC236}">
              <a16:creationId xmlns:a16="http://schemas.microsoft.com/office/drawing/2014/main" id="{671CA999-B7E1-4D3D-8CDC-94CF6F95A7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4" name="PoljeZBesedilom 3413">
          <a:extLst>
            <a:ext uri="{FF2B5EF4-FFF2-40B4-BE49-F238E27FC236}">
              <a16:creationId xmlns:a16="http://schemas.microsoft.com/office/drawing/2014/main" id="{2D4FFF0F-DC5F-41B8-8C1D-A00DAC09AC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5" name="PoljeZBesedilom 3414">
          <a:extLst>
            <a:ext uri="{FF2B5EF4-FFF2-40B4-BE49-F238E27FC236}">
              <a16:creationId xmlns:a16="http://schemas.microsoft.com/office/drawing/2014/main" id="{76E28CFE-B339-45B3-92F0-7DA87BC95F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6" name="PoljeZBesedilom 3415">
          <a:extLst>
            <a:ext uri="{FF2B5EF4-FFF2-40B4-BE49-F238E27FC236}">
              <a16:creationId xmlns:a16="http://schemas.microsoft.com/office/drawing/2014/main" id="{98A99FF7-2A61-421D-8CB2-89F46BD167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7" name="PoljeZBesedilom 3416">
          <a:extLst>
            <a:ext uri="{FF2B5EF4-FFF2-40B4-BE49-F238E27FC236}">
              <a16:creationId xmlns:a16="http://schemas.microsoft.com/office/drawing/2014/main" id="{B5863D92-4F87-4E49-9BB6-7166BDFB9C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8" name="PoljeZBesedilom 3417">
          <a:extLst>
            <a:ext uri="{FF2B5EF4-FFF2-40B4-BE49-F238E27FC236}">
              <a16:creationId xmlns:a16="http://schemas.microsoft.com/office/drawing/2014/main" id="{DD027C93-A163-49D0-919F-61FC9AC66A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9" name="PoljeZBesedilom 3418">
          <a:extLst>
            <a:ext uri="{FF2B5EF4-FFF2-40B4-BE49-F238E27FC236}">
              <a16:creationId xmlns:a16="http://schemas.microsoft.com/office/drawing/2014/main" id="{45AB531C-97CC-4C62-89AC-9CAA28A2F6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0" name="PoljeZBesedilom 3419">
          <a:extLst>
            <a:ext uri="{FF2B5EF4-FFF2-40B4-BE49-F238E27FC236}">
              <a16:creationId xmlns:a16="http://schemas.microsoft.com/office/drawing/2014/main" id="{15D485C7-8BF3-44DF-87ED-0956DFD615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1" name="PoljeZBesedilom 3420">
          <a:extLst>
            <a:ext uri="{FF2B5EF4-FFF2-40B4-BE49-F238E27FC236}">
              <a16:creationId xmlns:a16="http://schemas.microsoft.com/office/drawing/2014/main" id="{3E1F8B22-E923-4E31-A92D-7F262DFF65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2" name="PoljeZBesedilom 3421">
          <a:extLst>
            <a:ext uri="{FF2B5EF4-FFF2-40B4-BE49-F238E27FC236}">
              <a16:creationId xmlns:a16="http://schemas.microsoft.com/office/drawing/2014/main" id="{9F217AA6-B038-475C-9D14-DC75C56354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3" name="PoljeZBesedilom 3422">
          <a:extLst>
            <a:ext uri="{FF2B5EF4-FFF2-40B4-BE49-F238E27FC236}">
              <a16:creationId xmlns:a16="http://schemas.microsoft.com/office/drawing/2014/main" id="{624737F3-6EBA-4079-ABDC-C78C1AB323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4" name="PoljeZBesedilom 3423">
          <a:extLst>
            <a:ext uri="{FF2B5EF4-FFF2-40B4-BE49-F238E27FC236}">
              <a16:creationId xmlns:a16="http://schemas.microsoft.com/office/drawing/2014/main" id="{0FD6BEA7-F288-48AD-859C-E4D7CF48F2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5" name="PoljeZBesedilom 3424">
          <a:extLst>
            <a:ext uri="{FF2B5EF4-FFF2-40B4-BE49-F238E27FC236}">
              <a16:creationId xmlns:a16="http://schemas.microsoft.com/office/drawing/2014/main" id="{30BFF641-EF9E-4F88-A3DB-9F372D0A79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6" name="PoljeZBesedilom 3425">
          <a:extLst>
            <a:ext uri="{FF2B5EF4-FFF2-40B4-BE49-F238E27FC236}">
              <a16:creationId xmlns:a16="http://schemas.microsoft.com/office/drawing/2014/main" id="{913B6179-5BB4-4B27-95EB-EEC0A0D60F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7" name="PoljeZBesedilom 3426">
          <a:extLst>
            <a:ext uri="{FF2B5EF4-FFF2-40B4-BE49-F238E27FC236}">
              <a16:creationId xmlns:a16="http://schemas.microsoft.com/office/drawing/2014/main" id="{7FC2F1D3-EC7E-4DD0-86CE-D48BE0A43D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8" name="PoljeZBesedilom 3427">
          <a:extLst>
            <a:ext uri="{FF2B5EF4-FFF2-40B4-BE49-F238E27FC236}">
              <a16:creationId xmlns:a16="http://schemas.microsoft.com/office/drawing/2014/main" id="{75E98D81-09FB-4E45-940D-B430872094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9" name="PoljeZBesedilom 3428">
          <a:extLst>
            <a:ext uri="{FF2B5EF4-FFF2-40B4-BE49-F238E27FC236}">
              <a16:creationId xmlns:a16="http://schemas.microsoft.com/office/drawing/2014/main" id="{104B5FD8-80BE-42E1-AF89-5FF8FC18E4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0" name="PoljeZBesedilom 3429">
          <a:extLst>
            <a:ext uri="{FF2B5EF4-FFF2-40B4-BE49-F238E27FC236}">
              <a16:creationId xmlns:a16="http://schemas.microsoft.com/office/drawing/2014/main" id="{CF601DD3-2ED0-4179-A155-4718B24DDD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1" name="PoljeZBesedilom 3430">
          <a:extLst>
            <a:ext uri="{FF2B5EF4-FFF2-40B4-BE49-F238E27FC236}">
              <a16:creationId xmlns:a16="http://schemas.microsoft.com/office/drawing/2014/main" id="{DF6888C5-7B39-4880-A0D0-73A5278F9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2" name="PoljeZBesedilom 3431">
          <a:extLst>
            <a:ext uri="{FF2B5EF4-FFF2-40B4-BE49-F238E27FC236}">
              <a16:creationId xmlns:a16="http://schemas.microsoft.com/office/drawing/2014/main" id="{74107A83-3B5A-4386-BB7F-66F73E2383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3" name="PoljeZBesedilom 3432">
          <a:extLst>
            <a:ext uri="{FF2B5EF4-FFF2-40B4-BE49-F238E27FC236}">
              <a16:creationId xmlns:a16="http://schemas.microsoft.com/office/drawing/2014/main" id="{A82BF898-18CE-4735-821F-F31CEB9023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4" name="PoljeZBesedilom 3433">
          <a:extLst>
            <a:ext uri="{FF2B5EF4-FFF2-40B4-BE49-F238E27FC236}">
              <a16:creationId xmlns:a16="http://schemas.microsoft.com/office/drawing/2014/main" id="{D451C40B-FE93-463D-B785-F88BCC0954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5" name="PoljeZBesedilom 3434">
          <a:extLst>
            <a:ext uri="{FF2B5EF4-FFF2-40B4-BE49-F238E27FC236}">
              <a16:creationId xmlns:a16="http://schemas.microsoft.com/office/drawing/2014/main" id="{0F7285F9-A393-4E39-9A40-DF5BCF088E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6" name="PoljeZBesedilom 3435">
          <a:extLst>
            <a:ext uri="{FF2B5EF4-FFF2-40B4-BE49-F238E27FC236}">
              <a16:creationId xmlns:a16="http://schemas.microsoft.com/office/drawing/2014/main" id="{B3D09524-7136-473F-BF96-5B0CA897AE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7" name="PoljeZBesedilom 3436">
          <a:extLst>
            <a:ext uri="{FF2B5EF4-FFF2-40B4-BE49-F238E27FC236}">
              <a16:creationId xmlns:a16="http://schemas.microsoft.com/office/drawing/2014/main" id="{EC28BB1F-104F-4602-A539-B59EDA2A17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8" name="PoljeZBesedilom 3437">
          <a:extLst>
            <a:ext uri="{FF2B5EF4-FFF2-40B4-BE49-F238E27FC236}">
              <a16:creationId xmlns:a16="http://schemas.microsoft.com/office/drawing/2014/main" id="{E25AF79C-997F-414D-A22C-0871E1B46D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9" name="PoljeZBesedilom 3438">
          <a:extLst>
            <a:ext uri="{FF2B5EF4-FFF2-40B4-BE49-F238E27FC236}">
              <a16:creationId xmlns:a16="http://schemas.microsoft.com/office/drawing/2014/main" id="{D19D4D3C-A376-494F-98A5-A381D9A8C7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0" name="PoljeZBesedilom 3439">
          <a:extLst>
            <a:ext uri="{FF2B5EF4-FFF2-40B4-BE49-F238E27FC236}">
              <a16:creationId xmlns:a16="http://schemas.microsoft.com/office/drawing/2014/main" id="{F9E0F087-6A22-47A4-8054-62070CD574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1" name="PoljeZBesedilom 3440">
          <a:extLst>
            <a:ext uri="{FF2B5EF4-FFF2-40B4-BE49-F238E27FC236}">
              <a16:creationId xmlns:a16="http://schemas.microsoft.com/office/drawing/2014/main" id="{493116E8-491D-4D70-993B-70E76504C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2" name="PoljeZBesedilom 3441">
          <a:extLst>
            <a:ext uri="{FF2B5EF4-FFF2-40B4-BE49-F238E27FC236}">
              <a16:creationId xmlns:a16="http://schemas.microsoft.com/office/drawing/2014/main" id="{5D0D4014-101D-4992-902D-98D4530E92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3" name="PoljeZBesedilom 3442">
          <a:extLst>
            <a:ext uri="{FF2B5EF4-FFF2-40B4-BE49-F238E27FC236}">
              <a16:creationId xmlns:a16="http://schemas.microsoft.com/office/drawing/2014/main" id="{FC440AD9-F9DB-4E08-8938-3B03C575C6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4" name="PoljeZBesedilom 3443">
          <a:extLst>
            <a:ext uri="{FF2B5EF4-FFF2-40B4-BE49-F238E27FC236}">
              <a16:creationId xmlns:a16="http://schemas.microsoft.com/office/drawing/2014/main" id="{1892D721-C09E-4B86-A61F-A8E67BCAF7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5" name="PoljeZBesedilom 3444">
          <a:extLst>
            <a:ext uri="{FF2B5EF4-FFF2-40B4-BE49-F238E27FC236}">
              <a16:creationId xmlns:a16="http://schemas.microsoft.com/office/drawing/2014/main" id="{9A2D74E4-52F0-4D68-A971-5A8CF67DB5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6" name="PoljeZBesedilom 3445">
          <a:extLst>
            <a:ext uri="{FF2B5EF4-FFF2-40B4-BE49-F238E27FC236}">
              <a16:creationId xmlns:a16="http://schemas.microsoft.com/office/drawing/2014/main" id="{4538A8B9-4183-4200-B60B-7BB7ED3FDF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7" name="PoljeZBesedilom 3446">
          <a:extLst>
            <a:ext uri="{FF2B5EF4-FFF2-40B4-BE49-F238E27FC236}">
              <a16:creationId xmlns:a16="http://schemas.microsoft.com/office/drawing/2014/main" id="{19F2863E-5B72-4940-AF9E-D4EA90275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8" name="PoljeZBesedilom 3447">
          <a:extLst>
            <a:ext uri="{FF2B5EF4-FFF2-40B4-BE49-F238E27FC236}">
              <a16:creationId xmlns:a16="http://schemas.microsoft.com/office/drawing/2014/main" id="{58FB7E3D-1342-496D-A515-AFB0213968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9" name="PoljeZBesedilom 3448">
          <a:extLst>
            <a:ext uri="{FF2B5EF4-FFF2-40B4-BE49-F238E27FC236}">
              <a16:creationId xmlns:a16="http://schemas.microsoft.com/office/drawing/2014/main" id="{BF829C1F-ACD4-4D74-9790-A2981AE957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0" name="PoljeZBesedilom 3449">
          <a:extLst>
            <a:ext uri="{FF2B5EF4-FFF2-40B4-BE49-F238E27FC236}">
              <a16:creationId xmlns:a16="http://schemas.microsoft.com/office/drawing/2014/main" id="{5703D9E3-F101-4C13-A061-718A4F9319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1" name="PoljeZBesedilom 3450">
          <a:extLst>
            <a:ext uri="{FF2B5EF4-FFF2-40B4-BE49-F238E27FC236}">
              <a16:creationId xmlns:a16="http://schemas.microsoft.com/office/drawing/2014/main" id="{B74BC32E-7D48-426B-9F1C-58DACE2E5C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2" name="PoljeZBesedilom 3451">
          <a:extLst>
            <a:ext uri="{FF2B5EF4-FFF2-40B4-BE49-F238E27FC236}">
              <a16:creationId xmlns:a16="http://schemas.microsoft.com/office/drawing/2014/main" id="{88360757-62BE-4957-8EED-A40F4F1F17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3" name="PoljeZBesedilom 3452">
          <a:extLst>
            <a:ext uri="{FF2B5EF4-FFF2-40B4-BE49-F238E27FC236}">
              <a16:creationId xmlns:a16="http://schemas.microsoft.com/office/drawing/2014/main" id="{7AC40C0D-12C7-46E4-924D-16B7BC9BC5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4" name="PoljeZBesedilom 3453">
          <a:extLst>
            <a:ext uri="{FF2B5EF4-FFF2-40B4-BE49-F238E27FC236}">
              <a16:creationId xmlns:a16="http://schemas.microsoft.com/office/drawing/2014/main" id="{153F860D-5BFE-4CB1-8355-65BEFE1627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5" name="PoljeZBesedilom 3454">
          <a:extLst>
            <a:ext uri="{FF2B5EF4-FFF2-40B4-BE49-F238E27FC236}">
              <a16:creationId xmlns:a16="http://schemas.microsoft.com/office/drawing/2014/main" id="{BBCDAA2C-A839-4B30-B029-E90508B0AD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6" name="PoljeZBesedilom 3455">
          <a:extLst>
            <a:ext uri="{FF2B5EF4-FFF2-40B4-BE49-F238E27FC236}">
              <a16:creationId xmlns:a16="http://schemas.microsoft.com/office/drawing/2014/main" id="{B7507E3B-C172-49C8-960D-10F76E1565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7" name="PoljeZBesedilom 3456">
          <a:extLst>
            <a:ext uri="{FF2B5EF4-FFF2-40B4-BE49-F238E27FC236}">
              <a16:creationId xmlns:a16="http://schemas.microsoft.com/office/drawing/2014/main" id="{6FEA889E-56F9-4D8A-80E5-ACF5AFF1F5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8" name="PoljeZBesedilom 3457">
          <a:extLst>
            <a:ext uri="{FF2B5EF4-FFF2-40B4-BE49-F238E27FC236}">
              <a16:creationId xmlns:a16="http://schemas.microsoft.com/office/drawing/2014/main" id="{D76A1305-7403-479F-B95F-F9A6C5A692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9" name="PoljeZBesedilom 3458">
          <a:extLst>
            <a:ext uri="{FF2B5EF4-FFF2-40B4-BE49-F238E27FC236}">
              <a16:creationId xmlns:a16="http://schemas.microsoft.com/office/drawing/2014/main" id="{76EC36B4-D890-442F-B014-FECE5B5320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0" name="PoljeZBesedilom 3459">
          <a:extLst>
            <a:ext uri="{FF2B5EF4-FFF2-40B4-BE49-F238E27FC236}">
              <a16:creationId xmlns:a16="http://schemas.microsoft.com/office/drawing/2014/main" id="{42DCBA76-7AB9-4E0E-989E-7853176B17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1" name="PoljeZBesedilom 3460">
          <a:extLst>
            <a:ext uri="{FF2B5EF4-FFF2-40B4-BE49-F238E27FC236}">
              <a16:creationId xmlns:a16="http://schemas.microsoft.com/office/drawing/2014/main" id="{6E150A40-9BBB-4D22-BAE4-2570A6F5A0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2" name="PoljeZBesedilom 3461">
          <a:extLst>
            <a:ext uri="{FF2B5EF4-FFF2-40B4-BE49-F238E27FC236}">
              <a16:creationId xmlns:a16="http://schemas.microsoft.com/office/drawing/2014/main" id="{EFBCEB02-81C9-4F5A-8788-182A60EAC9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3" name="PoljeZBesedilom 3462">
          <a:extLst>
            <a:ext uri="{FF2B5EF4-FFF2-40B4-BE49-F238E27FC236}">
              <a16:creationId xmlns:a16="http://schemas.microsoft.com/office/drawing/2014/main" id="{22C7831A-17AE-4246-A5E0-50361CC952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4" name="PoljeZBesedilom 3463">
          <a:extLst>
            <a:ext uri="{FF2B5EF4-FFF2-40B4-BE49-F238E27FC236}">
              <a16:creationId xmlns:a16="http://schemas.microsoft.com/office/drawing/2014/main" id="{5E366FAF-D554-4C5B-8490-19BB30F63A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5" name="PoljeZBesedilom 3464">
          <a:extLst>
            <a:ext uri="{FF2B5EF4-FFF2-40B4-BE49-F238E27FC236}">
              <a16:creationId xmlns:a16="http://schemas.microsoft.com/office/drawing/2014/main" id="{FF01F969-25BF-4AB8-BDBB-F9B3EE9404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6" name="PoljeZBesedilom 3465">
          <a:extLst>
            <a:ext uri="{FF2B5EF4-FFF2-40B4-BE49-F238E27FC236}">
              <a16:creationId xmlns:a16="http://schemas.microsoft.com/office/drawing/2014/main" id="{CF411976-F87D-4270-B1BA-A41FEA8E8B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7" name="PoljeZBesedilom 3466">
          <a:extLst>
            <a:ext uri="{FF2B5EF4-FFF2-40B4-BE49-F238E27FC236}">
              <a16:creationId xmlns:a16="http://schemas.microsoft.com/office/drawing/2014/main" id="{0F421982-86AA-4FFC-BF1F-5EEDDD2851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8" name="PoljeZBesedilom 3467">
          <a:extLst>
            <a:ext uri="{FF2B5EF4-FFF2-40B4-BE49-F238E27FC236}">
              <a16:creationId xmlns:a16="http://schemas.microsoft.com/office/drawing/2014/main" id="{CABF6E85-8223-4B2C-A893-C680182838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9" name="PoljeZBesedilom 3468">
          <a:extLst>
            <a:ext uri="{FF2B5EF4-FFF2-40B4-BE49-F238E27FC236}">
              <a16:creationId xmlns:a16="http://schemas.microsoft.com/office/drawing/2014/main" id="{C48CAA60-097D-40B4-9246-E3C4EE9685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0" name="PoljeZBesedilom 3469">
          <a:extLst>
            <a:ext uri="{FF2B5EF4-FFF2-40B4-BE49-F238E27FC236}">
              <a16:creationId xmlns:a16="http://schemas.microsoft.com/office/drawing/2014/main" id="{86E54793-D153-45D0-A71A-D609A57DFE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1" name="PoljeZBesedilom 3470">
          <a:extLst>
            <a:ext uri="{FF2B5EF4-FFF2-40B4-BE49-F238E27FC236}">
              <a16:creationId xmlns:a16="http://schemas.microsoft.com/office/drawing/2014/main" id="{22933A57-37FA-4E20-A335-623E3BA331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2" name="PoljeZBesedilom 3471">
          <a:extLst>
            <a:ext uri="{FF2B5EF4-FFF2-40B4-BE49-F238E27FC236}">
              <a16:creationId xmlns:a16="http://schemas.microsoft.com/office/drawing/2014/main" id="{4E922273-EF5A-4FA1-B0DF-FA92F6B4AD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3" name="PoljeZBesedilom 3472">
          <a:extLst>
            <a:ext uri="{FF2B5EF4-FFF2-40B4-BE49-F238E27FC236}">
              <a16:creationId xmlns:a16="http://schemas.microsoft.com/office/drawing/2014/main" id="{77F384DD-4CA4-4F72-968E-BAFA5BF29F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4" name="PoljeZBesedilom 3473">
          <a:extLst>
            <a:ext uri="{FF2B5EF4-FFF2-40B4-BE49-F238E27FC236}">
              <a16:creationId xmlns:a16="http://schemas.microsoft.com/office/drawing/2014/main" id="{BA008E0E-A696-4902-8BA5-65CD63E34C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5" name="PoljeZBesedilom 3474">
          <a:extLst>
            <a:ext uri="{FF2B5EF4-FFF2-40B4-BE49-F238E27FC236}">
              <a16:creationId xmlns:a16="http://schemas.microsoft.com/office/drawing/2014/main" id="{8782BC5E-E274-4DDF-B090-803587C5A9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6" name="PoljeZBesedilom 3475">
          <a:extLst>
            <a:ext uri="{FF2B5EF4-FFF2-40B4-BE49-F238E27FC236}">
              <a16:creationId xmlns:a16="http://schemas.microsoft.com/office/drawing/2014/main" id="{5F5350CE-C45C-404C-944B-B557F55CA8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7" name="PoljeZBesedilom 3476">
          <a:extLst>
            <a:ext uri="{FF2B5EF4-FFF2-40B4-BE49-F238E27FC236}">
              <a16:creationId xmlns:a16="http://schemas.microsoft.com/office/drawing/2014/main" id="{9D558CFD-8C64-43DB-8F72-70DA46BDA9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8" name="PoljeZBesedilom 3477">
          <a:extLst>
            <a:ext uri="{FF2B5EF4-FFF2-40B4-BE49-F238E27FC236}">
              <a16:creationId xmlns:a16="http://schemas.microsoft.com/office/drawing/2014/main" id="{B31A1EF6-A883-4A44-BCDD-9D1641E3BD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9" name="PoljeZBesedilom 3478">
          <a:extLst>
            <a:ext uri="{FF2B5EF4-FFF2-40B4-BE49-F238E27FC236}">
              <a16:creationId xmlns:a16="http://schemas.microsoft.com/office/drawing/2014/main" id="{85EA934F-A70B-441C-A882-985FBF30E8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0" name="PoljeZBesedilom 3479">
          <a:extLst>
            <a:ext uri="{FF2B5EF4-FFF2-40B4-BE49-F238E27FC236}">
              <a16:creationId xmlns:a16="http://schemas.microsoft.com/office/drawing/2014/main" id="{AEFFC22A-036E-4A7E-89B1-0DAFEB9D58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1" name="PoljeZBesedilom 3480">
          <a:extLst>
            <a:ext uri="{FF2B5EF4-FFF2-40B4-BE49-F238E27FC236}">
              <a16:creationId xmlns:a16="http://schemas.microsoft.com/office/drawing/2014/main" id="{C5AA649A-BD2C-462D-B6D1-70D44DFCF0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2" name="PoljeZBesedilom 3481">
          <a:extLst>
            <a:ext uri="{FF2B5EF4-FFF2-40B4-BE49-F238E27FC236}">
              <a16:creationId xmlns:a16="http://schemas.microsoft.com/office/drawing/2014/main" id="{08A7A609-52A1-4363-81D7-723B7CE48B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3" name="PoljeZBesedilom 3482">
          <a:extLst>
            <a:ext uri="{FF2B5EF4-FFF2-40B4-BE49-F238E27FC236}">
              <a16:creationId xmlns:a16="http://schemas.microsoft.com/office/drawing/2014/main" id="{06823D01-8E1E-481F-9BDF-54B3D70FD2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4" name="PoljeZBesedilom 3483">
          <a:extLst>
            <a:ext uri="{FF2B5EF4-FFF2-40B4-BE49-F238E27FC236}">
              <a16:creationId xmlns:a16="http://schemas.microsoft.com/office/drawing/2014/main" id="{E2BB1CC1-4F35-4F7B-99F1-0C4473B8E8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5" name="PoljeZBesedilom 3484">
          <a:extLst>
            <a:ext uri="{FF2B5EF4-FFF2-40B4-BE49-F238E27FC236}">
              <a16:creationId xmlns:a16="http://schemas.microsoft.com/office/drawing/2014/main" id="{5FD6A30C-7B05-46E3-BD92-0368A32068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6" name="PoljeZBesedilom 3485">
          <a:extLst>
            <a:ext uri="{FF2B5EF4-FFF2-40B4-BE49-F238E27FC236}">
              <a16:creationId xmlns:a16="http://schemas.microsoft.com/office/drawing/2014/main" id="{FEFC434D-5D6E-4ACB-A4E6-FF8B2CE4BD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7" name="PoljeZBesedilom 3486">
          <a:extLst>
            <a:ext uri="{FF2B5EF4-FFF2-40B4-BE49-F238E27FC236}">
              <a16:creationId xmlns:a16="http://schemas.microsoft.com/office/drawing/2014/main" id="{4F5026FD-BEDD-4753-9A3A-8B63597972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8" name="PoljeZBesedilom 3487">
          <a:extLst>
            <a:ext uri="{FF2B5EF4-FFF2-40B4-BE49-F238E27FC236}">
              <a16:creationId xmlns:a16="http://schemas.microsoft.com/office/drawing/2014/main" id="{8C0CCF19-ADC7-4DC8-9152-27C265B2AD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9" name="PoljeZBesedilom 3488">
          <a:extLst>
            <a:ext uri="{FF2B5EF4-FFF2-40B4-BE49-F238E27FC236}">
              <a16:creationId xmlns:a16="http://schemas.microsoft.com/office/drawing/2014/main" id="{DF1D3A81-3396-4035-A171-5650EDC16E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0" name="PoljeZBesedilom 3489">
          <a:extLst>
            <a:ext uri="{FF2B5EF4-FFF2-40B4-BE49-F238E27FC236}">
              <a16:creationId xmlns:a16="http://schemas.microsoft.com/office/drawing/2014/main" id="{D2BE52D5-7436-4857-A417-302AA0B46D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1" name="PoljeZBesedilom 3490">
          <a:extLst>
            <a:ext uri="{FF2B5EF4-FFF2-40B4-BE49-F238E27FC236}">
              <a16:creationId xmlns:a16="http://schemas.microsoft.com/office/drawing/2014/main" id="{4064470B-2DEC-459C-83DF-4ED2CB4A7D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2" name="PoljeZBesedilom 3491">
          <a:extLst>
            <a:ext uri="{FF2B5EF4-FFF2-40B4-BE49-F238E27FC236}">
              <a16:creationId xmlns:a16="http://schemas.microsoft.com/office/drawing/2014/main" id="{E5D91DB0-EFD6-4155-A48D-B82EE39A4F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3" name="PoljeZBesedilom 3492">
          <a:extLst>
            <a:ext uri="{FF2B5EF4-FFF2-40B4-BE49-F238E27FC236}">
              <a16:creationId xmlns:a16="http://schemas.microsoft.com/office/drawing/2014/main" id="{10CA4153-2D2F-493A-90C6-A395FDD4FB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4" name="PoljeZBesedilom 3493">
          <a:extLst>
            <a:ext uri="{FF2B5EF4-FFF2-40B4-BE49-F238E27FC236}">
              <a16:creationId xmlns:a16="http://schemas.microsoft.com/office/drawing/2014/main" id="{5A20DAE9-B623-4AAD-B637-3372CB0046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5" name="PoljeZBesedilom 3494">
          <a:extLst>
            <a:ext uri="{FF2B5EF4-FFF2-40B4-BE49-F238E27FC236}">
              <a16:creationId xmlns:a16="http://schemas.microsoft.com/office/drawing/2014/main" id="{7BD48A0E-8377-489E-A45D-05E277BE51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6" name="PoljeZBesedilom 3495">
          <a:extLst>
            <a:ext uri="{FF2B5EF4-FFF2-40B4-BE49-F238E27FC236}">
              <a16:creationId xmlns:a16="http://schemas.microsoft.com/office/drawing/2014/main" id="{CF31EF3A-3CA5-48A0-9E03-E892BF58FD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7" name="PoljeZBesedilom 3496">
          <a:extLst>
            <a:ext uri="{FF2B5EF4-FFF2-40B4-BE49-F238E27FC236}">
              <a16:creationId xmlns:a16="http://schemas.microsoft.com/office/drawing/2014/main" id="{C7547013-EF42-4860-9D75-06BA3FCD59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8" name="PoljeZBesedilom 3497">
          <a:extLst>
            <a:ext uri="{FF2B5EF4-FFF2-40B4-BE49-F238E27FC236}">
              <a16:creationId xmlns:a16="http://schemas.microsoft.com/office/drawing/2014/main" id="{34C02AEB-8A36-4942-B733-69760AECEE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9" name="PoljeZBesedilom 3498">
          <a:extLst>
            <a:ext uri="{FF2B5EF4-FFF2-40B4-BE49-F238E27FC236}">
              <a16:creationId xmlns:a16="http://schemas.microsoft.com/office/drawing/2014/main" id="{D3503867-9D0D-46C7-BB78-10806F5EB5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0" name="PoljeZBesedilom 3499">
          <a:extLst>
            <a:ext uri="{FF2B5EF4-FFF2-40B4-BE49-F238E27FC236}">
              <a16:creationId xmlns:a16="http://schemas.microsoft.com/office/drawing/2014/main" id="{F6390D68-AA86-4FAF-B597-6E32C68F12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1" name="PoljeZBesedilom 3500">
          <a:extLst>
            <a:ext uri="{FF2B5EF4-FFF2-40B4-BE49-F238E27FC236}">
              <a16:creationId xmlns:a16="http://schemas.microsoft.com/office/drawing/2014/main" id="{E462BC9E-8943-49EE-9F0B-048C728CE8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2" name="PoljeZBesedilom 3501">
          <a:extLst>
            <a:ext uri="{FF2B5EF4-FFF2-40B4-BE49-F238E27FC236}">
              <a16:creationId xmlns:a16="http://schemas.microsoft.com/office/drawing/2014/main" id="{B4A35ED8-C0E4-44EC-B590-1797868C8F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3" name="PoljeZBesedilom 3502">
          <a:extLst>
            <a:ext uri="{FF2B5EF4-FFF2-40B4-BE49-F238E27FC236}">
              <a16:creationId xmlns:a16="http://schemas.microsoft.com/office/drawing/2014/main" id="{33A66814-C54D-4FAE-AB85-D9160E130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4" name="PoljeZBesedilom 3503">
          <a:extLst>
            <a:ext uri="{FF2B5EF4-FFF2-40B4-BE49-F238E27FC236}">
              <a16:creationId xmlns:a16="http://schemas.microsoft.com/office/drawing/2014/main" id="{CCEB157B-827B-4CAA-BBFA-1BB191A891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5" name="PoljeZBesedilom 3504">
          <a:extLst>
            <a:ext uri="{FF2B5EF4-FFF2-40B4-BE49-F238E27FC236}">
              <a16:creationId xmlns:a16="http://schemas.microsoft.com/office/drawing/2014/main" id="{B36013D0-92F7-4D95-BD4F-5544BF086E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6" name="PoljeZBesedilom 3505">
          <a:extLst>
            <a:ext uri="{FF2B5EF4-FFF2-40B4-BE49-F238E27FC236}">
              <a16:creationId xmlns:a16="http://schemas.microsoft.com/office/drawing/2014/main" id="{780C0C82-C4AB-421F-B024-AFB98F33BA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7" name="PoljeZBesedilom 3506">
          <a:extLst>
            <a:ext uri="{FF2B5EF4-FFF2-40B4-BE49-F238E27FC236}">
              <a16:creationId xmlns:a16="http://schemas.microsoft.com/office/drawing/2014/main" id="{D09F71BC-1D60-4189-AC75-654D4FB6DB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8" name="PoljeZBesedilom 3507">
          <a:extLst>
            <a:ext uri="{FF2B5EF4-FFF2-40B4-BE49-F238E27FC236}">
              <a16:creationId xmlns:a16="http://schemas.microsoft.com/office/drawing/2014/main" id="{19B4072B-8E82-4A42-92C3-98DFD1DAB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9" name="PoljeZBesedilom 3508">
          <a:extLst>
            <a:ext uri="{FF2B5EF4-FFF2-40B4-BE49-F238E27FC236}">
              <a16:creationId xmlns:a16="http://schemas.microsoft.com/office/drawing/2014/main" id="{6FF5022F-D8DB-4705-B604-8E33AEB33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0" name="PoljeZBesedilom 3509">
          <a:extLst>
            <a:ext uri="{FF2B5EF4-FFF2-40B4-BE49-F238E27FC236}">
              <a16:creationId xmlns:a16="http://schemas.microsoft.com/office/drawing/2014/main" id="{AC1601D0-8111-4AF0-ADFD-6620234A2B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1" name="PoljeZBesedilom 3510">
          <a:extLst>
            <a:ext uri="{FF2B5EF4-FFF2-40B4-BE49-F238E27FC236}">
              <a16:creationId xmlns:a16="http://schemas.microsoft.com/office/drawing/2014/main" id="{0F148CC0-37C9-433E-BB9B-CBD0385428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2" name="PoljeZBesedilom 3511">
          <a:extLst>
            <a:ext uri="{FF2B5EF4-FFF2-40B4-BE49-F238E27FC236}">
              <a16:creationId xmlns:a16="http://schemas.microsoft.com/office/drawing/2014/main" id="{E18387AE-4D5D-4F24-B4AC-163C771E4A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3" name="PoljeZBesedilom 3512">
          <a:extLst>
            <a:ext uri="{FF2B5EF4-FFF2-40B4-BE49-F238E27FC236}">
              <a16:creationId xmlns:a16="http://schemas.microsoft.com/office/drawing/2014/main" id="{731EF8FC-28FE-4859-AF3B-13E94B90C1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4" name="PoljeZBesedilom 3513">
          <a:extLst>
            <a:ext uri="{FF2B5EF4-FFF2-40B4-BE49-F238E27FC236}">
              <a16:creationId xmlns:a16="http://schemas.microsoft.com/office/drawing/2014/main" id="{3FCAEF3A-3CBF-49C9-B2EB-5F70DE13DC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5" name="PoljeZBesedilom 3514">
          <a:extLst>
            <a:ext uri="{FF2B5EF4-FFF2-40B4-BE49-F238E27FC236}">
              <a16:creationId xmlns:a16="http://schemas.microsoft.com/office/drawing/2014/main" id="{A89AF7F7-54FE-4CC4-B53C-DA15B9CED4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6" name="PoljeZBesedilom 3515">
          <a:extLst>
            <a:ext uri="{FF2B5EF4-FFF2-40B4-BE49-F238E27FC236}">
              <a16:creationId xmlns:a16="http://schemas.microsoft.com/office/drawing/2014/main" id="{2F3C5326-6F1A-43AC-A51F-B58C7A5126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7" name="PoljeZBesedilom 3516">
          <a:extLst>
            <a:ext uri="{FF2B5EF4-FFF2-40B4-BE49-F238E27FC236}">
              <a16:creationId xmlns:a16="http://schemas.microsoft.com/office/drawing/2014/main" id="{495EE25A-5D3E-42C3-A83B-7646F27846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8" name="PoljeZBesedilom 3517">
          <a:extLst>
            <a:ext uri="{FF2B5EF4-FFF2-40B4-BE49-F238E27FC236}">
              <a16:creationId xmlns:a16="http://schemas.microsoft.com/office/drawing/2014/main" id="{8B26BE56-55FE-4698-95DC-54B2CCEF8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9" name="PoljeZBesedilom 3518">
          <a:extLst>
            <a:ext uri="{FF2B5EF4-FFF2-40B4-BE49-F238E27FC236}">
              <a16:creationId xmlns:a16="http://schemas.microsoft.com/office/drawing/2014/main" id="{BA3FC1AA-0F5A-4862-B2DF-04F6312688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0" name="PoljeZBesedilom 3519">
          <a:extLst>
            <a:ext uri="{FF2B5EF4-FFF2-40B4-BE49-F238E27FC236}">
              <a16:creationId xmlns:a16="http://schemas.microsoft.com/office/drawing/2014/main" id="{FBE70991-41F9-4BC7-B5CC-D16416F9BD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1" name="PoljeZBesedilom 3520">
          <a:extLst>
            <a:ext uri="{FF2B5EF4-FFF2-40B4-BE49-F238E27FC236}">
              <a16:creationId xmlns:a16="http://schemas.microsoft.com/office/drawing/2014/main" id="{C12C3F7A-C211-4542-9328-DC8EEAA8B5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2" name="PoljeZBesedilom 3521">
          <a:extLst>
            <a:ext uri="{FF2B5EF4-FFF2-40B4-BE49-F238E27FC236}">
              <a16:creationId xmlns:a16="http://schemas.microsoft.com/office/drawing/2014/main" id="{BB7735EF-4D88-4118-B31F-8CC84FF131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3" name="PoljeZBesedilom 3522">
          <a:extLst>
            <a:ext uri="{FF2B5EF4-FFF2-40B4-BE49-F238E27FC236}">
              <a16:creationId xmlns:a16="http://schemas.microsoft.com/office/drawing/2014/main" id="{B45EECF5-D72C-4972-97FC-933AE5AA53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4" name="PoljeZBesedilom 3523">
          <a:extLst>
            <a:ext uri="{FF2B5EF4-FFF2-40B4-BE49-F238E27FC236}">
              <a16:creationId xmlns:a16="http://schemas.microsoft.com/office/drawing/2014/main" id="{FB5EFE4C-058A-4E92-A609-8109B0F91A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5" name="PoljeZBesedilom 3524">
          <a:extLst>
            <a:ext uri="{FF2B5EF4-FFF2-40B4-BE49-F238E27FC236}">
              <a16:creationId xmlns:a16="http://schemas.microsoft.com/office/drawing/2014/main" id="{E1D470D3-237B-4125-9F40-E45DD8354C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6" name="PoljeZBesedilom 3525">
          <a:extLst>
            <a:ext uri="{FF2B5EF4-FFF2-40B4-BE49-F238E27FC236}">
              <a16:creationId xmlns:a16="http://schemas.microsoft.com/office/drawing/2014/main" id="{7B6BA1AD-E0F7-43C9-97CA-9815AE4122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7" name="PoljeZBesedilom 3526">
          <a:extLst>
            <a:ext uri="{FF2B5EF4-FFF2-40B4-BE49-F238E27FC236}">
              <a16:creationId xmlns:a16="http://schemas.microsoft.com/office/drawing/2014/main" id="{C59358AD-07FE-4FF9-9A91-030F3D6045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8" name="PoljeZBesedilom 3527">
          <a:extLst>
            <a:ext uri="{FF2B5EF4-FFF2-40B4-BE49-F238E27FC236}">
              <a16:creationId xmlns:a16="http://schemas.microsoft.com/office/drawing/2014/main" id="{7CF5F104-C1F7-4931-BB16-4615657C7F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9" name="PoljeZBesedilom 3528">
          <a:extLst>
            <a:ext uri="{FF2B5EF4-FFF2-40B4-BE49-F238E27FC236}">
              <a16:creationId xmlns:a16="http://schemas.microsoft.com/office/drawing/2014/main" id="{AA8D0785-C9D4-4209-B3E2-BFC902F040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0" name="PoljeZBesedilom 3529">
          <a:extLst>
            <a:ext uri="{FF2B5EF4-FFF2-40B4-BE49-F238E27FC236}">
              <a16:creationId xmlns:a16="http://schemas.microsoft.com/office/drawing/2014/main" id="{8DEF0948-A57A-4F33-9735-96A437A927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1" name="PoljeZBesedilom 3530">
          <a:extLst>
            <a:ext uri="{FF2B5EF4-FFF2-40B4-BE49-F238E27FC236}">
              <a16:creationId xmlns:a16="http://schemas.microsoft.com/office/drawing/2014/main" id="{373B7DFD-D339-4766-8386-956717D8B0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2" name="PoljeZBesedilom 3531">
          <a:extLst>
            <a:ext uri="{FF2B5EF4-FFF2-40B4-BE49-F238E27FC236}">
              <a16:creationId xmlns:a16="http://schemas.microsoft.com/office/drawing/2014/main" id="{15A08A0A-1187-4B2F-819C-819E7083EC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3" name="PoljeZBesedilom 3532">
          <a:extLst>
            <a:ext uri="{FF2B5EF4-FFF2-40B4-BE49-F238E27FC236}">
              <a16:creationId xmlns:a16="http://schemas.microsoft.com/office/drawing/2014/main" id="{6490A44F-38CB-41DD-A554-87C5E9F6A9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4" name="PoljeZBesedilom 3533">
          <a:extLst>
            <a:ext uri="{FF2B5EF4-FFF2-40B4-BE49-F238E27FC236}">
              <a16:creationId xmlns:a16="http://schemas.microsoft.com/office/drawing/2014/main" id="{99D56E3E-309F-4773-B154-BBD59AE9AC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5" name="PoljeZBesedilom 3534">
          <a:extLst>
            <a:ext uri="{FF2B5EF4-FFF2-40B4-BE49-F238E27FC236}">
              <a16:creationId xmlns:a16="http://schemas.microsoft.com/office/drawing/2014/main" id="{4A249698-7C11-4CD5-9225-5F4B8C72CD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6" name="PoljeZBesedilom 3535">
          <a:extLst>
            <a:ext uri="{FF2B5EF4-FFF2-40B4-BE49-F238E27FC236}">
              <a16:creationId xmlns:a16="http://schemas.microsoft.com/office/drawing/2014/main" id="{1CAB7B1C-B45A-473E-BE15-7CA287C761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7" name="PoljeZBesedilom 3536">
          <a:extLst>
            <a:ext uri="{FF2B5EF4-FFF2-40B4-BE49-F238E27FC236}">
              <a16:creationId xmlns:a16="http://schemas.microsoft.com/office/drawing/2014/main" id="{E3FC2BF0-E05D-4142-B167-99097DA4E1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8" name="PoljeZBesedilom 3537">
          <a:extLst>
            <a:ext uri="{FF2B5EF4-FFF2-40B4-BE49-F238E27FC236}">
              <a16:creationId xmlns:a16="http://schemas.microsoft.com/office/drawing/2014/main" id="{E3795E07-1F2B-4512-A47C-C7F767102A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9" name="PoljeZBesedilom 3538">
          <a:extLst>
            <a:ext uri="{FF2B5EF4-FFF2-40B4-BE49-F238E27FC236}">
              <a16:creationId xmlns:a16="http://schemas.microsoft.com/office/drawing/2014/main" id="{74269FF0-A720-4255-A913-290BF5C691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0" name="PoljeZBesedilom 3539">
          <a:extLst>
            <a:ext uri="{FF2B5EF4-FFF2-40B4-BE49-F238E27FC236}">
              <a16:creationId xmlns:a16="http://schemas.microsoft.com/office/drawing/2014/main" id="{E7B1FF7C-C07D-4B27-85A6-43BB51CB70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1" name="PoljeZBesedilom 3540">
          <a:extLst>
            <a:ext uri="{FF2B5EF4-FFF2-40B4-BE49-F238E27FC236}">
              <a16:creationId xmlns:a16="http://schemas.microsoft.com/office/drawing/2014/main" id="{B4EAC495-FA59-4FF3-B8CB-C8D89E3A0D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2" name="PoljeZBesedilom 3541">
          <a:extLst>
            <a:ext uri="{FF2B5EF4-FFF2-40B4-BE49-F238E27FC236}">
              <a16:creationId xmlns:a16="http://schemas.microsoft.com/office/drawing/2014/main" id="{C770A4BA-4070-4ADA-9D2C-B3BF073250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3" name="PoljeZBesedilom 3542">
          <a:extLst>
            <a:ext uri="{FF2B5EF4-FFF2-40B4-BE49-F238E27FC236}">
              <a16:creationId xmlns:a16="http://schemas.microsoft.com/office/drawing/2014/main" id="{F832CB29-1ACD-485E-A04B-754FA8F36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4" name="PoljeZBesedilom 3543">
          <a:extLst>
            <a:ext uri="{FF2B5EF4-FFF2-40B4-BE49-F238E27FC236}">
              <a16:creationId xmlns:a16="http://schemas.microsoft.com/office/drawing/2014/main" id="{B9F6A900-5B4E-41C4-98CF-91E8BEDD8A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5" name="PoljeZBesedilom 3544">
          <a:extLst>
            <a:ext uri="{FF2B5EF4-FFF2-40B4-BE49-F238E27FC236}">
              <a16:creationId xmlns:a16="http://schemas.microsoft.com/office/drawing/2014/main" id="{E3C3A293-49E9-49BE-883E-0C952F5265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6" name="PoljeZBesedilom 3545">
          <a:extLst>
            <a:ext uri="{FF2B5EF4-FFF2-40B4-BE49-F238E27FC236}">
              <a16:creationId xmlns:a16="http://schemas.microsoft.com/office/drawing/2014/main" id="{DD1540F9-E256-4581-8BC4-CD40F37D5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7" name="PoljeZBesedilom 3546">
          <a:extLst>
            <a:ext uri="{FF2B5EF4-FFF2-40B4-BE49-F238E27FC236}">
              <a16:creationId xmlns:a16="http://schemas.microsoft.com/office/drawing/2014/main" id="{08703897-4C43-4336-BBDE-D02D87F42B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8" name="PoljeZBesedilom 3547">
          <a:extLst>
            <a:ext uri="{FF2B5EF4-FFF2-40B4-BE49-F238E27FC236}">
              <a16:creationId xmlns:a16="http://schemas.microsoft.com/office/drawing/2014/main" id="{99978825-1E18-4A50-906E-36BB0BAEB0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9" name="PoljeZBesedilom 3548">
          <a:extLst>
            <a:ext uri="{FF2B5EF4-FFF2-40B4-BE49-F238E27FC236}">
              <a16:creationId xmlns:a16="http://schemas.microsoft.com/office/drawing/2014/main" id="{270A979A-4A2C-4C2B-8367-A12ECB5084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0" name="PoljeZBesedilom 3549">
          <a:extLst>
            <a:ext uri="{FF2B5EF4-FFF2-40B4-BE49-F238E27FC236}">
              <a16:creationId xmlns:a16="http://schemas.microsoft.com/office/drawing/2014/main" id="{AC989E49-05A0-49B9-9C76-ABABD39FD6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1" name="PoljeZBesedilom 3550">
          <a:extLst>
            <a:ext uri="{FF2B5EF4-FFF2-40B4-BE49-F238E27FC236}">
              <a16:creationId xmlns:a16="http://schemas.microsoft.com/office/drawing/2014/main" id="{427BAC26-13F6-43EB-8375-5529E13AD8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2" name="PoljeZBesedilom 3551">
          <a:extLst>
            <a:ext uri="{FF2B5EF4-FFF2-40B4-BE49-F238E27FC236}">
              <a16:creationId xmlns:a16="http://schemas.microsoft.com/office/drawing/2014/main" id="{403CC4DF-6D8D-4B6E-8E00-173F6D177B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3" name="PoljeZBesedilom 3552">
          <a:extLst>
            <a:ext uri="{FF2B5EF4-FFF2-40B4-BE49-F238E27FC236}">
              <a16:creationId xmlns:a16="http://schemas.microsoft.com/office/drawing/2014/main" id="{8F8B9553-E974-414B-8E37-4098B68747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4" name="PoljeZBesedilom 3553">
          <a:extLst>
            <a:ext uri="{FF2B5EF4-FFF2-40B4-BE49-F238E27FC236}">
              <a16:creationId xmlns:a16="http://schemas.microsoft.com/office/drawing/2014/main" id="{3154951E-ED71-4EEB-890E-54305E561E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5" name="PoljeZBesedilom 3554">
          <a:extLst>
            <a:ext uri="{FF2B5EF4-FFF2-40B4-BE49-F238E27FC236}">
              <a16:creationId xmlns:a16="http://schemas.microsoft.com/office/drawing/2014/main" id="{B3EB6DAD-527C-4555-B4A9-9BB8821329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6" name="PoljeZBesedilom 3555">
          <a:extLst>
            <a:ext uri="{FF2B5EF4-FFF2-40B4-BE49-F238E27FC236}">
              <a16:creationId xmlns:a16="http://schemas.microsoft.com/office/drawing/2014/main" id="{631F183C-781A-49D0-B5AE-FEFAF3670C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7" name="PoljeZBesedilom 3556">
          <a:extLst>
            <a:ext uri="{FF2B5EF4-FFF2-40B4-BE49-F238E27FC236}">
              <a16:creationId xmlns:a16="http://schemas.microsoft.com/office/drawing/2014/main" id="{CF3470A3-765A-4C4F-AD95-51950D8895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8" name="PoljeZBesedilom 3557">
          <a:extLst>
            <a:ext uri="{FF2B5EF4-FFF2-40B4-BE49-F238E27FC236}">
              <a16:creationId xmlns:a16="http://schemas.microsoft.com/office/drawing/2014/main" id="{02F26DAE-19D5-4A59-A9E6-6EB2B5CB1B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9" name="PoljeZBesedilom 3558">
          <a:extLst>
            <a:ext uri="{FF2B5EF4-FFF2-40B4-BE49-F238E27FC236}">
              <a16:creationId xmlns:a16="http://schemas.microsoft.com/office/drawing/2014/main" id="{8C821831-F13E-4C5B-B282-E1E69DABA8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0" name="PoljeZBesedilom 3559">
          <a:extLst>
            <a:ext uri="{FF2B5EF4-FFF2-40B4-BE49-F238E27FC236}">
              <a16:creationId xmlns:a16="http://schemas.microsoft.com/office/drawing/2014/main" id="{3FCEBEDE-98EE-433E-B2D1-0E7224DF0E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1" name="PoljeZBesedilom 3560">
          <a:extLst>
            <a:ext uri="{FF2B5EF4-FFF2-40B4-BE49-F238E27FC236}">
              <a16:creationId xmlns:a16="http://schemas.microsoft.com/office/drawing/2014/main" id="{5029EB73-2890-446B-8B9B-9150C73D12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2" name="PoljeZBesedilom 3561">
          <a:extLst>
            <a:ext uri="{FF2B5EF4-FFF2-40B4-BE49-F238E27FC236}">
              <a16:creationId xmlns:a16="http://schemas.microsoft.com/office/drawing/2014/main" id="{8BEAE41C-820B-4BF3-80CA-8B0C002A36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3" name="PoljeZBesedilom 3562">
          <a:extLst>
            <a:ext uri="{FF2B5EF4-FFF2-40B4-BE49-F238E27FC236}">
              <a16:creationId xmlns:a16="http://schemas.microsoft.com/office/drawing/2014/main" id="{8BF3982C-D275-4385-ABE7-C32C531DEA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4" name="PoljeZBesedilom 3563">
          <a:extLst>
            <a:ext uri="{FF2B5EF4-FFF2-40B4-BE49-F238E27FC236}">
              <a16:creationId xmlns:a16="http://schemas.microsoft.com/office/drawing/2014/main" id="{F08C0931-6792-4280-AE66-2EECDD46B0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5" name="PoljeZBesedilom 3564">
          <a:extLst>
            <a:ext uri="{FF2B5EF4-FFF2-40B4-BE49-F238E27FC236}">
              <a16:creationId xmlns:a16="http://schemas.microsoft.com/office/drawing/2014/main" id="{1A396B25-4852-4FCC-91DA-3A6679C204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6" name="PoljeZBesedilom 3565">
          <a:extLst>
            <a:ext uri="{FF2B5EF4-FFF2-40B4-BE49-F238E27FC236}">
              <a16:creationId xmlns:a16="http://schemas.microsoft.com/office/drawing/2014/main" id="{A0D2B485-16A8-4634-8B00-448C3F7207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7" name="PoljeZBesedilom 3566">
          <a:extLst>
            <a:ext uri="{FF2B5EF4-FFF2-40B4-BE49-F238E27FC236}">
              <a16:creationId xmlns:a16="http://schemas.microsoft.com/office/drawing/2014/main" id="{80F44199-7481-4BA5-B0C3-503178E719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8" name="PoljeZBesedilom 3567">
          <a:extLst>
            <a:ext uri="{FF2B5EF4-FFF2-40B4-BE49-F238E27FC236}">
              <a16:creationId xmlns:a16="http://schemas.microsoft.com/office/drawing/2014/main" id="{27FEDC9C-6993-4755-9883-55635C57AF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9" name="PoljeZBesedilom 3568">
          <a:extLst>
            <a:ext uri="{FF2B5EF4-FFF2-40B4-BE49-F238E27FC236}">
              <a16:creationId xmlns:a16="http://schemas.microsoft.com/office/drawing/2014/main" id="{F1F57AF1-1E9E-465D-B49D-566C95AC6E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0" name="PoljeZBesedilom 3569">
          <a:extLst>
            <a:ext uri="{FF2B5EF4-FFF2-40B4-BE49-F238E27FC236}">
              <a16:creationId xmlns:a16="http://schemas.microsoft.com/office/drawing/2014/main" id="{CF93B3B5-4449-46D3-8E87-32EDF05AE5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1" name="PoljeZBesedilom 3570">
          <a:extLst>
            <a:ext uri="{FF2B5EF4-FFF2-40B4-BE49-F238E27FC236}">
              <a16:creationId xmlns:a16="http://schemas.microsoft.com/office/drawing/2014/main" id="{E6AFC3D6-966D-4878-9571-242A236551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2" name="PoljeZBesedilom 3571">
          <a:extLst>
            <a:ext uri="{FF2B5EF4-FFF2-40B4-BE49-F238E27FC236}">
              <a16:creationId xmlns:a16="http://schemas.microsoft.com/office/drawing/2014/main" id="{0CA2CFED-2885-4811-A866-FFE2E8A388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3" name="PoljeZBesedilom 3572">
          <a:extLst>
            <a:ext uri="{FF2B5EF4-FFF2-40B4-BE49-F238E27FC236}">
              <a16:creationId xmlns:a16="http://schemas.microsoft.com/office/drawing/2014/main" id="{0BD50D56-4587-477E-811A-4DF4D0ECD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4" name="PoljeZBesedilom 3573">
          <a:extLst>
            <a:ext uri="{FF2B5EF4-FFF2-40B4-BE49-F238E27FC236}">
              <a16:creationId xmlns:a16="http://schemas.microsoft.com/office/drawing/2014/main" id="{1C151D53-7A20-4B5A-9564-15430CFD6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5" name="PoljeZBesedilom 3574">
          <a:extLst>
            <a:ext uri="{FF2B5EF4-FFF2-40B4-BE49-F238E27FC236}">
              <a16:creationId xmlns:a16="http://schemas.microsoft.com/office/drawing/2014/main" id="{BAC2FC4F-7B75-4DB0-B309-C5651BBB2E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6" name="PoljeZBesedilom 3575">
          <a:extLst>
            <a:ext uri="{FF2B5EF4-FFF2-40B4-BE49-F238E27FC236}">
              <a16:creationId xmlns:a16="http://schemas.microsoft.com/office/drawing/2014/main" id="{795BAEAC-9425-4569-B611-A8C357F41A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7" name="PoljeZBesedilom 3576">
          <a:extLst>
            <a:ext uri="{FF2B5EF4-FFF2-40B4-BE49-F238E27FC236}">
              <a16:creationId xmlns:a16="http://schemas.microsoft.com/office/drawing/2014/main" id="{7818FC9D-4B05-4A4E-A8F1-2ECCCC5FB1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8" name="PoljeZBesedilom 3577">
          <a:extLst>
            <a:ext uri="{FF2B5EF4-FFF2-40B4-BE49-F238E27FC236}">
              <a16:creationId xmlns:a16="http://schemas.microsoft.com/office/drawing/2014/main" id="{75A20D16-0F5C-478B-B31B-776929A0E6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9" name="PoljeZBesedilom 3578">
          <a:extLst>
            <a:ext uri="{FF2B5EF4-FFF2-40B4-BE49-F238E27FC236}">
              <a16:creationId xmlns:a16="http://schemas.microsoft.com/office/drawing/2014/main" id="{A9CACC69-DCCA-469D-A166-9100503A33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0" name="PoljeZBesedilom 3579">
          <a:extLst>
            <a:ext uri="{FF2B5EF4-FFF2-40B4-BE49-F238E27FC236}">
              <a16:creationId xmlns:a16="http://schemas.microsoft.com/office/drawing/2014/main" id="{9D9C548F-80EF-4144-A938-B14B84849D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1" name="PoljeZBesedilom 3580">
          <a:extLst>
            <a:ext uri="{FF2B5EF4-FFF2-40B4-BE49-F238E27FC236}">
              <a16:creationId xmlns:a16="http://schemas.microsoft.com/office/drawing/2014/main" id="{5041CED9-E760-462F-8834-5F5A3881CB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2" name="PoljeZBesedilom 3581">
          <a:extLst>
            <a:ext uri="{FF2B5EF4-FFF2-40B4-BE49-F238E27FC236}">
              <a16:creationId xmlns:a16="http://schemas.microsoft.com/office/drawing/2014/main" id="{E537A06B-271B-4C1C-9A0F-170BB5EF5D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3" name="PoljeZBesedilom 3582">
          <a:extLst>
            <a:ext uri="{FF2B5EF4-FFF2-40B4-BE49-F238E27FC236}">
              <a16:creationId xmlns:a16="http://schemas.microsoft.com/office/drawing/2014/main" id="{48480CB7-D4D7-453D-91ED-D114B24BA3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4" name="PoljeZBesedilom 3583">
          <a:extLst>
            <a:ext uri="{FF2B5EF4-FFF2-40B4-BE49-F238E27FC236}">
              <a16:creationId xmlns:a16="http://schemas.microsoft.com/office/drawing/2014/main" id="{5911A012-8101-40CC-8CEC-5D29AA23ED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5" name="PoljeZBesedilom 3584">
          <a:extLst>
            <a:ext uri="{FF2B5EF4-FFF2-40B4-BE49-F238E27FC236}">
              <a16:creationId xmlns:a16="http://schemas.microsoft.com/office/drawing/2014/main" id="{8513985C-1D33-4069-B097-E384429610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6" name="PoljeZBesedilom 3585">
          <a:extLst>
            <a:ext uri="{FF2B5EF4-FFF2-40B4-BE49-F238E27FC236}">
              <a16:creationId xmlns:a16="http://schemas.microsoft.com/office/drawing/2014/main" id="{CDD3347E-C39B-4CE7-A42B-B010089C2E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7" name="PoljeZBesedilom 3586">
          <a:extLst>
            <a:ext uri="{FF2B5EF4-FFF2-40B4-BE49-F238E27FC236}">
              <a16:creationId xmlns:a16="http://schemas.microsoft.com/office/drawing/2014/main" id="{9EBA9F11-2F2C-468A-8097-AD1F175FF1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8" name="PoljeZBesedilom 3587">
          <a:extLst>
            <a:ext uri="{FF2B5EF4-FFF2-40B4-BE49-F238E27FC236}">
              <a16:creationId xmlns:a16="http://schemas.microsoft.com/office/drawing/2014/main" id="{D49E5164-39AF-419A-AF37-798C4CDE82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9" name="PoljeZBesedilom 3588">
          <a:extLst>
            <a:ext uri="{FF2B5EF4-FFF2-40B4-BE49-F238E27FC236}">
              <a16:creationId xmlns:a16="http://schemas.microsoft.com/office/drawing/2014/main" id="{5A1BB63B-6449-49FD-BD64-4FB3459AD3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0" name="PoljeZBesedilom 3589">
          <a:extLst>
            <a:ext uri="{FF2B5EF4-FFF2-40B4-BE49-F238E27FC236}">
              <a16:creationId xmlns:a16="http://schemas.microsoft.com/office/drawing/2014/main" id="{58E5D104-F468-443F-A672-62714DEFF3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1" name="PoljeZBesedilom 3590">
          <a:extLst>
            <a:ext uri="{FF2B5EF4-FFF2-40B4-BE49-F238E27FC236}">
              <a16:creationId xmlns:a16="http://schemas.microsoft.com/office/drawing/2014/main" id="{6892DF9F-B2AB-431F-A6D5-4E4FFEA10B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2" name="PoljeZBesedilom 3591">
          <a:extLst>
            <a:ext uri="{FF2B5EF4-FFF2-40B4-BE49-F238E27FC236}">
              <a16:creationId xmlns:a16="http://schemas.microsoft.com/office/drawing/2014/main" id="{54BAB024-D558-4324-B36B-80D4657A6E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3" name="PoljeZBesedilom 3592">
          <a:extLst>
            <a:ext uri="{FF2B5EF4-FFF2-40B4-BE49-F238E27FC236}">
              <a16:creationId xmlns:a16="http://schemas.microsoft.com/office/drawing/2014/main" id="{4BF7810F-8B0C-4E24-8FF8-9F47048BE0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4" name="PoljeZBesedilom 3593">
          <a:extLst>
            <a:ext uri="{FF2B5EF4-FFF2-40B4-BE49-F238E27FC236}">
              <a16:creationId xmlns:a16="http://schemas.microsoft.com/office/drawing/2014/main" id="{9C9B2A6A-B3C8-4405-BC80-D945590A6A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5" name="PoljeZBesedilom 3594">
          <a:extLst>
            <a:ext uri="{FF2B5EF4-FFF2-40B4-BE49-F238E27FC236}">
              <a16:creationId xmlns:a16="http://schemas.microsoft.com/office/drawing/2014/main" id="{A021A52E-5E07-4962-9CA5-E15FC31E0E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6" name="PoljeZBesedilom 3595">
          <a:extLst>
            <a:ext uri="{FF2B5EF4-FFF2-40B4-BE49-F238E27FC236}">
              <a16:creationId xmlns:a16="http://schemas.microsoft.com/office/drawing/2014/main" id="{E9BEB134-D1AC-42BE-A0E7-90150D01B2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7" name="PoljeZBesedilom 3596">
          <a:extLst>
            <a:ext uri="{FF2B5EF4-FFF2-40B4-BE49-F238E27FC236}">
              <a16:creationId xmlns:a16="http://schemas.microsoft.com/office/drawing/2014/main" id="{27D891F4-1728-4119-91D4-9866D73DEA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8" name="PoljeZBesedilom 3597">
          <a:extLst>
            <a:ext uri="{FF2B5EF4-FFF2-40B4-BE49-F238E27FC236}">
              <a16:creationId xmlns:a16="http://schemas.microsoft.com/office/drawing/2014/main" id="{12CF1C20-4832-458B-8E78-EB40D03F72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9" name="PoljeZBesedilom 3598">
          <a:extLst>
            <a:ext uri="{FF2B5EF4-FFF2-40B4-BE49-F238E27FC236}">
              <a16:creationId xmlns:a16="http://schemas.microsoft.com/office/drawing/2014/main" id="{66DE98F0-EA99-4D49-A03F-38BB9CBC86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0" name="PoljeZBesedilom 3599">
          <a:extLst>
            <a:ext uri="{FF2B5EF4-FFF2-40B4-BE49-F238E27FC236}">
              <a16:creationId xmlns:a16="http://schemas.microsoft.com/office/drawing/2014/main" id="{0EF5A39F-2247-455B-BB1C-C44E7BDD32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1" name="PoljeZBesedilom 3600">
          <a:extLst>
            <a:ext uri="{FF2B5EF4-FFF2-40B4-BE49-F238E27FC236}">
              <a16:creationId xmlns:a16="http://schemas.microsoft.com/office/drawing/2014/main" id="{78B57524-9DCF-4C9F-8286-4157292455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2" name="PoljeZBesedilom 3601">
          <a:extLst>
            <a:ext uri="{FF2B5EF4-FFF2-40B4-BE49-F238E27FC236}">
              <a16:creationId xmlns:a16="http://schemas.microsoft.com/office/drawing/2014/main" id="{7E4CBD83-3099-451D-9AF8-D2A572099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3" name="PoljeZBesedilom 3602">
          <a:extLst>
            <a:ext uri="{FF2B5EF4-FFF2-40B4-BE49-F238E27FC236}">
              <a16:creationId xmlns:a16="http://schemas.microsoft.com/office/drawing/2014/main" id="{8E54D6B3-B3AC-4FD6-8ED0-70B2D0EB0A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4" name="PoljeZBesedilom 3603">
          <a:extLst>
            <a:ext uri="{FF2B5EF4-FFF2-40B4-BE49-F238E27FC236}">
              <a16:creationId xmlns:a16="http://schemas.microsoft.com/office/drawing/2014/main" id="{3A617BF3-9D73-45AB-B2A0-0296399523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5" name="PoljeZBesedilom 3604">
          <a:extLst>
            <a:ext uri="{FF2B5EF4-FFF2-40B4-BE49-F238E27FC236}">
              <a16:creationId xmlns:a16="http://schemas.microsoft.com/office/drawing/2014/main" id="{28580C36-8586-417D-8D6E-747236E6C4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6" name="PoljeZBesedilom 3605">
          <a:extLst>
            <a:ext uri="{FF2B5EF4-FFF2-40B4-BE49-F238E27FC236}">
              <a16:creationId xmlns:a16="http://schemas.microsoft.com/office/drawing/2014/main" id="{3EE54A59-8A5D-47A3-8F76-E234087D8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7" name="PoljeZBesedilom 3606">
          <a:extLst>
            <a:ext uri="{FF2B5EF4-FFF2-40B4-BE49-F238E27FC236}">
              <a16:creationId xmlns:a16="http://schemas.microsoft.com/office/drawing/2014/main" id="{B9BCAB51-0132-4267-B24E-D51EC771FB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8" name="PoljeZBesedilom 3607">
          <a:extLst>
            <a:ext uri="{FF2B5EF4-FFF2-40B4-BE49-F238E27FC236}">
              <a16:creationId xmlns:a16="http://schemas.microsoft.com/office/drawing/2014/main" id="{32BFF8BD-EF6D-4431-9244-015C71E756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9" name="PoljeZBesedilom 3608">
          <a:extLst>
            <a:ext uri="{FF2B5EF4-FFF2-40B4-BE49-F238E27FC236}">
              <a16:creationId xmlns:a16="http://schemas.microsoft.com/office/drawing/2014/main" id="{64FDA63C-7FB8-4167-8099-6D8C4267CA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0" name="PoljeZBesedilom 3609">
          <a:extLst>
            <a:ext uri="{FF2B5EF4-FFF2-40B4-BE49-F238E27FC236}">
              <a16:creationId xmlns:a16="http://schemas.microsoft.com/office/drawing/2014/main" id="{37A8440A-D0B9-43F5-99FB-5CA3D03FB9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1" name="PoljeZBesedilom 3610">
          <a:extLst>
            <a:ext uri="{FF2B5EF4-FFF2-40B4-BE49-F238E27FC236}">
              <a16:creationId xmlns:a16="http://schemas.microsoft.com/office/drawing/2014/main" id="{B215FE3F-F7F2-4BBC-A15B-737560D502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2" name="PoljeZBesedilom 3611">
          <a:extLst>
            <a:ext uri="{FF2B5EF4-FFF2-40B4-BE49-F238E27FC236}">
              <a16:creationId xmlns:a16="http://schemas.microsoft.com/office/drawing/2014/main" id="{28D2EB5C-EC00-4C01-B687-D0DE93C368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3" name="PoljeZBesedilom 3612">
          <a:extLst>
            <a:ext uri="{FF2B5EF4-FFF2-40B4-BE49-F238E27FC236}">
              <a16:creationId xmlns:a16="http://schemas.microsoft.com/office/drawing/2014/main" id="{041DCD67-71AA-4F77-9472-FC692FC8A8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4" name="PoljeZBesedilom 3613">
          <a:extLst>
            <a:ext uri="{FF2B5EF4-FFF2-40B4-BE49-F238E27FC236}">
              <a16:creationId xmlns:a16="http://schemas.microsoft.com/office/drawing/2014/main" id="{266A8AA7-B819-40BB-9C7D-468E375D5F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5" name="PoljeZBesedilom 3614">
          <a:extLst>
            <a:ext uri="{FF2B5EF4-FFF2-40B4-BE49-F238E27FC236}">
              <a16:creationId xmlns:a16="http://schemas.microsoft.com/office/drawing/2014/main" id="{C59EE6B2-E19E-4F25-BD76-57137F42C3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6" name="PoljeZBesedilom 3615">
          <a:extLst>
            <a:ext uri="{FF2B5EF4-FFF2-40B4-BE49-F238E27FC236}">
              <a16:creationId xmlns:a16="http://schemas.microsoft.com/office/drawing/2014/main" id="{BC688B47-87F5-41C2-A7A4-D61A37AB5D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7" name="PoljeZBesedilom 3616">
          <a:extLst>
            <a:ext uri="{FF2B5EF4-FFF2-40B4-BE49-F238E27FC236}">
              <a16:creationId xmlns:a16="http://schemas.microsoft.com/office/drawing/2014/main" id="{17CED64C-ED38-4CF3-820E-629E451230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8" name="PoljeZBesedilom 3617">
          <a:extLst>
            <a:ext uri="{FF2B5EF4-FFF2-40B4-BE49-F238E27FC236}">
              <a16:creationId xmlns:a16="http://schemas.microsoft.com/office/drawing/2014/main" id="{D28E21F9-74F1-4655-B1D6-41AEF1458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9" name="PoljeZBesedilom 3618">
          <a:extLst>
            <a:ext uri="{FF2B5EF4-FFF2-40B4-BE49-F238E27FC236}">
              <a16:creationId xmlns:a16="http://schemas.microsoft.com/office/drawing/2014/main" id="{5847740E-730C-4AAD-A17C-E14D567667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0" name="PoljeZBesedilom 3619">
          <a:extLst>
            <a:ext uri="{FF2B5EF4-FFF2-40B4-BE49-F238E27FC236}">
              <a16:creationId xmlns:a16="http://schemas.microsoft.com/office/drawing/2014/main" id="{D9AA58BE-354F-4D29-8FE0-2B8F702758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1" name="PoljeZBesedilom 3620">
          <a:extLst>
            <a:ext uri="{FF2B5EF4-FFF2-40B4-BE49-F238E27FC236}">
              <a16:creationId xmlns:a16="http://schemas.microsoft.com/office/drawing/2014/main" id="{CB306BA3-59D2-4CC8-9FC5-B351286602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2" name="PoljeZBesedilom 3621">
          <a:extLst>
            <a:ext uri="{FF2B5EF4-FFF2-40B4-BE49-F238E27FC236}">
              <a16:creationId xmlns:a16="http://schemas.microsoft.com/office/drawing/2014/main" id="{C13CEF63-8838-4BD7-AB66-1F0B64FC53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3" name="PoljeZBesedilom 3622">
          <a:extLst>
            <a:ext uri="{FF2B5EF4-FFF2-40B4-BE49-F238E27FC236}">
              <a16:creationId xmlns:a16="http://schemas.microsoft.com/office/drawing/2014/main" id="{8AFA33E0-5357-4F11-8722-623267A3DD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4" name="PoljeZBesedilom 3623">
          <a:extLst>
            <a:ext uri="{FF2B5EF4-FFF2-40B4-BE49-F238E27FC236}">
              <a16:creationId xmlns:a16="http://schemas.microsoft.com/office/drawing/2014/main" id="{508B9FEB-A903-4E8D-8347-6C32A9F1A3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5" name="PoljeZBesedilom 3624">
          <a:extLst>
            <a:ext uri="{FF2B5EF4-FFF2-40B4-BE49-F238E27FC236}">
              <a16:creationId xmlns:a16="http://schemas.microsoft.com/office/drawing/2014/main" id="{75EE88B6-7DD4-47D1-9667-0E329AF075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6" name="PoljeZBesedilom 3625">
          <a:extLst>
            <a:ext uri="{FF2B5EF4-FFF2-40B4-BE49-F238E27FC236}">
              <a16:creationId xmlns:a16="http://schemas.microsoft.com/office/drawing/2014/main" id="{A4479B19-A878-4FCA-B657-23111E14B5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7" name="PoljeZBesedilom 3626">
          <a:extLst>
            <a:ext uri="{FF2B5EF4-FFF2-40B4-BE49-F238E27FC236}">
              <a16:creationId xmlns:a16="http://schemas.microsoft.com/office/drawing/2014/main" id="{F35C197D-EA0E-4313-9DE7-509DF780A7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8" name="PoljeZBesedilom 3627">
          <a:extLst>
            <a:ext uri="{FF2B5EF4-FFF2-40B4-BE49-F238E27FC236}">
              <a16:creationId xmlns:a16="http://schemas.microsoft.com/office/drawing/2014/main" id="{551155EF-DAEF-46DD-9AEE-9120A09960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9" name="PoljeZBesedilom 3628">
          <a:extLst>
            <a:ext uri="{FF2B5EF4-FFF2-40B4-BE49-F238E27FC236}">
              <a16:creationId xmlns:a16="http://schemas.microsoft.com/office/drawing/2014/main" id="{5047C3CC-EE5B-459B-963B-F2461E07B4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0" name="PoljeZBesedilom 3629">
          <a:extLst>
            <a:ext uri="{FF2B5EF4-FFF2-40B4-BE49-F238E27FC236}">
              <a16:creationId xmlns:a16="http://schemas.microsoft.com/office/drawing/2014/main" id="{42167480-1680-4EFF-BBE9-9D9D4DEFAB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1" name="PoljeZBesedilom 3630">
          <a:extLst>
            <a:ext uri="{FF2B5EF4-FFF2-40B4-BE49-F238E27FC236}">
              <a16:creationId xmlns:a16="http://schemas.microsoft.com/office/drawing/2014/main" id="{7C528D95-3BFE-47DD-931B-3B89A36D28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2" name="PoljeZBesedilom 3631">
          <a:extLst>
            <a:ext uri="{FF2B5EF4-FFF2-40B4-BE49-F238E27FC236}">
              <a16:creationId xmlns:a16="http://schemas.microsoft.com/office/drawing/2014/main" id="{F079A209-39EA-4929-9957-E89EA7A9F1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3" name="PoljeZBesedilom 3632">
          <a:extLst>
            <a:ext uri="{FF2B5EF4-FFF2-40B4-BE49-F238E27FC236}">
              <a16:creationId xmlns:a16="http://schemas.microsoft.com/office/drawing/2014/main" id="{941A2F09-9D0E-4FE6-BEA5-BFAACC062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4" name="PoljeZBesedilom 3633">
          <a:extLst>
            <a:ext uri="{FF2B5EF4-FFF2-40B4-BE49-F238E27FC236}">
              <a16:creationId xmlns:a16="http://schemas.microsoft.com/office/drawing/2014/main" id="{65DE89C6-A364-4268-AC6F-7EBC4B687F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5" name="PoljeZBesedilom 3634">
          <a:extLst>
            <a:ext uri="{FF2B5EF4-FFF2-40B4-BE49-F238E27FC236}">
              <a16:creationId xmlns:a16="http://schemas.microsoft.com/office/drawing/2014/main" id="{F66CA962-FA07-4EE1-B2D9-337E446E82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6" name="PoljeZBesedilom 3635">
          <a:extLst>
            <a:ext uri="{FF2B5EF4-FFF2-40B4-BE49-F238E27FC236}">
              <a16:creationId xmlns:a16="http://schemas.microsoft.com/office/drawing/2014/main" id="{AF0514E1-B34D-485D-B4BE-B2F4E4C780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7" name="PoljeZBesedilom 3636">
          <a:extLst>
            <a:ext uri="{FF2B5EF4-FFF2-40B4-BE49-F238E27FC236}">
              <a16:creationId xmlns:a16="http://schemas.microsoft.com/office/drawing/2014/main" id="{0F8A7C1F-79C4-46DB-AA5A-7D6E297453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8" name="PoljeZBesedilom 3637">
          <a:extLst>
            <a:ext uri="{FF2B5EF4-FFF2-40B4-BE49-F238E27FC236}">
              <a16:creationId xmlns:a16="http://schemas.microsoft.com/office/drawing/2014/main" id="{D9FC478A-59D5-4ED2-890C-B30E50800A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9" name="PoljeZBesedilom 3638">
          <a:extLst>
            <a:ext uri="{FF2B5EF4-FFF2-40B4-BE49-F238E27FC236}">
              <a16:creationId xmlns:a16="http://schemas.microsoft.com/office/drawing/2014/main" id="{9A1D54C3-E17F-4F3C-8AE5-A70D740AC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0" name="PoljeZBesedilom 3639">
          <a:extLst>
            <a:ext uri="{FF2B5EF4-FFF2-40B4-BE49-F238E27FC236}">
              <a16:creationId xmlns:a16="http://schemas.microsoft.com/office/drawing/2014/main" id="{504C1145-3295-42CE-8749-8752A7FCFD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1" name="PoljeZBesedilom 3640">
          <a:extLst>
            <a:ext uri="{FF2B5EF4-FFF2-40B4-BE49-F238E27FC236}">
              <a16:creationId xmlns:a16="http://schemas.microsoft.com/office/drawing/2014/main" id="{34BF688C-BA83-4047-B68A-083D98F581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2" name="PoljeZBesedilom 3641">
          <a:extLst>
            <a:ext uri="{FF2B5EF4-FFF2-40B4-BE49-F238E27FC236}">
              <a16:creationId xmlns:a16="http://schemas.microsoft.com/office/drawing/2014/main" id="{E5FF235D-66B8-4FB1-8F01-D4A44C1641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3" name="PoljeZBesedilom 3642">
          <a:extLst>
            <a:ext uri="{FF2B5EF4-FFF2-40B4-BE49-F238E27FC236}">
              <a16:creationId xmlns:a16="http://schemas.microsoft.com/office/drawing/2014/main" id="{09CCD096-AFC9-4288-8F76-819D502258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4" name="PoljeZBesedilom 3643">
          <a:extLst>
            <a:ext uri="{FF2B5EF4-FFF2-40B4-BE49-F238E27FC236}">
              <a16:creationId xmlns:a16="http://schemas.microsoft.com/office/drawing/2014/main" id="{4C0F6752-079A-4317-95E1-EA58072B10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5" name="PoljeZBesedilom 3644">
          <a:extLst>
            <a:ext uri="{FF2B5EF4-FFF2-40B4-BE49-F238E27FC236}">
              <a16:creationId xmlns:a16="http://schemas.microsoft.com/office/drawing/2014/main" id="{CDEE579A-07D1-4D94-91A9-DB4004CF26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6" name="PoljeZBesedilom 3645">
          <a:extLst>
            <a:ext uri="{FF2B5EF4-FFF2-40B4-BE49-F238E27FC236}">
              <a16:creationId xmlns:a16="http://schemas.microsoft.com/office/drawing/2014/main" id="{77038836-D12C-4193-AA03-8435D34471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7" name="PoljeZBesedilom 3646">
          <a:extLst>
            <a:ext uri="{FF2B5EF4-FFF2-40B4-BE49-F238E27FC236}">
              <a16:creationId xmlns:a16="http://schemas.microsoft.com/office/drawing/2014/main" id="{A8E33FFB-E909-492D-BEDE-D1364F4DBA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8" name="PoljeZBesedilom 3647">
          <a:extLst>
            <a:ext uri="{FF2B5EF4-FFF2-40B4-BE49-F238E27FC236}">
              <a16:creationId xmlns:a16="http://schemas.microsoft.com/office/drawing/2014/main" id="{CA8BB0E5-5CDE-46AB-8B3B-110E58DBF0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9" name="PoljeZBesedilom 3648">
          <a:extLst>
            <a:ext uri="{FF2B5EF4-FFF2-40B4-BE49-F238E27FC236}">
              <a16:creationId xmlns:a16="http://schemas.microsoft.com/office/drawing/2014/main" id="{FD8FE87D-458F-4B38-904A-56D5B8A3EA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0" name="PoljeZBesedilom 3649">
          <a:extLst>
            <a:ext uri="{FF2B5EF4-FFF2-40B4-BE49-F238E27FC236}">
              <a16:creationId xmlns:a16="http://schemas.microsoft.com/office/drawing/2014/main" id="{65B1276A-969B-440A-AE2C-44491050AE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1" name="PoljeZBesedilom 3650">
          <a:extLst>
            <a:ext uri="{FF2B5EF4-FFF2-40B4-BE49-F238E27FC236}">
              <a16:creationId xmlns:a16="http://schemas.microsoft.com/office/drawing/2014/main" id="{87EB8227-2FCB-41B5-A2F2-059A1A2964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2" name="PoljeZBesedilom 3651">
          <a:extLst>
            <a:ext uri="{FF2B5EF4-FFF2-40B4-BE49-F238E27FC236}">
              <a16:creationId xmlns:a16="http://schemas.microsoft.com/office/drawing/2014/main" id="{074A9F71-3ADA-4622-A937-45547A4784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3" name="PoljeZBesedilom 3652">
          <a:extLst>
            <a:ext uri="{FF2B5EF4-FFF2-40B4-BE49-F238E27FC236}">
              <a16:creationId xmlns:a16="http://schemas.microsoft.com/office/drawing/2014/main" id="{1732A4AB-4F53-44C8-8F3D-FA7BA0FB51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4" name="PoljeZBesedilom 3653">
          <a:extLst>
            <a:ext uri="{FF2B5EF4-FFF2-40B4-BE49-F238E27FC236}">
              <a16:creationId xmlns:a16="http://schemas.microsoft.com/office/drawing/2014/main" id="{BEBE6FB5-1D53-42E8-B678-F79E421DC2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5" name="PoljeZBesedilom 3654">
          <a:extLst>
            <a:ext uri="{FF2B5EF4-FFF2-40B4-BE49-F238E27FC236}">
              <a16:creationId xmlns:a16="http://schemas.microsoft.com/office/drawing/2014/main" id="{6669650C-3421-4C9C-8EE3-49325499BD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6" name="PoljeZBesedilom 3655">
          <a:extLst>
            <a:ext uri="{FF2B5EF4-FFF2-40B4-BE49-F238E27FC236}">
              <a16:creationId xmlns:a16="http://schemas.microsoft.com/office/drawing/2014/main" id="{9F5084DA-D454-443D-8DDA-660648FB5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7" name="PoljeZBesedilom 3656">
          <a:extLst>
            <a:ext uri="{FF2B5EF4-FFF2-40B4-BE49-F238E27FC236}">
              <a16:creationId xmlns:a16="http://schemas.microsoft.com/office/drawing/2014/main" id="{818EDBA9-A1DD-407F-8DC8-AC6149FE1B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8" name="PoljeZBesedilom 3657">
          <a:extLst>
            <a:ext uri="{FF2B5EF4-FFF2-40B4-BE49-F238E27FC236}">
              <a16:creationId xmlns:a16="http://schemas.microsoft.com/office/drawing/2014/main" id="{11C5A08F-718B-4CD0-95BF-56D1901F8A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9" name="PoljeZBesedilom 3658">
          <a:extLst>
            <a:ext uri="{FF2B5EF4-FFF2-40B4-BE49-F238E27FC236}">
              <a16:creationId xmlns:a16="http://schemas.microsoft.com/office/drawing/2014/main" id="{B99B5124-4A8E-4A7A-AF81-FDC99F4081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0" name="PoljeZBesedilom 3659">
          <a:extLst>
            <a:ext uri="{FF2B5EF4-FFF2-40B4-BE49-F238E27FC236}">
              <a16:creationId xmlns:a16="http://schemas.microsoft.com/office/drawing/2014/main" id="{D1A9623F-2BE3-4799-967E-B7B741719C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1" name="PoljeZBesedilom 3660">
          <a:extLst>
            <a:ext uri="{FF2B5EF4-FFF2-40B4-BE49-F238E27FC236}">
              <a16:creationId xmlns:a16="http://schemas.microsoft.com/office/drawing/2014/main" id="{7469BF74-D95D-4C99-969A-B91C6697A4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2" name="PoljeZBesedilom 3661">
          <a:extLst>
            <a:ext uri="{FF2B5EF4-FFF2-40B4-BE49-F238E27FC236}">
              <a16:creationId xmlns:a16="http://schemas.microsoft.com/office/drawing/2014/main" id="{99D28817-52AA-46B9-B99D-BBAA8E464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3" name="PoljeZBesedilom 3662">
          <a:extLst>
            <a:ext uri="{FF2B5EF4-FFF2-40B4-BE49-F238E27FC236}">
              <a16:creationId xmlns:a16="http://schemas.microsoft.com/office/drawing/2014/main" id="{24C37937-B43C-460F-89E0-C7A4C0D754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4" name="PoljeZBesedilom 3663">
          <a:extLst>
            <a:ext uri="{FF2B5EF4-FFF2-40B4-BE49-F238E27FC236}">
              <a16:creationId xmlns:a16="http://schemas.microsoft.com/office/drawing/2014/main" id="{218B6073-B85F-4058-BAD5-D3FAA60FEA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5" name="PoljeZBesedilom 3664">
          <a:extLst>
            <a:ext uri="{FF2B5EF4-FFF2-40B4-BE49-F238E27FC236}">
              <a16:creationId xmlns:a16="http://schemas.microsoft.com/office/drawing/2014/main" id="{B02339FA-EB74-4D69-8FC3-43BFA79801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6" name="PoljeZBesedilom 3665">
          <a:extLst>
            <a:ext uri="{FF2B5EF4-FFF2-40B4-BE49-F238E27FC236}">
              <a16:creationId xmlns:a16="http://schemas.microsoft.com/office/drawing/2014/main" id="{5BF87C02-62EA-42F3-B19C-7DB69C55C1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7" name="PoljeZBesedilom 3666">
          <a:extLst>
            <a:ext uri="{FF2B5EF4-FFF2-40B4-BE49-F238E27FC236}">
              <a16:creationId xmlns:a16="http://schemas.microsoft.com/office/drawing/2014/main" id="{D3913165-3E59-4775-8321-5507CC79F0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8" name="PoljeZBesedilom 3667">
          <a:extLst>
            <a:ext uri="{FF2B5EF4-FFF2-40B4-BE49-F238E27FC236}">
              <a16:creationId xmlns:a16="http://schemas.microsoft.com/office/drawing/2014/main" id="{CAA1A7AF-C808-4BCB-A4CD-576AB5A6A4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9" name="PoljeZBesedilom 3668">
          <a:extLst>
            <a:ext uri="{FF2B5EF4-FFF2-40B4-BE49-F238E27FC236}">
              <a16:creationId xmlns:a16="http://schemas.microsoft.com/office/drawing/2014/main" id="{FFC760C6-29B3-4C3C-9390-57134B358D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0" name="PoljeZBesedilom 3669">
          <a:extLst>
            <a:ext uri="{FF2B5EF4-FFF2-40B4-BE49-F238E27FC236}">
              <a16:creationId xmlns:a16="http://schemas.microsoft.com/office/drawing/2014/main" id="{35C2D07C-A303-41DD-ABC3-8BB9E30B06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1" name="PoljeZBesedilom 3670">
          <a:extLst>
            <a:ext uri="{FF2B5EF4-FFF2-40B4-BE49-F238E27FC236}">
              <a16:creationId xmlns:a16="http://schemas.microsoft.com/office/drawing/2014/main" id="{15CB03ED-15CC-4613-8E27-A2DC22E5D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2" name="PoljeZBesedilom 3671">
          <a:extLst>
            <a:ext uri="{FF2B5EF4-FFF2-40B4-BE49-F238E27FC236}">
              <a16:creationId xmlns:a16="http://schemas.microsoft.com/office/drawing/2014/main" id="{6E2A0E62-A3DE-40E5-A683-DE171222E9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3" name="PoljeZBesedilom 3672">
          <a:extLst>
            <a:ext uri="{FF2B5EF4-FFF2-40B4-BE49-F238E27FC236}">
              <a16:creationId xmlns:a16="http://schemas.microsoft.com/office/drawing/2014/main" id="{3F0D286D-A8CD-4CA3-B1AB-4439FD61C9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4" name="PoljeZBesedilom 3673">
          <a:extLst>
            <a:ext uri="{FF2B5EF4-FFF2-40B4-BE49-F238E27FC236}">
              <a16:creationId xmlns:a16="http://schemas.microsoft.com/office/drawing/2014/main" id="{ADC91E8A-CAB6-4D20-8DD3-0B8B03953A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5" name="PoljeZBesedilom 3674">
          <a:extLst>
            <a:ext uri="{FF2B5EF4-FFF2-40B4-BE49-F238E27FC236}">
              <a16:creationId xmlns:a16="http://schemas.microsoft.com/office/drawing/2014/main" id="{6A19D671-59B4-4656-8465-18310F2901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6" name="PoljeZBesedilom 3675">
          <a:extLst>
            <a:ext uri="{FF2B5EF4-FFF2-40B4-BE49-F238E27FC236}">
              <a16:creationId xmlns:a16="http://schemas.microsoft.com/office/drawing/2014/main" id="{3CFF6F0B-06E2-4AE9-A7A2-6ECBA0FD50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7" name="PoljeZBesedilom 3676">
          <a:extLst>
            <a:ext uri="{FF2B5EF4-FFF2-40B4-BE49-F238E27FC236}">
              <a16:creationId xmlns:a16="http://schemas.microsoft.com/office/drawing/2014/main" id="{FAFD81DB-84B4-4F7A-9610-CB4FC5243D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8" name="PoljeZBesedilom 3677">
          <a:extLst>
            <a:ext uri="{FF2B5EF4-FFF2-40B4-BE49-F238E27FC236}">
              <a16:creationId xmlns:a16="http://schemas.microsoft.com/office/drawing/2014/main" id="{5D09FDBE-EFDA-4D35-92F6-120A09A7D6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9" name="PoljeZBesedilom 3678">
          <a:extLst>
            <a:ext uri="{FF2B5EF4-FFF2-40B4-BE49-F238E27FC236}">
              <a16:creationId xmlns:a16="http://schemas.microsoft.com/office/drawing/2014/main" id="{D615367D-1C34-485D-AB90-B5E73A5757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0" name="PoljeZBesedilom 3679">
          <a:extLst>
            <a:ext uri="{FF2B5EF4-FFF2-40B4-BE49-F238E27FC236}">
              <a16:creationId xmlns:a16="http://schemas.microsoft.com/office/drawing/2014/main" id="{63E407FC-B9DF-4E2C-A8B7-D35C0B1356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1" name="PoljeZBesedilom 3680">
          <a:extLst>
            <a:ext uri="{FF2B5EF4-FFF2-40B4-BE49-F238E27FC236}">
              <a16:creationId xmlns:a16="http://schemas.microsoft.com/office/drawing/2014/main" id="{FF7A388D-0907-49C9-898D-B2F9A6D41E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2" name="PoljeZBesedilom 3681">
          <a:extLst>
            <a:ext uri="{FF2B5EF4-FFF2-40B4-BE49-F238E27FC236}">
              <a16:creationId xmlns:a16="http://schemas.microsoft.com/office/drawing/2014/main" id="{61221AD6-2B4C-48C6-BAFD-55A16B8B5E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3" name="PoljeZBesedilom 3682">
          <a:extLst>
            <a:ext uri="{FF2B5EF4-FFF2-40B4-BE49-F238E27FC236}">
              <a16:creationId xmlns:a16="http://schemas.microsoft.com/office/drawing/2014/main" id="{FFE7EEDF-AFBF-4505-A4C6-F09C1333C6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4" name="PoljeZBesedilom 3683">
          <a:extLst>
            <a:ext uri="{FF2B5EF4-FFF2-40B4-BE49-F238E27FC236}">
              <a16:creationId xmlns:a16="http://schemas.microsoft.com/office/drawing/2014/main" id="{049578B5-335C-446F-B015-88D4A97D91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5" name="PoljeZBesedilom 3684">
          <a:extLst>
            <a:ext uri="{FF2B5EF4-FFF2-40B4-BE49-F238E27FC236}">
              <a16:creationId xmlns:a16="http://schemas.microsoft.com/office/drawing/2014/main" id="{B7ED056A-A67A-4BEC-92D8-E9C678B9A2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6" name="PoljeZBesedilom 3685">
          <a:extLst>
            <a:ext uri="{FF2B5EF4-FFF2-40B4-BE49-F238E27FC236}">
              <a16:creationId xmlns:a16="http://schemas.microsoft.com/office/drawing/2014/main" id="{5E644927-528D-4B82-B573-8DEC8724B3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7" name="PoljeZBesedilom 3686">
          <a:extLst>
            <a:ext uri="{FF2B5EF4-FFF2-40B4-BE49-F238E27FC236}">
              <a16:creationId xmlns:a16="http://schemas.microsoft.com/office/drawing/2014/main" id="{DC623300-1CED-456A-97A0-FFD08D5B77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8" name="PoljeZBesedilom 3687">
          <a:extLst>
            <a:ext uri="{FF2B5EF4-FFF2-40B4-BE49-F238E27FC236}">
              <a16:creationId xmlns:a16="http://schemas.microsoft.com/office/drawing/2014/main" id="{AB53D4C5-7915-4422-96F9-968B7B8FD4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9" name="PoljeZBesedilom 3688">
          <a:extLst>
            <a:ext uri="{FF2B5EF4-FFF2-40B4-BE49-F238E27FC236}">
              <a16:creationId xmlns:a16="http://schemas.microsoft.com/office/drawing/2014/main" id="{E7AA80E5-F3D9-4028-848E-68C8A3EE59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0" name="PoljeZBesedilom 3689">
          <a:extLst>
            <a:ext uri="{FF2B5EF4-FFF2-40B4-BE49-F238E27FC236}">
              <a16:creationId xmlns:a16="http://schemas.microsoft.com/office/drawing/2014/main" id="{03D20E74-8ECE-40A4-918A-6EA7146DB2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1" name="PoljeZBesedilom 3690">
          <a:extLst>
            <a:ext uri="{FF2B5EF4-FFF2-40B4-BE49-F238E27FC236}">
              <a16:creationId xmlns:a16="http://schemas.microsoft.com/office/drawing/2014/main" id="{82728C66-335C-4F2F-AA58-E788CA3F98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2" name="PoljeZBesedilom 3691">
          <a:extLst>
            <a:ext uri="{FF2B5EF4-FFF2-40B4-BE49-F238E27FC236}">
              <a16:creationId xmlns:a16="http://schemas.microsoft.com/office/drawing/2014/main" id="{ED318392-3E11-4C5C-88D9-57996DD45F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3" name="PoljeZBesedilom 3692">
          <a:extLst>
            <a:ext uri="{FF2B5EF4-FFF2-40B4-BE49-F238E27FC236}">
              <a16:creationId xmlns:a16="http://schemas.microsoft.com/office/drawing/2014/main" id="{8174EC01-EBAD-4A35-9348-18EEDEDB1A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4" name="PoljeZBesedilom 3693">
          <a:extLst>
            <a:ext uri="{FF2B5EF4-FFF2-40B4-BE49-F238E27FC236}">
              <a16:creationId xmlns:a16="http://schemas.microsoft.com/office/drawing/2014/main" id="{E5F6B0A1-3EC6-44B8-B09A-B71368104B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5" name="PoljeZBesedilom 3694">
          <a:extLst>
            <a:ext uri="{FF2B5EF4-FFF2-40B4-BE49-F238E27FC236}">
              <a16:creationId xmlns:a16="http://schemas.microsoft.com/office/drawing/2014/main" id="{45C50878-D0A7-4C04-8D1C-F7DE83E99F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6" name="PoljeZBesedilom 3695">
          <a:extLst>
            <a:ext uri="{FF2B5EF4-FFF2-40B4-BE49-F238E27FC236}">
              <a16:creationId xmlns:a16="http://schemas.microsoft.com/office/drawing/2014/main" id="{96F075FD-BB88-4D45-AECA-10CEAB89F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7" name="PoljeZBesedilom 3696">
          <a:extLst>
            <a:ext uri="{FF2B5EF4-FFF2-40B4-BE49-F238E27FC236}">
              <a16:creationId xmlns:a16="http://schemas.microsoft.com/office/drawing/2014/main" id="{4B6BFFD0-DCB3-4B9C-8D86-3C2D27B042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8" name="PoljeZBesedilom 3697">
          <a:extLst>
            <a:ext uri="{FF2B5EF4-FFF2-40B4-BE49-F238E27FC236}">
              <a16:creationId xmlns:a16="http://schemas.microsoft.com/office/drawing/2014/main" id="{554241D2-E98D-4EAD-86AF-591671EFEF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9" name="PoljeZBesedilom 3698">
          <a:extLst>
            <a:ext uri="{FF2B5EF4-FFF2-40B4-BE49-F238E27FC236}">
              <a16:creationId xmlns:a16="http://schemas.microsoft.com/office/drawing/2014/main" id="{84D987AE-B956-4F10-8704-17EC72999E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0" name="PoljeZBesedilom 3699">
          <a:extLst>
            <a:ext uri="{FF2B5EF4-FFF2-40B4-BE49-F238E27FC236}">
              <a16:creationId xmlns:a16="http://schemas.microsoft.com/office/drawing/2014/main" id="{8B1B033C-7A2B-4CF8-8F89-0169EE8C4D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1" name="PoljeZBesedilom 3700">
          <a:extLst>
            <a:ext uri="{FF2B5EF4-FFF2-40B4-BE49-F238E27FC236}">
              <a16:creationId xmlns:a16="http://schemas.microsoft.com/office/drawing/2014/main" id="{0FE14721-E456-4F15-A440-7F35DE1087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2" name="PoljeZBesedilom 3701">
          <a:extLst>
            <a:ext uri="{FF2B5EF4-FFF2-40B4-BE49-F238E27FC236}">
              <a16:creationId xmlns:a16="http://schemas.microsoft.com/office/drawing/2014/main" id="{029AACC3-5564-4562-AF23-44E048D467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3" name="PoljeZBesedilom 3702">
          <a:extLst>
            <a:ext uri="{FF2B5EF4-FFF2-40B4-BE49-F238E27FC236}">
              <a16:creationId xmlns:a16="http://schemas.microsoft.com/office/drawing/2014/main" id="{7949ABB3-9EBD-4C6F-AFE0-C3CCA6CE9F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4" name="PoljeZBesedilom 3703">
          <a:extLst>
            <a:ext uri="{FF2B5EF4-FFF2-40B4-BE49-F238E27FC236}">
              <a16:creationId xmlns:a16="http://schemas.microsoft.com/office/drawing/2014/main" id="{31427DD3-33A9-4815-8478-F9D795E8BA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5" name="PoljeZBesedilom 3704">
          <a:extLst>
            <a:ext uri="{FF2B5EF4-FFF2-40B4-BE49-F238E27FC236}">
              <a16:creationId xmlns:a16="http://schemas.microsoft.com/office/drawing/2014/main" id="{7B95AB9B-79F9-449D-B68C-A49A02B12D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6" name="PoljeZBesedilom 3705">
          <a:extLst>
            <a:ext uri="{FF2B5EF4-FFF2-40B4-BE49-F238E27FC236}">
              <a16:creationId xmlns:a16="http://schemas.microsoft.com/office/drawing/2014/main" id="{7CA50217-2DAF-4E73-8FFC-24BA880D84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7" name="PoljeZBesedilom 3706">
          <a:extLst>
            <a:ext uri="{FF2B5EF4-FFF2-40B4-BE49-F238E27FC236}">
              <a16:creationId xmlns:a16="http://schemas.microsoft.com/office/drawing/2014/main" id="{2A49BFF7-20B3-4AF6-A1FE-9BF417C669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8" name="PoljeZBesedilom 3707">
          <a:extLst>
            <a:ext uri="{FF2B5EF4-FFF2-40B4-BE49-F238E27FC236}">
              <a16:creationId xmlns:a16="http://schemas.microsoft.com/office/drawing/2014/main" id="{445A79A7-1312-4A4E-9F87-801D9C8007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9" name="PoljeZBesedilom 3708">
          <a:extLst>
            <a:ext uri="{FF2B5EF4-FFF2-40B4-BE49-F238E27FC236}">
              <a16:creationId xmlns:a16="http://schemas.microsoft.com/office/drawing/2014/main" id="{B18AFED3-67B5-4A8E-850B-24CC4503D2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0" name="PoljeZBesedilom 3709">
          <a:extLst>
            <a:ext uri="{FF2B5EF4-FFF2-40B4-BE49-F238E27FC236}">
              <a16:creationId xmlns:a16="http://schemas.microsoft.com/office/drawing/2014/main" id="{BB744809-4078-4454-A35E-34408D42FF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1" name="PoljeZBesedilom 3710">
          <a:extLst>
            <a:ext uri="{FF2B5EF4-FFF2-40B4-BE49-F238E27FC236}">
              <a16:creationId xmlns:a16="http://schemas.microsoft.com/office/drawing/2014/main" id="{01534D56-72E6-4713-A7B4-5884FF84D4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2" name="PoljeZBesedilom 3711">
          <a:extLst>
            <a:ext uri="{FF2B5EF4-FFF2-40B4-BE49-F238E27FC236}">
              <a16:creationId xmlns:a16="http://schemas.microsoft.com/office/drawing/2014/main" id="{F1016D79-9474-41AD-BFD9-0AD0ECD00B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3" name="PoljeZBesedilom 3712">
          <a:extLst>
            <a:ext uri="{FF2B5EF4-FFF2-40B4-BE49-F238E27FC236}">
              <a16:creationId xmlns:a16="http://schemas.microsoft.com/office/drawing/2014/main" id="{5772CCD7-82AC-4368-AA66-0564C6735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4" name="PoljeZBesedilom 3713">
          <a:extLst>
            <a:ext uri="{FF2B5EF4-FFF2-40B4-BE49-F238E27FC236}">
              <a16:creationId xmlns:a16="http://schemas.microsoft.com/office/drawing/2014/main" id="{8319A3AA-ED57-460E-82EB-5429792593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5" name="PoljeZBesedilom 3714">
          <a:extLst>
            <a:ext uri="{FF2B5EF4-FFF2-40B4-BE49-F238E27FC236}">
              <a16:creationId xmlns:a16="http://schemas.microsoft.com/office/drawing/2014/main" id="{37C0CADD-3716-4BCD-8F2E-29A9D3D0F0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6" name="PoljeZBesedilom 3715">
          <a:extLst>
            <a:ext uri="{FF2B5EF4-FFF2-40B4-BE49-F238E27FC236}">
              <a16:creationId xmlns:a16="http://schemas.microsoft.com/office/drawing/2014/main" id="{FFABC947-AC6A-4ED8-BD2C-2B4FA280D8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7" name="PoljeZBesedilom 3716">
          <a:extLst>
            <a:ext uri="{FF2B5EF4-FFF2-40B4-BE49-F238E27FC236}">
              <a16:creationId xmlns:a16="http://schemas.microsoft.com/office/drawing/2014/main" id="{97761237-BCE4-4ED7-8265-72ADA52BB4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8" name="PoljeZBesedilom 3717">
          <a:extLst>
            <a:ext uri="{FF2B5EF4-FFF2-40B4-BE49-F238E27FC236}">
              <a16:creationId xmlns:a16="http://schemas.microsoft.com/office/drawing/2014/main" id="{7718EA89-F51A-4FDA-8761-75A138AE67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9" name="PoljeZBesedilom 3718">
          <a:extLst>
            <a:ext uri="{FF2B5EF4-FFF2-40B4-BE49-F238E27FC236}">
              <a16:creationId xmlns:a16="http://schemas.microsoft.com/office/drawing/2014/main" id="{1FEA4766-7065-4E08-8B61-EF9DA7188A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0" name="PoljeZBesedilom 3719">
          <a:extLst>
            <a:ext uri="{FF2B5EF4-FFF2-40B4-BE49-F238E27FC236}">
              <a16:creationId xmlns:a16="http://schemas.microsoft.com/office/drawing/2014/main" id="{7EEB80FA-4DA2-4759-9DC0-A5713C8056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1" name="PoljeZBesedilom 3720">
          <a:extLst>
            <a:ext uri="{FF2B5EF4-FFF2-40B4-BE49-F238E27FC236}">
              <a16:creationId xmlns:a16="http://schemas.microsoft.com/office/drawing/2014/main" id="{59E4C98B-05D7-43EE-8F30-881F8804B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2" name="PoljeZBesedilom 3721">
          <a:extLst>
            <a:ext uri="{FF2B5EF4-FFF2-40B4-BE49-F238E27FC236}">
              <a16:creationId xmlns:a16="http://schemas.microsoft.com/office/drawing/2014/main" id="{DEA87452-CEEC-4B03-AF52-67EBE0CECA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3" name="PoljeZBesedilom 3722">
          <a:extLst>
            <a:ext uri="{FF2B5EF4-FFF2-40B4-BE49-F238E27FC236}">
              <a16:creationId xmlns:a16="http://schemas.microsoft.com/office/drawing/2014/main" id="{389C8254-B40C-476C-8D19-27549D4427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4" name="PoljeZBesedilom 3723">
          <a:extLst>
            <a:ext uri="{FF2B5EF4-FFF2-40B4-BE49-F238E27FC236}">
              <a16:creationId xmlns:a16="http://schemas.microsoft.com/office/drawing/2014/main" id="{EAAF64EC-A9CC-42D5-B052-6AA6F955D7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5" name="PoljeZBesedilom 3724">
          <a:extLst>
            <a:ext uri="{FF2B5EF4-FFF2-40B4-BE49-F238E27FC236}">
              <a16:creationId xmlns:a16="http://schemas.microsoft.com/office/drawing/2014/main" id="{E3B54B3E-E92B-4126-A6DF-56B29BBB4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6" name="PoljeZBesedilom 3725">
          <a:extLst>
            <a:ext uri="{FF2B5EF4-FFF2-40B4-BE49-F238E27FC236}">
              <a16:creationId xmlns:a16="http://schemas.microsoft.com/office/drawing/2014/main" id="{F29E44D5-8B2A-4985-A059-F0D340B7E7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7" name="PoljeZBesedilom 3726">
          <a:extLst>
            <a:ext uri="{FF2B5EF4-FFF2-40B4-BE49-F238E27FC236}">
              <a16:creationId xmlns:a16="http://schemas.microsoft.com/office/drawing/2014/main" id="{5833B35B-FE9A-430F-8D4F-7CB9E8069D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8" name="PoljeZBesedilom 3727">
          <a:extLst>
            <a:ext uri="{FF2B5EF4-FFF2-40B4-BE49-F238E27FC236}">
              <a16:creationId xmlns:a16="http://schemas.microsoft.com/office/drawing/2014/main" id="{FFC8F90C-29DB-4333-A3B2-FA01B48855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9" name="PoljeZBesedilom 3728">
          <a:extLst>
            <a:ext uri="{FF2B5EF4-FFF2-40B4-BE49-F238E27FC236}">
              <a16:creationId xmlns:a16="http://schemas.microsoft.com/office/drawing/2014/main" id="{15E133D0-F4C4-49B7-BCD9-1182DADABC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0" name="PoljeZBesedilom 3729">
          <a:extLst>
            <a:ext uri="{FF2B5EF4-FFF2-40B4-BE49-F238E27FC236}">
              <a16:creationId xmlns:a16="http://schemas.microsoft.com/office/drawing/2014/main" id="{D891068D-5A8D-458A-AF2A-F5164D540E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1" name="PoljeZBesedilom 3730">
          <a:extLst>
            <a:ext uri="{FF2B5EF4-FFF2-40B4-BE49-F238E27FC236}">
              <a16:creationId xmlns:a16="http://schemas.microsoft.com/office/drawing/2014/main" id="{A0862F5F-00B0-446C-83CA-0F90FBB0BA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2" name="PoljeZBesedilom 3731">
          <a:extLst>
            <a:ext uri="{FF2B5EF4-FFF2-40B4-BE49-F238E27FC236}">
              <a16:creationId xmlns:a16="http://schemas.microsoft.com/office/drawing/2014/main" id="{43FDBC2B-4F0D-443A-9102-1AE71E7BE4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3" name="PoljeZBesedilom 3732">
          <a:extLst>
            <a:ext uri="{FF2B5EF4-FFF2-40B4-BE49-F238E27FC236}">
              <a16:creationId xmlns:a16="http://schemas.microsoft.com/office/drawing/2014/main" id="{489067A5-0172-4A1F-ADE9-8E53D2553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4" name="PoljeZBesedilom 3733">
          <a:extLst>
            <a:ext uri="{FF2B5EF4-FFF2-40B4-BE49-F238E27FC236}">
              <a16:creationId xmlns:a16="http://schemas.microsoft.com/office/drawing/2014/main" id="{C1B1BA27-437E-4CA1-8F7E-F305B2961F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5" name="PoljeZBesedilom 3734">
          <a:extLst>
            <a:ext uri="{FF2B5EF4-FFF2-40B4-BE49-F238E27FC236}">
              <a16:creationId xmlns:a16="http://schemas.microsoft.com/office/drawing/2014/main" id="{FF2BECD4-31A2-4211-96F7-3F584D2E46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6" name="PoljeZBesedilom 3735">
          <a:extLst>
            <a:ext uri="{FF2B5EF4-FFF2-40B4-BE49-F238E27FC236}">
              <a16:creationId xmlns:a16="http://schemas.microsoft.com/office/drawing/2014/main" id="{421ECE93-16CB-4E18-A02A-6389E2BAA5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7" name="PoljeZBesedilom 3736">
          <a:extLst>
            <a:ext uri="{FF2B5EF4-FFF2-40B4-BE49-F238E27FC236}">
              <a16:creationId xmlns:a16="http://schemas.microsoft.com/office/drawing/2014/main" id="{52C2686A-0171-4BB4-9AC5-BD25100F1F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8" name="PoljeZBesedilom 3737">
          <a:extLst>
            <a:ext uri="{FF2B5EF4-FFF2-40B4-BE49-F238E27FC236}">
              <a16:creationId xmlns:a16="http://schemas.microsoft.com/office/drawing/2014/main" id="{1ACE0F11-70EB-4BA4-BAC1-86E0F4D098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9" name="PoljeZBesedilom 3738">
          <a:extLst>
            <a:ext uri="{FF2B5EF4-FFF2-40B4-BE49-F238E27FC236}">
              <a16:creationId xmlns:a16="http://schemas.microsoft.com/office/drawing/2014/main" id="{FD963457-265B-4039-8C66-DC5A545B33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0" name="PoljeZBesedilom 3739">
          <a:extLst>
            <a:ext uri="{FF2B5EF4-FFF2-40B4-BE49-F238E27FC236}">
              <a16:creationId xmlns:a16="http://schemas.microsoft.com/office/drawing/2014/main" id="{47A6E990-16B1-46BE-B2FC-0031B85407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1" name="PoljeZBesedilom 3740">
          <a:extLst>
            <a:ext uri="{FF2B5EF4-FFF2-40B4-BE49-F238E27FC236}">
              <a16:creationId xmlns:a16="http://schemas.microsoft.com/office/drawing/2014/main" id="{97756E34-FC0F-43D6-BD23-E572F409FE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2" name="PoljeZBesedilom 3741">
          <a:extLst>
            <a:ext uri="{FF2B5EF4-FFF2-40B4-BE49-F238E27FC236}">
              <a16:creationId xmlns:a16="http://schemas.microsoft.com/office/drawing/2014/main" id="{0F728DF5-DD4B-4AE1-95FA-7F8C0ED19C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3" name="PoljeZBesedilom 3742">
          <a:extLst>
            <a:ext uri="{FF2B5EF4-FFF2-40B4-BE49-F238E27FC236}">
              <a16:creationId xmlns:a16="http://schemas.microsoft.com/office/drawing/2014/main" id="{AC964EF1-AD82-4967-966E-A100F72BA3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4" name="PoljeZBesedilom 3743">
          <a:extLst>
            <a:ext uri="{FF2B5EF4-FFF2-40B4-BE49-F238E27FC236}">
              <a16:creationId xmlns:a16="http://schemas.microsoft.com/office/drawing/2014/main" id="{4457D7FF-DB77-4E97-B83F-D86C7016CF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5" name="PoljeZBesedilom 3744">
          <a:extLst>
            <a:ext uri="{FF2B5EF4-FFF2-40B4-BE49-F238E27FC236}">
              <a16:creationId xmlns:a16="http://schemas.microsoft.com/office/drawing/2014/main" id="{59EDD0DD-D29A-4B45-81E7-928A84B102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6" name="PoljeZBesedilom 3745">
          <a:extLst>
            <a:ext uri="{FF2B5EF4-FFF2-40B4-BE49-F238E27FC236}">
              <a16:creationId xmlns:a16="http://schemas.microsoft.com/office/drawing/2014/main" id="{EDD0ED0F-DA4E-4411-9025-F843311724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7" name="PoljeZBesedilom 3746">
          <a:extLst>
            <a:ext uri="{FF2B5EF4-FFF2-40B4-BE49-F238E27FC236}">
              <a16:creationId xmlns:a16="http://schemas.microsoft.com/office/drawing/2014/main" id="{C63F6B36-B560-41E7-BABC-3A3BCDE629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8" name="PoljeZBesedilom 3747">
          <a:extLst>
            <a:ext uri="{FF2B5EF4-FFF2-40B4-BE49-F238E27FC236}">
              <a16:creationId xmlns:a16="http://schemas.microsoft.com/office/drawing/2014/main" id="{DB5BD03E-CD88-4E27-97DD-74C568D767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9" name="PoljeZBesedilom 3748">
          <a:extLst>
            <a:ext uri="{FF2B5EF4-FFF2-40B4-BE49-F238E27FC236}">
              <a16:creationId xmlns:a16="http://schemas.microsoft.com/office/drawing/2014/main" id="{52D985BE-A2BA-4E01-9273-1C8F4EE806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0" name="PoljeZBesedilom 3749">
          <a:extLst>
            <a:ext uri="{FF2B5EF4-FFF2-40B4-BE49-F238E27FC236}">
              <a16:creationId xmlns:a16="http://schemas.microsoft.com/office/drawing/2014/main" id="{2DD291C9-09A0-4E10-8FDA-195BEF2FBF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1" name="PoljeZBesedilom 3750">
          <a:extLst>
            <a:ext uri="{FF2B5EF4-FFF2-40B4-BE49-F238E27FC236}">
              <a16:creationId xmlns:a16="http://schemas.microsoft.com/office/drawing/2014/main" id="{55A80EC4-46E5-4C0F-BDC3-ED8520B7F6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2" name="PoljeZBesedilom 3751">
          <a:extLst>
            <a:ext uri="{FF2B5EF4-FFF2-40B4-BE49-F238E27FC236}">
              <a16:creationId xmlns:a16="http://schemas.microsoft.com/office/drawing/2014/main" id="{D7F7CCB3-77B9-40D0-B99D-EE9B930B9C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3" name="PoljeZBesedilom 3752">
          <a:extLst>
            <a:ext uri="{FF2B5EF4-FFF2-40B4-BE49-F238E27FC236}">
              <a16:creationId xmlns:a16="http://schemas.microsoft.com/office/drawing/2014/main" id="{FB456E57-AA03-43DC-B063-4D003A7694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4" name="PoljeZBesedilom 3753">
          <a:extLst>
            <a:ext uri="{FF2B5EF4-FFF2-40B4-BE49-F238E27FC236}">
              <a16:creationId xmlns:a16="http://schemas.microsoft.com/office/drawing/2014/main" id="{22EF8E68-7A7F-4AC9-AC27-350A167EEB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5" name="PoljeZBesedilom 3754">
          <a:extLst>
            <a:ext uri="{FF2B5EF4-FFF2-40B4-BE49-F238E27FC236}">
              <a16:creationId xmlns:a16="http://schemas.microsoft.com/office/drawing/2014/main" id="{DE223D2A-5FEC-47A5-82D0-0F5DEFED8A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6" name="PoljeZBesedilom 3755">
          <a:extLst>
            <a:ext uri="{FF2B5EF4-FFF2-40B4-BE49-F238E27FC236}">
              <a16:creationId xmlns:a16="http://schemas.microsoft.com/office/drawing/2014/main" id="{F94370A8-8DD5-4A9D-9421-C70110F22B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7" name="PoljeZBesedilom 3756">
          <a:extLst>
            <a:ext uri="{FF2B5EF4-FFF2-40B4-BE49-F238E27FC236}">
              <a16:creationId xmlns:a16="http://schemas.microsoft.com/office/drawing/2014/main" id="{9172D65D-827F-41BF-8BBF-86981E1D63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8" name="PoljeZBesedilom 3757">
          <a:extLst>
            <a:ext uri="{FF2B5EF4-FFF2-40B4-BE49-F238E27FC236}">
              <a16:creationId xmlns:a16="http://schemas.microsoft.com/office/drawing/2014/main" id="{DD80D282-5EB5-49BF-A90C-7CDF671C5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9" name="PoljeZBesedilom 3758">
          <a:extLst>
            <a:ext uri="{FF2B5EF4-FFF2-40B4-BE49-F238E27FC236}">
              <a16:creationId xmlns:a16="http://schemas.microsoft.com/office/drawing/2014/main" id="{84654D10-81B8-4E8F-BBA4-EF80D73828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0" name="PoljeZBesedilom 3759">
          <a:extLst>
            <a:ext uri="{FF2B5EF4-FFF2-40B4-BE49-F238E27FC236}">
              <a16:creationId xmlns:a16="http://schemas.microsoft.com/office/drawing/2014/main" id="{A968E0CC-C7C2-4BB5-B0AA-B8DBB4F11E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1" name="PoljeZBesedilom 3760">
          <a:extLst>
            <a:ext uri="{FF2B5EF4-FFF2-40B4-BE49-F238E27FC236}">
              <a16:creationId xmlns:a16="http://schemas.microsoft.com/office/drawing/2014/main" id="{9963DC4E-1BA2-43B0-9B77-B4358464BB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2" name="PoljeZBesedilom 3761">
          <a:extLst>
            <a:ext uri="{FF2B5EF4-FFF2-40B4-BE49-F238E27FC236}">
              <a16:creationId xmlns:a16="http://schemas.microsoft.com/office/drawing/2014/main" id="{382419DF-3084-4417-B1C3-2A06C9F320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3" name="PoljeZBesedilom 3762">
          <a:extLst>
            <a:ext uri="{FF2B5EF4-FFF2-40B4-BE49-F238E27FC236}">
              <a16:creationId xmlns:a16="http://schemas.microsoft.com/office/drawing/2014/main" id="{8C5D6FDD-2E67-4980-9EAC-973C86C6FF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4" name="PoljeZBesedilom 3763">
          <a:extLst>
            <a:ext uri="{FF2B5EF4-FFF2-40B4-BE49-F238E27FC236}">
              <a16:creationId xmlns:a16="http://schemas.microsoft.com/office/drawing/2014/main" id="{B5AD1083-942D-4CA7-B64D-30204F69BB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5" name="PoljeZBesedilom 3764">
          <a:extLst>
            <a:ext uri="{FF2B5EF4-FFF2-40B4-BE49-F238E27FC236}">
              <a16:creationId xmlns:a16="http://schemas.microsoft.com/office/drawing/2014/main" id="{6D67E3A4-6F18-4DDC-A2E4-F212CF0F9C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6" name="PoljeZBesedilom 3765">
          <a:extLst>
            <a:ext uri="{FF2B5EF4-FFF2-40B4-BE49-F238E27FC236}">
              <a16:creationId xmlns:a16="http://schemas.microsoft.com/office/drawing/2014/main" id="{BAF5B858-166B-4F52-9C48-7E6140CFF5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7" name="PoljeZBesedilom 3766">
          <a:extLst>
            <a:ext uri="{FF2B5EF4-FFF2-40B4-BE49-F238E27FC236}">
              <a16:creationId xmlns:a16="http://schemas.microsoft.com/office/drawing/2014/main" id="{FB9969E7-3F87-44C9-A983-9E7BF17C9B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8" name="PoljeZBesedilom 3767">
          <a:extLst>
            <a:ext uri="{FF2B5EF4-FFF2-40B4-BE49-F238E27FC236}">
              <a16:creationId xmlns:a16="http://schemas.microsoft.com/office/drawing/2014/main" id="{882F9790-1A8D-41D4-A32A-60C51B858F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9" name="PoljeZBesedilom 3768">
          <a:extLst>
            <a:ext uri="{FF2B5EF4-FFF2-40B4-BE49-F238E27FC236}">
              <a16:creationId xmlns:a16="http://schemas.microsoft.com/office/drawing/2014/main" id="{4EAC7BE1-2252-45B6-9000-AD40A8170D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0" name="PoljeZBesedilom 3769">
          <a:extLst>
            <a:ext uri="{FF2B5EF4-FFF2-40B4-BE49-F238E27FC236}">
              <a16:creationId xmlns:a16="http://schemas.microsoft.com/office/drawing/2014/main" id="{4754D294-9CAF-4ACA-929D-3EE3DDD962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1" name="PoljeZBesedilom 3770">
          <a:extLst>
            <a:ext uri="{FF2B5EF4-FFF2-40B4-BE49-F238E27FC236}">
              <a16:creationId xmlns:a16="http://schemas.microsoft.com/office/drawing/2014/main" id="{B54F13EC-7DFA-4F05-8E75-8DFE40B107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2" name="PoljeZBesedilom 3771">
          <a:extLst>
            <a:ext uri="{FF2B5EF4-FFF2-40B4-BE49-F238E27FC236}">
              <a16:creationId xmlns:a16="http://schemas.microsoft.com/office/drawing/2014/main" id="{E2D33047-DFC5-4258-BA68-E6AD0F7ED4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3" name="PoljeZBesedilom 3772">
          <a:extLst>
            <a:ext uri="{FF2B5EF4-FFF2-40B4-BE49-F238E27FC236}">
              <a16:creationId xmlns:a16="http://schemas.microsoft.com/office/drawing/2014/main" id="{29515F08-072C-4DA0-9CBE-46E584DD43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4" name="PoljeZBesedilom 3773">
          <a:extLst>
            <a:ext uri="{FF2B5EF4-FFF2-40B4-BE49-F238E27FC236}">
              <a16:creationId xmlns:a16="http://schemas.microsoft.com/office/drawing/2014/main" id="{1BB81EFA-005D-41F8-ADA8-1D2E374675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5" name="PoljeZBesedilom 3774">
          <a:extLst>
            <a:ext uri="{FF2B5EF4-FFF2-40B4-BE49-F238E27FC236}">
              <a16:creationId xmlns:a16="http://schemas.microsoft.com/office/drawing/2014/main" id="{5A18BE75-CEFD-4D9D-A279-32D7C355EB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6" name="PoljeZBesedilom 3775">
          <a:extLst>
            <a:ext uri="{FF2B5EF4-FFF2-40B4-BE49-F238E27FC236}">
              <a16:creationId xmlns:a16="http://schemas.microsoft.com/office/drawing/2014/main" id="{040773E1-EAAE-4529-8A25-94D456DA28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7" name="PoljeZBesedilom 3776">
          <a:extLst>
            <a:ext uri="{FF2B5EF4-FFF2-40B4-BE49-F238E27FC236}">
              <a16:creationId xmlns:a16="http://schemas.microsoft.com/office/drawing/2014/main" id="{20251C56-FA2E-4FC0-93A4-2B334FCD08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8" name="PoljeZBesedilom 3777">
          <a:extLst>
            <a:ext uri="{FF2B5EF4-FFF2-40B4-BE49-F238E27FC236}">
              <a16:creationId xmlns:a16="http://schemas.microsoft.com/office/drawing/2014/main" id="{AB0BF419-DBDF-4DBF-9F5E-53E489356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9" name="PoljeZBesedilom 3778">
          <a:extLst>
            <a:ext uri="{FF2B5EF4-FFF2-40B4-BE49-F238E27FC236}">
              <a16:creationId xmlns:a16="http://schemas.microsoft.com/office/drawing/2014/main" id="{E61FB478-8886-40FE-B63C-FB6430F49F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0" name="PoljeZBesedilom 3779">
          <a:extLst>
            <a:ext uri="{FF2B5EF4-FFF2-40B4-BE49-F238E27FC236}">
              <a16:creationId xmlns:a16="http://schemas.microsoft.com/office/drawing/2014/main" id="{D33D9B0C-4D08-44CA-8E5A-34B43CF4E0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1" name="PoljeZBesedilom 3780">
          <a:extLst>
            <a:ext uri="{FF2B5EF4-FFF2-40B4-BE49-F238E27FC236}">
              <a16:creationId xmlns:a16="http://schemas.microsoft.com/office/drawing/2014/main" id="{4CAA52E0-4904-42A5-ABC7-D46BB22041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2" name="PoljeZBesedilom 3781">
          <a:extLst>
            <a:ext uri="{FF2B5EF4-FFF2-40B4-BE49-F238E27FC236}">
              <a16:creationId xmlns:a16="http://schemas.microsoft.com/office/drawing/2014/main" id="{09780D5E-CBED-4D95-9F16-4FBEBB9BF5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3" name="PoljeZBesedilom 3782">
          <a:extLst>
            <a:ext uri="{FF2B5EF4-FFF2-40B4-BE49-F238E27FC236}">
              <a16:creationId xmlns:a16="http://schemas.microsoft.com/office/drawing/2014/main" id="{86DEC60F-B3F6-4F2A-9036-B5C475AF70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4" name="PoljeZBesedilom 3783">
          <a:extLst>
            <a:ext uri="{FF2B5EF4-FFF2-40B4-BE49-F238E27FC236}">
              <a16:creationId xmlns:a16="http://schemas.microsoft.com/office/drawing/2014/main" id="{AEE97112-0CC4-4BC0-8E65-08A39D86FB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5" name="PoljeZBesedilom 3784">
          <a:extLst>
            <a:ext uri="{FF2B5EF4-FFF2-40B4-BE49-F238E27FC236}">
              <a16:creationId xmlns:a16="http://schemas.microsoft.com/office/drawing/2014/main" id="{494C47D6-6B09-45B4-BACD-ED9820E5A4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6" name="PoljeZBesedilom 3785">
          <a:extLst>
            <a:ext uri="{FF2B5EF4-FFF2-40B4-BE49-F238E27FC236}">
              <a16:creationId xmlns:a16="http://schemas.microsoft.com/office/drawing/2014/main" id="{CD9D61B6-EE75-4492-A751-EBB594A196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7" name="PoljeZBesedilom 3786">
          <a:extLst>
            <a:ext uri="{FF2B5EF4-FFF2-40B4-BE49-F238E27FC236}">
              <a16:creationId xmlns:a16="http://schemas.microsoft.com/office/drawing/2014/main" id="{8A3ACC98-C8ED-4486-8BB2-0CD91C104F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8" name="PoljeZBesedilom 3787">
          <a:extLst>
            <a:ext uri="{FF2B5EF4-FFF2-40B4-BE49-F238E27FC236}">
              <a16:creationId xmlns:a16="http://schemas.microsoft.com/office/drawing/2014/main" id="{EC31CF78-2547-4784-9195-11E7960C4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9" name="PoljeZBesedilom 3788">
          <a:extLst>
            <a:ext uri="{FF2B5EF4-FFF2-40B4-BE49-F238E27FC236}">
              <a16:creationId xmlns:a16="http://schemas.microsoft.com/office/drawing/2014/main" id="{01A1BADF-81D6-4DCA-8E98-004C7CAE72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0" name="PoljeZBesedilom 3789">
          <a:extLst>
            <a:ext uri="{FF2B5EF4-FFF2-40B4-BE49-F238E27FC236}">
              <a16:creationId xmlns:a16="http://schemas.microsoft.com/office/drawing/2014/main" id="{9BA2E200-74CD-478C-9880-33C46581D8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1" name="PoljeZBesedilom 3790">
          <a:extLst>
            <a:ext uri="{FF2B5EF4-FFF2-40B4-BE49-F238E27FC236}">
              <a16:creationId xmlns:a16="http://schemas.microsoft.com/office/drawing/2014/main" id="{BCEC4514-0F32-44E0-9DAB-B4D6DC8833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2" name="PoljeZBesedilom 3791">
          <a:extLst>
            <a:ext uri="{FF2B5EF4-FFF2-40B4-BE49-F238E27FC236}">
              <a16:creationId xmlns:a16="http://schemas.microsoft.com/office/drawing/2014/main" id="{6EF26204-D7CD-4833-B41C-0367E2601C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3" name="PoljeZBesedilom 3792">
          <a:extLst>
            <a:ext uri="{FF2B5EF4-FFF2-40B4-BE49-F238E27FC236}">
              <a16:creationId xmlns:a16="http://schemas.microsoft.com/office/drawing/2014/main" id="{E97D7A0D-149B-4208-B933-E246A35390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4" name="PoljeZBesedilom 3793">
          <a:extLst>
            <a:ext uri="{FF2B5EF4-FFF2-40B4-BE49-F238E27FC236}">
              <a16:creationId xmlns:a16="http://schemas.microsoft.com/office/drawing/2014/main" id="{4828AD0C-59C3-4C7E-B85E-176E7FD1C8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5" name="PoljeZBesedilom 3794">
          <a:extLst>
            <a:ext uri="{FF2B5EF4-FFF2-40B4-BE49-F238E27FC236}">
              <a16:creationId xmlns:a16="http://schemas.microsoft.com/office/drawing/2014/main" id="{87B1BBD8-1E99-4339-B874-E4239D0D89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6" name="PoljeZBesedilom 3795">
          <a:extLst>
            <a:ext uri="{FF2B5EF4-FFF2-40B4-BE49-F238E27FC236}">
              <a16:creationId xmlns:a16="http://schemas.microsoft.com/office/drawing/2014/main" id="{99720984-89A4-4D8D-872A-1D9F181F74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7" name="PoljeZBesedilom 3796">
          <a:extLst>
            <a:ext uri="{FF2B5EF4-FFF2-40B4-BE49-F238E27FC236}">
              <a16:creationId xmlns:a16="http://schemas.microsoft.com/office/drawing/2014/main" id="{51EBD50B-96CB-4BD6-9253-233240F011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8" name="PoljeZBesedilom 3797">
          <a:extLst>
            <a:ext uri="{FF2B5EF4-FFF2-40B4-BE49-F238E27FC236}">
              <a16:creationId xmlns:a16="http://schemas.microsoft.com/office/drawing/2014/main" id="{B11A6EB5-3FBE-45FC-A896-23291F87A4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9" name="PoljeZBesedilom 3798">
          <a:extLst>
            <a:ext uri="{FF2B5EF4-FFF2-40B4-BE49-F238E27FC236}">
              <a16:creationId xmlns:a16="http://schemas.microsoft.com/office/drawing/2014/main" id="{D4EC2F7B-D21E-4AD9-95C6-81EC288906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0" name="PoljeZBesedilom 3799">
          <a:extLst>
            <a:ext uri="{FF2B5EF4-FFF2-40B4-BE49-F238E27FC236}">
              <a16:creationId xmlns:a16="http://schemas.microsoft.com/office/drawing/2014/main" id="{95026C53-0C4A-4F0C-B825-728F88DCCD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1" name="PoljeZBesedilom 3800">
          <a:extLst>
            <a:ext uri="{FF2B5EF4-FFF2-40B4-BE49-F238E27FC236}">
              <a16:creationId xmlns:a16="http://schemas.microsoft.com/office/drawing/2014/main" id="{ADE8E1C9-45A9-4BFA-8D6B-820C12C3FF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2" name="PoljeZBesedilom 3801">
          <a:extLst>
            <a:ext uri="{FF2B5EF4-FFF2-40B4-BE49-F238E27FC236}">
              <a16:creationId xmlns:a16="http://schemas.microsoft.com/office/drawing/2014/main" id="{3388105D-E1B9-4E5B-BF00-1D4080C8E7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3" name="PoljeZBesedilom 3802">
          <a:extLst>
            <a:ext uri="{FF2B5EF4-FFF2-40B4-BE49-F238E27FC236}">
              <a16:creationId xmlns:a16="http://schemas.microsoft.com/office/drawing/2014/main" id="{AFBF3383-B69E-4B03-9479-B29577D73F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4" name="PoljeZBesedilom 3803">
          <a:extLst>
            <a:ext uri="{FF2B5EF4-FFF2-40B4-BE49-F238E27FC236}">
              <a16:creationId xmlns:a16="http://schemas.microsoft.com/office/drawing/2014/main" id="{E8D18132-42AF-4C21-A616-E460210A2E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5" name="PoljeZBesedilom 3804">
          <a:extLst>
            <a:ext uri="{FF2B5EF4-FFF2-40B4-BE49-F238E27FC236}">
              <a16:creationId xmlns:a16="http://schemas.microsoft.com/office/drawing/2014/main" id="{63B551F2-056B-45D6-A04E-81893D8D2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6" name="PoljeZBesedilom 3805">
          <a:extLst>
            <a:ext uri="{FF2B5EF4-FFF2-40B4-BE49-F238E27FC236}">
              <a16:creationId xmlns:a16="http://schemas.microsoft.com/office/drawing/2014/main" id="{ECC060E2-A239-4E47-B999-C5AF79C057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7" name="PoljeZBesedilom 3806">
          <a:extLst>
            <a:ext uri="{FF2B5EF4-FFF2-40B4-BE49-F238E27FC236}">
              <a16:creationId xmlns:a16="http://schemas.microsoft.com/office/drawing/2014/main" id="{8AE26241-0251-434F-A73B-7161E985E7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8" name="PoljeZBesedilom 3807">
          <a:extLst>
            <a:ext uri="{FF2B5EF4-FFF2-40B4-BE49-F238E27FC236}">
              <a16:creationId xmlns:a16="http://schemas.microsoft.com/office/drawing/2014/main" id="{E4CB4F86-D895-4DC9-8116-2B83D8084B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9" name="PoljeZBesedilom 3808">
          <a:extLst>
            <a:ext uri="{FF2B5EF4-FFF2-40B4-BE49-F238E27FC236}">
              <a16:creationId xmlns:a16="http://schemas.microsoft.com/office/drawing/2014/main" id="{57C02DF4-5EE0-490F-B693-83446D79B7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0" name="PoljeZBesedilom 3809">
          <a:extLst>
            <a:ext uri="{FF2B5EF4-FFF2-40B4-BE49-F238E27FC236}">
              <a16:creationId xmlns:a16="http://schemas.microsoft.com/office/drawing/2014/main" id="{85DA4857-C544-4998-B277-EE482C0FAD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1" name="PoljeZBesedilom 3810">
          <a:extLst>
            <a:ext uri="{FF2B5EF4-FFF2-40B4-BE49-F238E27FC236}">
              <a16:creationId xmlns:a16="http://schemas.microsoft.com/office/drawing/2014/main" id="{35E6F359-6A1E-4775-B9DC-4C18A0AF79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2" name="PoljeZBesedilom 3811">
          <a:extLst>
            <a:ext uri="{FF2B5EF4-FFF2-40B4-BE49-F238E27FC236}">
              <a16:creationId xmlns:a16="http://schemas.microsoft.com/office/drawing/2014/main" id="{AC1C0D54-446A-414A-8D14-15CC9DE3B0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3" name="PoljeZBesedilom 3812">
          <a:extLst>
            <a:ext uri="{FF2B5EF4-FFF2-40B4-BE49-F238E27FC236}">
              <a16:creationId xmlns:a16="http://schemas.microsoft.com/office/drawing/2014/main" id="{FBE0420A-786B-4CAC-8E3D-881E72FD62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4" name="PoljeZBesedilom 3813">
          <a:extLst>
            <a:ext uri="{FF2B5EF4-FFF2-40B4-BE49-F238E27FC236}">
              <a16:creationId xmlns:a16="http://schemas.microsoft.com/office/drawing/2014/main" id="{11DE0C8F-3B08-42D6-A91B-6E6175DCCC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5" name="PoljeZBesedilom 3814">
          <a:extLst>
            <a:ext uri="{FF2B5EF4-FFF2-40B4-BE49-F238E27FC236}">
              <a16:creationId xmlns:a16="http://schemas.microsoft.com/office/drawing/2014/main" id="{A971179F-828B-43C5-ACA5-4CBC40E8F1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6" name="PoljeZBesedilom 3815">
          <a:extLst>
            <a:ext uri="{FF2B5EF4-FFF2-40B4-BE49-F238E27FC236}">
              <a16:creationId xmlns:a16="http://schemas.microsoft.com/office/drawing/2014/main" id="{9A5F2CF3-4727-437D-AD80-D6C788FFD3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7" name="PoljeZBesedilom 3816">
          <a:extLst>
            <a:ext uri="{FF2B5EF4-FFF2-40B4-BE49-F238E27FC236}">
              <a16:creationId xmlns:a16="http://schemas.microsoft.com/office/drawing/2014/main" id="{7B6B96A1-225E-40B4-A2CB-574A3D2384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8" name="PoljeZBesedilom 3817">
          <a:extLst>
            <a:ext uri="{FF2B5EF4-FFF2-40B4-BE49-F238E27FC236}">
              <a16:creationId xmlns:a16="http://schemas.microsoft.com/office/drawing/2014/main" id="{7B106ADE-649E-4044-A724-7948BC34E4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9" name="PoljeZBesedilom 3818">
          <a:extLst>
            <a:ext uri="{FF2B5EF4-FFF2-40B4-BE49-F238E27FC236}">
              <a16:creationId xmlns:a16="http://schemas.microsoft.com/office/drawing/2014/main" id="{6B5E91E2-4885-4CB4-9223-84C24C4E72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0" name="PoljeZBesedilom 3819">
          <a:extLst>
            <a:ext uri="{FF2B5EF4-FFF2-40B4-BE49-F238E27FC236}">
              <a16:creationId xmlns:a16="http://schemas.microsoft.com/office/drawing/2014/main" id="{5ADE030D-1B6B-4396-A075-2315116370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1" name="PoljeZBesedilom 3820">
          <a:extLst>
            <a:ext uri="{FF2B5EF4-FFF2-40B4-BE49-F238E27FC236}">
              <a16:creationId xmlns:a16="http://schemas.microsoft.com/office/drawing/2014/main" id="{3C984DA7-54F2-48CA-9E5B-47C81C8EAA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2" name="PoljeZBesedilom 3821">
          <a:extLst>
            <a:ext uri="{FF2B5EF4-FFF2-40B4-BE49-F238E27FC236}">
              <a16:creationId xmlns:a16="http://schemas.microsoft.com/office/drawing/2014/main" id="{79285079-D52D-4B55-9089-DC30EEE700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3" name="PoljeZBesedilom 3822">
          <a:extLst>
            <a:ext uri="{FF2B5EF4-FFF2-40B4-BE49-F238E27FC236}">
              <a16:creationId xmlns:a16="http://schemas.microsoft.com/office/drawing/2014/main" id="{A07CF4E7-D92B-4113-A887-690C294305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4" name="PoljeZBesedilom 3823">
          <a:extLst>
            <a:ext uri="{FF2B5EF4-FFF2-40B4-BE49-F238E27FC236}">
              <a16:creationId xmlns:a16="http://schemas.microsoft.com/office/drawing/2014/main" id="{F25D393E-118F-449C-AFD2-94A7D8F178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5" name="PoljeZBesedilom 3824">
          <a:extLst>
            <a:ext uri="{FF2B5EF4-FFF2-40B4-BE49-F238E27FC236}">
              <a16:creationId xmlns:a16="http://schemas.microsoft.com/office/drawing/2014/main" id="{4C71ECCE-851D-4280-BD42-3B6496E0EF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6" name="PoljeZBesedilom 3825">
          <a:extLst>
            <a:ext uri="{FF2B5EF4-FFF2-40B4-BE49-F238E27FC236}">
              <a16:creationId xmlns:a16="http://schemas.microsoft.com/office/drawing/2014/main" id="{DFAC7105-1061-4E63-AF80-C1D6FE7C1E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7" name="PoljeZBesedilom 3826">
          <a:extLst>
            <a:ext uri="{FF2B5EF4-FFF2-40B4-BE49-F238E27FC236}">
              <a16:creationId xmlns:a16="http://schemas.microsoft.com/office/drawing/2014/main" id="{42E7FE21-0CAA-4C3E-A518-03BC97CE9E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8" name="PoljeZBesedilom 3827">
          <a:extLst>
            <a:ext uri="{FF2B5EF4-FFF2-40B4-BE49-F238E27FC236}">
              <a16:creationId xmlns:a16="http://schemas.microsoft.com/office/drawing/2014/main" id="{52D851FE-E5C7-44CA-B706-3ECCA0B07A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9" name="PoljeZBesedilom 3828">
          <a:extLst>
            <a:ext uri="{FF2B5EF4-FFF2-40B4-BE49-F238E27FC236}">
              <a16:creationId xmlns:a16="http://schemas.microsoft.com/office/drawing/2014/main" id="{5092068D-75B5-49F1-87B9-82E6D7DB3F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0" name="PoljeZBesedilom 3829">
          <a:extLst>
            <a:ext uri="{FF2B5EF4-FFF2-40B4-BE49-F238E27FC236}">
              <a16:creationId xmlns:a16="http://schemas.microsoft.com/office/drawing/2014/main" id="{C8D4848F-4323-4D31-9008-7AF6AAAC56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1" name="PoljeZBesedilom 3830">
          <a:extLst>
            <a:ext uri="{FF2B5EF4-FFF2-40B4-BE49-F238E27FC236}">
              <a16:creationId xmlns:a16="http://schemas.microsoft.com/office/drawing/2014/main" id="{4E479629-A725-4D33-A862-7DC3E66CA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2" name="PoljeZBesedilom 3831">
          <a:extLst>
            <a:ext uri="{FF2B5EF4-FFF2-40B4-BE49-F238E27FC236}">
              <a16:creationId xmlns:a16="http://schemas.microsoft.com/office/drawing/2014/main" id="{47643902-CB74-4DA4-A5C6-81C2CAA13F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3" name="PoljeZBesedilom 3832">
          <a:extLst>
            <a:ext uri="{FF2B5EF4-FFF2-40B4-BE49-F238E27FC236}">
              <a16:creationId xmlns:a16="http://schemas.microsoft.com/office/drawing/2014/main" id="{ADF077A5-DBF8-455E-BCB4-B79E9840E9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4" name="PoljeZBesedilom 3833">
          <a:extLst>
            <a:ext uri="{FF2B5EF4-FFF2-40B4-BE49-F238E27FC236}">
              <a16:creationId xmlns:a16="http://schemas.microsoft.com/office/drawing/2014/main" id="{3FB91793-637C-4939-B872-1F8F8A520E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5" name="PoljeZBesedilom 3834">
          <a:extLst>
            <a:ext uri="{FF2B5EF4-FFF2-40B4-BE49-F238E27FC236}">
              <a16:creationId xmlns:a16="http://schemas.microsoft.com/office/drawing/2014/main" id="{F4D6DBA7-9DA6-419C-B406-0F46E258ED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6" name="PoljeZBesedilom 3835">
          <a:extLst>
            <a:ext uri="{FF2B5EF4-FFF2-40B4-BE49-F238E27FC236}">
              <a16:creationId xmlns:a16="http://schemas.microsoft.com/office/drawing/2014/main" id="{AD223838-636E-4959-967F-9C352BF000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7" name="PoljeZBesedilom 3836">
          <a:extLst>
            <a:ext uri="{FF2B5EF4-FFF2-40B4-BE49-F238E27FC236}">
              <a16:creationId xmlns:a16="http://schemas.microsoft.com/office/drawing/2014/main" id="{A203FEBD-B961-418B-A69B-9E151C9350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8" name="PoljeZBesedilom 3837">
          <a:extLst>
            <a:ext uri="{FF2B5EF4-FFF2-40B4-BE49-F238E27FC236}">
              <a16:creationId xmlns:a16="http://schemas.microsoft.com/office/drawing/2014/main" id="{F71B41D6-4646-4195-BD15-DB871BE683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9" name="PoljeZBesedilom 3838">
          <a:extLst>
            <a:ext uri="{FF2B5EF4-FFF2-40B4-BE49-F238E27FC236}">
              <a16:creationId xmlns:a16="http://schemas.microsoft.com/office/drawing/2014/main" id="{AB496434-FDBB-4B81-83ED-9F6B848297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0" name="PoljeZBesedilom 3839">
          <a:extLst>
            <a:ext uri="{FF2B5EF4-FFF2-40B4-BE49-F238E27FC236}">
              <a16:creationId xmlns:a16="http://schemas.microsoft.com/office/drawing/2014/main" id="{97C5027D-0C58-4723-B48C-5640937FD8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1" name="PoljeZBesedilom 3840">
          <a:extLst>
            <a:ext uri="{FF2B5EF4-FFF2-40B4-BE49-F238E27FC236}">
              <a16:creationId xmlns:a16="http://schemas.microsoft.com/office/drawing/2014/main" id="{106C4DF9-BB62-478C-BFF2-FCC6FDF5D9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2" name="PoljeZBesedilom 3841">
          <a:extLst>
            <a:ext uri="{FF2B5EF4-FFF2-40B4-BE49-F238E27FC236}">
              <a16:creationId xmlns:a16="http://schemas.microsoft.com/office/drawing/2014/main" id="{311AC7B3-7D71-481C-8210-5096BC0538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3" name="PoljeZBesedilom 3842">
          <a:extLst>
            <a:ext uri="{FF2B5EF4-FFF2-40B4-BE49-F238E27FC236}">
              <a16:creationId xmlns:a16="http://schemas.microsoft.com/office/drawing/2014/main" id="{402349E2-1EC8-4B4A-90CA-8F2078B9A3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4" name="PoljeZBesedilom 3843">
          <a:extLst>
            <a:ext uri="{FF2B5EF4-FFF2-40B4-BE49-F238E27FC236}">
              <a16:creationId xmlns:a16="http://schemas.microsoft.com/office/drawing/2014/main" id="{8A2640D1-7B83-46CC-AEC2-6101A80605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5" name="PoljeZBesedilom 3844">
          <a:extLst>
            <a:ext uri="{FF2B5EF4-FFF2-40B4-BE49-F238E27FC236}">
              <a16:creationId xmlns:a16="http://schemas.microsoft.com/office/drawing/2014/main" id="{FA3CA36E-8733-4FA1-978D-F36D2D21F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6" name="PoljeZBesedilom 3845">
          <a:extLst>
            <a:ext uri="{FF2B5EF4-FFF2-40B4-BE49-F238E27FC236}">
              <a16:creationId xmlns:a16="http://schemas.microsoft.com/office/drawing/2014/main" id="{A5A57140-5A9A-410F-A2C8-3BB882C369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7" name="PoljeZBesedilom 3846">
          <a:extLst>
            <a:ext uri="{FF2B5EF4-FFF2-40B4-BE49-F238E27FC236}">
              <a16:creationId xmlns:a16="http://schemas.microsoft.com/office/drawing/2014/main" id="{7810A00E-B91C-4931-B64A-4ACBD7CC2A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8" name="PoljeZBesedilom 3847">
          <a:extLst>
            <a:ext uri="{FF2B5EF4-FFF2-40B4-BE49-F238E27FC236}">
              <a16:creationId xmlns:a16="http://schemas.microsoft.com/office/drawing/2014/main" id="{AD131231-A5E9-49AA-A0F7-19C877153D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9" name="PoljeZBesedilom 3848">
          <a:extLst>
            <a:ext uri="{FF2B5EF4-FFF2-40B4-BE49-F238E27FC236}">
              <a16:creationId xmlns:a16="http://schemas.microsoft.com/office/drawing/2014/main" id="{99EA2EC2-99C5-40B1-A142-663ED469BE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0" name="PoljeZBesedilom 3849">
          <a:extLst>
            <a:ext uri="{FF2B5EF4-FFF2-40B4-BE49-F238E27FC236}">
              <a16:creationId xmlns:a16="http://schemas.microsoft.com/office/drawing/2014/main" id="{5C1A8AF0-DF54-4AE0-941E-9C106BB3EE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1" name="PoljeZBesedilom 3850">
          <a:extLst>
            <a:ext uri="{FF2B5EF4-FFF2-40B4-BE49-F238E27FC236}">
              <a16:creationId xmlns:a16="http://schemas.microsoft.com/office/drawing/2014/main" id="{4022C7E4-24C3-4C1B-8846-D0DFA37C8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2" name="PoljeZBesedilom 3851">
          <a:extLst>
            <a:ext uri="{FF2B5EF4-FFF2-40B4-BE49-F238E27FC236}">
              <a16:creationId xmlns:a16="http://schemas.microsoft.com/office/drawing/2014/main" id="{B51546A6-65BB-4023-9FD7-A7016E1A8C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3" name="PoljeZBesedilom 3852">
          <a:extLst>
            <a:ext uri="{FF2B5EF4-FFF2-40B4-BE49-F238E27FC236}">
              <a16:creationId xmlns:a16="http://schemas.microsoft.com/office/drawing/2014/main" id="{D1803A82-FB67-4387-A50C-26861DC06C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4" name="PoljeZBesedilom 3853">
          <a:extLst>
            <a:ext uri="{FF2B5EF4-FFF2-40B4-BE49-F238E27FC236}">
              <a16:creationId xmlns:a16="http://schemas.microsoft.com/office/drawing/2014/main" id="{F235BD10-AF6E-4485-8A6A-4415509051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5" name="PoljeZBesedilom 3854">
          <a:extLst>
            <a:ext uri="{FF2B5EF4-FFF2-40B4-BE49-F238E27FC236}">
              <a16:creationId xmlns:a16="http://schemas.microsoft.com/office/drawing/2014/main" id="{6683DA0A-A241-46D1-9EA8-E7F2CFE7E4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6" name="PoljeZBesedilom 3855">
          <a:extLst>
            <a:ext uri="{FF2B5EF4-FFF2-40B4-BE49-F238E27FC236}">
              <a16:creationId xmlns:a16="http://schemas.microsoft.com/office/drawing/2014/main" id="{33B2B30B-75CA-4418-8E72-A9F432EC5C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7" name="PoljeZBesedilom 3856">
          <a:extLst>
            <a:ext uri="{FF2B5EF4-FFF2-40B4-BE49-F238E27FC236}">
              <a16:creationId xmlns:a16="http://schemas.microsoft.com/office/drawing/2014/main" id="{EFA327C4-8650-4AAE-AF9A-4AB624F32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8" name="PoljeZBesedilom 3857">
          <a:extLst>
            <a:ext uri="{FF2B5EF4-FFF2-40B4-BE49-F238E27FC236}">
              <a16:creationId xmlns:a16="http://schemas.microsoft.com/office/drawing/2014/main" id="{BC79884B-AA32-4E81-A30A-621CE534F9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9" name="PoljeZBesedilom 3858">
          <a:extLst>
            <a:ext uri="{FF2B5EF4-FFF2-40B4-BE49-F238E27FC236}">
              <a16:creationId xmlns:a16="http://schemas.microsoft.com/office/drawing/2014/main" id="{59A529B2-E3B9-4179-94E3-5D9CE56EC6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0" name="PoljeZBesedilom 3859">
          <a:extLst>
            <a:ext uri="{FF2B5EF4-FFF2-40B4-BE49-F238E27FC236}">
              <a16:creationId xmlns:a16="http://schemas.microsoft.com/office/drawing/2014/main" id="{F372B2C1-AEE3-405B-8C66-F20999266C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1" name="PoljeZBesedilom 3860">
          <a:extLst>
            <a:ext uri="{FF2B5EF4-FFF2-40B4-BE49-F238E27FC236}">
              <a16:creationId xmlns:a16="http://schemas.microsoft.com/office/drawing/2014/main" id="{AF7888EC-5363-4065-9421-D5019A3A74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2" name="PoljeZBesedilom 3861">
          <a:extLst>
            <a:ext uri="{FF2B5EF4-FFF2-40B4-BE49-F238E27FC236}">
              <a16:creationId xmlns:a16="http://schemas.microsoft.com/office/drawing/2014/main" id="{D6138556-D002-47B3-AB3F-E687E3A14B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3" name="PoljeZBesedilom 3862">
          <a:extLst>
            <a:ext uri="{FF2B5EF4-FFF2-40B4-BE49-F238E27FC236}">
              <a16:creationId xmlns:a16="http://schemas.microsoft.com/office/drawing/2014/main" id="{FC8F53D2-0E72-4BEE-9610-C435615ABE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4" name="PoljeZBesedilom 3863">
          <a:extLst>
            <a:ext uri="{FF2B5EF4-FFF2-40B4-BE49-F238E27FC236}">
              <a16:creationId xmlns:a16="http://schemas.microsoft.com/office/drawing/2014/main" id="{90C06679-6D22-4331-9343-2FFE45B333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5" name="PoljeZBesedilom 3864">
          <a:extLst>
            <a:ext uri="{FF2B5EF4-FFF2-40B4-BE49-F238E27FC236}">
              <a16:creationId xmlns:a16="http://schemas.microsoft.com/office/drawing/2014/main" id="{D1CD297F-8E74-43D6-AE34-4A1F65E75E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6" name="PoljeZBesedilom 3865">
          <a:extLst>
            <a:ext uri="{FF2B5EF4-FFF2-40B4-BE49-F238E27FC236}">
              <a16:creationId xmlns:a16="http://schemas.microsoft.com/office/drawing/2014/main" id="{162451CB-C3F6-4229-832E-02B9AC0FCB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7" name="PoljeZBesedilom 3866">
          <a:extLst>
            <a:ext uri="{FF2B5EF4-FFF2-40B4-BE49-F238E27FC236}">
              <a16:creationId xmlns:a16="http://schemas.microsoft.com/office/drawing/2014/main" id="{8CD90D85-8BF9-46EB-A195-541248E5B9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8" name="PoljeZBesedilom 3867">
          <a:extLst>
            <a:ext uri="{FF2B5EF4-FFF2-40B4-BE49-F238E27FC236}">
              <a16:creationId xmlns:a16="http://schemas.microsoft.com/office/drawing/2014/main" id="{C0B19345-7D24-4286-B455-AC5DF736D3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9" name="PoljeZBesedilom 3868">
          <a:extLst>
            <a:ext uri="{FF2B5EF4-FFF2-40B4-BE49-F238E27FC236}">
              <a16:creationId xmlns:a16="http://schemas.microsoft.com/office/drawing/2014/main" id="{7BF950FD-9297-41B8-94C7-E8FA959C8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0" name="PoljeZBesedilom 3869">
          <a:extLst>
            <a:ext uri="{FF2B5EF4-FFF2-40B4-BE49-F238E27FC236}">
              <a16:creationId xmlns:a16="http://schemas.microsoft.com/office/drawing/2014/main" id="{98915949-1333-4C18-A9CC-9E65183BA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1" name="PoljeZBesedilom 3870">
          <a:extLst>
            <a:ext uri="{FF2B5EF4-FFF2-40B4-BE49-F238E27FC236}">
              <a16:creationId xmlns:a16="http://schemas.microsoft.com/office/drawing/2014/main" id="{B29D8B40-9B4A-408C-BF5E-89AEAC6836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2" name="PoljeZBesedilom 3871">
          <a:extLst>
            <a:ext uri="{FF2B5EF4-FFF2-40B4-BE49-F238E27FC236}">
              <a16:creationId xmlns:a16="http://schemas.microsoft.com/office/drawing/2014/main" id="{14DBCED3-754A-47E7-8F94-08A40D4AA6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3" name="PoljeZBesedilom 3872">
          <a:extLst>
            <a:ext uri="{FF2B5EF4-FFF2-40B4-BE49-F238E27FC236}">
              <a16:creationId xmlns:a16="http://schemas.microsoft.com/office/drawing/2014/main" id="{C438D667-0418-41BE-8D26-07B45C3EE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4" name="PoljeZBesedilom 3873">
          <a:extLst>
            <a:ext uri="{FF2B5EF4-FFF2-40B4-BE49-F238E27FC236}">
              <a16:creationId xmlns:a16="http://schemas.microsoft.com/office/drawing/2014/main" id="{72071145-0BA8-4E5F-ABE8-FA3E19DE6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5" name="PoljeZBesedilom 3874">
          <a:extLst>
            <a:ext uri="{FF2B5EF4-FFF2-40B4-BE49-F238E27FC236}">
              <a16:creationId xmlns:a16="http://schemas.microsoft.com/office/drawing/2014/main" id="{250F6CC9-16F1-47A3-9F2B-1FCCA56C1D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6" name="PoljeZBesedilom 3875">
          <a:extLst>
            <a:ext uri="{FF2B5EF4-FFF2-40B4-BE49-F238E27FC236}">
              <a16:creationId xmlns:a16="http://schemas.microsoft.com/office/drawing/2014/main" id="{679B781D-C251-4020-88DE-1294CF803B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7" name="PoljeZBesedilom 3876">
          <a:extLst>
            <a:ext uri="{FF2B5EF4-FFF2-40B4-BE49-F238E27FC236}">
              <a16:creationId xmlns:a16="http://schemas.microsoft.com/office/drawing/2014/main" id="{887E5540-DD1A-46F6-B83B-614277139E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8" name="PoljeZBesedilom 3877">
          <a:extLst>
            <a:ext uri="{FF2B5EF4-FFF2-40B4-BE49-F238E27FC236}">
              <a16:creationId xmlns:a16="http://schemas.microsoft.com/office/drawing/2014/main" id="{0EC09EBA-E992-4599-B175-7F0456D133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9" name="PoljeZBesedilom 3878">
          <a:extLst>
            <a:ext uri="{FF2B5EF4-FFF2-40B4-BE49-F238E27FC236}">
              <a16:creationId xmlns:a16="http://schemas.microsoft.com/office/drawing/2014/main" id="{E6D69DAC-96A0-4351-AD38-FC739A2B25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0" name="PoljeZBesedilom 3879">
          <a:extLst>
            <a:ext uri="{FF2B5EF4-FFF2-40B4-BE49-F238E27FC236}">
              <a16:creationId xmlns:a16="http://schemas.microsoft.com/office/drawing/2014/main" id="{458D2CDC-0C91-4962-9A63-49042EF43D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1" name="PoljeZBesedilom 3880">
          <a:extLst>
            <a:ext uri="{FF2B5EF4-FFF2-40B4-BE49-F238E27FC236}">
              <a16:creationId xmlns:a16="http://schemas.microsoft.com/office/drawing/2014/main" id="{CE6B661D-52CE-45F4-8A3D-6C67354EFF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2" name="PoljeZBesedilom 3881">
          <a:extLst>
            <a:ext uri="{FF2B5EF4-FFF2-40B4-BE49-F238E27FC236}">
              <a16:creationId xmlns:a16="http://schemas.microsoft.com/office/drawing/2014/main" id="{C8D8BAF5-0AC7-45C7-BCBD-4BA08DDE80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3" name="PoljeZBesedilom 3882">
          <a:extLst>
            <a:ext uri="{FF2B5EF4-FFF2-40B4-BE49-F238E27FC236}">
              <a16:creationId xmlns:a16="http://schemas.microsoft.com/office/drawing/2014/main" id="{86F016D3-3CD5-4343-A0EA-D533DDAA3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4" name="PoljeZBesedilom 3883">
          <a:extLst>
            <a:ext uri="{FF2B5EF4-FFF2-40B4-BE49-F238E27FC236}">
              <a16:creationId xmlns:a16="http://schemas.microsoft.com/office/drawing/2014/main" id="{EED2C48D-E0D9-4341-AC16-DE947C3E6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5" name="PoljeZBesedilom 3884">
          <a:extLst>
            <a:ext uri="{FF2B5EF4-FFF2-40B4-BE49-F238E27FC236}">
              <a16:creationId xmlns:a16="http://schemas.microsoft.com/office/drawing/2014/main" id="{CD18A9D2-340C-4C49-9C9B-FB2303159E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6" name="PoljeZBesedilom 3885">
          <a:extLst>
            <a:ext uri="{FF2B5EF4-FFF2-40B4-BE49-F238E27FC236}">
              <a16:creationId xmlns:a16="http://schemas.microsoft.com/office/drawing/2014/main" id="{EA420717-68AC-4E26-9BA3-FC7B0C0B3B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7" name="PoljeZBesedilom 3886">
          <a:extLst>
            <a:ext uri="{FF2B5EF4-FFF2-40B4-BE49-F238E27FC236}">
              <a16:creationId xmlns:a16="http://schemas.microsoft.com/office/drawing/2014/main" id="{44895E1F-3AF9-4D67-8AE7-664608BEC0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8" name="PoljeZBesedilom 3887">
          <a:extLst>
            <a:ext uri="{FF2B5EF4-FFF2-40B4-BE49-F238E27FC236}">
              <a16:creationId xmlns:a16="http://schemas.microsoft.com/office/drawing/2014/main" id="{E37FDF25-7AA5-4E73-B76A-D5F8CBF9BE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9" name="PoljeZBesedilom 3888">
          <a:extLst>
            <a:ext uri="{FF2B5EF4-FFF2-40B4-BE49-F238E27FC236}">
              <a16:creationId xmlns:a16="http://schemas.microsoft.com/office/drawing/2014/main" id="{6688A72F-B5E7-4002-BC21-2C63B5BF43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0" name="PoljeZBesedilom 3889">
          <a:extLst>
            <a:ext uri="{FF2B5EF4-FFF2-40B4-BE49-F238E27FC236}">
              <a16:creationId xmlns:a16="http://schemas.microsoft.com/office/drawing/2014/main" id="{DD871E10-EC01-46CC-836B-2B2F5009E9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1" name="PoljeZBesedilom 3890">
          <a:extLst>
            <a:ext uri="{FF2B5EF4-FFF2-40B4-BE49-F238E27FC236}">
              <a16:creationId xmlns:a16="http://schemas.microsoft.com/office/drawing/2014/main" id="{FE12C83F-F981-4977-8EA4-B262B597BC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2" name="PoljeZBesedilom 3891">
          <a:extLst>
            <a:ext uri="{FF2B5EF4-FFF2-40B4-BE49-F238E27FC236}">
              <a16:creationId xmlns:a16="http://schemas.microsoft.com/office/drawing/2014/main" id="{AD78B6DD-B33F-48B6-9764-D716E45B36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3" name="PoljeZBesedilom 3892">
          <a:extLst>
            <a:ext uri="{FF2B5EF4-FFF2-40B4-BE49-F238E27FC236}">
              <a16:creationId xmlns:a16="http://schemas.microsoft.com/office/drawing/2014/main" id="{E4F7B90E-0A8D-47B5-A550-DC66ECF386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4" name="PoljeZBesedilom 3893">
          <a:extLst>
            <a:ext uri="{FF2B5EF4-FFF2-40B4-BE49-F238E27FC236}">
              <a16:creationId xmlns:a16="http://schemas.microsoft.com/office/drawing/2014/main" id="{76501B1F-094B-4579-958E-1DE747EAF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5" name="PoljeZBesedilom 3894">
          <a:extLst>
            <a:ext uri="{FF2B5EF4-FFF2-40B4-BE49-F238E27FC236}">
              <a16:creationId xmlns:a16="http://schemas.microsoft.com/office/drawing/2014/main" id="{3F999121-7444-4397-BA12-978D779E14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6" name="PoljeZBesedilom 3895">
          <a:extLst>
            <a:ext uri="{FF2B5EF4-FFF2-40B4-BE49-F238E27FC236}">
              <a16:creationId xmlns:a16="http://schemas.microsoft.com/office/drawing/2014/main" id="{C507961F-E6FE-44C1-A85D-A74D01648A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7" name="PoljeZBesedilom 3896">
          <a:extLst>
            <a:ext uri="{FF2B5EF4-FFF2-40B4-BE49-F238E27FC236}">
              <a16:creationId xmlns:a16="http://schemas.microsoft.com/office/drawing/2014/main" id="{01D86807-5A37-43B4-9911-2987AAE535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8" name="PoljeZBesedilom 3897">
          <a:extLst>
            <a:ext uri="{FF2B5EF4-FFF2-40B4-BE49-F238E27FC236}">
              <a16:creationId xmlns:a16="http://schemas.microsoft.com/office/drawing/2014/main" id="{088DABB0-A849-4F8E-A7A8-86C860546B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9" name="PoljeZBesedilom 3898">
          <a:extLst>
            <a:ext uri="{FF2B5EF4-FFF2-40B4-BE49-F238E27FC236}">
              <a16:creationId xmlns:a16="http://schemas.microsoft.com/office/drawing/2014/main" id="{AC53DBC3-120E-48E0-A7CC-0A72797ADE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0" name="PoljeZBesedilom 3899">
          <a:extLst>
            <a:ext uri="{FF2B5EF4-FFF2-40B4-BE49-F238E27FC236}">
              <a16:creationId xmlns:a16="http://schemas.microsoft.com/office/drawing/2014/main" id="{5C041320-6CC0-44C3-B753-0A2857B0C2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1" name="PoljeZBesedilom 3900">
          <a:extLst>
            <a:ext uri="{FF2B5EF4-FFF2-40B4-BE49-F238E27FC236}">
              <a16:creationId xmlns:a16="http://schemas.microsoft.com/office/drawing/2014/main" id="{8FBB1FBF-7F64-4240-9BB5-1D4883C2CA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2" name="PoljeZBesedilom 3901">
          <a:extLst>
            <a:ext uri="{FF2B5EF4-FFF2-40B4-BE49-F238E27FC236}">
              <a16:creationId xmlns:a16="http://schemas.microsoft.com/office/drawing/2014/main" id="{B3A921AC-9299-4017-B295-997C676BCA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3" name="PoljeZBesedilom 3902">
          <a:extLst>
            <a:ext uri="{FF2B5EF4-FFF2-40B4-BE49-F238E27FC236}">
              <a16:creationId xmlns:a16="http://schemas.microsoft.com/office/drawing/2014/main" id="{7D1F9745-0F86-410A-A801-9F81DB4EBE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4" name="PoljeZBesedilom 3903">
          <a:extLst>
            <a:ext uri="{FF2B5EF4-FFF2-40B4-BE49-F238E27FC236}">
              <a16:creationId xmlns:a16="http://schemas.microsoft.com/office/drawing/2014/main" id="{7CA2DD1C-3B0B-4665-B6A3-11A5CDA4CE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5" name="PoljeZBesedilom 3904">
          <a:extLst>
            <a:ext uri="{FF2B5EF4-FFF2-40B4-BE49-F238E27FC236}">
              <a16:creationId xmlns:a16="http://schemas.microsoft.com/office/drawing/2014/main" id="{D87BC306-7CA7-4100-B42D-7E11CD151F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6" name="PoljeZBesedilom 3905">
          <a:extLst>
            <a:ext uri="{FF2B5EF4-FFF2-40B4-BE49-F238E27FC236}">
              <a16:creationId xmlns:a16="http://schemas.microsoft.com/office/drawing/2014/main" id="{232F9D92-4E3E-4772-B576-6A1A38E76F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7" name="PoljeZBesedilom 3906">
          <a:extLst>
            <a:ext uri="{FF2B5EF4-FFF2-40B4-BE49-F238E27FC236}">
              <a16:creationId xmlns:a16="http://schemas.microsoft.com/office/drawing/2014/main" id="{D2EFFD97-FD57-4F9B-9D61-F32C88AEC3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8" name="PoljeZBesedilom 3907">
          <a:extLst>
            <a:ext uri="{FF2B5EF4-FFF2-40B4-BE49-F238E27FC236}">
              <a16:creationId xmlns:a16="http://schemas.microsoft.com/office/drawing/2014/main" id="{70861ED9-71C7-40B5-ABBE-2A86724046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9" name="PoljeZBesedilom 3908">
          <a:extLst>
            <a:ext uri="{FF2B5EF4-FFF2-40B4-BE49-F238E27FC236}">
              <a16:creationId xmlns:a16="http://schemas.microsoft.com/office/drawing/2014/main" id="{517D6838-E35B-457A-8242-CC49D9CC37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0" name="PoljeZBesedilom 3909">
          <a:extLst>
            <a:ext uri="{FF2B5EF4-FFF2-40B4-BE49-F238E27FC236}">
              <a16:creationId xmlns:a16="http://schemas.microsoft.com/office/drawing/2014/main" id="{8C7DC8DC-C6A4-4A72-8E11-FCF9078AA2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1" name="PoljeZBesedilom 3910">
          <a:extLst>
            <a:ext uri="{FF2B5EF4-FFF2-40B4-BE49-F238E27FC236}">
              <a16:creationId xmlns:a16="http://schemas.microsoft.com/office/drawing/2014/main" id="{1A5B8003-0B14-4FC0-98B3-0E5B343D6F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2" name="PoljeZBesedilom 3911">
          <a:extLst>
            <a:ext uri="{FF2B5EF4-FFF2-40B4-BE49-F238E27FC236}">
              <a16:creationId xmlns:a16="http://schemas.microsoft.com/office/drawing/2014/main" id="{769A0607-47BD-4770-9AA9-73DE7E269F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3" name="PoljeZBesedilom 3912">
          <a:extLst>
            <a:ext uri="{FF2B5EF4-FFF2-40B4-BE49-F238E27FC236}">
              <a16:creationId xmlns:a16="http://schemas.microsoft.com/office/drawing/2014/main" id="{323C2E7B-83BC-4C17-B574-53AF98176A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4" name="PoljeZBesedilom 3913">
          <a:extLst>
            <a:ext uri="{FF2B5EF4-FFF2-40B4-BE49-F238E27FC236}">
              <a16:creationId xmlns:a16="http://schemas.microsoft.com/office/drawing/2014/main" id="{60E66726-93C2-4E95-AB7E-4F70FB6BE2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5" name="PoljeZBesedilom 3914">
          <a:extLst>
            <a:ext uri="{FF2B5EF4-FFF2-40B4-BE49-F238E27FC236}">
              <a16:creationId xmlns:a16="http://schemas.microsoft.com/office/drawing/2014/main" id="{724419B6-33C3-4639-AEA8-743EE178AB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6" name="PoljeZBesedilom 3915">
          <a:extLst>
            <a:ext uri="{FF2B5EF4-FFF2-40B4-BE49-F238E27FC236}">
              <a16:creationId xmlns:a16="http://schemas.microsoft.com/office/drawing/2014/main" id="{E2824F0C-1ECF-4646-87AB-15AB9C6799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7" name="PoljeZBesedilom 3916">
          <a:extLst>
            <a:ext uri="{FF2B5EF4-FFF2-40B4-BE49-F238E27FC236}">
              <a16:creationId xmlns:a16="http://schemas.microsoft.com/office/drawing/2014/main" id="{7A018945-A860-4424-BE3E-0D5EFA3D45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8" name="PoljeZBesedilom 3917">
          <a:extLst>
            <a:ext uri="{FF2B5EF4-FFF2-40B4-BE49-F238E27FC236}">
              <a16:creationId xmlns:a16="http://schemas.microsoft.com/office/drawing/2014/main" id="{DC6907C6-6EB0-450D-8C16-CDD6D6E508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9" name="PoljeZBesedilom 3918">
          <a:extLst>
            <a:ext uri="{FF2B5EF4-FFF2-40B4-BE49-F238E27FC236}">
              <a16:creationId xmlns:a16="http://schemas.microsoft.com/office/drawing/2014/main" id="{1C0A8034-C036-4610-A4F6-D6A961997E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0" name="PoljeZBesedilom 3919">
          <a:extLst>
            <a:ext uri="{FF2B5EF4-FFF2-40B4-BE49-F238E27FC236}">
              <a16:creationId xmlns:a16="http://schemas.microsoft.com/office/drawing/2014/main" id="{217DFC9F-CCB6-47F7-B25A-AEA2D9DA8F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1" name="PoljeZBesedilom 3920">
          <a:extLst>
            <a:ext uri="{FF2B5EF4-FFF2-40B4-BE49-F238E27FC236}">
              <a16:creationId xmlns:a16="http://schemas.microsoft.com/office/drawing/2014/main" id="{9A924A37-8C72-43B6-BA72-B5418D8B5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2" name="PoljeZBesedilom 3921">
          <a:extLst>
            <a:ext uri="{FF2B5EF4-FFF2-40B4-BE49-F238E27FC236}">
              <a16:creationId xmlns:a16="http://schemas.microsoft.com/office/drawing/2014/main" id="{5F2D7597-4A22-491F-892F-9C7E788C94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3" name="PoljeZBesedilom 3922">
          <a:extLst>
            <a:ext uri="{FF2B5EF4-FFF2-40B4-BE49-F238E27FC236}">
              <a16:creationId xmlns:a16="http://schemas.microsoft.com/office/drawing/2014/main" id="{234AD160-4F2D-46C4-9499-432441F8F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4" name="PoljeZBesedilom 3923">
          <a:extLst>
            <a:ext uri="{FF2B5EF4-FFF2-40B4-BE49-F238E27FC236}">
              <a16:creationId xmlns:a16="http://schemas.microsoft.com/office/drawing/2014/main" id="{568860F7-FBF1-43D4-B7FA-0B54EA2DE4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5" name="PoljeZBesedilom 3924">
          <a:extLst>
            <a:ext uri="{FF2B5EF4-FFF2-40B4-BE49-F238E27FC236}">
              <a16:creationId xmlns:a16="http://schemas.microsoft.com/office/drawing/2014/main" id="{937F1BD4-1706-4CFE-BAE0-2B604EF63A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6" name="PoljeZBesedilom 3925">
          <a:extLst>
            <a:ext uri="{FF2B5EF4-FFF2-40B4-BE49-F238E27FC236}">
              <a16:creationId xmlns:a16="http://schemas.microsoft.com/office/drawing/2014/main" id="{0D7A5320-7493-4CCC-83E9-EA3EB41C5E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7" name="PoljeZBesedilom 3926">
          <a:extLst>
            <a:ext uri="{FF2B5EF4-FFF2-40B4-BE49-F238E27FC236}">
              <a16:creationId xmlns:a16="http://schemas.microsoft.com/office/drawing/2014/main" id="{265F8E8F-2FD6-4BE4-BB98-7C562D00B5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8" name="PoljeZBesedilom 3927">
          <a:extLst>
            <a:ext uri="{FF2B5EF4-FFF2-40B4-BE49-F238E27FC236}">
              <a16:creationId xmlns:a16="http://schemas.microsoft.com/office/drawing/2014/main" id="{4989AB77-B4FA-4A24-AAB3-66285DFFE9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9" name="PoljeZBesedilom 3928">
          <a:extLst>
            <a:ext uri="{FF2B5EF4-FFF2-40B4-BE49-F238E27FC236}">
              <a16:creationId xmlns:a16="http://schemas.microsoft.com/office/drawing/2014/main" id="{28FAF9DC-5E32-492F-9CF6-5716A6A93F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0" name="PoljeZBesedilom 3929">
          <a:extLst>
            <a:ext uri="{FF2B5EF4-FFF2-40B4-BE49-F238E27FC236}">
              <a16:creationId xmlns:a16="http://schemas.microsoft.com/office/drawing/2014/main" id="{B50C69C3-C88F-42EC-AB9A-2E731495F6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1" name="PoljeZBesedilom 3930">
          <a:extLst>
            <a:ext uri="{FF2B5EF4-FFF2-40B4-BE49-F238E27FC236}">
              <a16:creationId xmlns:a16="http://schemas.microsoft.com/office/drawing/2014/main" id="{63CEC71C-0119-4A10-8733-C30B2AA677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2" name="PoljeZBesedilom 3931">
          <a:extLst>
            <a:ext uri="{FF2B5EF4-FFF2-40B4-BE49-F238E27FC236}">
              <a16:creationId xmlns:a16="http://schemas.microsoft.com/office/drawing/2014/main" id="{4870261D-52CC-4947-AFC2-B601E90EED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3" name="PoljeZBesedilom 3932">
          <a:extLst>
            <a:ext uri="{FF2B5EF4-FFF2-40B4-BE49-F238E27FC236}">
              <a16:creationId xmlns:a16="http://schemas.microsoft.com/office/drawing/2014/main" id="{11615B2C-1E85-4201-923A-30983C5589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4" name="PoljeZBesedilom 3933">
          <a:extLst>
            <a:ext uri="{FF2B5EF4-FFF2-40B4-BE49-F238E27FC236}">
              <a16:creationId xmlns:a16="http://schemas.microsoft.com/office/drawing/2014/main" id="{4FDC450A-BF8B-4831-95B1-CE860D543B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5" name="PoljeZBesedilom 3934">
          <a:extLst>
            <a:ext uri="{FF2B5EF4-FFF2-40B4-BE49-F238E27FC236}">
              <a16:creationId xmlns:a16="http://schemas.microsoft.com/office/drawing/2014/main" id="{07C2BBAF-61F7-4BE9-AADF-93268F171B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6" name="PoljeZBesedilom 3935">
          <a:extLst>
            <a:ext uri="{FF2B5EF4-FFF2-40B4-BE49-F238E27FC236}">
              <a16:creationId xmlns:a16="http://schemas.microsoft.com/office/drawing/2014/main" id="{DB7AABED-D76B-467E-B669-B09E496D2F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7" name="PoljeZBesedilom 3936">
          <a:extLst>
            <a:ext uri="{FF2B5EF4-FFF2-40B4-BE49-F238E27FC236}">
              <a16:creationId xmlns:a16="http://schemas.microsoft.com/office/drawing/2014/main" id="{0FCF5A35-2D88-464A-96CA-1F01E59A77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8" name="PoljeZBesedilom 3937">
          <a:extLst>
            <a:ext uri="{FF2B5EF4-FFF2-40B4-BE49-F238E27FC236}">
              <a16:creationId xmlns:a16="http://schemas.microsoft.com/office/drawing/2014/main" id="{93DDE44F-6F4F-4015-8322-110743607B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9" name="PoljeZBesedilom 3938">
          <a:extLst>
            <a:ext uri="{FF2B5EF4-FFF2-40B4-BE49-F238E27FC236}">
              <a16:creationId xmlns:a16="http://schemas.microsoft.com/office/drawing/2014/main" id="{D4E828C1-A821-4C13-BB3C-BF71EC173B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0" name="PoljeZBesedilom 3939">
          <a:extLst>
            <a:ext uri="{FF2B5EF4-FFF2-40B4-BE49-F238E27FC236}">
              <a16:creationId xmlns:a16="http://schemas.microsoft.com/office/drawing/2014/main" id="{50E85BD7-8EB6-4F67-B233-733F890B21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1" name="PoljeZBesedilom 3940">
          <a:extLst>
            <a:ext uri="{FF2B5EF4-FFF2-40B4-BE49-F238E27FC236}">
              <a16:creationId xmlns:a16="http://schemas.microsoft.com/office/drawing/2014/main" id="{346FD9FF-E128-406B-B562-83EC7FE7F4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2" name="PoljeZBesedilom 3941">
          <a:extLst>
            <a:ext uri="{FF2B5EF4-FFF2-40B4-BE49-F238E27FC236}">
              <a16:creationId xmlns:a16="http://schemas.microsoft.com/office/drawing/2014/main" id="{48BF77E1-90DE-4F12-AF71-AAF06404E9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3" name="PoljeZBesedilom 3942">
          <a:extLst>
            <a:ext uri="{FF2B5EF4-FFF2-40B4-BE49-F238E27FC236}">
              <a16:creationId xmlns:a16="http://schemas.microsoft.com/office/drawing/2014/main" id="{6C6A7F36-3CC3-4B7F-AF90-203645F8CD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4" name="PoljeZBesedilom 3943">
          <a:extLst>
            <a:ext uri="{FF2B5EF4-FFF2-40B4-BE49-F238E27FC236}">
              <a16:creationId xmlns:a16="http://schemas.microsoft.com/office/drawing/2014/main" id="{E96A7693-9D1F-4E83-90AA-4D9C45257F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5" name="PoljeZBesedilom 3944">
          <a:extLst>
            <a:ext uri="{FF2B5EF4-FFF2-40B4-BE49-F238E27FC236}">
              <a16:creationId xmlns:a16="http://schemas.microsoft.com/office/drawing/2014/main" id="{6E903A3B-22CA-44C1-A8F0-BEC2AD4DF9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6" name="PoljeZBesedilom 3945">
          <a:extLst>
            <a:ext uri="{FF2B5EF4-FFF2-40B4-BE49-F238E27FC236}">
              <a16:creationId xmlns:a16="http://schemas.microsoft.com/office/drawing/2014/main" id="{350BD468-54E8-4667-8A3A-78E8FD1A25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7" name="PoljeZBesedilom 3946">
          <a:extLst>
            <a:ext uri="{FF2B5EF4-FFF2-40B4-BE49-F238E27FC236}">
              <a16:creationId xmlns:a16="http://schemas.microsoft.com/office/drawing/2014/main" id="{A8D967E5-399D-4B18-B71C-0F5F09BD8C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8" name="PoljeZBesedilom 3947">
          <a:extLst>
            <a:ext uri="{FF2B5EF4-FFF2-40B4-BE49-F238E27FC236}">
              <a16:creationId xmlns:a16="http://schemas.microsoft.com/office/drawing/2014/main" id="{96AFAF5C-6E7B-400E-9006-F59151A435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9" name="PoljeZBesedilom 3948">
          <a:extLst>
            <a:ext uri="{FF2B5EF4-FFF2-40B4-BE49-F238E27FC236}">
              <a16:creationId xmlns:a16="http://schemas.microsoft.com/office/drawing/2014/main" id="{77915173-F72A-4C68-82A6-3619F0DDA1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0" name="PoljeZBesedilom 3949">
          <a:extLst>
            <a:ext uri="{FF2B5EF4-FFF2-40B4-BE49-F238E27FC236}">
              <a16:creationId xmlns:a16="http://schemas.microsoft.com/office/drawing/2014/main" id="{0562F85B-9208-4443-A20B-B110E5AC59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1" name="PoljeZBesedilom 3950">
          <a:extLst>
            <a:ext uri="{FF2B5EF4-FFF2-40B4-BE49-F238E27FC236}">
              <a16:creationId xmlns:a16="http://schemas.microsoft.com/office/drawing/2014/main" id="{A8BB67D7-E458-4CD0-A0B5-70BD4114F8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2" name="PoljeZBesedilom 3951">
          <a:extLst>
            <a:ext uri="{FF2B5EF4-FFF2-40B4-BE49-F238E27FC236}">
              <a16:creationId xmlns:a16="http://schemas.microsoft.com/office/drawing/2014/main" id="{CD3CA8B5-5BC2-4DD3-AEF1-24823F1EE1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3" name="PoljeZBesedilom 3952">
          <a:extLst>
            <a:ext uri="{FF2B5EF4-FFF2-40B4-BE49-F238E27FC236}">
              <a16:creationId xmlns:a16="http://schemas.microsoft.com/office/drawing/2014/main" id="{D72AF683-02AC-49A7-A4E1-EFDFDFB04F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4" name="PoljeZBesedilom 3953">
          <a:extLst>
            <a:ext uri="{FF2B5EF4-FFF2-40B4-BE49-F238E27FC236}">
              <a16:creationId xmlns:a16="http://schemas.microsoft.com/office/drawing/2014/main" id="{E096560F-C6AB-4800-B7D2-BFEC48C638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5" name="PoljeZBesedilom 3954">
          <a:extLst>
            <a:ext uri="{FF2B5EF4-FFF2-40B4-BE49-F238E27FC236}">
              <a16:creationId xmlns:a16="http://schemas.microsoft.com/office/drawing/2014/main" id="{058E17D4-368E-4854-95A3-3E643F8ACA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6" name="PoljeZBesedilom 3955">
          <a:extLst>
            <a:ext uri="{FF2B5EF4-FFF2-40B4-BE49-F238E27FC236}">
              <a16:creationId xmlns:a16="http://schemas.microsoft.com/office/drawing/2014/main" id="{5E5ACDDE-F2D3-441B-AA8E-155BF6AE64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7" name="PoljeZBesedilom 3956">
          <a:extLst>
            <a:ext uri="{FF2B5EF4-FFF2-40B4-BE49-F238E27FC236}">
              <a16:creationId xmlns:a16="http://schemas.microsoft.com/office/drawing/2014/main" id="{CDB189E7-2F12-450A-98C3-A15C383C50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8" name="PoljeZBesedilom 3957">
          <a:extLst>
            <a:ext uri="{FF2B5EF4-FFF2-40B4-BE49-F238E27FC236}">
              <a16:creationId xmlns:a16="http://schemas.microsoft.com/office/drawing/2014/main" id="{D7482165-45B9-4A57-9847-5B0D357438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9" name="PoljeZBesedilom 3958">
          <a:extLst>
            <a:ext uri="{FF2B5EF4-FFF2-40B4-BE49-F238E27FC236}">
              <a16:creationId xmlns:a16="http://schemas.microsoft.com/office/drawing/2014/main" id="{FA507C54-8FF0-4EC7-90CB-EC6E8D892B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0" name="PoljeZBesedilom 3959">
          <a:extLst>
            <a:ext uri="{FF2B5EF4-FFF2-40B4-BE49-F238E27FC236}">
              <a16:creationId xmlns:a16="http://schemas.microsoft.com/office/drawing/2014/main" id="{38B01FF3-BE59-40B0-87DE-8610B8499C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1" name="PoljeZBesedilom 3960">
          <a:extLst>
            <a:ext uri="{FF2B5EF4-FFF2-40B4-BE49-F238E27FC236}">
              <a16:creationId xmlns:a16="http://schemas.microsoft.com/office/drawing/2014/main" id="{63936AB5-8CC9-4F43-91BB-8EAC02E48D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2" name="PoljeZBesedilom 3961">
          <a:extLst>
            <a:ext uri="{FF2B5EF4-FFF2-40B4-BE49-F238E27FC236}">
              <a16:creationId xmlns:a16="http://schemas.microsoft.com/office/drawing/2014/main" id="{479E9638-6A0B-4761-A0D6-84C380274A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3" name="PoljeZBesedilom 3962">
          <a:extLst>
            <a:ext uri="{FF2B5EF4-FFF2-40B4-BE49-F238E27FC236}">
              <a16:creationId xmlns:a16="http://schemas.microsoft.com/office/drawing/2014/main" id="{5AFE8E5A-0BAB-4F2D-9AE3-50FF46FF2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4" name="PoljeZBesedilom 3963">
          <a:extLst>
            <a:ext uri="{FF2B5EF4-FFF2-40B4-BE49-F238E27FC236}">
              <a16:creationId xmlns:a16="http://schemas.microsoft.com/office/drawing/2014/main" id="{744B0C65-E825-431F-8638-A9744719DD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5" name="PoljeZBesedilom 3964">
          <a:extLst>
            <a:ext uri="{FF2B5EF4-FFF2-40B4-BE49-F238E27FC236}">
              <a16:creationId xmlns:a16="http://schemas.microsoft.com/office/drawing/2014/main" id="{DE641F26-2E72-48D8-9FB0-EA296B9CFC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6" name="PoljeZBesedilom 3965">
          <a:extLst>
            <a:ext uri="{FF2B5EF4-FFF2-40B4-BE49-F238E27FC236}">
              <a16:creationId xmlns:a16="http://schemas.microsoft.com/office/drawing/2014/main" id="{638F8D5E-292F-4282-86BC-1F8CCF3C89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7" name="PoljeZBesedilom 3966">
          <a:extLst>
            <a:ext uri="{FF2B5EF4-FFF2-40B4-BE49-F238E27FC236}">
              <a16:creationId xmlns:a16="http://schemas.microsoft.com/office/drawing/2014/main" id="{3208242A-6F7D-4E5A-A42E-EFFF39449F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8" name="PoljeZBesedilom 3967">
          <a:extLst>
            <a:ext uri="{FF2B5EF4-FFF2-40B4-BE49-F238E27FC236}">
              <a16:creationId xmlns:a16="http://schemas.microsoft.com/office/drawing/2014/main" id="{EBF01E14-9CC5-4B45-AA39-2FCCA7D217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9" name="PoljeZBesedilom 3968">
          <a:extLst>
            <a:ext uri="{FF2B5EF4-FFF2-40B4-BE49-F238E27FC236}">
              <a16:creationId xmlns:a16="http://schemas.microsoft.com/office/drawing/2014/main" id="{CAE8AB1C-3609-4E8D-8DDA-6012F286E5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0" name="PoljeZBesedilom 3969">
          <a:extLst>
            <a:ext uri="{FF2B5EF4-FFF2-40B4-BE49-F238E27FC236}">
              <a16:creationId xmlns:a16="http://schemas.microsoft.com/office/drawing/2014/main" id="{B6C2465D-D97A-436A-8EDB-27DF3BCDBC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1" name="PoljeZBesedilom 3970">
          <a:extLst>
            <a:ext uri="{FF2B5EF4-FFF2-40B4-BE49-F238E27FC236}">
              <a16:creationId xmlns:a16="http://schemas.microsoft.com/office/drawing/2014/main" id="{F5DF2AC4-4120-429A-BBA0-0A4A667759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2" name="PoljeZBesedilom 3971">
          <a:extLst>
            <a:ext uri="{FF2B5EF4-FFF2-40B4-BE49-F238E27FC236}">
              <a16:creationId xmlns:a16="http://schemas.microsoft.com/office/drawing/2014/main" id="{4CBDF1EC-F1C1-49C2-9D71-32679A8D5F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3" name="PoljeZBesedilom 3972">
          <a:extLst>
            <a:ext uri="{FF2B5EF4-FFF2-40B4-BE49-F238E27FC236}">
              <a16:creationId xmlns:a16="http://schemas.microsoft.com/office/drawing/2014/main" id="{F364CF99-C542-49A3-962D-7925C0DFF2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4" name="PoljeZBesedilom 3973">
          <a:extLst>
            <a:ext uri="{FF2B5EF4-FFF2-40B4-BE49-F238E27FC236}">
              <a16:creationId xmlns:a16="http://schemas.microsoft.com/office/drawing/2014/main" id="{9D0EB392-5D63-4D0B-B060-47224DB4A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5" name="PoljeZBesedilom 3974">
          <a:extLst>
            <a:ext uri="{FF2B5EF4-FFF2-40B4-BE49-F238E27FC236}">
              <a16:creationId xmlns:a16="http://schemas.microsoft.com/office/drawing/2014/main" id="{F16B8F73-28AE-41D4-8D4F-FE4EA5C2DF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6" name="PoljeZBesedilom 3975">
          <a:extLst>
            <a:ext uri="{FF2B5EF4-FFF2-40B4-BE49-F238E27FC236}">
              <a16:creationId xmlns:a16="http://schemas.microsoft.com/office/drawing/2014/main" id="{AFE59C78-E41D-4D55-8313-5C62761B88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7" name="PoljeZBesedilom 3976">
          <a:extLst>
            <a:ext uri="{FF2B5EF4-FFF2-40B4-BE49-F238E27FC236}">
              <a16:creationId xmlns:a16="http://schemas.microsoft.com/office/drawing/2014/main" id="{349D040A-4665-48B7-B690-FC3E7CDCFE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8" name="PoljeZBesedilom 3977">
          <a:extLst>
            <a:ext uri="{FF2B5EF4-FFF2-40B4-BE49-F238E27FC236}">
              <a16:creationId xmlns:a16="http://schemas.microsoft.com/office/drawing/2014/main" id="{CB0FE623-B459-4B4A-B432-5A319722C3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9" name="PoljeZBesedilom 3978">
          <a:extLst>
            <a:ext uri="{FF2B5EF4-FFF2-40B4-BE49-F238E27FC236}">
              <a16:creationId xmlns:a16="http://schemas.microsoft.com/office/drawing/2014/main" id="{31018438-4F74-4A94-8142-D659BE1AE2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0" name="PoljeZBesedilom 3979">
          <a:extLst>
            <a:ext uri="{FF2B5EF4-FFF2-40B4-BE49-F238E27FC236}">
              <a16:creationId xmlns:a16="http://schemas.microsoft.com/office/drawing/2014/main" id="{BFC87FBD-9714-45F1-9050-BA641FBA41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1" name="PoljeZBesedilom 3980">
          <a:extLst>
            <a:ext uri="{FF2B5EF4-FFF2-40B4-BE49-F238E27FC236}">
              <a16:creationId xmlns:a16="http://schemas.microsoft.com/office/drawing/2014/main" id="{9BA874CB-5AD1-43A0-95BA-A81E8ABEA3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2" name="PoljeZBesedilom 3981">
          <a:extLst>
            <a:ext uri="{FF2B5EF4-FFF2-40B4-BE49-F238E27FC236}">
              <a16:creationId xmlns:a16="http://schemas.microsoft.com/office/drawing/2014/main" id="{B4D958EB-4BB2-4124-9093-9E755B1BE5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3" name="PoljeZBesedilom 3982">
          <a:extLst>
            <a:ext uri="{FF2B5EF4-FFF2-40B4-BE49-F238E27FC236}">
              <a16:creationId xmlns:a16="http://schemas.microsoft.com/office/drawing/2014/main" id="{91DCAB98-559C-4D80-8AEE-2D55E0F508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4" name="PoljeZBesedilom 3983">
          <a:extLst>
            <a:ext uri="{FF2B5EF4-FFF2-40B4-BE49-F238E27FC236}">
              <a16:creationId xmlns:a16="http://schemas.microsoft.com/office/drawing/2014/main" id="{29547AD1-D0E8-4777-B5A0-0340337E8C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5" name="PoljeZBesedilom 3984">
          <a:extLst>
            <a:ext uri="{FF2B5EF4-FFF2-40B4-BE49-F238E27FC236}">
              <a16:creationId xmlns:a16="http://schemas.microsoft.com/office/drawing/2014/main" id="{07C0F992-FA26-4CEA-BC39-3BC44F3C28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6" name="PoljeZBesedilom 3985">
          <a:extLst>
            <a:ext uri="{FF2B5EF4-FFF2-40B4-BE49-F238E27FC236}">
              <a16:creationId xmlns:a16="http://schemas.microsoft.com/office/drawing/2014/main" id="{7C6D1B22-15C1-4C91-9DF6-E74B614E1B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7" name="PoljeZBesedilom 3986">
          <a:extLst>
            <a:ext uri="{FF2B5EF4-FFF2-40B4-BE49-F238E27FC236}">
              <a16:creationId xmlns:a16="http://schemas.microsoft.com/office/drawing/2014/main" id="{B5FBF70E-81FC-4055-B47D-66AD49A310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8" name="PoljeZBesedilom 3987">
          <a:extLst>
            <a:ext uri="{FF2B5EF4-FFF2-40B4-BE49-F238E27FC236}">
              <a16:creationId xmlns:a16="http://schemas.microsoft.com/office/drawing/2014/main" id="{8645D068-FD22-41AF-9979-327090A314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9" name="PoljeZBesedilom 3988">
          <a:extLst>
            <a:ext uri="{FF2B5EF4-FFF2-40B4-BE49-F238E27FC236}">
              <a16:creationId xmlns:a16="http://schemas.microsoft.com/office/drawing/2014/main" id="{BE4C1510-C3C6-42D8-A444-38C5E8E549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0" name="PoljeZBesedilom 3989">
          <a:extLst>
            <a:ext uri="{FF2B5EF4-FFF2-40B4-BE49-F238E27FC236}">
              <a16:creationId xmlns:a16="http://schemas.microsoft.com/office/drawing/2014/main" id="{D63BD298-F7A6-4902-9791-50DE58197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1" name="PoljeZBesedilom 3990">
          <a:extLst>
            <a:ext uri="{FF2B5EF4-FFF2-40B4-BE49-F238E27FC236}">
              <a16:creationId xmlns:a16="http://schemas.microsoft.com/office/drawing/2014/main" id="{E5AC0A4B-1EEF-41AF-9924-1C61CFA2F7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2" name="PoljeZBesedilom 3991">
          <a:extLst>
            <a:ext uri="{FF2B5EF4-FFF2-40B4-BE49-F238E27FC236}">
              <a16:creationId xmlns:a16="http://schemas.microsoft.com/office/drawing/2014/main" id="{111BEC94-1AE6-4E68-93DA-055727713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3" name="PoljeZBesedilom 3992">
          <a:extLst>
            <a:ext uri="{FF2B5EF4-FFF2-40B4-BE49-F238E27FC236}">
              <a16:creationId xmlns:a16="http://schemas.microsoft.com/office/drawing/2014/main" id="{A119126C-B963-448A-9F90-D9ADEFBEA6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4" name="PoljeZBesedilom 3993">
          <a:extLst>
            <a:ext uri="{FF2B5EF4-FFF2-40B4-BE49-F238E27FC236}">
              <a16:creationId xmlns:a16="http://schemas.microsoft.com/office/drawing/2014/main" id="{3436275B-2B92-4D40-A4B8-FD28BEC9C1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5" name="PoljeZBesedilom 3994">
          <a:extLst>
            <a:ext uri="{FF2B5EF4-FFF2-40B4-BE49-F238E27FC236}">
              <a16:creationId xmlns:a16="http://schemas.microsoft.com/office/drawing/2014/main" id="{B254B3FF-7CE9-4EAB-9E60-6029A9576A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6" name="PoljeZBesedilom 3995">
          <a:extLst>
            <a:ext uri="{FF2B5EF4-FFF2-40B4-BE49-F238E27FC236}">
              <a16:creationId xmlns:a16="http://schemas.microsoft.com/office/drawing/2014/main" id="{EAFAE5FF-3B9A-4689-ACB1-8C6CBCE52D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7" name="PoljeZBesedilom 3996">
          <a:extLst>
            <a:ext uri="{FF2B5EF4-FFF2-40B4-BE49-F238E27FC236}">
              <a16:creationId xmlns:a16="http://schemas.microsoft.com/office/drawing/2014/main" id="{0BC22195-9F71-4F22-81AD-AB5F31F408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8" name="PoljeZBesedilom 3997">
          <a:extLst>
            <a:ext uri="{FF2B5EF4-FFF2-40B4-BE49-F238E27FC236}">
              <a16:creationId xmlns:a16="http://schemas.microsoft.com/office/drawing/2014/main" id="{55D9BA03-7779-4D10-9BD7-59C9F29647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9" name="PoljeZBesedilom 3998">
          <a:extLst>
            <a:ext uri="{FF2B5EF4-FFF2-40B4-BE49-F238E27FC236}">
              <a16:creationId xmlns:a16="http://schemas.microsoft.com/office/drawing/2014/main" id="{36C4FCE3-E91F-42EA-ADA2-A4B01DDFB1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0" name="PoljeZBesedilom 3999">
          <a:extLst>
            <a:ext uri="{FF2B5EF4-FFF2-40B4-BE49-F238E27FC236}">
              <a16:creationId xmlns:a16="http://schemas.microsoft.com/office/drawing/2014/main" id="{4AC59AB3-4647-45E7-B519-BCB799730C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1" name="PoljeZBesedilom 4000">
          <a:extLst>
            <a:ext uri="{FF2B5EF4-FFF2-40B4-BE49-F238E27FC236}">
              <a16:creationId xmlns:a16="http://schemas.microsoft.com/office/drawing/2014/main" id="{C43ECAC9-7C87-432C-BD69-0EE5B16C93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2" name="PoljeZBesedilom 4001">
          <a:extLst>
            <a:ext uri="{FF2B5EF4-FFF2-40B4-BE49-F238E27FC236}">
              <a16:creationId xmlns:a16="http://schemas.microsoft.com/office/drawing/2014/main" id="{2435B06C-6EE9-4950-96B0-35F46BB94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3" name="PoljeZBesedilom 4002">
          <a:extLst>
            <a:ext uri="{FF2B5EF4-FFF2-40B4-BE49-F238E27FC236}">
              <a16:creationId xmlns:a16="http://schemas.microsoft.com/office/drawing/2014/main" id="{9C2FB67E-0DAF-4244-9D7A-D7E7972815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4" name="PoljeZBesedilom 4003">
          <a:extLst>
            <a:ext uri="{FF2B5EF4-FFF2-40B4-BE49-F238E27FC236}">
              <a16:creationId xmlns:a16="http://schemas.microsoft.com/office/drawing/2014/main" id="{B3548C1A-E6E9-444E-BE60-3036A3A4E5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5" name="PoljeZBesedilom 4004">
          <a:extLst>
            <a:ext uri="{FF2B5EF4-FFF2-40B4-BE49-F238E27FC236}">
              <a16:creationId xmlns:a16="http://schemas.microsoft.com/office/drawing/2014/main" id="{6639AB00-C207-4524-ACFF-DF545F734E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6" name="PoljeZBesedilom 4005">
          <a:extLst>
            <a:ext uri="{FF2B5EF4-FFF2-40B4-BE49-F238E27FC236}">
              <a16:creationId xmlns:a16="http://schemas.microsoft.com/office/drawing/2014/main" id="{3533D710-AAA9-44B7-9AB7-B317ACD82C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7" name="PoljeZBesedilom 4006">
          <a:extLst>
            <a:ext uri="{FF2B5EF4-FFF2-40B4-BE49-F238E27FC236}">
              <a16:creationId xmlns:a16="http://schemas.microsoft.com/office/drawing/2014/main" id="{5EE5CFED-38E5-4DC7-9553-2498E1443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8" name="PoljeZBesedilom 4007">
          <a:extLst>
            <a:ext uri="{FF2B5EF4-FFF2-40B4-BE49-F238E27FC236}">
              <a16:creationId xmlns:a16="http://schemas.microsoft.com/office/drawing/2014/main" id="{CA265A91-4E02-4A1D-9BD5-6FC54097B9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9" name="PoljeZBesedilom 4008">
          <a:extLst>
            <a:ext uri="{FF2B5EF4-FFF2-40B4-BE49-F238E27FC236}">
              <a16:creationId xmlns:a16="http://schemas.microsoft.com/office/drawing/2014/main" id="{3EBA9B74-296D-4507-9FB2-EA18ADB4E7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0" name="PoljeZBesedilom 4009">
          <a:extLst>
            <a:ext uri="{FF2B5EF4-FFF2-40B4-BE49-F238E27FC236}">
              <a16:creationId xmlns:a16="http://schemas.microsoft.com/office/drawing/2014/main" id="{992628A6-C273-4E3F-ABB1-A784AB5737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1" name="PoljeZBesedilom 4010">
          <a:extLst>
            <a:ext uri="{FF2B5EF4-FFF2-40B4-BE49-F238E27FC236}">
              <a16:creationId xmlns:a16="http://schemas.microsoft.com/office/drawing/2014/main" id="{F72DB286-E76F-45DF-BBA3-7FC1E084A4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2" name="PoljeZBesedilom 4011">
          <a:extLst>
            <a:ext uri="{FF2B5EF4-FFF2-40B4-BE49-F238E27FC236}">
              <a16:creationId xmlns:a16="http://schemas.microsoft.com/office/drawing/2014/main" id="{896E7D69-9349-48AC-85BF-049451FB1A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3" name="PoljeZBesedilom 4012">
          <a:extLst>
            <a:ext uri="{FF2B5EF4-FFF2-40B4-BE49-F238E27FC236}">
              <a16:creationId xmlns:a16="http://schemas.microsoft.com/office/drawing/2014/main" id="{69980CDA-B563-4E29-AEBD-7F0F1E2948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4" name="PoljeZBesedilom 4013">
          <a:extLst>
            <a:ext uri="{FF2B5EF4-FFF2-40B4-BE49-F238E27FC236}">
              <a16:creationId xmlns:a16="http://schemas.microsoft.com/office/drawing/2014/main" id="{481F0293-8776-4EAF-9956-D1F5D0B55C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5" name="PoljeZBesedilom 4014">
          <a:extLst>
            <a:ext uri="{FF2B5EF4-FFF2-40B4-BE49-F238E27FC236}">
              <a16:creationId xmlns:a16="http://schemas.microsoft.com/office/drawing/2014/main" id="{B945F3AA-3131-4231-A33F-7F42968914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6" name="PoljeZBesedilom 4015">
          <a:extLst>
            <a:ext uri="{FF2B5EF4-FFF2-40B4-BE49-F238E27FC236}">
              <a16:creationId xmlns:a16="http://schemas.microsoft.com/office/drawing/2014/main" id="{2DB98550-1F63-4491-99E9-41DF836A3A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7" name="PoljeZBesedilom 4016">
          <a:extLst>
            <a:ext uri="{FF2B5EF4-FFF2-40B4-BE49-F238E27FC236}">
              <a16:creationId xmlns:a16="http://schemas.microsoft.com/office/drawing/2014/main" id="{B4AB4FC8-8B46-46D7-B64A-C53FF8732B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8" name="PoljeZBesedilom 4017">
          <a:extLst>
            <a:ext uri="{FF2B5EF4-FFF2-40B4-BE49-F238E27FC236}">
              <a16:creationId xmlns:a16="http://schemas.microsoft.com/office/drawing/2014/main" id="{0718DBAF-22A1-4D29-9C22-E9129FF714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9" name="PoljeZBesedilom 4018">
          <a:extLst>
            <a:ext uri="{FF2B5EF4-FFF2-40B4-BE49-F238E27FC236}">
              <a16:creationId xmlns:a16="http://schemas.microsoft.com/office/drawing/2014/main" id="{3C459656-B256-41D1-8C5B-1FEF9603B0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0" name="PoljeZBesedilom 4019">
          <a:extLst>
            <a:ext uri="{FF2B5EF4-FFF2-40B4-BE49-F238E27FC236}">
              <a16:creationId xmlns:a16="http://schemas.microsoft.com/office/drawing/2014/main" id="{A86FA20D-189A-4EB9-B4CD-200605E2BC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1" name="PoljeZBesedilom 4020">
          <a:extLst>
            <a:ext uri="{FF2B5EF4-FFF2-40B4-BE49-F238E27FC236}">
              <a16:creationId xmlns:a16="http://schemas.microsoft.com/office/drawing/2014/main" id="{60D4F9DC-8121-441F-B1E2-D88C338B5F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2" name="PoljeZBesedilom 4021">
          <a:extLst>
            <a:ext uri="{FF2B5EF4-FFF2-40B4-BE49-F238E27FC236}">
              <a16:creationId xmlns:a16="http://schemas.microsoft.com/office/drawing/2014/main" id="{E985EA76-C27D-420C-BBAF-194D5EEA8F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3" name="PoljeZBesedilom 4022">
          <a:extLst>
            <a:ext uri="{FF2B5EF4-FFF2-40B4-BE49-F238E27FC236}">
              <a16:creationId xmlns:a16="http://schemas.microsoft.com/office/drawing/2014/main" id="{89604D66-AEF3-4AB6-8F90-3B1160C98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4" name="PoljeZBesedilom 4023">
          <a:extLst>
            <a:ext uri="{FF2B5EF4-FFF2-40B4-BE49-F238E27FC236}">
              <a16:creationId xmlns:a16="http://schemas.microsoft.com/office/drawing/2014/main" id="{15DAAB8B-C0AF-4982-AE94-54D5856B7A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5" name="PoljeZBesedilom 4024">
          <a:extLst>
            <a:ext uri="{FF2B5EF4-FFF2-40B4-BE49-F238E27FC236}">
              <a16:creationId xmlns:a16="http://schemas.microsoft.com/office/drawing/2014/main" id="{DCA92AF8-78BF-44AC-A137-D4456D5F0B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6" name="PoljeZBesedilom 4025">
          <a:extLst>
            <a:ext uri="{FF2B5EF4-FFF2-40B4-BE49-F238E27FC236}">
              <a16:creationId xmlns:a16="http://schemas.microsoft.com/office/drawing/2014/main" id="{6550BFAE-CEF3-4136-85AA-3ADA6AD48F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7" name="PoljeZBesedilom 4026">
          <a:extLst>
            <a:ext uri="{FF2B5EF4-FFF2-40B4-BE49-F238E27FC236}">
              <a16:creationId xmlns:a16="http://schemas.microsoft.com/office/drawing/2014/main" id="{E0B3AB28-19B5-466E-A71D-1A74DA20D3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8" name="PoljeZBesedilom 4027">
          <a:extLst>
            <a:ext uri="{FF2B5EF4-FFF2-40B4-BE49-F238E27FC236}">
              <a16:creationId xmlns:a16="http://schemas.microsoft.com/office/drawing/2014/main" id="{377ABF1B-20A8-4CDC-941E-8CE4104009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9" name="PoljeZBesedilom 4028">
          <a:extLst>
            <a:ext uri="{FF2B5EF4-FFF2-40B4-BE49-F238E27FC236}">
              <a16:creationId xmlns:a16="http://schemas.microsoft.com/office/drawing/2014/main" id="{E65D436D-49BA-4B2A-82B6-F6676E711E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0" name="PoljeZBesedilom 4029">
          <a:extLst>
            <a:ext uri="{FF2B5EF4-FFF2-40B4-BE49-F238E27FC236}">
              <a16:creationId xmlns:a16="http://schemas.microsoft.com/office/drawing/2014/main" id="{C6229047-BB4D-4942-A66A-F359794869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1" name="PoljeZBesedilom 4030">
          <a:extLst>
            <a:ext uri="{FF2B5EF4-FFF2-40B4-BE49-F238E27FC236}">
              <a16:creationId xmlns:a16="http://schemas.microsoft.com/office/drawing/2014/main" id="{6E587EFE-0391-4699-8F3C-19BDB5482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2" name="PoljeZBesedilom 4031">
          <a:extLst>
            <a:ext uri="{FF2B5EF4-FFF2-40B4-BE49-F238E27FC236}">
              <a16:creationId xmlns:a16="http://schemas.microsoft.com/office/drawing/2014/main" id="{061E933A-5C90-4B83-8307-37617852D0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3" name="PoljeZBesedilom 4032">
          <a:extLst>
            <a:ext uri="{FF2B5EF4-FFF2-40B4-BE49-F238E27FC236}">
              <a16:creationId xmlns:a16="http://schemas.microsoft.com/office/drawing/2014/main" id="{54E00872-9290-4299-9116-6579D8C07E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4" name="PoljeZBesedilom 4033">
          <a:extLst>
            <a:ext uri="{FF2B5EF4-FFF2-40B4-BE49-F238E27FC236}">
              <a16:creationId xmlns:a16="http://schemas.microsoft.com/office/drawing/2014/main" id="{3BB7EEB6-8AAD-4BCE-BD66-64E785FEE9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5" name="PoljeZBesedilom 4034">
          <a:extLst>
            <a:ext uri="{FF2B5EF4-FFF2-40B4-BE49-F238E27FC236}">
              <a16:creationId xmlns:a16="http://schemas.microsoft.com/office/drawing/2014/main" id="{5107D8CB-3AF4-4519-8ECB-88D3BD6F75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6" name="PoljeZBesedilom 4035">
          <a:extLst>
            <a:ext uri="{FF2B5EF4-FFF2-40B4-BE49-F238E27FC236}">
              <a16:creationId xmlns:a16="http://schemas.microsoft.com/office/drawing/2014/main" id="{F5DBF29C-ECD7-4AA9-AFCB-560B120624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7" name="PoljeZBesedilom 4036">
          <a:extLst>
            <a:ext uri="{FF2B5EF4-FFF2-40B4-BE49-F238E27FC236}">
              <a16:creationId xmlns:a16="http://schemas.microsoft.com/office/drawing/2014/main" id="{C719FCC4-0E22-453C-8003-1C7497AD6E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8" name="PoljeZBesedilom 4037">
          <a:extLst>
            <a:ext uri="{FF2B5EF4-FFF2-40B4-BE49-F238E27FC236}">
              <a16:creationId xmlns:a16="http://schemas.microsoft.com/office/drawing/2014/main" id="{C9CB28AB-5A50-4A25-8A3F-71D5F1BAC8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9" name="PoljeZBesedilom 4038">
          <a:extLst>
            <a:ext uri="{FF2B5EF4-FFF2-40B4-BE49-F238E27FC236}">
              <a16:creationId xmlns:a16="http://schemas.microsoft.com/office/drawing/2014/main" id="{1B709CBA-430C-48D2-9AAF-07ACDE640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0" name="PoljeZBesedilom 4039">
          <a:extLst>
            <a:ext uri="{FF2B5EF4-FFF2-40B4-BE49-F238E27FC236}">
              <a16:creationId xmlns:a16="http://schemas.microsoft.com/office/drawing/2014/main" id="{0739B620-8825-4D22-B33B-914C32BE57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1" name="PoljeZBesedilom 4040">
          <a:extLst>
            <a:ext uri="{FF2B5EF4-FFF2-40B4-BE49-F238E27FC236}">
              <a16:creationId xmlns:a16="http://schemas.microsoft.com/office/drawing/2014/main" id="{7C7914F3-5FDE-486D-8760-41FC5834A7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2" name="PoljeZBesedilom 4041">
          <a:extLst>
            <a:ext uri="{FF2B5EF4-FFF2-40B4-BE49-F238E27FC236}">
              <a16:creationId xmlns:a16="http://schemas.microsoft.com/office/drawing/2014/main" id="{93817675-09D1-4BDF-89CA-92D5B9B709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3" name="PoljeZBesedilom 4042">
          <a:extLst>
            <a:ext uri="{FF2B5EF4-FFF2-40B4-BE49-F238E27FC236}">
              <a16:creationId xmlns:a16="http://schemas.microsoft.com/office/drawing/2014/main" id="{65565CE3-7737-4E40-AA4A-21E7460C90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4" name="PoljeZBesedilom 4043">
          <a:extLst>
            <a:ext uri="{FF2B5EF4-FFF2-40B4-BE49-F238E27FC236}">
              <a16:creationId xmlns:a16="http://schemas.microsoft.com/office/drawing/2014/main" id="{0C0BAF08-C74E-4CC7-8AD6-71CF322E79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5" name="PoljeZBesedilom 4044">
          <a:extLst>
            <a:ext uri="{FF2B5EF4-FFF2-40B4-BE49-F238E27FC236}">
              <a16:creationId xmlns:a16="http://schemas.microsoft.com/office/drawing/2014/main" id="{D088E88F-FD95-45AB-B82E-EF2B4C676F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6" name="PoljeZBesedilom 4045">
          <a:extLst>
            <a:ext uri="{FF2B5EF4-FFF2-40B4-BE49-F238E27FC236}">
              <a16:creationId xmlns:a16="http://schemas.microsoft.com/office/drawing/2014/main" id="{66D8FD56-BD8A-4AEB-AC2B-EBCF46B150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7" name="PoljeZBesedilom 4046">
          <a:extLst>
            <a:ext uri="{FF2B5EF4-FFF2-40B4-BE49-F238E27FC236}">
              <a16:creationId xmlns:a16="http://schemas.microsoft.com/office/drawing/2014/main" id="{B701CEFC-8E56-48E5-B9D3-952E44DE66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8" name="PoljeZBesedilom 4047">
          <a:extLst>
            <a:ext uri="{FF2B5EF4-FFF2-40B4-BE49-F238E27FC236}">
              <a16:creationId xmlns:a16="http://schemas.microsoft.com/office/drawing/2014/main" id="{A6337F43-0FA2-40B1-B94F-6A342BB46C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9" name="PoljeZBesedilom 4048">
          <a:extLst>
            <a:ext uri="{FF2B5EF4-FFF2-40B4-BE49-F238E27FC236}">
              <a16:creationId xmlns:a16="http://schemas.microsoft.com/office/drawing/2014/main" id="{36E0D0D6-E3E4-4F92-B0DF-73A0597E37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0" name="PoljeZBesedilom 4049">
          <a:extLst>
            <a:ext uri="{FF2B5EF4-FFF2-40B4-BE49-F238E27FC236}">
              <a16:creationId xmlns:a16="http://schemas.microsoft.com/office/drawing/2014/main" id="{48673863-6780-4E7C-8B12-82910B9B27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1" name="PoljeZBesedilom 4050">
          <a:extLst>
            <a:ext uri="{FF2B5EF4-FFF2-40B4-BE49-F238E27FC236}">
              <a16:creationId xmlns:a16="http://schemas.microsoft.com/office/drawing/2014/main" id="{BF15EA5A-72E3-4993-83DC-DC54C69EF9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2" name="PoljeZBesedilom 4051">
          <a:extLst>
            <a:ext uri="{FF2B5EF4-FFF2-40B4-BE49-F238E27FC236}">
              <a16:creationId xmlns:a16="http://schemas.microsoft.com/office/drawing/2014/main" id="{9DD1EF2C-EFB5-448F-842C-B345A4CD1D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3" name="PoljeZBesedilom 4052">
          <a:extLst>
            <a:ext uri="{FF2B5EF4-FFF2-40B4-BE49-F238E27FC236}">
              <a16:creationId xmlns:a16="http://schemas.microsoft.com/office/drawing/2014/main" id="{58653C94-A5FC-459A-B583-291150AEFF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4" name="PoljeZBesedilom 4053">
          <a:extLst>
            <a:ext uri="{FF2B5EF4-FFF2-40B4-BE49-F238E27FC236}">
              <a16:creationId xmlns:a16="http://schemas.microsoft.com/office/drawing/2014/main" id="{CFC2FE9A-A548-42DA-88D9-949D51592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5" name="PoljeZBesedilom 4054">
          <a:extLst>
            <a:ext uri="{FF2B5EF4-FFF2-40B4-BE49-F238E27FC236}">
              <a16:creationId xmlns:a16="http://schemas.microsoft.com/office/drawing/2014/main" id="{CC754E44-65AC-4EEC-A64D-43772EF339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6" name="PoljeZBesedilom 4055">
          <a:extLst>
            <a:ext uri="{FF2B5EF4-FFF2-40B4-BE49-F238E27FC236}">
              <a16:creationId xmlns:a16="http://schemas.microsoft.com/office/drawing/2014/main" id="{1921F3B9-EE69-4C19-A8B5-4076251824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7" name="PoljeZBesedilom 4056">
          <a:extLst>
            <a:ext uri="{FF2B5EF4-FFF2-40B4-BE49-F238E27FC236}">
              <a16:creationId xmlns:a16="http://schemas.microsoft.com/office/drawing/2014/main" id="{628C28CE-35F1-4FD4-8EE4-DBA7008D8E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8" name="PoljeZBesedilom 4057">
          <a:extLst>
            <a:ext uri="{FF2B5EF4-FFF2-40B4-BE49-F238E27FC236}">
              <a16:creationId xmlns:a16="http://schemas.microsoft.com/office/drawing/2014/main" id="{5BAE1E19-1FE0-4E5A-BA04-CBAF36867A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9" name="PoljeZBesedilom 4058">
          <a:extLst>
            <a:ext uri="{FF2B5EF4-FFF2-40B4-BE49-F238E27FC236}">
              <a16:creationId xmlns:a16="http://schemas.microsoft.com/office/drawing/2014/main" id="{189ABBF8-CEC3-4C1D-AB63-FE20C4E208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0" name="PoljeZBesedilom 4059">
          <a:extLst>
            <a:ext uri="{FF2B5EF4-FFF2-40B4-BE49-F238E27FC236}">
              <a16:creationId xmlns:a16="http://schemas.microsoft.com/office/drawing/2014/main" id="{1651D8DE-8CB6-47ED-A7D6-B19D32ECEF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1" name="PoljeZBesedilom 4060">
          <a:extLst>
            <a:ext uri="{FF2B5EF4-FFF2-40B4-BE49-F238E27FC236}">
              <a16:creationId xmlns:a16="http://schemas.microsoft.com/office/drawing/2014/main" id="{E67CCCA8-6A87-4EB1-A36A-2CA4890FCA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2" name="PoljeZBesedilom 4061">
          <a:extLst>
            <a:ext uri="{FF2B5EF4-FFF2-40B4-BE49-F238E27FC236}">
              <a16:creationId xmlns:a16="http://schemas.microsoft.com/office/drawing/2014/main" id="{7B26D1DD-8DBF-4550-8BAC-000209441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3" name="PoljeZBesedilom 4062">
          <a:extLst>
            <a:ext uri="{FF2B5EF4-FFF2-40B4-BE49-F238E27FC236}">
              <a16:creationId xmlns:a16="http://schemas.microsoft.com/office/drawing/2014/main" id="{890E6140-C355-4242-9602-7CFE1519E6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4" name="PoljeZBesedilom 4063">
          <a:extLst>
            <a:ext uri="{FF2B5EF4-FFF2-40B4-BE49-F238E27FC236}">
              <a16:creationId xmlns:a16="http://schemas.microsoft.com/office/drawing/2014/main" id="{275396EB-4705-426E-955E-4FC2D9312F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5" name="PoljeZBesedilom 4064">
          <a:extLst>
            <a:ext uri="{FF2B5EF4-FFF2-40B4-BE49-F238E27FC236}">
              <a16:creationId xmlns:a16="http://schemas.microsoft.com/office/drawing/2014/main" id="{FC1E54D8-D40E-4F59-AF9E-24A51D98D5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6" name="PoljeZBesedilom 4065">
          <a:extLst>
            <a:ext uri="{FF2B5EF4-FFF2-40B4-BE49-F238E27FC236}">
              <a16:creationId xmlns:a16="http://schemas.microsoft.com/office/drawing/2014/main" id="{309BE218-706F-4B0C-8B80-F55C35629F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7" name="PoljeZBesedilom 4066">
          <a:extLst>
            <a:ext uri="{FF2B5EF4-FFF2-40B4-BE49-F238E27FC236}">
              <a16:creationId xmlns:a16="http://schemas.microsoft.com/office/drawing/2014/main" id="{FBB6604C-FD68-4B97-9CE0-E280B5521C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8" name="PoljeZBesedilom 4067">
          <a:extLst>
            <a:ext uri="{FF2B5EF4-FFF2-40B4-BE49-F238E27FC236}">
              <a16:creationId xmlns:a16="http://schemas.microsoft.com/office/drawing/2014/main" id="{ABF1AA7E-A943-4814-988E-1C2808E475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9" name="PoljeZBesedilom 4068">
          <a:extLst>
            <a:ext uri="{FF2B5EF4-FFF2-40B4-BE49-F238E27FC236}">
              <a16:creationId xmlns:a16="http://schemas.microsoft.com/office/drawing/2014/main" id="{F9571EA9-2D53-4351-BF33-BCC41B567C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0" name="PoljeZBesedilom 4069">
          <a:extLst>
            <a:ext uri="{FF2B5EF4-FFF2-40B4-BE49-F238E27FC236}">
              <a16:creationId xmlns:a16="http://schemas.microsoft.com/office/drawing/2014/main" id="{904215EA-0102-47C8-94AB-EF3FEF761C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1" name="PoljeZBesedilom 4070">
          <a:extLst>
            <a:ext uri="{FF2B5EF4-FFF2-40B4-BE49-F238E27FC236}">
              <a16:creationId xmlns:a16="http://schemas.microsoft.com/office/drawing/2014/main" id="{557C34C3-8B09-4023-A186-0B139F3390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2" name="PoljeZBesedilom 4071">
          <a:extLst>
            <a:ext uri="{FF2B5EF4-FFF2-40B4-BE49-F238E27FC236}">
              <a16:creationId xmlns:a16="http://schemas.microsoft.com/office/drawing/2014/main" id="{01984DB0-DA1A-463B-9A0F-D745130C6D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3" name="PoljeZBesedilom 4072">
          <a:extLst>
            <a:ext uri="{FF2B5EF4-FFF2-40B4-BE49-F238E27FC236}">
              <a16:creationId xmlns:a16="http://schemas.microsoft.com/office/drawing/2014/main" id="{4EE06F4D-C9F1-4646-A3A0-E879D87EB2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4" name="PoljeZBesedilom 4073">
          <a:extLst>
            <a:ext uri="{FF2B5EF4-FFF2-40B4-BE49-F238E27FC236}">
              <a16:creationId xmlns:a16="http://schemas.microsoft.com/office/drawing/2014/main" id="{E14A7A09-2D6A-4167-A5C3-1A607728CE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5" name="PoljeZBesedilom 4074">
          <a:extLst>
            <a:ext uri="{FF2B5EF4-FFF2-40B4-BE49-F238E27FC236}">
              <a16:creationId xmlns:a16="http://schemas.microsoft.com/office/drawing/2014/main" id="{9A421C51-9202-46CD-8134-6DABE23BF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6" name="PoljeZBesedilom 4075">
          <a:extLst>
            <a:ext uri="{FF2B5EF4-FFF2-40B4-BE49-F238E27FC236}">
              <a16:creationId xmlns:a16="http://schemas.microsoft.com/office/drawing/2014/main" id="{0C389971-0EF5-491E-AD73-C25122BD83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7" name="PoljeZBesedilom 4076">
          <a:extLst>
            <a:ext uri="{FF2B5EF4-FFF2-40B4-BE49-F238E27FC236}">
              <a16:creationId xmlns:a16="http://schemas.microsoft.com/office/drawing/2014/main" id="{7EC2A02F-FD81-489F-A243-DCEAA3495D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8" name="PoljeZBesedilom 4077">
          <a:extLst>
            <a:ext uri="{FF2B5EF4-FFF2-40B4-BE49-F238E27FC236}">
              <a16:creationId xmlns:a16="http://schemas.microsoft.com/office/drawing/2014/main" id="{2708755C-C760-4131-B44C-3415B28BB2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9" name="PoljeZBesedilom 4078">
          <a:extLst>
            <a:ext uri="{FF2B5EF4-FFF2-40B4-BE49-F238E27FC236}">
              <a16:creationId xmlns:a16="http://schemas.microsoft.com/office/drawing/2014/main" id="{9BAFCCD7-2E22-4C6B-A1FB-A11ED2F40A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0" name="PoljeZBesedilom 4079">
          <a:extLst>
            <a:ext uri="{FF2B5EF4-FFF2-40B4-BE49-F238E27FC236}">
              <a16:creationId xmlns:a16="http://schemas.microsoft.com/office/drawing/2014/main" id="{9F40A7CB-9809-4CE5-8150-56FE4D49E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1" name="PoljeZBesedilom 4080">
          <a:extLst>
            <a:ext uri="{FF2B5EF4-FFF2-40B4-BE49-F238E27FC236}">
              <a16:creationId xmlns:a16="http://schemas.microsoft.com/office/drawing/2014/main" id="{B0FAF237-4FDA-4204-9762-F43446D3CC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2" name="PoljeZBesedilom 4081">
          <a:extLst>
            <a:ext uri="{FF2B5EF4-FFF2-40B4-BE49-F238E27FC236}">
              <a16:creationId xmlns:a16="http://schemas.microsoft.com/office/drawing/2014/main" id="{62EB9E59-9B60-449D-BD14-B2FA2045CA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3" name="PoljeZBesedilom 4082">
          <a:extLst>
            <a:ext uri="{FF2B5EF4-FFF2-40B4-BE49-F238E27FC236}">
              <a16:creationId xmlns:a16="http://schemas.microsoft.com/office/drawing/2014/main" id="{16948F1E-CD0F-4760-8FEA-BE4A2C0998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4" name="PoljeZBesedilom 4083">
          <a:extLst>
            <a:ext uri="{FF2B5EF4-FFF2-40B4-BE49-F238E27FC236}">
              <a16:creationId xmlns:a16="http://schemas.microsoft.com/office/drawing/2014/main" id="{A98E49BB-5C1C-421C-8178-FC5776F1D3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5" name="PoljeZBesedilom 4084">
          <a:extLst>
            <a:ext uri="{FF2B5EF4-FFF2-40B4-BE49-F238E27FC236}">
              <a16:creationId xmlns:a16="http://schemas.microsoft.com/office/drawing/2014/main" id="{21BABE16-9A2B-4160-B93A-BBC9A69380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6" name="PoljeZBesedilom 4085">
          <a:extLst>
            <a:ext uri="{FF2B5EF4-FFF2-40B4-BE49-F238E27FC236}">
              <a16:creationId xmlns:a16="http://schemas.microsoft.com/office/drawing/2014/main" id="{2A4CEA48-2A67-4EC5-BA01-DD2C5210AA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7" name="PoljeZBesedilom 4086">
          <a:extLst>
            <a:ext uri="{FF2B5EF4-FFF2-40B4-BE49-F238E27FC236}">
              <a16:creationId xmlns:a16="http://schemas.microsoft.com/office/drawing/2014/main" id="{21F223C0-5992-4896-B20B-4A40344B2E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8" name="PoljeZBesedilom 4087">
          <a:extLst>
            <a:ext uri="{FF2B5EF4-FFF2-40B4-BE49-F238E27FC236}">
              <a16:creationId xmlns:a16="http://schemas.microsoft.com/office/drawing/2014/main" id="{57F3B8C0-42CC-4673-9357-7BE9FB062C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9" name="PoljeZBesedilom 4088">
          <a:extLst>
            <a:ext uri="{FF2B5EF4-FFF2-40B4-BE49-F238E27FC236}">
              <a16:creationId xmlns:a16="http://schemas.microsoft.com/office/drawing/2014/main" id="{50D5E163-6622-41BD-9340-A2FB65E73B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0" name="PoljeZBesedilom 4089">
          <a:extLst>
            <a:ext uri="{FF2B5EF4-FFF2-40B4-BE49-F238E27FC236}">
              <a16:creationId xmlns:a16="http://schemas.microsoft.com/office/drawing/2014/main" id="{4C4710BD-407B-49D9-A2C3-2A65D44605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1" name="PoljeZBesedilom 4090">
          <a:extLst>
            <a:ext uri="{FF2B5EF4-FFF2-40B4-BE49-F238E27FC236}">
              <a16:creationId xmlns:a16="http://schemas.microsoft.com/office/drawing/2014/main" id="{8D9F3D0B-B81A-49A4-9FE2-EB749160A0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2" name="PoljeZBesedilom 4091">
          <a:extLst>
            <a:ext uri="{FF2B5EF4-FFF2-40B4-BE49-F238E27FC236}">
              <a16:creationId xmlns:a16="http://schemas.microsoft.com/office/drawing/2014/main" id="{87DF07B4-0F94-4A7E-9B53-9CB27F60C5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3" name="PoljeZBesedilom 4092">
          <a:extLst>
            <a:ext uri="{FF2B5EF4-FFF2-40B4-BE49-F238E27FC236}">
              <a16:creationId xmlns:a16="http://schemas.microsoft.com/office/drawing/2014/main" id="{87D6C509-8E80-4A74-87F4-4CDF4B1E48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4" name="PoljeZBesedilom 4093">
          <a:extLst>
            <a:ext uri="{FF2B5EF4-FFF2-40B4-BE49-F238E27FC236}">
              <a16:creationId xmlns:a16="http://schemas.microsoft.com/office/drawing/2014/main" id="{370645CF-9FE4-4C82-8A6C-2ECE9FFF37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5" name="PoljeZBesedilom 4094">
          <a:extLst>
            <a:ext uri="{FF2B5EF4-FFF2-40B4-BE49-F238E27FC236}">
              <a16:creationId xmlns:a16="http://schemas.microsoft.com/office/drawing/2014/main" id="{D4C49A25-45D5-4895-8235-C05C17487C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6" name="PoljeZBesedilom 4095">
          <a:extLst>
            <a:ext uri="{FF2B5EF4-FFF2-40B4-BE49-F238E27FC236}">
              <a16:creationId xmlns:a16="http://schemas.microsoft.com/office/drawing/2014/main" id="{C70967EB-46D6-4A02-AA5D-922652B46E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7" name="PoljeZBesedilom 4096">
          <a:extLst>
            <a:ext uri="{FF2B5EF4-FFF2-40B4-BE49-F238E27FC236}">
              <a16:creationId xmlns:a16="http://schemas.microsoft.com/office/drawing/2014/main" id="{DB832686-478A-4E43-8D63-7F83728A0C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8" name="PoljeZBesedilom 4097">
          <a:extLst>
            <a:ext uri="{FF2B5EF4-FFF2-40B4-BE49-F238E27FC236}">
              <a16:creationId xmlns:a16="http://schemas.microsoft.com/office/drawing/2014/main" id="{896B0D13-ECBB-4E5B-BA70-72B5B2A2E0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9" name="PoljeZBesedilom 4098">
          <a:extLst>
            <a:ext uri="{FF2B5EF4-FFF2-40B4-BE49-F238E27FC236}">
              <a16:creationId xmlns:a16="http://schemas.microsoft.com/office/drawing/2014/main" id="{C993DBA0-185B-43D9-A38B-0226439A06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0" name="PoljeZBesedilom 4099">
          <a:extLst>
            <a:ext uri="{FF2B5EF4-FFF2-40B4-BE49-F238E27FC236}">
              <a16:creationId xmlns:a16="http://schemas.microsoft.com/office/drawing/2014/main" id="{4BD4053D-6743-470F-B468-82CA1374CD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1" name="PoljeZBesedilom 4100">
          <a:extLst>
            <a:ext uri="{FF2B5EF4-FFF2-40B4-BE49-F238E27FC236}">
              <a16:creationId xmlns:a16="http://schemas.microsoft.com/office/drawing/2014/main" id="{18C942A3-EA46-4EC9-9D02-D228BA023A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2" name="PoljeZBesedilom 4101">
          <a:extLst>
            <a:ext uri="{FF2B5EF4-FFF2-40B4-BE49-F238E27FC236}">
              <a16:creationId xmlns:a16="http://schemas.microsoft.com/office/drawing/2014/main" id="{24B77B57-E9BE-4F34-B3C7-E728F7B4F2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3" name="PoljeZBesedilom 4102">
          <a:extLst>
            <a:ext uri="{FF2B5EF4-FFF2-40B4-BE49-F238E27FC236}">
              <a16:creationId xmlns:a16="http://schemas.microsoft.com/office/drawing/2014/main" id="{E0BF029D-AC04-432B-B5CC-6BDDAE95A4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4" name="PoljeZBesedilom 4103">
          <a:extLst>
            <a:ext uri="{FF2B5EF4-FFF2-40B4-BE49-F238E27FC236}">
              <a16:creationId xmlns:a16="http://schemas.microsoft.com/office/drawing/2014/main" id="{F0EB6575-9A8D-49DE-BE81-E9AB27F83B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5" name="PoljeZBesedilom 4104">
          <a:extLst>
            <a:ext uri="{FF2B5EF4-FFF2-40B4-BE49-F238E27FC236}">
              <a16:creationId xmlns:a16="http://schemas.microsoft.com/office/drawing/2014/main" id="{EEAF22E4-9DB8-4C51-899B-E13D11B7AF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6" name="PoljeZBesedilom 4105">
          <a:extLst>
            <a:ext uri="{FF2B5EF4-FFF2-40B4-BE49-F238E27FC236}">
              <a16:creationId xmlns:a16="http://schemas.microsoft.com/office/drawing/2014/main" id="{51493C93-5CE3-4F77-9FF5-CBCCF536BF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7" name="PoljeZBesedilom 4106">
          <a:extLst>
            <a:ext uri="{FF2B5EF4-FFF2-40B4-BE49-F238E27FC236}">
              <a16:creationId xmlns:a16="http://schemas.microsoft.com/office/drawing/2014/main" id="{81A35C01-43B4-4A49-A1A0-F6EFD5365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8" name="PoljeZBesedilom 4107">
          <a:extLst>
            <a:ext uri="{FF2B5EF4-FFF2-40B4-BE49-F238E27FC236}">
              <a16:creationId xmlns:a16="http://schemas.microsoft.com/office/drawing/2014/main" id="{E0C041A9-0506-43C4-B545-11C6D3C93E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9" name="PoljeZBesedilom 4108">
          <a:extLst>
            <a:ext uri="{FF2B5EF4-FFF2-40B4-BE49-F238E27FC236}">
              <a16:creationId xmlns:a16="http://schemas.microsoft.com/office/drawing/2014/main" id="{FDBFA448-AD6A-4DD6-983A-C89B4EEE0A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0" name="PoljeZBesedilom 4109">
          <a:extLst>
            <a:ext uri="{FF2B5EF4-FFF2-40B4-BE49-F238E27FC236}">
              <a16:creationId xmlns:a16="http://schemas.microsoft.com/office/drawing/2014/main" id="{A0ACBD60-2121-4353-9F23-68F1A41B14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1" name="PoljeZBesedilom 4110">
          <a:extLst>
            <a:ext uri="{FF2B5EF4-FFF2-40B4-BE49-F238E27FC236}">
              <a16:creationId xmlns:a16="http://schemas.microsoft.com/office/drawing/2014/main" id="{FA06D026-D132-4940-87EC-94ACB71799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2" name="PoljeZBesedilom 4111">
          <a:extLst>
            <a:ext uri="{FF2B5EF4-FFF2-40B4-BE49-F238E27FC236}">
              <a16:creationId xmlns:a16="http://schemas.microsoft.com/office/drawing/2014/main" id="{0E30348C-4FE5-4947-8F35-4C6BEF3F57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3" name="PoljeZBesedilom 4112">
          <a:extLst>
            <a:ext uri="{FF2B5EF4-FFF2-40B4-BE49-F238E27FC236}">
              <a16:creationId xmlns:a16="http://schemas.microsoft.com/office/drawing/2014/main" id="{8F362D80-D971-433D-AA7E-CC7C8652E2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4" name="PoljeZBesedilom 4113">
          <a:extLst>
            <a:ext uri="{FF2B5EF4-FFF2-40B4-BE49-F238E27FC236}">
              <a16:creationId xmlns:a16="http://schemas.microsoft.com/office/drawing/2014/main" id="{AE5458FF-D864-432F-AD47-A26114B434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5" name="PoljeZBesedilom 4114">
          <a:extLst>
            <a:ext uri="{FF2B5EF4-FFF2-40B4-BE49-F238E27FC236}">
              <a16:creationId xmlns:a16="http://schemas.microsoft.com/office/drawing/2014/main" id="{2D975693-C4F1-449B-BF77-6D8B417910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6" name="PoljeZBesedilom 4115">
          <a:extLst>
            <a:ext uri="{FF2B5EF4-FFF2-40B4-BE49-F238E27FC236}">
              <a16:creationId xmlns:a16="http://schemas.microsoft.com/office/drawing/2014/main" id="{C0A5599F-FABC-4891-90A6-FEF4F268F2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7" name="PoljeZBesedilom 4116">
          <a:extLst>
            <a:ext uri="{FF2B5EF4-FFF2-40B4-BE49-F238E27FC236}">
              <a16:creationId xmlns:a16="http://schemas.microsoft.com/office/drawing/2014/main" id="{E5C30CEF-CE41-49F6-87E5-47EBE08DC1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8" name="PoljeZBesedilom 4117">
          <a:extLst>
            <a:ext uri="{FF2B5EF4-FFF2-40B4-BE49-F238E27FC236}">
              <a16:creationId xmlns:a16="http://schemas.microsoft.com/office/drawing/2014/main" id="{0A69B297-4486-4FEB-BC5A-B6ACD6770F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9" name="PoljeZBesedilom 4118">
          <a:extLst>
            <a:ext uri="{FF2B5EF4-FFF2-40B4-BE49-F238E27FC236}">
              <a16:creationId xmlns:a16="http://schemas.microsoft.com/office/drawing/2014/main" id="{2A04C109-6C5A-4320-B37B-FC15FFB7FB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0" name="PoljeZBesedilom 4119">
          <a:extLst>
            <a:ext uri="{FF2B5EF4-FFF2-40B4-BE49-F238E27FC236}">
              <a16:creationId xmlns:a16="http://schemas.microsoft.com/office/drawing/2014/main" id="{5FEED65D-7768-4379-B018-0F7C9F3C4A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1" name="PoljeZBesedilom 4120">
          <a:extLst>
            <a:ext uri="{FF2B5EF4-FFF2-40B4-BE49-F238E27FC236}">
              <a16:creationId xmlns:a16="http://schemas.microsoft.com/office/drawing/2014/main" id="{0C0B9BF5-2A5A-4088-9210-9AA54451F2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2" name="PoljeZBesedilom 4121">
          <a:extLst>
            <a:ext uri="{FF2B5EF4-FFF2-40B4-BE49-F238E27FC236}">
              <a16:creationId xmlns:a16="http://schemas.microsoft.com/office/drawing/2014/main" id="{EC2A4C84-5E35-43B1-A293-244284ECD7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3" name="PoljeZBesedilom 4122">
          <a:extLst>
            <a:ext uri="{FF2B5EF4-FFF2-40B4-BE49-F238E27FC236}">
              <a16:creationId xmlns:a16="http://schemas.microsoft.com/office/drawing/2014/main" id="{2760FD78-9CA0-4134-BA57-62DB90D091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4" name="PoljeZBesedilom 4123">
          <a:extLst>
            <a:ext uri="{FF2B5EF4-FFF2-40B4-BE49-F238E27FC236}">
              <a16:creationId xmlns:a16="http://schemas.microsoft.com/office/drawing/2014/main" id="{AD29DD7F-6CA0-4118-9BB9-CB3213F4F8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5" name="PoljeZBesedilom 4124">
          <a:extLst>
            <a:ext uri="{FF2B5EF4-FFF2-40B4-BE49-F238E27FC236}">
              <a16:creationId xmlns:a16="http://schemas.microsoft.com/office/drawing/2014/main" id="{6BFE93F2-AE09-4744-A53B-600013D72A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6" name="PoljeZBesedilom 4125">
          <a:extLst>
            <a:ext uri="{FF2B5EF4-FFF2-40B4-BE49-F238E27FC236}">
              <a16:creationId xmlns:a16="http://schemas.microsoft.com/office/drawing/2014/main" id="{CFDC870A-24E1-4B9F-93BE-951641B6A9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7" name="PoljeZBesedilom 4126">
          <a:extLst>
            <a:ext uri="{FF2B5EF4-FFF2-40B4-BE49-F238E27FC236}">
              <a16:creationId xmlns:a16="http://schemas.microsoft.com/office/drawing/2014/main" id="{53D112C5-F3F1-46C6-962F-95A94A5B5E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8" name="PoljeZBesedilom 4127">
          <a:extLst>
            <a:ext uri="{FF2B5EF4-FFF2-40B4-BE49-F238E27FC236}">
              <a16:creationId xmlns:a16="http://schemas.microsoft.com/office/drawing/2014/main" id="{D8F469E8-8917-4400-B8E9-B903C8950E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9" name="PoljeZBesedilom 4128">
          <a:extLst>
            <a:ext uri="{FF2B5EF4-FFF2-40B4-BE49-F238E27FC236}">
              <a16:creationId xmlns:a16="http://schemas.microsoft.com/office/drawing/2014/main" id="{574912C6-B969-41C6-B1D1-23F331790B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0" name="PoljeZBesedilom 4129">
          <a:extLst>
            <a:ext uri="{FF2B5EF4-FFF2-40B4-BE49-F238E27FC236}">
              <a16:creationId xmlns:a16="http://schemas.microsoft.com/office/drawing/2014/main" id="{CDFBDD9D-72AC-40B5-98D9-7A42F70BD3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1" name="PoljeZBesedilom 4130">
          <a:extLst>
            <a:ext uri="{FF2B5EF4-FFF2-40B4-BE49-F238E27FC236}">
              <a16:creationId xmlns:a16="http://schemas.microsoft.com/office/drawing/2014/main" id="{A62834AA-CAC2-47CA-A469-FCA7777560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2" name="PoljeZBesedilom 4131">
          <a:extLst>
            <a:ext uri="{FF2B5EF4-FFF2-40B4-BE49-F238E27FC236}">
              <a16:creationId xmlns:a16="http://schemas.microsoft.com/office/drawing/2014/main" id="{A49D69EE-0FA5-4CF3-AF17-884A426D7D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3" name="PoljeZBesedilom 4132">
          <a:extLst>
            <a:ext uri="{FF2B5EF4-FFF2-40B4-BE49-F238E27FC236}">
              <a16:creationId xmlns:a16="http://schemas.microsoft.com/office/drawing/2014/main" id="{8009948B-B076-49C4-91DB-6F10D00718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4" name="PoljeZBesedilom 4133">
          <a:extLst>
            <a:ext uri="{FF2B5EF4-FFF2-40B4-BE49-F238E27FC236}">
              <a16:creationId xmlns:a16="http://schemas.microsoft.com/office/drawing/2014/main" id="{1BD0CFD1-7BA9-494C-919B-1ED77C39CE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5" name="PoljeZBesedilom 4134">
          <a:extLst>
            <a:ext uri="{FF2B5EF4-FFF2-40B4-BE49-F238E27FC236}">
              <a16:creationId xmlns:a16="http://schemas.microsoft.com/office/drawing/2014/main" id="{A19A57DD-BCEB-4249-9672-56382A12F2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6" name="PoljeZBesedilom 4135">
          <a:extLst>
            <a:ext uri="{FF2B5EF4-FFF2-40B4-BE49-F238E27FC236}">
              <a16:creationId xmlns:a16="http://schemas.microsoft.com/office/drawing/2014/main" id="{11D32DCC-82F7-419F-9503-40FE10E885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7" name="PoljeZBesedilom 4136">
          <a:extLst>
            <a:ext uri="{FF2B5EF4-FFF2-40B4-BE49-F238E27FC236}">
              <a16:creationId xmlns:a16="http://schemas.microsoft.com/office/drawing/2014/main" id="{5EF7F621-A519-4F25-B010-712ED84F73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8" name="PoljeZBesedilom 4137">
          <a:extLst>
            <a:ext uri="{FF2B5EF4-FFF2-40B4-BE49-F238E27FC236}">
              <a16:creationId xmlns:a16="http://schemas.microsoft.com/office/drawing/2014/main" id="{CBF21CCC-95DE-4C9C-A6E1-63413AE6A9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9" name="PoljeZBesedilom 4138">
          <a:extLst>
            <a:ext uri="{FF2B5EF4-FFF2-40B4-BE49-F238E27FC236}">
              <a16:creationId xmlns:a16="http://schemas.microsoft.com/office/drawing/2014/main" id="{695B150C-3939-42CA-A085-57B2E25CE5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0" name="PoljeZBesedilom 4139">
          <a:extLst>
            <a:ext uri="{FF2B5EF4-FFF2-40B4-BE49-F238E27FC236}">
              <a16:creationId xmlns:a16="http://schemas.microsoft.com/office/drawing/2014/main" id="{69F2FEEC-7912-4097-999F-D72E83D1E5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1" name="PoljeZBesedilom 4140">
          <a:extLst>
            <a:ext uri="{FF2B5EF4-FFF2-40B4-BE49-F238E27FC236}">
              <a16:creationId xmlns:a16="http://schemas.microsoft.com/office/drawing/2014/main" id="{C4F89D17-5E37-4318-825D-52533B03FB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2" name="PoljeZBesedilom 4141">
          <a:extLst>
            <a:ext uri="{FF2B5EF4-FFF2-40B4-BE49-F238E27FC236}">
              <a16:creationId xmlns:a16="http://schemas.microsoft.com/office/drawing/2014/main" id="{0BE332E8-2A5A-41AA-9191-42B3A032D0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3" name="PoljeZBesedilom 4142">
          <a:extLst>
            <a:ext uri="{FF2B5EF4-FFF2-40B4-BE49-F238E27FC236}">
              <a16:creationId xmlns:a16="http://schemas.microsoft.com/office/drawing/2014/main" id="{18D8F1F3-9DD5-4789-AC7C-96E6B44498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4" name="PoljeZBesedilom 4143">
          <a:extLst>
            <a:ext uri="{FF2B5EF4-FFF2-40B4-BE49-F238E27FC236}">
              <a16:creationId xmlns:a16="http://schemas.microsoft.com/office/drawing/2014/main" id="{D9A50E73-A106-49FA-A268-D84423729D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5" name="PoljeZBesedilom 4144">
          <a:extLst>
            <a:ext uri="{FF2B5EF4-FFF2-40B4-BE49-F238E27FC236}">
              <a16:creationId xmlns:a16="http://schemas.microsoft.com/office/drawing/2014/main" id="{940E25BD-99DD-4D1E-83E4-BBC01562C0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6" name="PoljeZBesedilom 4145">
          <a:extLst>
            <a:ext uri="{FF2B5EF4-FFF2-40B4-BE49-F238E27FC236}">
              <a16:creationId xmlns:a16="http://schemas.microsoft.com/office/drawing/2014/main" id="{27303E9B-8DDB-4DAF-AE04-07D89AEF1F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7" name="PoljeZBesedilom 4146">
          <a:extLst>
            <a:ext uri="{FF2B5EF4-FFF2-40B4-BE49-F238E27FC236}">
              <a16:creationId xmlns:a16="http://schemas.microsoft.com/office/drawing/2014/main" id="{D082B5D0-C90A-42F4-A6E1-9D508C18A7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8" name="PoljeZBesedilom 4147">
          <a:extLst>
            <a:ext uri="{FF2B5EF4-FFF2-40B4-BE49-F238E27FC236}">
              <a16:creationId xmlns:a16="http://schemas.microsoft.com/office/drawing/2014/main" id="{2ED6B69E-BA64-4FF3-96E9-EC867614D4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9" name="PoljeZBesedilom 4148">
          <a:extLst>
            <a:ext uri="{FF2B5EF4-FFF2-40B4-BE49-F238E27FC236}">
              <a16:creationId xmlns:a16="http://schemas.microsoft.com/office/drawing/2014/main" id="{914CEDF0-B32B-4EDE-800C-5DDB06721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0" name="PoljeZBesedilom 4149">
          <a:extLst>
            <a:ext uri="{FF2B5EF4-FFF2-40B4-BE49-F238E27FC236}">
              <a16:creationId xmlns:a16="http://schemas.microsoft.com/office/drawing/2014/main" id="{79657A11-564A-42EF-B522-913F9CAF60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1" name="PoljeZBesedilom 4150">
          <a:extLst>
            <a:ext uri="{FF2B5EF4-FFF2-40B4-BE49-F238E27FC236}">
              <a16:creationId xmlns:a16="http://schemas.microsoft.com/office/drawing/2014/main" id="{85635680-A589-4283-A6AC-65EF130AF0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2" name="PoljeZBesedilom 4151">
          <a:extLst>
            <a:ext uri="{FF2B5EF4-FFF2-40B4-BE49-F238E27FC236}">
              <a16:creationId xmlns:a16="http://schemas.microsoft.com/office/drawing/2014/main" id="{A19F217D-93C7-4AF6-9899-2A60C9357E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3" name="PoljeZBesedilom 4152">
          <a:extLst>
            <a:ext uri="{FF2B5EF4-FFF2-40B4-BE49-F238E27FC236}">
              <a16:creationId xmlns:a16="http://schemas.microsoft.com/office/drawing/2014/main" id="{8AE29496-5141-4D7B-AFA0-FAD67D083C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4" name="PoljeZBesedilom 4153">
          <a:extLst>
            <a:ext uri="{FF2B5EF4-FFF2-40B4-BE49-F238E27FC236}">
              <a16:creationId xmlns:a16="http://schemas.microsoft.com/office/drawing/2014/main" id="{1DC541E6-6552-4F11-9CF6-62B6E27A8E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5" name="PoljeZBesedilom 4154">
          <a:extLst>
            <a:ext uri="{FF2B5EF4-FFF2-40B4-BE49-F238E27FC236}">
              <a16:creationId xmlns:a16="http://schemas.microsoft.com/office/drawing/2014/main" id="{7A344849-B9F3-4C15-8B5A-7705C7FC0A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6" name="PoljeZBesedilom 4155">
          <a:extLst>
            <a:ext uri="{FF2B5EF4-FFF2-40B4-BE49-F238E27FC236}">
              <a16:creationId xmlns:a16="http://schemas.microsoft.com/office/drawing/2014/main" id="{CFC15852-9DF1-42EC-9963-BE02C36C11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7" name="PoljeZBesedilom 4156">
          <a:extLst>
            <a:ext uri="{FF2B5EF4-FFF2-40B4-BE49-F238E27FC236}">
              <a16:creationId xmlns:a16="http://schemas.microsoft.com/office/drawing/2014/main" id="{F3551E89-054C-40CA-A595-765C48EB7F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8" name="PoljeZBesedilom 4157">
          <a:extLst>
            <a:ext uri="{FF2B5EF4-FFF2-40B4-BE49-F238E27FC236}">
              <a16:creationId xmlns:a16="http://schemas.microsoft.com/office/drawing/2014/main" id="{54BE6976-D5D9-49D6-AF32-15B2673BB0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9" name="PoljeZBesedilom 4158">
          <a:extLst>
            <a:ext uri="{FF2B5EF4-FFF2-40B4-BE49-F238E27FC236}">
              <a16:creationId xmlns:a16="http://schemas.microsoft.com/office/drawing/2014/main" id="{BDCF83E3-71F5-4B5E-A0FF-FEE2D52C6A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0" name="PoljeZBesedilom 4159">
          <a:extLst>
            <a:ext uri="{FF2B5EF4-FFF2-40B4-BE49-F238E27FC236}">
              <a16:creationId xmlns:a16="http://schemas.microsoft.com/office/drawing/2014/main" id="{FFAC75A2-C8E6-46C5-AC4D-1F0CBCF02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1" name="PoljeZBesedilom 4160">
          <a:extLst>
            <a:ext uri="{FF2B5EF4-FFF2-40B4-BE49-F238E27FC236}">
              <a16:creationId xmlns:a16="http://schemas.microsoft.com/office/drawing/2014/main" id="{706B074A-DF4A-4683-99BB-73CF7B38CA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2" name="PoljeZBesedilom 4161">
          <a:extLst>
            <a:ext uri="{FF2B5EF4-FFF2-40B4-BE49-F238E27FC236}">
              <a16:creationId xmlns:a16="http://schemas.microsoft.com/office/drawing/2014/main" id="{7A35EF64-E56E-454B-AF81-C6C9968E49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3" name="PoljeZBesedilom 4162">
          <a:extLst>
            <a:ext uri="{FF2B5EF4-FFF2-40B4-BE49-F238E27FC236}">
              <a16:creationId xmlns:a16="http://schemas.microsoft.com/office/drawing/2014/main" id="{DD442F69-72BB-4952-B636-4B8D70150E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4" name="PoljeZBesedilom 4163">
          <a:extLst>
            <a:ext uri="{FF2B5EF4-FFF2-40B4-BE49-F238E27FC236}">
              <a16:creationId xmlns:a16="http://schemas.microsoft.com/office/drawing/2014/main" id="{A83A7167-36B5-4B85-AECE-142DAE9A71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5" name="PoljeZBesedilom 4164">
          <a:extLst>
            <a:ext uri="{FF2B5EF4-FFF2-40B4-BE49-F238E27FC236}">
              <a16:creationId xmlns:a16="http://schemas.microsoft.com/office/drawing/2014/main" id="{686A9B18-D5A4-4CB7-8CE6-11F3A7E86B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6" name="PoljeZBesedilom 4165">
          <a:extLst>
            <a:ext uri="{FF2B5EF4-FFF2-40B4-BE49-F238E27FC236}">
              <a16:creationId xmlns:a16="http://schemas.microsoft.com/office/drawing/2014/main" id="{AFA80373-E8B1-45FD-82E3-0A45D6C24C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7" name="PoljeZBesedilom 4166">
          <a:extLst>
            <a:ext uri="{FF2B5EF4-FFF2-40B4-BE49-F238E27FC236}">
              <a16:creationId xmlns:a16="http://schemas.microsoft.com/office/drawing/2014/main" id="{7125599E-E1F1-44D0-8C8C-D89CAAE45F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8" name="PoljeZBesedilom 4167">
          <a:extLst>
            <a:ext uri="{FF2B5EF4-FFF2-40B4-BE49-F238E27FC236}">
              <a16:creationId xmlns:a16="http://schemas.microsoft.com/office/drawing/2014/main" id="{20183346-44EC-4495-845D-FD6213F75B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9" name="PoljeZBesedilom 4168">
          <a:extLst>
            <a:ext uri="{FF2B5EF4-FFF2-40B4-BE49-F238E27FC236}">
              <a16:creationId xmlns:a16="http://schemas.microsoft.com/office/drawing/2014/main" id="{AF50F42B-5844-4803-99BE-3F0C671186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0" name="PoljeZBesedilom 4169">
          <a:extLst>
            <a:ext uri="{FF2B5EF4-FFF2-40B4-BE49-F238E27FC236}">
              <a16:creationId xmlns:a16="http://schemas.microsoft.com/office/drawing/2014/main" id="{5EA42AC7-C79F-4CA6-BEA1-A01F6576CE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1" name="PoljeZBesedilom 4170">
          <a:extLst>
            <a:ext uri="{FF2B5EF4-FFF2-40B4-BE49-F238E27FC236}">
              <a16:creationId xmlns:a16="http://schemas.microsoft.com/office/drawing/2014/main" id="{A7B10143-FB27-4C3D-9B35-57D76CCAB7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2" name="PoljeZBesedilom 4171">
          <a:extLst>
            <a:ext uri="{FF2B5EF4-FFF2-40B4-BE49-F238E27FC236}">
              <a16:creationId xmlns:a16="http://schemas.microsoft.com/office/drawing/2014/main" id="{EE58D531-C53A-4BBD-86C2-39DF12C5E9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3" name="PoljeZBesedilom 4172">
          <a:extLst>
            <a:ext uri="{FF2B5EF4-FFF2-40B4-BE49-F238E27FC236}">
              <a16:creationId xmlns:a16="http://schemas.microsoft.com/office/drawing/2014/main" id="{7EAE473D-170C-4E63-98F0-5FB4F5370E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4" name="PoljeZBesedilom 4173">
          <a:extLst>
            <a:ext uri="{FF2B5EF4-FFF2-40B4-BE49-F238E27FC236}">
              <a16:creationId xmlns:a16="http://schemas.microsoft.com/office/drawing/2014/main" id="{95E787F8-299F-4FC4-9300-758CF20444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5" name="PoljeZBesedilom 4174">
          <a:extLst>
            <a:ext uri="{FF2B5EF4-FFF2-40B4-BE49-F238E27FC236}">
              <a16:creationId xmlns:a16="http://schemas.microsoft.com/office/drawing/2014/main" id="{33294549-3F90-4FF4-9F30-7AEEE6ADE1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6" name="PoljeZBesedilom 4175">
          <a:extLst>
            <a:ext uri="{FF2B5EF4-FFF2-40B4-BE49-F238E27FC236}">
              <a16:creationId xmlns:a16="http://schemas.microsoft.com/office/drawing/2014/main" id="{48D3152D-73A5-4F8B-B0E7-A556D791D1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7" name="PoljeZBesedilom 4176">
          <a:extLst>
            <a:ext uri="{FF2B5EF4-FFF2-40B4-BE49-F238E27FC236}">
              <a16:creationId xmlns:a16="http://schemas.microsoft.com/office/drawing/2014/main" id="{79DC9028-138D-4AA3-B6F8-2C6E74E8F3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8" name="PoljeZBesedilom 4177">
          <a:extLst>
            <a:ext uri="{FF2B5EF4-FFF2-40B4-BE49-F238E27FC236}">
              <a16:creationId xmlns:a16="http://schemas.microsoft.com/office/drawing/2014/main" id="{688BAB97-DD1D-4C75-B7D9-6BA55D42A1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9" name="PoljeZBesedilom 4178">
          <a:extLst>
            <a:ext uri="{FF2B5EF4-FFF2-40B4-BE49-F238E27FC236}">
              <a16:creationId xmlns:a16="http://schemas.microsoft.com/office/drawing/2014/main" id="{EF9ED9E8-17FF-4C59-A2BA-2BBF26E85A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0" name="PoljeZBesedilom 4179">
          <a:extLst>
            <a:ext uri="{FF2B5EF4-FFF2-40B4-BE49-F238E27FC236}">
              <a16:creationId xmlns:a16="http://schemas.microsoft.com/office/drawing/2014/main" id="{C5DC901C-7526-41B4-84E4-1284D449F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1" name="PoljeZBesedilom 4180">
          <a:extLst>
            <a:ext uri="{FF2B5EF4-FFF2-40B4-BE49-F238E27FC236}">
              <a16:creationId xmlns:a16="http://schemas.microsoft.com/office/drawing/2014/main" id="{8C449002-72B4-4517-9ED7-28C874B178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2" name="PoljeZBesedilom 4181">
          <a:extLst>
            <a:ext uri="{FF2B5EF4-FFF2-40B4-BE49-F238E27FC236}">
              <a16:creationId xmlns:a16="http://schemas.microsoft.com/office/drawing/2014/main" id="{A49F5B06-DBBF-4B9C-AE8D-2F4835B198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3" name="PoljeZBesedilom 4182">
          <a:extLst>
            <a:ext uri="{FF2B5EF4-FFF2-40B4-BE49-F238E27FC236}">
              <a16:creationId xmlns:a16="http://schemas.microsoft.com/office/drawing/2014/main" id="{3461C4B5-AA21-45BC-BFF6-E2BB94B26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4" name="PoljeZBesedilom 4183">
          <a:extLst>
            <a:ext uri="{FF2B5EF4-FFF2-40B4-BE49-F238E27FC236}">
              <a16:creationId xmlns:a16="http://schemas.microsoft.com/office/drawing/2014/main" id="{3FC3B56C-673B-45FD-AD47-1608F90A14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5" name="PoljeZBesedilom 4184">
          <a:extLst>
            <a:ext uri="{FF2B5EF4-FFF2-40B4-BE49-F238E27FC236}">
              <a16:creationId xmlns:a16="http://schemas.microsoft.com/office/drawing/2014/main" id="{918BD33A-FE88-41C5-A1C6-BC77042299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6" name="PoljeZBesedilom 4185">
          <a:extLst>
            <a:ext uri="{FF2B5EF4-FFF2-40B4-BE49-F238E27FC236}">
              <a16:creationId xmlns:a16="http://schemas.microsoft.com/office/drawing/2014/main" id="{E2E2A194-9852-4B3D-8992-3AABCE983D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7" name="PoljeZBesedilom 4186">
          <a:extLst>
            <a:ext uri="{FF2B5EF4-FFF2-40B4-BE49-F238E27FC236}">
              <a16:creationId xmlns:a16="http://schemas.microsoft.com/office/drawing/2014/main" id="{A015FE70-AE0C-43CD-9D48-65A41AD7AD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8" name="PoljeZBesedilom 4187">
          <a:extLst>
            <a:ext uri="{FF2B5EF4-FFF2-40B4-BE49-F238E27FC236}">
              <a16:creationId xmlns:a16="http://schemas.microsoft.com/office/drawing/2014/main" id="{B2CF8F95-3DF1-47DA-AC70-E9594D97BE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9" name="PoljeZBesedilom 4188">
          <a:extLst>
            <a:ext uri="{FF2B5EF4-FFF2-40B4-BE49-F238E27FC236}">
              <a16:creationId xmlns:a16="http://schemas.microsoft.com/office/drawing/2014/main" id="{6D295C96-3DF0-40FD-976F-1C1343FADB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0" name="PoljeZBesedilom 4189">
          <a:extLst>
            <a:ext uri="{FF2B5EF4-FFF2-40B4-BE49-F238E27FC236}">
              <a16:creationId xmlns:a16="http://schemas.microsoft.com/office/drawing/2014/main" id="{7FCC943F-EBB4-4755-ABFC-5A94E19E8F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1" name="PoljeZBesedilom 4190">
          <a:extLst>
            <a:ext uri="{FF2B5EF4-FFF2-40B4-BE49-F238E27FC236}">
              <a16:creationId xmlns:a16="http://schemas.microsoft.com/office/drawing/2014/main" id="{092A4C3F-E9BC-4E76-87F4-49BD971942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2" name="PoljeZBesedilom 4191">
          <a:extLst>
            <a:ext uri="{FF2B5EF4-FFF2-40B4-BE49-F238E27FC236}">
              <a16:creationId xmlns:a16="http://schemas.microsoft.com/office/drawing/2014/main" id="{7C2B3DE9-1A95-4F9A-9E83-3B79C03AD8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3" name="PoljeZBesedilom 4192">
          <a:extLst>
            <a:ext uri="{FF2B5EF4-FFF2-40B4-BE49-F238E27FC236}">
              <a16:creationId xmlns:a16="http://schemas.microsoft.com/office/drawing/2014/main" id="{4980C8BA-C067-479B-ADD9-D66F7B60A1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4" name="PoljeZBesedilom 4193">
          <a:extLst>
            <a:ext uri="{FF2B5EF4-FFF2-40B4-BE49-F238E27FC236}">
              <a16:creationId xmlns:a16="http://schemas.microsoft.com/office/drawing/2014/main" id="{FC4E5162-A158-4FD2-A9B1-658CD97EEC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5" name="PoljeZBesedilom 4194">
          <a:extLst>
            <a:ext uri="{FF2B5EF4-FFF2-40B4-BE49-F238E27FC236}">
              <a16:creationId xmlns:a16="http://schemas.microsoft.com/office/drawing/2014/main" id="{01A281A7-8B00-4FFC-920F-0A5A990AF0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6" name="PoljeZBesedilom 4195">
          <a:extLst>
            <a:ext uri="{FF2B5EF4-FFF2-40B4-BE49-F238E27FC236}">
              <a16:creationId xmlns:a16="http://schemas.microsoft.com/office/drawing/2014/main" id="{4AA6FB13-6703-4297-B81B-C528816E36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7" name="PoljeZBesedilom 4196">
          <a:extLst>
            <a:ext uri="{FF2B5EF4-FFF2-40B4-BE49-F238E27FC236}">
              <a16:creationId xmlns:a16="http://schemas.microsoft.com/office/drawing/2014/main" id="{D1D7380A-E251-4821-B99F-FC030CFA68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8" name="PoljeZBesedilom 4197">
          <a:extLst>
            <a:ext uri="{FF2B5EF4-FFF2-40B4-BE49-F238E27FC236}">
              <a16:creationId xmlns:a16="http://schemas.microsoft.com/office/drawing/2014/main" id="{F941C1A1-D254-44AE-A2DA-FA77AB9AC0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9" name="PoljeZBesedilom 4198">
          <a:extLst>
            <a:ext uri="{FF2B5EF4-FFF2-40B4-BE49-F238E27FC236}">
              <a16:creationId xmlns:a16="http://schemas.microsoft.com/office/drawing/2014/main" id="{7AE30FC7-E1AB-45DC-B7C3-4A28A0FDA9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0" name="PoljeZBesedilom 4199">
          <a:extLst>
            <a:ext uri="{FF2B5EF4-FFF2-40B4-BE49-F238E27FC236}">
              <a16:creationId xmlns:a16="http://schemas.microsoft.com/office/drawing/2014/main" id="{7DC2140D-4E3E-4B74-988E-D487229506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1" name="PoljeZBesedilom 4200">
          <a:extLst>
            <a:ext uri="{FF2B5EF4-FFF2-40B4-BE49-F238E27FC236}">
              <a16:creationId xmlns:a16="http://schemas.microsoft.com/office/drawing/2014/main" id="{2C20CFBB-C793-420D-9C2E-3DD5751209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2" name="PoljeZBesedilom 4201">
          <a:extLst>
            <a:ext uri="{FF2B5EF4-FFF2-40B4-BE49-F238E27FC236}">
              <a16:creationId xmlns:a16="http://schemas.microsoft.com/office/drawing/2014/main" id="{4A1F1296-39B1-4940-B4E5-34664FB6B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3" name="PoljeZBesedilom 4202">
          <a:extLst>
            <a:ext uri="{FF2B5EF4-FFF2-40B4-BE49-F238E27FC236}">
              <a16:creationId xmlns:a16="http://schemas.microsoft.com/office/drawing/2014/main" id="{A2CE4FB2-435E-4744-9C00-567561A1CC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4" name="PoljeZBesedilom 4203">
          <a:extLst>
            <a:ext uri="{FF2B5EF4-FFF2-40B4-BE49-F238E27FC236}">
              <a16:creationId xmlns:a16="http://schemas.microsoft.com/office/drawing/2014/main" id="{89929009-8306-4B7F-AB35-A4BCE7D22E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5" name="PoljeZBesedilom 4204">
          <a:extLst>
            <a:ext uri="{FF2B5EF4-FFF2-40B4-BE49-F238E27FC236}">
              <a16:creationId xmlns:a16="http://schemas.microsoft.com/office/drawing/2014/main" id="{3642A702-4C5F-4A8D-86FE-FE33E85FEC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6" name="PoljeZBesedilom 4205">
          <a:extLst>
            <a:ext uri="{FF2B5EF4-FFF2-40B4-BE49-F238E27FC236}">
              <a16:creationId xmlns:a16="http://schemas.microsoft.com/office/drawing/2014/main" id="{E158FE38-C7F8-4E8D-AA90-3E0A313A9C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7" name="PoljeZBesedilom 4206">
          <a:extLst>
            <a:ext uri="{FF2B5EF4-FFF2-40B4-BE49-F238E27FC236}">
              <a16:creationId xmlns:a16="http://schemas.microsoft.com/office/drawing/2014/main" id="{F85467B0-8036-4E84-831A-B0A6DE4486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8" name="PoljeZBesedilom 4207">
          <a:extLst>
            <a:ext uri="{FF2B5EF4-FFF2-40B4-BE49-F238E27FC236}">
              <a16:creationId xmlns:a16="http://schemas.microsoft.com/office/drawing/2014/main" id="{B2A27808-57D8-4357-9925-72D4D56EA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9" name="PoljeZBesedilom 4208">
          <a:extLst>
            <a:ext uri="{FF2B5EF4-FFF2-40B4-BE49-F238E27FC236}">
              <a16:creationId xmlns:a16="http://schemas.microsoft.com/office/drawing/2014/main" id="{AF34C5B2-B588-4B7D-889C-B0DDF3EC35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0" name="PoljeZBesedilom 4209">
          <a:extLst>
            <a:ext uri="{FF2B5EF4-FFF2-40B4-BE49-F238E27FC236}">
              <a16:creationId xmlns:a16="http://schemas.microsoft.com/office/drawing/2014/main" id="{1E544462-246F-483C-BC58-F8E96CEFFC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1" name="PoljeZBesedilom 4210">
          <a:extLst>
            <a:ext uri="{FF2B5EF4-FFF2-40B4-BE49-F238E27FC236}">
              <a16:creationId xmlns:a16="http://schemas.microsoft.com/office/drawing/2014/main" id="{7D344A9D-F2DC-4FF8-AECF-2654DE3BFE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2" name="PoljeZBesedilom 4211">
          <a:extLst>
            <a:ext uri="{FF2B5EF4-FFF2-40B4-BE49-F238E27FC236}">
              <a16:creationId xmlns:a16="http://schemas.microsoft.com/office/drawing/2014/main" id="{9FF30E0F-E330-4848-953F-E0076AE678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3" name="PoljeZBesedilom 4212">
          <a:extLst>
            <a:ext uri="{FF2B5EF4-FFF2-40B4-BE49-F238E27FC236}">
              <a16:creationId xmlns:a16="http://schemas.microsoft.com/office/drawing/2014/main" id="{85418F9D-AD0C-49E0-B3EB-EBC4534775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4" name="PoljeZBesedilom 4213">
          <a:extLst>
            <a:ext uri="{FF2B5EF4-FFF2-40B4-BE49-F238E27FC236}">
              <a16:creationId xmlns:a16="http://schemas.microsoft.com/office/drawing/2014/main" id="{E3898725-17B9-4A21-87CB-AF8FA7375A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5" name="PoljeZBesedilom 4214">
          <a:extLst>
            <a:ext uri="{FF2B5EF4-FFF2-40B4-BE49-F238E27FC236}">
              <a16:creationId xmlns:a16="http://schemas.microsoft.com/office/drawing/2014/main" id="{9D6D3185-C7A8-46AE-8AB7-D578363D88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6" name="PoljeZBesedilom 4215">
          <a:extLst>
            <a:ext uri="{FF2B5EF4-FFF2-40B4-BE49-F238E27FC236}">
              <a16:creationId xmlns:a16="http://schemas.microsoft.com/office/drawing/2014/main" id="{F26A1DF6-C1A4-4F3D-90B1-786A79639E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7" name="PoljeZBesedilom 4216">
          <a:extLst>
            <a:ext uri="{FF2B5EF4-FFF2-40B4-BE49-F238E27FC236}">
              <a16:creationId xmlns:a16="http://schemas.microsoft.com/office/drawing/2014/main" id="{E931CEFB-ECEC-4262-B5F1-988002340B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8" name="PoljeZBesedilom 4217">
          <a:extLst>
            <a:ext uri="{FF2B5EF4-FFF2-40B4-BE49-F238E27FC236}">
              <a16:creationId xmlns:a16="http://schemas.microsoft.com/office/drawing/2014/main" id="{CC575483-15D9-4719-97C6-80B3A3142E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9" name="PoljeZBesedilom 4218">
          <a:extLst>
            <a:ext uri="{FF2B5EF4-FFF2-40B4-BE49-F238E27FC236}">
              <a16:creationId xmlns:a16="http://schemas.microsoft.com/office/drawing/2014/main" id="{BC8BB242-69BC-4642-B4BF-7DE3764681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0" name="PoljeZBesedilom 4219">
          <a:extLst>
            <a:ext uri="{FF2B5EF4-FFF2-40B4-BE49-F238E27FC236}">
              <a16:creationId xmlns:a16="http://schemas.microsoft.com/office/drawing/2014/main" id="{B80C8BEB-A431-4F24-8C97-C04D56D41F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1" name="PoljeZBesedilom 4220">
          <a:extLst>
            <a:ext uri="{FF2B5EF4-FFF2-40B4-BE49-F238E27FC236}">
              <a16:creationId xmlns:a16="http://schemas.microsoft.com/office/drawing/2014/main" id="{29DF39D1-CFB6-4E41-B71A-7F1686A753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2" name="PoljeZBesedilom 4221">
          <a:extLst>
            <a:ext uri="{FF2B5EF4-FFF2-40B4-BE49-F238E27FC236}">
              <a16:creationId xmlns:a16="http://schemas.microsoft.com/office/drawing/2014/main" id="{9F6E7A24-BB12-41C5-8877-BB253E6097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3" name="PoljeZBesedilom 4222">
          <a:extLst>
            <a:ext uri="{FF2B5EF4-FFF2-40B4-BE49-F238E27FC236}">
              <a16:creationId xmlns:a16="http://schemas.microsoft.com/office/drawing/2014/main" id="{B62F4844-AAB0-4E26-8910-CA290F7228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4" name="PoljeZBesedilom 4223">
          <a:extLst>
            <a:ext uri="{FF2B5EF4-FFF2-40B4-BE49-F238E27FC236}">
              <a16:creationId xmlns:a16="http://schemas.microsoft.com/office/drawing/2014/main" id="{10EF5157-FE26-43DE-9051-2054145B53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5" name="PoljeZBesedilom 4224">
          <a:extLst>
            <a:ext uri="{FF2B5EF4-FFF2-40B4-BE49-F238E27FC236}">
              <a16:creationId xmlns:a16="http://schemas.microsoft.com/office/drawing/2014/main" id="{C970978E-9EE2-4BD4-8C0A-79484839BC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6" name="PoljeZBesedilom 4225">
          <a:extLst>
            <a:ext uri="{FF2B5EF4-FFF2-40B4-BE49-F238E27FC236}">
              <a16:creationId xmlns:a16="http://schemas.microsoft.com/office/drawing/2014/main" id="{A73D9639-AFA1-4F94-A7D8-4A3321F62A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7" name="PoljeZBesedilom 4226">
          <a:extLst>
            <a:ext uri="{FF2B5EF4-FFF2-40B4-BE49-F238E27FC236}">
              <a16:creationId xmlns:a16="http://schemas.microsoft.com/office/drawing/2014/main" id="{5ED2BF12-0EFA-4CC1-B348-83C1F49AD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8" name="PoljeZBesedilom 4227">
          <a:extLst>
            <a:ext uri="{FF2B5EF4-FFF2-40B4-BE49-F238E27FC236}">
              <a16:creationId xmlns:a16="http://schemas.microsoft.com/office/drawing/2014/main" id="{8FD7BE95-B873-438C-83F2-ED1B776136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9" name="PoljeZBesedilom 4228">
          <a:extLst>
            <a:ext uri="{FF2B5EF4-FFF2-40B4-BE49-F238E27FC236}">
              <a16:creationId xmlns:a16="http://schemas.microsoft.com/office/drawing/2014/main" id="{AD477838-2B88-41BE-81B0-DE05D9DE7E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0" name="PoljeZBesedilom 4229">
          <a:extLst>
            <a:ext uri="{FF2B5EF4-FFF2-40B4-BE49-F238E27FC236}">
              <a16:creationId xmlns:a16="http://schemas.microsoft.com/office/drawing/2014/main" id="{4E529EBB-174E-4DAD-BA6F-9F933ACB18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1" name="PoljeZBesedilom 4230">
          <a:extLst>
            <a:ext uri="{FF2B5EF4-FFF2-40B4-BE49-F238E27FC236}">
              <a16:creationId xmlns:a16="http://schemas.microsoft.com/office/drawing/2014/main" id="{19281C85-9D9F-457E-BCF6-D937406FDA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2" name="PoljeZBesedilom 4231">
          <a:extLst>
            <a:ext uri="{FF2B5EF4-FFF2-40B4-BE49-F238E27FC236}">
              <a16:creationId xmlns:a16="http://schemas.microsoft.com/office/drawing/2014/main" id="{E4177457-3AA5-4F45-8B55-55CE91424F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3" name="PoljeZBesedilom 4232">
          <a:extLst>
            <a:ext uri="{FF2B5EF4-FFF2-40B4-BE49-F238E27FC236}">
              <a16:creationId xmlns:a16="http://schemas.microsoft.com/office/drawing/2014/main" id="{C59DA730-6476-47D1-8781-0DBC0DF54F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4" name="PoljeZBesedilom 4233">
          <a:extLst>
            <a:ext uri="{FF2B5EF4-FFF2-40B4-BE49-F238E27FC236}">
              <a16:creationId xmlns:a16="http://schemas.microsoft.com/office/drawing/2014/main" id="{6BBCF6A4-C110-4484-8DA0-E8315B51D5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5" name="PoljeZBesedilom 4234">
          <a:extLst>
            <a:ext uri="{FF2B5EF4-FFF2-40B4-BE49-F238E27FC236}">
              <a16:creationId xmlns:a16="http://schemas.microsoft.com/office/drawing/2014/main" id="{890EC6A5-FA5E-4136-8A69-7C051B4E5F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6" name="PoljeZBesedilom 4235">
          <a:extLst>
            <a:ext uri="{FF2B5EF4-FFF2-40B4-BE49-F238E27FC236}">
              <a16:creationId xmlns:a16="http://schemas.microsoft.com/office/drawing/2014/main" id="{642C5B15-4AD9-4F0E-B320-93594AC166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7" name="PoljeZBesedilom 4236">
          <a:extLst>
            <a:ext uri="{FF2B5EF4-FFF2-40B4-BE49-F238E27FC236}">
              <a16:creationId xmlns:a16="http://schemas.microsoft.com/office/drawing/2014/main" id="{07281863-D53B-4B81-9C45-4CE15568F6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8" name="PoljeZBesedilom 4237">
          <a:extLst>
            <a:ext uri="{FF2B5EF4-FFF2-40B4-BE49-F238E27FC236}">
              <a16:creationId xmlns:a16="http://schemas.microsoft.com/office/drawing/2014/main" id="{D6289C08-989C-4EEE-88BF-1F11030536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9" name="PoljeZBesedilom 4238">
          <a:extLst>
            <a:ext uri="{FF2B5EF4-FFF2-40B4-BE49-F238E27FC236}">
              <a16:creationId xmlns:a16="http://schemas.microsoft.com/office/drawing/2014/main" id="{A74A3A96-5EB8-4EE2-89E3-F19C68B2C5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0" name="PoljeZBesedilom 4239">
          <a:extLst>
            <a:ext uri="{FF2B5EF4-FFF2-40B4-BE49-F238E27FC236}">
              <a16:creationId xmlns:a16="http://schemas.microsoft.com/office/drawing/2014/main" id="{0F7C75E4-952A-445F-B579-9C687F14DA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1" name="PoljeZBesedilom 4240">
          <a:extLst>
            <a:ext uri="{FF2B5EF4-FFF2-40B4-BE49-F238E27FC236}">
              <a16:creationId xmlns:a16="http://schemas.microsoft.com/office/drawing/2014/main" id="{54161D78-09E5-415B-A40C-7AA674E019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2" name="PoljeZBesedilom 4241">
          <a:extLst>
            <a:ext uri="{FF2B5EF4-FFF2-40B4-BE49-F238E27FC236}">
              <a16:creationId xmlns:a16="http://schemas.microsoft.com/office/drawing/2014/main" id="{6840E108-7A3B-4EED-95F2-A39E2CA452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3" name="PoljeZBesedilom 4242">
          <a:extLst>
            <a:ext uri="{FF2B5EF4-FFF2-40B4-BE49-F238E27FC236}">
              <a16:creationId xmlns:a16="http://schemas.microsoft.com/office/drawing/2014/main" id="{79E38536-742F-46A5-94A3-A446E00007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4" name="PoljeZBesedilom 4243">
          <a:extLst>
            <a:ext uri="{FF2B5EF4-FFF2-40B4-BE49-F238E27FC236}">
              <a16:creationId xmlns:a16="http://schemas.microsoft.com/office/drawing/2014/main" id="{0BA40724-E500-4391-93C0-B26B096018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5" name="PoljeZBesedilom 4244">
          <a:extLst>
            <a:ext uri="{FF2B5EF4-FFF2-40B4-BE49-F238E27FC236}">
              <a16:creationId xmlns:a16="http://schemas.microsoft.com/office/drawing/2014/main" id="{9A44C114-F60D-44B0-8C70-E07089559C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6" name="PoljeZBesedilom 4245">
          <a:extLst>
            <a:ext uri="{FF2B5EF4-FFF2-40B4-BE49-F238E27FC236}">
              <a16:creationId xmlns:a16="http://schemas.microsoft.com/office/drawing/2014/main" id="{54A76D9B-A266-4A33-B376-608B54DE48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7" name="PoljeZBesedilom 4246">
          <a:extLst>
            <a:ext uri="{FF2B5EF4-FFF2-40B4-BE49-F238E27FC236}">
              <a16:creationId xmlns:a16="http://schemas.microsoft.com/office/drawing/2014/main" id="{D7E93444-5EFC-44DA-837C-31E1DAB2BD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8" name="PoljeZBesedilom 4247">
          <a:extLst>
            <a:ext uri="{FF2B5EF4-FFF2-40B4-BE49-F238E27FC236}">
              <a16:creationId xmlns:a16="http://schemas.microsoft.com/office/drawing/2014/main" id="{FFAC0826-40C8-44CD-98C5-BD552B1EA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9" name="PoljeZBesedilom 4248">
          <a:extLst>
            <a:ext uri="{FF2B5EF4-FFF2-40B4-BE49-F238E27FC236}">
              <a16:creationId xmlns:a16="http://schemas.microsoft.com/office/drawing/2014/main" id="{A9C8E7EC-6834-4204-A445-3D18C5802F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0" name="PoljeZBesedilom 4249">
          <a:extLst>
            <a:ext uri="{FF2B5EF4-FFF2-40B4-BE49-F238E27FC236}">
              <a16:creationId xmlns:a16="http://schemas.microsoft.com/office/drawing/2014/main" id="{6545E518-06E8-425D-B76D-2892D0EDC5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1" name="PoljeZBesedilom 4250">
          <a:extLst>
            <a:ext uri="{FF2B5EF4-FFF2-40B4-BE49-F238E27FC236}">
              <a16:creationId xmlns:a16="http://schemas.microsoft.com/office/drawing/2014/main" id="{54DAB88C-71F0-4AA0-AE98-F2FADA0F00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2" name="PoljeZBesedilom 4251">
          <a:extLst>
            <a:ext uri="{FF2B5EF4-FFF2-40B4-BE49-F238E27FC236}">
              <a16:creationId xmlns:a16="http://schemas.microsoft.com/office/drawing/2014/main" id="{29CFF1A6-39F4-469C-9952-FE436211AD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3" name="PoljeZBesedilom 4252">
          <a:extLst>
            <a:ext uri="{FF2B5EF4-FFF2-40B4-BE49-F238E27FC236}">
              <a16:creationId xmlns:a16="http://schemas.microsoft.com/office/drawing/2014/main" id="{2DFE7BDB-B02D-45EE-8416-EF5410BE6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4" name="PoljeZBesedilom 4253">
          <a:extLst>
            <a:ext uri="{FF2B5EF4-FFF2-40B4-BE49-F238E27FC236}">
              <a16:creationId xmlns:a16="http://schemas.microsoft.com/office/drawing/2014/main" id="{067BCDC4-C119-4BD7-BAB9-3C4B563233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5" name="PoljeZBesedilom 4254">
          <a:extLst>
            <a:ext uri="{FF2B5EF4-FFF2-40B4-BE49-F238E27FC236}">
              <a16:creationId xmlns:a16="http://schemas.microsoft.com/office/drawing/2014/main" id="{3698B645-31F2-496F-BFEC-705D75DC6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6" name="PoljeZBesedilom 4255">
          <a:extLst>
            <a:ext uri="{FF2B5EF4-FFF2-40B4-BE49-F238E27FC236}">
              <a16:creationId xmlns:a16="http://schemas.microsoft.com/office/drawing/2014/main" id="{7676C722-19F3-403D-9B4C-CD6C95DFF2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7" name="PoljeZBesedilom 4256">
          <a:extLst>
            <a:ext uri="{FF2B5EF4-FFF2-40B4-BE49-F238E27FC236}">
              <a16:creationId xmlns:a16="http://schemas.microsoft.com/office/drawing/2014/main" id="{56F80D7F-1907-48FE-B35C-41FC298DCA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8" name="PoljeZBesedilom 4257">
          <a:extLst>
            <a:ext uri="{FF2B5EF4-FFF2-40B4-BE49-F238E27FC236}">
              <a16:creationId xmlns:a16="http://schemas.microsoft.com/office/drawing/2014/main" id="{1440E33A-3236-4F65-BDB0-7069BB5BE3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9" name="PoljeZBesedilom 4258">
          <a:extLst>
            <a:ext uri="{FF2B5EF4-FFF2-40B4-BE49-F238E27FC236}">
              <a16:creationId xmlns:a16="http://schemas.microsoft.com/office/drawing/2014/main" id="{ED62E16B-4160-46F7-A7B8-0093D83697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0" name="PoljeZBesedilom 4259">
          <a:extLst>
            <a:ext uri="{FF2B5EF4-FFF2-40B4-BE49-F238E27FC236}">
              <a16:creationId xmlns:a16="http://schemas.microsoft.com/office/drawing/2014/main" id="{13BF27EF-34B0-44DE-B9A0-116E295549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1" name="PoljeZBesedilom 4260">
          <a:extLst>
            <a:ext uri="{FF2B5EF4-FFF2-40B4-BE49-F238E27FC236}">
              <a16:creationId xmlns:a16="http://schemas.microsoft.com/office/drawing/2014/main" id="{4F1A083A-EB16-4749-8CDF-850AFD3579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2" name="PoljeZBesedilom 4261">
          <a:extLst>
            <a:ext uri="{FF2B5EF4-FFF2-40B4-BE49-F238E27FC236}">
              <a16:creationId xmlns:a16="http://schemas.microsoft.com/office/drawing/2014/main" id="{F241D757-4D8C-4BCD-B8E3-7FFE35EB04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3" name="PoljeZBesedilom 4262">
          <a:extLst>
            <a:ext uri="{FF2B5EF4-FFF2-40B4-BE49-F238E27FC236}">
              <a16:creationId xmlns:a16="http://schemas.microsoft.com/office/drawing/2014/main" id="{153E500E-2FFA-4B69-AEF5-954ACAA8BD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4" name="PoljeZBesedilom 4263">
          <a:extLst>
            <a:ext uri="{FF2B5EF4-FFF2-40B4-BE49-F238E27FC236}">
              <a16:creationId xmlns:a16="http://schemas.microsoft.com/office/drawing/2014/main" id="{4323841E-316C-4112-ABBF-5789DA8D3C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5" name="PoljeZBesedilom 4264">
          <a:extLst>
            <a:ext uri="{FF2B5EF4-FFF2-40B4-BE49-F238E27FC236}">
              <a16:creationId xmlns:a16="http://schemas.microsoft.com/office/drawing/2014/main" id="{089D11DE-F8C7-4D1E-BE33-68134284E7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6" name="PoljeZBesedilom 4265">
          <a:extLst>
            <a:ext uri="{FF2B5EF4-FFF2-40B4-BE49-F238E27FC236}">
              <a16:creationId xmlns:a16="http://schemas.microsoft.com/office/drawing/2014/main" id="{F39B691D-DAAD-457C-A5E0-3E028FC872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7" name="PoljeZBesedilom 4266">
          <a:extLst>
            <a:ext uri="{FF2B5EF4-FFF2-40B4-BE49-F238E27FC236}">
              <a16:creationId xmlns:a16="http://schemas.microsoft.com/office/drawing/2014/main" id="{1A5B45A0-3D59-41C1-AF14-14D5E5B0E1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8" name="PoljeZBesedilom 4267">
          <a:extLst>
            <a:ext uri="{FF2B5EF4-FFF2-40B4-BE49-F238E27FC236}">
              <a16:creationId xmlns:a16="http://schemas.microsoft.com/office/drawing/2014/main" id="{B6DD3C47-0B96-454D-B230-1B5F559A29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9" name="PoljeZBesedilom 4268">
          <a:extLst>
            <a:ext uri="{FF2B5EF4-FFF2-40B4-BE49-F238E27FC236}">
              <a16:creationId xmlns:a16="http://schemas.microsoft.com/office/drawing/2014/main" id="{BABCC700-3DC2-478F-8A0F-983E5F5ED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0" name="PoljeZBesedilom 4269">
          <a:extLst>
            <a:ext uri="{FF2B5EF4-FFF2-40B4-BE49-F238E27FC236}">
              <a16:creationId xmlns:a16="http://schemas.microsoft.com/office/drawing/2014/main" id="{FC9B030A-1A3C-4E42-936C-BFEAF7DB9A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1" name="PoljeZBesedilom 4270">
          <a:extLst>
            <a:ext uri="{FF2B5EF4-FFF2-40B4-BE49-F238E27FC236}">
              <a16:creationId xmlns:a16="http://schemas.microsoft.com/office/drawing/2014/main" id="{BC158D70-C9C9-4BB8-88FF-090589AF37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2" name="PoljeZBesedilom 4271">
          <a:extLst>
            <a:ext uri="{FF2B5EF4-FFF2-40B4-BE49-F238E27FC236}">
              <a16:creationId xmlns:a16="http://schemas.microsoft.com/office/drawing/2014/main" id="{1F4995CE-9106-4A09-B7CD-16695B2436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3" name="PoljeZBesedilom 4272">
          <a:extLst>
            <a:ext uri="{FF2B5EF4-FFF2-40B4-BE49-F238E27FC236}">
              <a16:creationId xmlns:a16="http://schemas.microsoft.com/office/drawing/2014/main" id="{085C64AD-C004-4923-A74F-1BC2C8BF1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4" name="PoljeZBesedilom 4273">
          <a:extLst>
            <a:ext uri="{FF2B5EF4-FFF2-40B4-BE49-F238E27FC236}">
              <a16:creationId xmlns:a16="http://schemas.microsoft.com/office/drawing/2014/main" id="{0162DE7E-EAEC-4484-942B-C14C4F3929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5" name="PoljeZBesedilom 4274">
          <a:extLst>
            <a:ext uri="{FF2B5EF4-FFF2-40B4-BE49-F238E27FC236}">
              <a16:creationId xmlns:a16="http://schemas.microsoft.com/office/drawing/2014/main" id="{8C3CBD48-A745-4D66-B3EA-DF9C7CC41D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6" name="PoljeZBesedilom 4275">
          <a:extLst>
            <a:ext uri="{FF2B5EF4-FFF2-40B4-BE49-F238E27FC236}">
              <a16:creationId xmlns:a16="http://schemas.microsoft.com/office/drawing/2014/main" id="{FA35BD41-D1A3-44BA-821E-0C0F55965A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7" name="PoljeZBesedilom 4276">
          <a:extLst>
            <a:ext uri="{FF2B5EF4-FFF2-40B4-BE49-F238E27FC236}">
              <a16:creationId xmlns:a16="http://schemas.microsoft.com/office/drawing/2014/main" id="{43538DF2-7D4E-4E1D-8385-0FD075016B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8" name="PoljeZBesedilom 4277">
          <a:extLst>
            <a:ext uri="{FF2B5EF4-FFF2-40B4-BE49-F238E27FC236}">
              <a16:creationId xmlns:a16="http://schemas.microsoft.com/office/drawing/2014/main" id="{54D12A96-489B-4B03-B741-AE00CD653A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9" name="PoljeZBesedilom 4278">
          <a:extLst>
            <a:ext uri="{FF2B5EF4-FFF2-40B4-BE49-F238E27FC236}">
              <a16:creationId xmlns:a16="http://schemas.microsoft.com/office/drawing/2014/main" id="{241729EE-C986-4BFA-9697-C4F9666971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0" name="PoljeZBesedilom 4279">
          <a:extLst>
            <a:ext uri="{FF2B5EF4-FFF2-40B4-BE49-F238E27FC236}">
              <a16:creationId xmlns:a16="http://schemas.microsoft.com/office/drawing/2014/main" id="{07D09FEF-0481-483F-B9D5-FA5CE816DB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1" name="PoljeZBesedilom 4280">
          <a:extLst>
            <a:ext uri="{FF2B5EF4-FFF2-40B4-BE49-F238E27FC236}">
              <a16:creationId xmlns:a16="http://schemas.microsoft.com/office/drawing/2014/main" id="{0D021B61-DA58-4B83-B8DA-33535B8930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2" name="PoljeZBesedilom 4281">
          <a:extLst>
            <a:ext uri="{FF2B5EF4-FFF2-40B4-BE49-F238E27FC236}">
              <a16:creationId xmlns:a16="http://schemas.microsoft.com/office/drawing/2014/main" id="{E0925888-ABD6-452C-BB8F-8DEAB87BED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3" name="PoljeZBesedilom 4282">
          <a:extLst>
            <a:ext uri="{FF2B5EF4-FFF2-40B4-BE49-F238E27FC236}">
              <a16:creationId xmlns:a16="http://schemas.microsoft.com/office/drawing/2014/main" id="{7340EB83-9DE3-4201-B313-6FC44B4F1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4" name="PoljeZBesedilom 4283">
          <a:extLst>
            <a:ext uri="{FF2B5EF4-FFF2-40B4-BE49-F238E27FC236}">
              <a16:creationId xmlns:a16="http://schemas.microsoft.com/office/drawing/2014/main" id="{525E81D4-E5FC-47A3-B5CF-A00A25E3A7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5" name="PoljeZBesedilom 4284">
          <a:extLst>
            <a:ext uri="{FF2B5EF4-FFF2-40B4-BE49-F238E27FC236}">
              <a16:creationId xmlns:a16="http://schemas.microsoft.com/office/drawing/2014/main" id="{FE266BA1-0CA9-48C1-B8AA-7937A26BBE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6" name="PoljeZBesedilom 4285">
          <a:extLst>
            <a:ext uri="{FF2B5EF4-FFF2-40B4-BE49-F238E27FC236}">
              <a16:creationId xmlns:a16="http://schemas.microsoft.com/office/drawing/2014/main" id="{9BF61393-72A2-402A-973D-DB37C72C55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7" name="PoljeZBesedilom 4286">
          <a:extLst>
            <a:ext uri="{FF2B5EF4-FFF2-40B4-BE49-F238E27FC236}">
              <a16:creationId xmlns:a16="http://schemas.microsoft.com/office/drawing/2014/main" id="{D0D8409C-619D-48BA-8242-BA3EEAF079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8" name="PoljeZBesedilom 4287">
          <a:extLst>
            <a:ext uri="{FF2B5EF4-FFF2-40B4-BE49-F238E27FC236}">
              <a16:creationId xmlns:a16="http://schemas.microsoft.com/office/drawing/2014/main" id="{C529D480-6E69-4967-A73A-C2024F523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9" name="PoljeZBesedilom 4288">
          <a:extLst>
            <a:ext uri="{FF2B5EF4-FFF2-40B4-BE49-F238E27FC236}">
              <a16:creationId xmlns:a16="http://schemas.microsoft.com/office/drawing/2014/main" id="{3948FA10-B033-4D0C-A431-C70728384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0" name="PoljeZBesedilom 4289">
          <a:extLst>
            <a:ext uri="{FF2B5EF4-FFF2-40B4-BE49-F238E27FC236}">
              <a16:creationId xmlns:a16="http://schemas.microsoft.com/office/drawing/2014/main" id="{35B6556C-BA90-4E2A-B036-8E969B7C5B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1" name="PoljeZBesedilom 4290">
          <a:extLst>
            <a:ext uri="{FF2B5EF4-FFF2-40B4-BE49-F238E27FC236}">
              <a16:creationId xmlns:a16="http://schemas.microsoft.com/office/drawing/2014/main" id="{97F3BBB0-4CA2-496C-A12F-B989F6E3ED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2" name="PoljeZBesedilom 4291">
          <a:extLst>
            <a:ext uri="{FF2B5EF4-FFF2-40B4-BE49-F238E27FC236}">
              <a16:creationId xmlns:a16="http://schemas.microsoft.com/office/drawing/2014/main" id="{AE065F5D-771A-49FF-AA8A-C229E6214C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3" name="PoljeZBesedilom 4292">
          <a:extLst>
            <a:ext uri="{FF2B5EF4-FFF2-40B4-BE49-F238E27FC236}">
              <a16:creationId xmlns:a16="http://schemas.microsoft.com/office/drawing/2014/main" id="{4E363307-F95D-4919-82DE-193E0625A8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4" name="PoljeZBesedilom 4293">
          <a:extLst>
            <a:ext uri="{FF2B5EF4-FFF2-40B4-BE49-F238E27FC236}">
              <a16:creationId xmlns:a16="http://schemas.microsoft.com/office/drawing/2014/main" id="{339F92B5-E9A2-4893-A230-59E4CAE12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5" name="PoljeZBesedilom 4294">
          <a:extLst>
            <a:ext uri="{FF2B5EF4-FFF2-40B4-BE49-F238E27FC236}">
              <a16:creationId xmlns:a16="http://schemas.microsoft.com/office/drawing/2014/main" id="{95D3D42A-F856-44C0-ACBF-CA45568D3D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6" name="PoljeZBesedilom 4295">
          <a:extLst>
            <a:ext uri="{FF2B5EF4-FFF2-40B4-BE49-F238E27FC236}">
              <a16:creationId xmlns:a16="http://schemas.microsoft.com/office/drawing/2014/main" id="{60A44BEB-0420-4169-A1E6-A508FBC3FB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7" name="PoljeZBesedilom 4296">
          <a:extLst>
            <a:ext uri="{FF2B5EF4-FFF2-40B4-BE49-F238E27FC236}">
              <a16:creationId xmlns:a16="http://schemas.microsoft.com/office/drawing/2014/main" id="{449A38CD-EC89-443E-A0BA-E6BDB9A010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8" name="PoljeZBesedilom 4297">
          <a:extLst>
            <a:ext uri="{FF2B5EF4-FFF2-40B4-BE49-F238E27FC236}">
              <a16:creationId xmlns:a16="http://schemas.microsoft.com/office/drawing/2014/main" id="{6669B8B2-E660-40CE-A249-E54A3F7701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9" name="PoljeZBesedilom 4298">
          <a:extLst>
            <a:ext uri="{FF2B5EF4-FFF2-40B4-BE49-F238E27FC236}">
              <a16:creationId xmlns:a16="http://schemas.microsoft.com/office/drawing/2014/main" id="{5B553120-6B09-470F-9D5A-9058D45239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0" name="PoljeZBesedilom 4299">
          <a:extLst>
            <a:ext uri="{FF2B5EF4-FFF2-40B4-BE49-F238E27FC236}">
              <a16:creationId xmlns:a16="http://schemas.microsoft.com/office/drawing/2014/main" id="{3B4B99FB-37E8-43DF-BFA9-D7F4D03142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1" name="PoljeZBesedilom 4300">
          <a:extLst>
            <a:ext uri="{FF2B5EF4-FFF2-40B4-BE49-F238E27FC236}">
              <a16:creationId xmlns:a16="http://schemas.microsoft.com/office/drawing/2014/main" id="{ED279DC9-0EE7-44EE-80C9-DAF71EF2E4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2" name="PoljeZBesedilom 4301">
          <a:extLst>
            <a:ext uri="{FF2B5EF4-FFF2-40B4-BE49-F238E27FC236}">
              <a16:creationId xmlns:a16="http://schemas.microsoft.com/office/drawing/2014/main" id="{93E9A605-A164-47FD-9FFB-20F73D2564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3" name="PoljeZBesedilom 4302">
          <a:extLst>
            <a:ext uri="{FF2B5EF4-FFF2-40B4-BE49-F238E27FC236}">
              <a16:creationId xmlns:a16="http://schemas.microsoft.com/office/drawing/2014/main" id="{335E8DE3-C58D-4E7A-A479-AAED226F5A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4" name="PoljeZBesedilom 4303">
          <a:extLst>
            <a:ext uri="{FF2B5EF4-FFF2-40B4-BE49-F238E27FC236}">
              <a16:creationId xmlns:a16="http://schemas.microsoft.com/office/drawing/2014/main" id="{5299125B-3F4A-4654-9BD8-8777D84BA4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5" name="PoljeZBesedilom 4304">
          <a:extLst>
            <a:ext uri="{FF2B5EF4-FFF2-40B4-BE49-F238E27FC236}">
              <a16:creationId xmlns:a16="http://schemas.microsoft.com/office/drawing/2014/main" id="{4DBDD03F-9730-4712-98DE-462A9CC6D9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6" name="PoljeZBesedilom 4305">
          <a:extLst>
            <a:ext uri="{FF2B5EF4-FFF2-40B4-BE49-F238E27FC236}">
              <a16:creationId xmlns:a16="http://schemas.microsoft.com/office/drawing/2014/main" id="{EB2046CC-D42F-4B36-B2DC-8238D6A4DA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7" name="PoljeZBesedilom 4306">
          <a:extLst>
            <a:ext uri="{FF2B5EF4-FFF2-40B4-BE49-F238E27FC236}">
              <a16:creationId xmlns:a16="http://schemas.microsoft.com/office/drawing/2014/main" id="{203E5DF1-338B-42BE-A21E-D7EDC06682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8" name="PoljeZBesedilom 4307">
          <a:extLst>
            <a:ext uri="{FF2B5EF4-FFF2-40B4-BE49-F238E27FC236}">
              <a16:creationId xmlns:a16="http://schemas.microsoft.com/office/drawing/2014/main" id="{7EEDD316-FD48-4704-A5B2-EEF404088E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9" name="PoljeZBesedilom 4308">
          <a:extLst>
            <a:ext uri="{FF2B5EF4-FFF2-40B4-BE49-F238E27FC236}">
              <a16:creationId xmlns:a16="http://schemas.microsoft.com/office/drawing/2014/main" id="{1456603B-8E1B-43FA-B909-B5F306E035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0" name="PoljeZBesedilom 4309">
          <a:extLst>
            <a:ext uri="{FF2B5EF4-FFF2-40B4-BE49-F238E27FC236}">
              <a16:creationId xmlns:a16="http://schemas.microsoft.com/office/drawing/2014/main" id="{0FD5511E-3F8F-458E-9C52-DEE79C0640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1" name="PoljeZBesedilom 4310">
          <a:extLst>
            <a:ext uri="{FF2B5EF4-FFF2-40B4-BE49-F238E27FC236}">
              <a16:creationId xmlns:a16="http://schemas.microsoft.com/office/drawing/2014/main" id="{9E51009D-B9E5-4795-8639-E6A74B5246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2" name="PoljeZBesedilom 4311">
          <a:extLst>
            <a:ext uri="{FF2B5EF4-FFF2-40B4-BE49-F238E27FC236}">
              <a16:creationId xmlns:a16="http://schemas.microsoft.com/office/drawing/2014/main" id="{371C0F61-5596-4839-8BE2-067C72C865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3" name="PoljeZBesedilom 4312">
          <a:extLst>
            <a:ext uri="{FF2B5EF4-FFF2-40B4-BE49-F238E27FC236}">
              <a16:creationId xmlns:a16="http://schemas.microsoft.com/office/drawing/2014/main" id="{1722B838-B137-468B-B417-FC7DCF7340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4" name="PoljeZBesedilom 4313">
          <a:extLst>
            <a:ext uri="{FF2B5EF4-FFF2-40B4-BE49-F238E27FC236}">
              <a16:creationId xmlns:a16="http://schemas.microsoft.com/office/drawing/2014/main" id="{9474AB50-46A5-4806-A0EB-47177EB7D4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5" name="PoljeZBesedilom 4314">
          <a:extLst>
            <a:ext uri="{FF2B5EF4-FFF2-40B4-BE49-F238E27FC236}">
              <a16:creationId xmlns:a16="http://schemas.microsoft.com/office/drawing/2014/main" id="{63107504-AD36-4E20-8144-9440834CA9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6" name="PoljeZBesedilom 4315">
          <a:extLst>
            <a:ext uri="{FF2B5EF4-FFF2-40B4-BE49-F238E27FC236}">
              <a16:creationId xmlns:a16="http://schemas.microsoft.com/office/drawing/2014/main" id="{7B2761D2-9D1B-45A2-95A1-D491D4DD77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7" name="PoljeZBesedilom 4316">
          <a:extLst>
            <a:ext uri="{FF2B5EF4-FFF2-40B4-BE49-F238E27FC236}">
              <a16:creationId xmlns:a16="http://schemas.microsoft.com/office/drawing/2014/main" id="{C211BC5B-0366-46B5-BAD8-81C7CDE6BC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8" name="PoljeZBesedilom 4317">
          <a:extLst>
            <a:ext uri="{FF2B5EF4-FFF2-40B4-BE49-F238E27FC236}">
              <a16:creationId xmlns:a16="http://schemas.microsoft.com/office/drawing/2014/main" id="{F77D5F0E-D5B5-4569-A66E-98237A90CF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9" name="PoljeZBesedilom 4318">
          <a:extLst>
            <a:ext uri="{FF2B5EF4-FFF2-40B4-BE49-F238E27FC236}">
              <a16:creationId xmlns:a16="http://schemas.microsoft.com/office/drawing/2014/main" id="{EB40381B-4A05-4704-A2A4-309C554D21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0" name="PoljeZBesedilom 4319">
          <a:extLst>
            <a:ext uri="{FF2B5EF4-FFF2-40B4-BE49-F238E27FC236}">
              <a16:creationId xmlns:a16="http://schemas.microsoft.com/office/drawing/2014/main" id="{F50EE1FB-5B19-48E4-AECB-2792DF6AD8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1" name="PoljeZBesedilom 4320">
          <a:extLst>
            <a:ext uri="{FF2B5EF4-FFF2-40B4-BE49-F238E27FC236}">
              <a16:creationId xmlns:a16="http://schemas.microsoft.com/office/drawing/2014/main" id="{2065B03C-7227-445C-AB7B-4200A96E62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2" name="PoljeZBesedilom 4321">
          <a:extLst>
            <a:ext uri="{FF2B5EF4-FFF2-40B4-BE49-F238E27FC236}">
              <a16:creationId xmlns:a16="http://schemas.microsoft.com/office/drawing/2014/main" id="{DFE66E59-1F2E-4054-ADEF-67C4D19785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3" name="PoljeZBesedilom 4322">
          <a:extLst>
            <a:ext uri="{FF2B5EF4-FFF2-40B4-BE49-F238E27FC236}">
              <a16:creationId xmlns:a16="http://schemas.microsoft.com/office/drawing/2014/main" id="{4FB570C8-D0C6-492F-8B49-AE30D4303A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4" name="PoljeZBesedilom 4323">
          <a:extLst>
            <a:ext uri="{FF2B5EF4-FFF2-40B4-BE49-F238E27FC236}">
              <a16:creationId xmlns:a16="http://schemas.microsoft.com/office/drawing/2014/main" id="{E87F4956-0429-4D65-9FF8-CA253554FD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5" name="PoljeZBesedilom 4324">
          <a:extLst>
            <a:ext uri="{FF2B5EF4-FFF2-40B4-BE49-F238E27FC236}">
              <a16:creationId xmlns:a16="http://schemas.microsoft.com/office/drawing/2014/main" id="{065FBA6F-308B-4EF5-86C3-3EA5A8BE2F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6" name="PoljeZBesedilom 4325">
          <a:extLst>
            <a:ext uri="{FF2B5EF4-FFF2-40B4-BE49-F238E27FC236}">
              <a16:creationId xmlns:a16="http://schemas.microsoft.com/office/drawing/2014/main" id="{8ECEF6EC-5A11-48B2-A627-1EC00BD3D0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7" name="PoljeZBesedilom 4326">
          <a:extLst>
            <a:ext uri="{FF2B5EF4-FFF2-40B4-BE49-F238E27FC236}">
              <a16:creationId xmlns:a16="http://schemas.microsoft.com/office/drawing/2014/main" id="{21502791-1D06-4E38-B82C-9F6ECE19D7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8" name="PoljeZBesedilom 4327">
          <a:extLst>
            <a:ext uri="{FF2B5EF4-FFF2-40B4-BE49-F238E27FC236}">
              <a16:creationId xmlns:a16="http://schemas.microsoft.com/office/drawing/2014/main" id="{8ED1535F-1CC3-4BB7-934E-72898936B5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9" name="PoljeZBesedilom 4328">
          <a:extLst>
            <a:ext uri="{FF2B5EF4-FFF2-40B4-BE49-F238E27FC236}">
              <a16:creationId xmlns:a16="http://schemas.microsoft.com/office/drawing/2014/main" id="{1FE433DA-9848-4CEB-9014-C1E3415B91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0" name="PoljeZBesedilom 4329">
          <a:extLst>
            <a:ext uri="{FF2B5EF4-FFF2-40B4-BE49-F238E27FC236}">
              <a16:creationId xmlns:a16="http://schemas.microsoft.com/office/drawing/2014/main" id="{62B95B3C-D21A-4C69-A6D0-CB1498DAEF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1" name="PoljeZBesedilom 4330">
          <a:extLst>
            <a:ext uri="{FF2B5EF4-FFF2-40B4-BE49-F238E27FC236}">
              <a16:creationId xmlns:a16="http://schemas.microsoft.com/office/drawing/2014/main" id="{648A5AB2-8E15-4565-A841-2E6D63B439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2" name="PoljeZBesedilom 4331">
          <a:extLst>
            <a:ext uri="{FF2B5EF4-FFF2-40B4-BE49-F238E27FC236}">
              <a16:creationId xmlns:a16="http://schemas.microsoft.com/office/drawing/2014/main" id="{F10AAFD7-45F7-4FA2-957B-78E7E6DA2C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3" name="PoljeZBesedilom 4332">
          <a:extLst>
            <a:ext uri="{FF2B5EF4-FFF2-40B4-BE49-F238E27FC236}">
              <a16:creationId xmlns:a16="http://schemas.microsoft.com/office/drawing/2014/main" id="{EE864A1C-2928-4060-9F3B-910AE151D0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4" name="PoljeZBesedilom 4333">
          <a:extLst>
            <a:ext uri="{FF2B5EF4-FFF2-40B4-BE49-F238E27FC236}">
              <a16:creationId xmlns:a16="http://schemas.microsoft.com/office/drawing/2014/main" id="{A7AE04C5-F8DF-42A3-A8F1-C2A9617454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5" name="PoljeZBesedilom 4334">
          <a:extLst>
            <a:ext uri="{FF2B5EF4-FFF2-40B4-BE49-F238E27FC236}">
              <a16:creationId xmlns:a16="http://schemas.microsoft.com/office/drawing/2014/main" id="{0A45A463-A191-4B73-855E-22121AD97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6" name="PoljeZBesedilom 4335">
          <a:extLst>
            <a:ext uri="{FF2B5EF4-FFF2-40B4-BE49-F238E27FC236}">
              <a16:creationId xmlns:a16="http://schemas.microsoft.com/office/drawing/2014/main" id="{7E89163D-1377-45D2-B3DF-D77A9B3D10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7" name="PoljeZBesedilom 4336">
          <a:extLst>
            <a:ext uri="{FF2B5EF4-FFF2-40B4-BE49-F238E27FC236}">
              <a16:creationId xmlns:a16="http://schemas.microsoft.com/office/drawing/2014/main" id="{E4B47C39-FD4F-400A-A3D9-BDA8B7FDE7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8" name="PoljeZBesedilom 4337">
          <a:extLst>
            <a:ext uri="{FF2B5EF4-FFF2-40B4-BE49-F238E27FC236}">
              <a16:creationId xmlns:a16="http://schemas.microsoft.com/office/drawing/2014/main" id="{4D8EEA73-F845-4688-AF4C-B0448B4097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9" name="PoljeZBesedilom 4338">
          <a:extLst>
            <a:ext uri="{FF2B5EF4-FFF2-40B4-BE49-F238E27FC236}">
              <a16:creationId xmlns:a16="http://schemas.microsoft.com/office/drawing/2014/main" id="{4DA99FDE-AD33-47B3-B63A-58E37D3F95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0" name="PoljeZBesedilom 4339">
          <a:extLst>
            <a:ext uri="{FF2B5EF4-FFF2-40B4-BE49-F238E27FC236}">
              <a16:creationId xmlns:a16="http://schemas.microsoft.com/office/drawing/2014/main" id="{0B9F2C8A-3C40-489B-AF62-2ACB2BF272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1" name="PoljeZBesedilom 4340">
          <a:extLst>
            <a:ext uri="{FF2B5EF4-FFF2-40B4-BE49-F238E27FC236}">
              <a16:creationId xmlns:a16="http://schemas.microsoft.com/office/drawing/2014/main" id="{3E44331A-C40E-424E-AF82-5748A21C2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2" name="PoljeZBesedilom 4341">
          <a:extLst>
            <a:ext uri="{FF2B5EF4-FFF2-40B4-BE49-F238E27FC236}">
              <a16:creationId xmlns:a16="http://schemas.microsoft.com/office/drawing/2014/main" id="{A2CDB739-7C2E-4413-8993-3D780689AA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3" name="PoljeZBesedilom 4342">
          <a:extLst>
            <a:ext uri="{FF2B5EF4-FFF2-40B4-BE49-F238E27FC236}">
              <a16:creationId xmlns:a16="http://schemas.microsoft.com/office/drawing/2014/main" id="{AAC3D6B2-2230-4240-BB08-0A6B99A270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4" name="PoljeZBesedilom 4343">
          <a:extLst>
            <a:ext uri="{FF2B5EF4-FFF2-40B4-BE49-F238E27FC236}">
              <a16:creationId xmlns:a16="http://schemas.microsoft.com/office/drawing/2014/main" id="{D6EEEF6D-C6D1-4C96-BDF5-5D2B38CB7C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5" name="PoljeZBesedilom 4344">
          <a:extLst>
            <a:ext uri="{FF2B5EF4-FFF2-40B4-BE49-F238E27FC236}">
              <a16:creationId xmlns:a16="http://schemas.microsoft.com/office/drawing/2014/main" id="{2A442B90-3C4B-4402-87E2-B4A4BBE5BF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6" name="PoljeZBesedilom 4345">
          <a:extLst>
            <a:ext uri="{FF2B5EF4-FFF2-40B4-BE49-F238E27FC236}">
              <a16:creationId xmlns:a16="http://schemas.microsoft.com/office/drawing/2014/main" id="{35C2D321-28A0-437D-8121-92D1B795C3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7" name="PoljeZBesedilom 4346">
          <a:extLst>
            <a:ext uri="{FF2B5EF4-FFF2-40B4-BE49-F238E27FC236}">
              <a16:creationId xmlns:a16="http://schemas.microsoft.com/office/drawing/2014/main" id="{5D30FC51-FDD5-4492-9D5B-5C3C0BA53A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8" name="PoljeZBesedilom 4347">
          <a:extLst>
            <a:ext uri="{FF2B5EF4-FFF2-40B4-BE49-F238E27FC236}">
              <a16:creationId xmlns:a16="http://schemas.microsoft.com/office/drawing/2014/main" id="{5244C2D2-E645-47D2-A85C-7070BF6E67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9" name="PoljeZBesedilom 4348">
          <a:extLst>
            <a:ext uri="{FF2B5EF4-FFF2-40B4-BE49-F238E27FC236}">
              <a16:creationId xmlns:a16="http://schemas.microsoft.com/office/drawing/2014/main" id="{DBD43767-DF43-4335-B50E-7422D9CB74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0" name="PoljeZBesedilom 4349">
          <a:extLst>
            <a:ext uri="{FF2B5EF4-FFF2-40B4-BE49-F238E27FC236}">
              <a16:creationId xmlns:a16="http://schemas.microsoft.com/office/drawing/2014/main" id="{951CDA66-1F5A-4975-A152-660E10420F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1" name="PoljeZBesedilom 4350">
          <a:extLst>
            <a:ext uri="{FF2B5EF4-FFF2-40B4-BE49-F238E27FC236}">
              <a16:creationId xmlns:a16="http://schemas.microsoft.com/office/drawing/2014/main" id="{D0F97F53-0577-4CE9-8721-06CCE8CD42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2" name="PoljeZBesedilom 4351">
          <a:extLst>
            <a:ext uri="{FF2B5EF4-FFF2-40B4-BE49-F238E27FC236}">
              <a16:creationId xmlns:a16="http://schemas.microsoft.com/office/drawing/2014/main" id="{1C4FB310-54A0-44AA-A65F-45C594F748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3" name="PoljeZBesedilom 4352">
          <a:extLst>
            <a:ext uri="{FF2B5EF4-FFF2-40B4-BE49-F238E27FC236}">
              <a16:creationId xmlns:a16="http://schemas.microsoft.com/office/drawing/2014/main" id="{A2687289-4BE1-4BD3-AC92-97A7BFCAC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4" name="PoljeZBesedilom 4353">
          <a:extLst>
            <a:ext uri="{FF2B5EF4-FFF2-40B4-BE49-F238E27FC236}">
              <a16:creationId xmlns:a16="http://schemas.microsoft.com/office/drawing/2014/main" id="{06D55661-5D1F-4FCF-8D71-A643A8168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5" name="PoljeZBesedilom 4354">
          <a:extLst>
            <a:ext uri="{FF2B5EF4-FFF2-40B4-BE49-F238E27FC236}">
              <a16:creationId xmlns:a16="http://schemas.microsoft.com/office/drawing/2014/main" id="{C10EE0C5-E98E-408B-8E3D-D89374328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6" name="PoljeZBesedilom 4355">
          <a:extLst>
            <a:ext uri="{FF2B5EF4-FFF2-40B4-BE49-F238E27FC236}">
              <a16:creationId xmlns:a16="http://schemas.microsoft.com/office/drawing/2014/main" id="{226082BE-F1A2-4A7B-8FE6-6982CB010D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7" name="PoljeZBesedilom 4356">
          <a:extLst>
            <a:ext uri="{FF2B5EF4-FFF2-40B4-BE49-F238E27FC236}">
              <a16:creationId xmlns:a16="http://schemas.microsoft.com/office/drawing/2014/main" id="{71F60539-DD67-4FAF-9266-B2D808A4E3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8" name="PoljeZBesedilom 4357">
          <a:extLst>
            <a:ext uri="{FF2B5EF4-FFF2-40B4-BE49-F238E27FC236}">
              <a16:creationId xmlns:a16="http://schemas.microsoft.com/office/drawing/2014/main" id="{0F535F8C-B603-45D7-B02C-DADC297AC1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9" name="PoljeZBesedilom 4358">
          <a:extLst>
            <a:ext uri="{FF2B5EF4-FFF2-40B4-BE49-F238E27FC236}">
              <a16:creationId xmlns:a16="http://schemas.microsoft.com/office/drawing/2014/main" id="{AF8B4236-FCF3-411B-93F1-24DFB28CBE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0" name="PoljeZBesedilom 4359">
          <a:extLst>
            <a:ext uri="{FF2B5EF4-FFF2-40B4-BE49-F238E27FC236}">
              <a16:creationId xmlns:a16="http://schemas.microsoft.com/office/drawing/2014/main" id="{480F5929-98A8-4752-80B7-E182795DD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1" name="PoljeZBesedilom 4360">
          <a:extLst>
            <a:ext uri="{FF2B5EF4-FFF2-40B4-BE49-F238E27FC236}">
              <a16:creationId xmlns:a16="http://schemas.microsoft.com/office/drawing/2014/main" id="{4F754353-083C-421E-A860-2B0A8067D7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2" name="PoljeZBesedilom 4361">
          <a:extLst>
            <a:ext uri="{FF2B5EF4-FFF2-40B4-BE49-F238E27FC236}">
              <a16:creationId xmlns:a16="http://schemas.microsoft.com/office/drawing/2014/main" id="{61A9358D-40DD-4406-867A-60792E0C46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3" name="PoljeZBesedilom 4362">
          <a:extLst>
            <a:ext uri="{FF2B5EF4-FFF2-40B4-BE49-F238E27FC236}">
              <a16:creationId xmlns:a16="http://schemas.microsoft.com/office/drawing/2014/main" id="{6D97E84C-F3C9-470D-A449-2BFCE10B75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4" name="PoljeZBesedilom 4363">
          <a:extLst>
            <a:ext uri="{FF2B5EF4-FFF2-40B4-BE49-F238E27FC236}">
              <a16:creationId xmlns:a16="http://schemas.microsoft.com/office/drawing/2014/main" id="{B684836A-B794-4DE3-9649-AD409B9308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5" name="PoljeZBesedilom 4364">
          <a:extLst>
            <a:ext uri="{FF2B5EF4-FFF2-40B4-BE49-F238E27FC236}">
              <a16:creationId xmlns:a16="http://schemas.microsoft.com/office/drawing/2014/main" id="{ECDC6909-BFAA-4ABC-B8FF-8F6740467E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6" name="PoljeZBesedilom 4365">
          <a:extLst>
            <a:ext uri="{FF2B5EF4-FFF2-40B4-BE49-F238E27FC236}">
              <a16:creationId xmlns:a16="http://schemas.microsoft.com/office/drawing/2014/main" id="{C0FA55B0-C840-4D51-97B7-30FD7963D0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7" name="PoljeZBesedilom 4366">
          <a:extLst>
            <a:ext uri="{FF2B5EF4-FFF2-40B4-BE49-F238E27FC236}">
              <a16:creationId xmlns:a16="http://schemas.microsoft.com/office/drawing/2014/main" id="{DE370D6B-6ED3-431B-8345-3DE0C64EEC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8" name="PoljeZBesedilom 4367">
          <a:extLst>
            <a:ext uri="{FF2B5EF4-FFF2-40B4-BE49-F238E27FC236}">
              <a16:creationId xmlns:a16="http://schemas.microsoft.com/office/drawing/2014/main" id="{A81AEE8B-CDDB-449B-9343-43572BD53F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9" name="PoljeZBesedilom 4368">
          <a:extLst>
            <a:ext uri="{FF2B5EF4-FFF2-40B4-BE49-F238E27FC236}">
              <a16:creationId xmlns:a16="http://schemas.microsoft.com/office/drawing/2014/main" id="{13F89247-6082-4C5C-896A-78DF12D78A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0" name="PoljeZBesedilom 4369">
          <a:extLst>
            <a:ext uri="{FF2B5EF4-FFF2-40B4-BE49-F238E27FC236}">
              <a16:creationId xmlns:a16="http://schemas.microsoft.com/office/drawing/2014/main" id="{35AF8347-DC7E-4431-9E40-2EA0D2DDDC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1" name="PoljeZBesedilom 4370">
          <a:extLst>
            <a:ext uri="{FF2B5EF4-FFF2-40B4-BE49-F238E27FC236}">
              <a16:creationId xmlns:a16="http://schemas.microsoft.com/office/drawing/2014/main" id="{651325DB-8AC2-43FA-87C5-C2E2C4C7A8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2" name="PoljeZBesedilom 4371">
          <a:extLst>
            <a:ext uri="{FF2B5EF4-FFF2-40B4-BE49-F238E27FC236}">
              <a16:creationId xmlns:a16="http://schemas.microsoft.com/office/drawing/2014/main" id="{B238090D-713B-41DB-8AB8-AB5C4A47C9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3" name="PoljeZBesedilom 4372">
          <a:extLst>
            <a:ext uri="{FF2B5EF4-FFF2-40B4-BE49-F238E27FC236}">
              <a16:creationId xmlns:a16="http://schemas.microsoft.com/office/drawing/2014/main" id="{22698C77-A277-4D2E-B2E2-7F9EB5F5D8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4" name="PoljeZBesedilom 4373">
          <a:extLst>
            <a:ext uri="{FF2B5EF4-FFF2-40B4-BE49-F238E27FC236}">
              <a16:creationId xmlns:a16="http://schemas.microsoft.com/office/drawing/2014/main" id="{903DC5BA-1A95-4795-A283-EDF8488909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5" name="PoljeZBesedilom 4374">
          <a:extLst>
            <a:ext uri="{FF2B5EF4-FFF2-40B4-BE49-F238E27FC236}">
              <a16:creationId xmlns:a16="http://schemas.microsoft.com/office/drawing/2014/main" id="{6C97C0E3-AB35-4CD1-96CF-3B0504F311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6" name="PoljeZBesedilom 4375">
          <a:extLst>
            <a:ext uri="{FF2B5EF4-FFF2-40B4-BE49-F238E27FC236}">
              <a16:creationId xmlns:a16="http://schemas.microsoft.com/office/drawing/2014/main" id="{5B238443-E427-47E1-BD82-999944FFFD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7" name="PoljeZBesedilom 4376">
          <a:extLst>
            <a:ext uri="{FF2B5EF4-FFF2-40B4-BE49-F238E27FC236}">
              <a16:creationId xmlns:a16="http://schemas.microsoft.com/office/drawing/2014/main" id="{0C920AF9-12A3-4581-ADC5-60203B3C52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8" name="PoljeZBesedilom 4377">
          <a:extLst>
            <a:ext uri="{FF2B5EF4-FFF2-40B4-BE49-F238E27FC236}">
              <a16:creationId xmlns:a16="http://schemas.microsoft.com/office/drawing/2014/main" id="{10F917C9-63B1-49AA-95ED-8E1FA477EA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9" name="PoljeZBesedilom 4378">
          <a:extLst>
            <a:ext uri="{FF2B5EF4-FFF2-40B4-BE49-F238E27FC236}">
              <a16:creationId xmlns:a16="http://schemas.microsoft.com/office/drawing/2014/main" id="{EB22B4E3-415F-4DD8-B959-3232ACC8EE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0" name="PoljeZBesedilom 4379">
          <a:extLst>
            <a:ext uri="{FF2B5EF4-FFF2-40B4-BE49-F238E27FC236}">
              <a16:creationId xmlns:a16="http://schemas.microsoft.com/office/drawing/2014/main" id="{ABA9B05C-E924-44D5-B8F9-40A000FAA8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1" name="PoljeZBesedilom 4380">
          <a:extLst>
            <a:ext uri="{FF2B5EF4-FFF2-40B4-BE49-F238E27FC236}">
              <a16:creationId xmlns:a16="http://schemas.microsoft.com/office/drawing/2014/main" id="{D720C37A-6961-4C92-9BAC-901A763C60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2" name="PoljeZBesedilom 4381">
          <a:extLst>
            <a:ext uri="{FF2B5EF4-FFF2-40B4-BE49-F238E27FC236}">
              <a16:creationId xmlns:a16="http://schemas.microsoft.com/office/drawing/2014/main" id="{B0DE61D1-F247-4367-ABA1-D80D692D41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3" name="PoljeZBesedilom 4382">
          <a:extLst>
            <a:ext uri="{FF2B5EF4-FFF2-40B4-BE49-F238E27FC236}">
              <a16:creationId xmlns:a16="http://schemas.microsoft.com/office/drawing/2014/main" id="{DD3BEED2-EDF0-4410-BA1E-64F6627EF5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4" name="PoljeZBesedilom 4383">
          <a:extLst>
            <a:ext uri="{FF2B5EF4-FFF2-40B4-BE49-F238E27FC236}">
              <a16:creationId xmlns:a16="http://schemas.microsoft.com/office/drawing/2014/main" id="{2939C759-51AC-439B-AAB4-2F6223ED6D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5" name="PoljeZBesedilom 4384">
          <a:extLst>
            <a:ext uri="{FF2B5EF4-FFF2-40B4-BE49-F238E27FC236}">
              <a16:creationId xmlns:a16="http://schemas.microsoft.com/office/drawing/2014/main" id="{D84EAB1C-4EE8-499A-8B02-194A2726E3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6" name="PoljeZBesedilom 4385">
          <a:extLst>
            <a:ext uri="{FF2B5EF4-FFF2-40B4-BE49-F238E27FC236}">
              <a16:creationId xmlns:a16="http://schemas.microsoft.com/office/drawing/2014/main" id="{EC2129B1-4FF1-40DF-914E-F8D0CD0B06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7" name="PoljeZBesedilom 4386">
          <a:extLst>
            <a:ext uri="{FF2B5EF4-FFF2-40B4-BE49-F238E27FC236}">
              <a16:creationId xmlns:a16="http://schemas.microsoft.com/office/drawing/2014/main" id="{0E316A55-EEB9-476F-B8C9-E255A5211C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8" name="PoljeZBesedilom 4387">
          <a:extLst>
            <a:ext uri="{FF2B5EF4-FFF2-40B4-BE49-F238E27FC236}">
              <a16:creationId xmlns:a16="http://schemas.microsoft.com/office/drawing/2014/main" id="{1A919B38-38F9-450D-8D4D-D6452AF969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9" name="PoljeZBesedilom 4388">
          <a:extLst>
            <a:ext uri="{FF2B5EF4-FFF2-40B4-BE49-F238E27FC236}">
              <a16:creationId xmlns:a16="http://schemas.microsoft.com/office/drawing/2014/main" id="{F81A7FB8-36AC-48E2-B028-0B9E61EFB0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0" name="PoljeZBesedilom 4389">
          <a:extLst>
            <a:ext uri="{FF2B5EF4-FFF2-40B4-BE49-F238E27FC236}">
              <a16:creationId xmlns:a16="http://schemas.microsoft.com/office/drawing/2014/main" id="{D1A33AFF-FA58-4F26-902F-C7986CAA2D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1" name="PoljeZBesedilom 4390">
          <a:extLst>
            <a:ext uri="{FF2B5EF4-FFF2-40B4-BE49-F238E27FC236}">
              <a16:creationId xmlns:a16="http://schemas.microsoft.com/office/drawing/2014/main" id="{09A595F5-6E42-4D78-BC4A-ABB6F0B700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2" name="PoljeZBesedilom 4391">
          <a:extLst>
            <a:ext uri="{FF2B5EF4-FFF2-40B4-BE49-F238E27FC236}">
              <a16:creationId xmlns:a16="http://schemas.microsoft.com/office/drawing/2014/main" id="{CA1B059A-4BE5-4A4F-9F7C-A509E7F53C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3" name="PoljeZBesedilom 4392">
          <a:extLst>
            <a:ext uri="{FF2B5EF4-FFF2-40B4-BE49-F238E27FC236}">
              <a16:creationId xmlns:a16="http://schemas.microsoft.com/office/drawing/2014/main" id="{67AAE692-8FDC-4B35-8378-18D1B01406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4" name="PoljeZBesedilom 4393">
          <a:extLst>
            <a:ext uri="{FF2B5EF4-FFF2-40B4-BE49-F238E27FC236}">
              <a16:creationId xmlns:a16="http://schemas.microsoft.com/office/drawing/2014/main" id="{56919004-3120-4C89-93A4-7067D80543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5" name="PoljeZBesedilom 4394">
          <a:extLst>
            <a:ext uri="{FF2B5EF4-FFF2-40B4-BE49-F238E27FC236}">
              <a16:creationId xmlns:a16="http://schemas.microsoft.com/office/drawing/2014/main" id="{6BCD8568-7CC3-4E75-9B14-34B2C41588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6" name="PoljeZBesedilom 4395">
          <a:extLst>
            <a:ext uri="{FF2B5EF4-FFF2-40B4-BE49-F238E27FC236}">
              <a16:creationId xmlns:a16="http://schemas.microsoft.com/office/drawing/2014/main" id="{D6A9A3BE-C326-4D58-A078-41EA8977E4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7" name="PoljeZBesedilom 4396">
          <a:extLst>
            <a:ext uri="{FF2B5EF4-FFF2-40B4-BE49-F238E27FC236}">
              <a16:creationId xmlns:a16="http://schemas.microsoft.com/office/drawing/2014/main" id="{B3F711FF-C60D-4B2E-B9BE-29AECBE54E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8" name="PoljeZBesedilom 4397">
          <a:extLst>
            <a:ext uri="{FF2B5EF4-FFF2-40B4-BE49-F238E27FC236}">
              <a16:creationId xmlns:a16="http://schemas.microsoft.com/office/drawing/2014/main" id="{23CD4398-4928-4322-910D-734840D16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9" name="PoljeZBesedilom 4398">
          <a:extLst>
            <a:ext uri="{FF2B5EF4-FFF2-40B4-BE49-F238E27FC236}">
              <a16:creationId xmlns:a16="http://schemas.microsoft.com/office/drawing/2014/main" id="{29A58BD5-8977-44A4-92A9-30A917016A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0" name="PoljeZBesedilom 4399">
          <a:extLst>
            <a:ext uri="{FF2B5EF4-FFF2-40B4-BE49-F238E27FC236}">
              <a16:creationId xmlns:a16="http://schemas.microsoft.com/office/drawing/2014/main" id="{C4DC8ED9-63A9-4493-A299-98466BD633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1" name="PoljeZBesedilom 4400">
          <a:extLst>
            <a:ext uri="{FF2B5EF4-FFF2-40B4-BE49-F238E27FC236}">
              <a16:creationId xmlns:a16="http://schemas.microsoft.com/office/drawing/2014/main" id="{F1948442-198D-4D5A-B40A-54F8A235A4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2" name="PoljeZBesedilom 4401">
          <a:extLst>
            <a:ext uri="{FF2B5EF4-FFF2-40B4-BE49-F238E27FC236}">
              <a16:creationId xmlns:a16="http://schemas.microsoft.com/office/drawing/2014/main" id="{E9E15D28-1086-4CC3-9A19-0BB015B49C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3" name="PoljeZBesedilom 4402">
          <a:extLst>
            <a:ext uri="{FF2B5EF4-FFF2-40B4-BE49-F238E27FC236}">
              <a16:creationId xmlns:a16="http://schemas.microsoft.com/office/drawing/2014/main" id="{A250E080-4EEA-4BD2-BCBD-C8760D5662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4" name="PoljeZBesedilom 4403">
          <a:extLst>
            <a:ext uri="{FF2B5EF4-FFF2-40B4-BE49-F238E27FC236}">
              <a16:creationId xmlns:a16="http://schemas.microsoft.com/office/drawing/2014/main" id="{A37ED68F-6015-4D3B-B3CD-C20084E6E3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5" name="PoljeZBesedilom 4404">
          <a:extLst>
            <a:ext uri="{FF2B5EF4-FFF2-40B4-BE49-F238E27FC236}">
              <a16:creationId xmlns:a16="http://schemas.microsoft.com/office/drawing/2014/main" id="{F1034009-6DD3-4BFF-A36B-BEAE466380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6" name="PoljeZBesedilom 4405">
          <a:extLst>
            <a:ext uri="{FF2B5EF4-FFF2-40B4-BE49-F238E27FC236}">
              <a16:creationId xmlns:a16="http://schemas.microsoft.com/office/drawing/2014/main" id="{0F9CA0B4-C45F-4B1E-AF68-6EEB6F72C6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7" name="PoljeZBesedilom 4406">
          <a:extLst>
            <a:ext uri="{FF2B5EF4-FFF2-40B4-BE49-F238E27FC236}">
              <a16:creationId xmlns:a16="http://schemas.microsoft.com/office/drawing/2014/main" id="{33893983-1C97-47BF-A782-7E824078A4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8" name="PoljeZBesedilom 4407">
          <a:extLst>
            <a:ext uri="{FF2B5EF4-FFF2-40B4-BE49-F238E27FC236}">
              <a16:creationId xmlns:a16="http://schemas.microsoft.com/office/drawing/2014/main" id="{6F2F2706-96F0-4B36-AAC7-948E0A7A0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9" name="PoljeZBesedilom 4408">
          <a:extLst>
            <a:ext uri="{FF2B5EF4-FFF2-40B4-BE49-F238E27FC236}">
              <a16:creationId xmlns:a16="http://schemas.microsoft.com/office/drawing/2014/main" id="{D388E354-697C-4761-AFAE-F697694211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0" name="PoljeZBesedilom 4409">
          <a:extLst>
            <a:ext uri="{FF2B5EF4-FFF2-40B4-BE49-F238E27FC236}">
              <a16:creationId xmlns:a16="http://schemas.microsoft.com/office/drawing/2014/main" id="{4BD12278-D3DD-4494-88A2-888C0985F5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1" name="PoljeZBesedilom 4410">
          <a:extLst>
            <a:ext uri="{FF2B5EF4-FFF2-40B4-BE49-F238E27FC236}">
              <a16:creationId xmlns:a16="http://schemas.microsoft.com/office/drawing/2014/main" id="{66CD5155-0F89-4143-B5AC-BC65EFDCAF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2" name="PoljeZBesedilom 4411">
          <a:extLst>
            <a:ext uri="{FF2B5EF4-FFF2-40B4-BE49-F238E27FC236}">
              <a16:creationId xmlns:a16="http://schemas.microsoft.com/office/drawing/2014/main" id="{838C4019-98BC-438A-B046-7A9CAEDF4A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3" name="PoljeZBesedilom 4412">
          <a:extLst>
            <a:ext uri="{FF2B5EF4-FFF2-40B4-BE49-F238E27FC236}">
              <a16:creationId xmlns:a16="http://schemas.microsoft.com/office/drawing/2014/main" id="{E6591346-4A2C-4EE7-B2D7-F8CBEF9AE9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4" name="PoljeZBesedilom 4413">
          <a:extLst>
            <a:ext uri="{FF2B5EF4-FFF2-40B4-BE49-F238E27FC236}">
              <a16:creationId xmlns:a16="http://schemas.microsoft.com/office/drawing/2014/main" id="{27993927-17C4-4165-9A06-B07DAA97F9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5" name="PoljeZBesedilom 4414">
          <a:extLst>
            <a:ext uri="{FF2B5EF4-FFF2-40B4-BE49-F238E27FC236}">
              <a16:creationId xmlns:a16="http://schemas.microsoft.com/office/drawing/2014/main" id="{F48DD22A-CE96-4EBD-B8BB-8C8FE7C9F0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6" name="PoljeZBesedilom 4415">
          <a:extLst>
            <a:ext uri="{FF2B5EF4-FFF2-40B4-BE49-F238E27FC236}">
              <a16:creationId xmlns:a16="http://schemas.microsoft.com/office/drawing/2014/main" id="{2986A87B-8C8D-4E8A-ABFC-248EEF1617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7" name="PoljeZBesedilom 4416">
          <a:extLst>
            <a:ext uri="{FF2B5EF4-FFF2-40B4-BE49-F238E27FC236}">
              <a16:creationId xmlns:a16="http://schemas.microsoft.com/office/drawing/2014/main" id="{4B71558A-F0A8-411B-84B6-F882821A11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8" name="PoljeZBesedilom 4417">
          <a:extLst>
            <a:ext uri="{FF2B5EF4-FFF2-40B4-BE49-F238E27FC236}">
              <a16:creationId xmlns:a16="http://schemas.microsoft.com/office/drawing/2014/main" id="{7B49E029-DE4A-4473-B1D1-8D0F69BAAE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9" name="PoljeZBesedilom 4418">
          <a:extLst>
            <a:ext uri="{FF2B5EF4-FFF2-40B4-BE49-F238E27FC236}">
              <a16:creationId xmlns:a16="http://schemas.microsoft.com/office/drawing/2014/main" id="{D2A1AE3F-21E0-4A5B-9B5B-0F293A60EE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0" name="PoljeZBesedilom 4419">
          <a:extLst>
            <a:ext uri="{FF2B5EF4-FFF2-40B4-BE49-F238E27FC236}">
              <a16:creationId xmlns:a16="http://schemas.microsoft.com/office/drawing/2014/main" id="{B72E15EB-2576-4123-BD66-9F6C49443F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1" name="PoljeZBesedilom 4420">
          <a:extLst>
            <a:ext uri="{FF2B5EF4-FFF2-40B4-BE49-F238E27FC236}">
              <a16:creationId xmlns:a16="http://schemas.microsoft.com/office/drawing/2014/main" id="{31FA4417-5C6C-45FC-AF00-1517FA0172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2" name="PoljeZBesedilom 4421">
          <a:extLst>
            <a:ext uri="{FF2B5EF4-FFF2-40B4-BE49-F238E27FC236}">
              <a16:creationId xmlns:a16="http://schemas.microsoft.com/office/drawing/2014/main" id="{07A9EFC5-99FB-4136-8B56-5779905D6A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3" name="PoljeZBesedilom 4422">
          <a:extLst>
            <a:ext uri="{FF2B5EF4-FFF2-40B4-BE49-F238E27FC236}">
              <a16:creationId xmlns:a16="http://schemas.microsoft.com/office/drawing/2014/main" id="{248EC748-4248-4C52-BF47-1B58564AC0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4" name="PoljeZBesedilom 4423">
          <a:extLst>
            <a:ext uri="{FF2B5EF4-FFF2-40B4-BE49-F238E27FC236}">
              <a16:creationId xmlns:a16="http://schemas.microsoft.com/office/drawing/2014/main" id="{8CD6F28E-9FA4-4F60-8A9B-036E6DD936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5" name="PoljeZBesedilom 4424">
          <a:extLst>
            <a:ext uri="{FF2B5EF4-FFF2-40B4-BE49-F238E27FC236}">
              <a16:creationId xmlns:a16="http://schemas.microsoft.com/office/drawing/2014/main" id="{556FC226-2031-4D9B-A3C8-661B9F9257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6" name="PoljeZBesedilom 4425">
          <a:extLst>
            <a:ext uri="{FF2B5EF4-FFF2-40B4-BE49-F238E27FC236}">
              <a16:creationId xmlns:a16="http://schemas.microsoft.com/office/drawing/2014/main" id="{2A5FEDE3-96C9-4D11-964D-96A75BB13A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7" name="PoljeZBesedilom 4426">
          <a:extLst>
            <a:ext uri="{FF2B5EF4-FFF2-40B4-BE49-F238E27FC236}">
              <a16:creationId xmlns:a16="http://schemas.microsoft.com/office/drawing/2014/main" id="{7248CCB9-1356-4F58-8A74-780347B917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8" name="PoljeZBesedilom 4427">
          <a:extLst>
            <a:ext uri="{FF2B5EF4-FFF2-40B4-BE49-F238E27FC236}">
              <a16:creationId xmlns:a16="http://schemas.microsoft.com/office/drawing/2014/main" id="{DC6181C9-C4A4-4763-B18E-63CCF4680C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9" name="PoljeZBesedilom 4428">
          <a:extLst>
            <a:ext uri="{FF2B5EF4-FFF2-40B4-BE49-F238E27FC236}">
              <a16:creationId xmlns:a16="http://schemas.microsoft.com/office/drawing/2014/main" id="{21558D8E-8DA0-4DF7-B670-D5C3006799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0" name="PoljeZBesedilom 4429">
          <a:extLst>
            <a:ext uri="{FF2B5EF4-FFF2-40B4-BE49-F238E27FC236}">
              <a16:creationId xmlns:a16="http://schemas.microsoft.com/office/drawing/2014/main" id="{5DA3C26B-0966-4C34-84B4-0FE0FBABC6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1" name="PoljeZBesedilom 4430">
          <a:extLst>
            <a:ext uri="{FF2B5EF4-FFF2-40B4-BE49-F238E27FC236}">
              <a16:creationId xmlns:a16="http://schemas.microsoft.com/office/drawing/2014/main" id="{F6998269-8FFA-4ADF-A1ED-B308EC19A7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2" name="PoljeZBesedilom 4431">
          <a:extLst>
            <a:ext uri="{FF2B5EF4-FFF2-40B4-BE49-F238E27FC236}">
              <a16:creationId xmlns:a16="http://schemas.microsoft.com/office/drawing/2014/main" id="{47BF71D5-D4FE-42EE-A86D-1F460705F8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3" name="PoljeZBesedilom 4432">
          <a:extLst>
            <a:ext uri="{FF2B5EF4-FFF2-40B4-BE49-F238E27FC236}">
              <a16:creationId xmlns:a16="http://schemas.microsoft.com/office/drawing/2014/main" id="{77FFD423-8D79-4ECC-ACE3-3F38693115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4" name="PoljeZBesedilom 4433">
          <a:extLst>
            <a:ext uri="{FF2B5EF4-FFF2-40B4-BE49-F238E27FC236}">
              <a16:creationId xmlns:a16="http://schemas.microsoft.com/office/drawing/2014/main" id="{35B5951F-D645-44C5-9EC7-1919C3D31F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5" name="PoljeZBesedilom 4434">
          <a:extLst>
            <a:ext uri="{FF2B5EF4-FFF2-40B4-BE49-F238E27FC236}">
              <a16:creationId xmlns:a16="http://schemas.microsoft.com/office/drawing/2014/main" id="{AFE5EB03-04CB-4B7F-AB25-28CD7D243C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6" name="PoljeZBesedilom 4435">
          <a:extLst>
            <a:ext uri="{FF2B5EF4-FFF2-40B4-BE49-F238E27FC236}">
              <a16:creationId xmlns:a16="http://schemas.microsoft.com/office/drawing/2014/main" id="{3A94D1EF-029E-419A-96A2-19D49685A4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7" name="PoljeZBesedilom 4436">
          <a:extLst>
            <a:ext uri="{FF2B5EF4-FFF2-40B4-BE49-F238E27FC236}">
              <a16:creationId xmlns:a16="http://schemas.microsoft.com/office/drawing/2014/main" id="{CD8F83D8-2EED-4CDF-B053-40B138C5B1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8" name="PoljeZBesedilom 4437">
          <a:extLst>
            <a:ext uri="{FF2B5EF4-FFF2-40B4-BE49-F238E27FC236}">
              <a16:creationId xmlns:a16="http://schemas.microsoft.com/office/drawing/2014/main" id="{8AB7CB77-4504-4174-B46A-D9E2327879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9" name="PoljeZBesedilom 4438">
          <a:extLst>
            <a:ext uri="{FF2B5EF4-FFF2-40B4-BE49-F238E27FC236}">
              <a16:creationId xmlns:a16="http://schemas.microsoft.com/office/drawing/2014/main" id="{C4E882C4-7288-49A6-BE76-CDC23C92E6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0" name="PoljeZBesedilom 4439">
          <a:extLst>
            <a:ext uri="{FF2B5EF4-FFF2-40B4-BE49-F238E27FC236}">
              <a16:creationId xmlns:a16="http://schemas.microsoft.com/office/drawing/2014/main" id="{59D73918-6093-4B4A-9437-DDFE668F2A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1" name="PoljeZBesedilom 4440">
          <a:extLst>
            <a:ext uri="{FF2B5EF4-FFF2-40B4-BE49-F238E27FC236}">
              <a16:creationId xmlns:a16="http://schemas.microsoft.com/office/drawing/2014/main" id="{11F30A58-5037-4D7C-9FE3-4E61970E08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2" name="PoljeZBesedilom 4441">
          <a:extLst>
            <a:ext uri="{FF2B5EF4-FFF2-40B4-BE49-F238E27FC236}">
              <a16:creationId xmlns:a16="http://schemas.microsoft.com/office/drawing/2014/main" id="{01E2A0A1-0B35-40B7-96E3-20C677BD3A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3" name="PoljeZBesedilom 4442">
          <a:extLst>
            <a:ext uri="{FF2B5EF4-FFF2-40B4-BE49-F238E27FC236}">
              <a16:creationId xmlns:a16="http://schemas.microsoft.com/office/drawing/2014/main" id="{8B8414D3-855A-4A73-B1F8-94D3AB5907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4" name="PoljeZBesedilom 4443">
          <a:extLst>
            <a:ext uri="{FF2B5EF4-FFF2-40B4-BE49-F238E27FC236}">
              <a16:creationId xmlns:a16="http://schemas.microsoft.com/office/drawing/2014/main" id="{EC2307E3-0A9C-4CBC-89C8-80260A4D8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5" name="PoljeZBesedilom 4444">
          <a:extLst>
            <a:ext uri="{FF2B5EF4-FFF2-40B4-BE49-F238E27FC236}">
              <a16:creationId xmlns:a16="http://schemas.microsoft.com/office/drawing/2014/main" id="{EC1E429A-476D-4457-AF8F-13AF4F3569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6" name="PoljeZBesedilom 4445">
          <a:extLst>
            <a:ext uri="{FF2B5EF4-FFF2-40B4-BE49-F238E27FC236}">
              <a16:creationId xmlns:a16="http://schemas.microsoft.com/office/drawing/2014/main" id="{82B0540E-4FCA-440A-A7B6-190A707558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7" name="PoljeZBesedilom 4446">
          <a:extLst>
            <a:ext uri="{FF2B5EF4-FFF2-40B4-BE49-F238E27FC236}">
              <a16:creationId xmlns:a16="http://schemas.microsoft.com/office/drawing/2014/main" id="{1E7F80CC-F174-4956-A217-483B864AA7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8" name="PoljeZBesedilom 4447">
          <a:extLst>
            <a:ext uri="{FF2B5EF4-FFF2-40B4-BE49-F238E27FC236}">
              <a16:creationId xmlns:a16="http://schemas.microsoft.com/office/drawing/2014/main" id="{2E7BA09B-DC8C-463B-86A6-99B049DA2F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9" name="PoljeZBesedilom 4448">
          <a:extLst>
            <a:ext uri="{FF2B5EF4-FFF2-40B4-BE49-F238E27FC236}">
              <a16:creationId xmlns:a16="http://schemas.microsoft.com/office/drawing/2014/main" id="{F91101C1-3724-43A8-A75A-4488FC8FE4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0" name="PoljeZBesedilom 4449">
          <a:extLst>
            <a:ext uri="{FF2B5EF4-FFF2-40B4-BE49-F238E27FC236}">
              <a16:creationId xmlns:a16="http://schemas.microsoft.com/office/drawing/2014/main" id="{104BD411-F93E-49D2-B7B6-6B5902015B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1" name="PoljeZBesedilom 4450">
          <a:extLst>
            <a:ext uri="{FF2B5EF4-FFF2-40B4-BE49-F238E27FC236}">
              <a16:creationId xmlns:a16="http://schemas.microsoft.com/office/drawing/2014/main" id="{8223612A-4833-45C7-B0B1-FD7207DD99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2" name="PoljeZBesedilom 4451">
          <a:extLst>
            <a:ext uri="{FF2B5EF4-FFF2-40B4-BE49-F238E27FC236}">
              <a16:creationId xmlns:a16="http://schemas.microsoft.com/office/drawing/2014/main" id="{8B8066C6-DA3C-40A2-A557-7BAFDFB268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3" name="PoljeZBesedilom 4452">
          <a:extLst>
            <a:ext uri="{FF2B5EF4-FFF2-40B4-BE49-F238E27FC236}">
              <a16:creationId xmlns:a16="http://schemas.microsoft.com/office/drawing/2014/main" id="{6E83ECEC-F64E-43B9-8716-6C386D32C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4" name="PoljeZBesedilom 4453">
          <a:extLst>
            <a:ext uri="{FF2B5EF4-FFF2-40B4-BE49-F238E27FC236}">
              <a16:creationId xmlns:a16="http://schemas.microsoft.com/office/drawing/2014/main" id="{A5EA0EE8-F55E-4B5D-87C5-ED7C2BD8A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5" name="PoljeZBesedilom 4454">
          <a:extLst>
            <a:ext uri="{FF2B5EF4-FFF2-40B4-BE49-F238E27FC236}">
              <a16:creationId xmlns:a16="http://schemas.microsoft.com/office/drawing/2014/main" id="{0D68E6F0-627B-464F-AAEA-6DA45C120D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6" name="PoljeZBesedilom 4455">
          <a:extLst>
            <a:ext uri="{FF2B5EF4-FFF2-40B4-BE49-F238E27FC236}">
              <a16:creationId xmlns:a16="http://schemas.microsoft.com/office/drawing/2014/main" id="{86F88D54-7F53-483A-BE5B-4E3C2E7644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7" name="PoljeZBesedilom 4456">
          <a:extLst>
            <a:ext uri="{FF2B5EF4-FFF2-40B4-BE49-F238E27FC236}">
              <a16:creationId xmlns:a16="http://schemas.microsoft.com/office/drawing/2014/main" id="{1BC9B3DA-56D7-491A-9A8C-65308C3519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8" name="PoljeZBesedilom 4457">
          <a:extLst>
            <a:ext uri="{FF2B5EF4-FFF2-40B4-BE49-F238E27FC236}">
              <a16:creationId xmlns:a16="http://schemas.microsoft.com/office/drawing/2014/main" id="{3CB95280-B142-4249-8428-32F3715CEF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9" name="PoljeZBesedilom 4458">
          <a:extLst>
            <a:ext uri="{FF2B5EF4-FFF2-40B4-BE49-F238E27FC236}">
              <a16:creationId xmlns:a16="http://schemas.microsoft.com/office/drawing/2014/main" id="{57DE664A-E8F2-46DC-8BB8-B7104DAB54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0" name="PoljeZBesedilom 4459">
          <a:extLst>
            <a:ext uri="{FF2B5EF4-FFF2-40B4-BE49-F238E27FC236}">
              <a16:creationId xmlns:a16="http://schemas.microsoft.com/office/drawing/2014/main" id="{2FD401DD-041B-4E31-AA04-641C3E915A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1" name="PoljeZBesedilom 4460">
          <a:extLst>
            <a:ext uri="{FF2B5EF4-FFF2-40B4-BE49-F238E27FC236}">
              <a16:creationId xmlns:a16="http://schemas.microsoft.com/office/drawing/2014/main" id="{69B963E2-2BF4-4833-9260-D29C48C94F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2" name="PoljeZBesedilom 4461">
          <a:extLst>
            <a:ext uri="{FF2B5EF4-FFF2-40B4-BE49-F238E27FC236}">
              <a16:creationId xmlns:a16="http://schemas.microsoft.com/office/drawing/2014/main" id="{DAC4B8B5-F3D4-40CA-BA85-2456AD0FD9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3" name="PoljeZBesedilom 4462">
          <a:extLst>
            <a:ext uri="{FF2B5EF4-FFF2-40B4-BE49-F238E27FC236}">
              <a16:creationId xmlns:a16="http://schemas.microsoft.com/office/drawing/2014/main" id="{3488E985-D235-46CA-BC36-3BF2260FAE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4" name="PoljeZBesedilom 4463">
          <a:extLst>
            <a:ext uri="{FF2B5EF4-FFF2-40B4-BE49-F238E27FC236}">
              <a16:creationId xmlns:a16="http://schemas.microsoft.com/office/drawing/2014/main" id="{43637CB7-8E92-4B43-99ED-B41D3C22F9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5" name="PoljeZBesedilom 4464">
          <a:extLst>
            <a:ext uri="{FF2B5EF4-FFF2-40B4-BE49-F238E27FC236}">
              <a16:creationId xmlns:a16="http://schemas.microsoft.com/office/drawing/2014/main" id="{56E57A2D-8ACA-4E78-9C2F-4DB5E8A6C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6" name="PoljeZBesedilom 4465">
          <a:extLst>
            <a:ext uri="{FF2B5EF4-FFF2-40B4-BE49-F238E27FC236}">
              <a16:creationId xmlns:a16="http://schemas.microsoft.com/office/drawing/2014/main" id="{E4AEDA88-ABD4-4D49-9FA5-9CAA6317D2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7" name="PoljeZBesedilom 4466">
          <a:extLst>
            <a:ext uri="{FF2B5EF4-FFF2-40B4-BE49-F238E27FC236}">
              <a16:creationId xmlns:a16="http://schemas.microsoft.com/office/drawing/2014/main" id="{F5DD783F-97D3-42F4-A344-57C6E87680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8" name="PoljeZBesedilom 4467">
          <a:extLst>
            <a:ext uri="{FF2B5EF4-FFF2-40B4-BE49-F238E27FC236}">
              <a16:creationId xmlns:a16="http://schemas.microsoft.com/office/drawing/2014/main" id="{7EE7874F-0AF1-44C2-B677-EF177F2964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9" name="PoljeZBesedilom 4468">
          <a:extLst>
            <a:ext uri="{FF2B5EF4-FFF2-40B4-BE49-F238E27FC236}">
              <a16:creationId xmlns:a16="http://schemas.microsoft.com/office/drawing/2014/main" id="{DECD5A07-BD7E-4E10-9C8B-C448114E3E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0" name="PoljeZBesedilom 4469">
          <a:extLst>
            <a:ext uri="{FF2B5EF4-FFF2-40B4-BE49-F238E27FC236}">
              <a16:creationId xmlns:a16="http://schemas.microsoft.com/office/drawing/2014/main" id="{BDB8624E-E333-438D-8C9A-841725552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1" name="PoljeZBesedilom 4470">
          <a:extLst>
            <a:ext uri="{FF2B5EF4-FFF2-40B4-BE49-F238E27FC236}">
              <a16:creationId xmlns:a16="http://schemas.microsoft.com/office/drawing/2014/main" id="{4A8C5CE6-E10E-4725-9276-6B3B79F68F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2" name="PoljeZBesedilom 4471">
          <a:extLst>
            <a:ext uri="{FF2B5EF4-FFF2-40B4-BE49-F238E27FC236}">
              <a16:creationId xmlns:a16="http://schemas.microsoft.com/office/drawing/2014/main" id="{02F22C0C-0C56-4330-8E19-46CE5C1AAE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3" name="PoljeZBesedilom 4472">
          <a:extLst>
            <a:ext uri="{FF2B5EF4-FFF2-40B4-BE49-F238E27FC236}">
              <a16:creationId xmlns:a16="http://schemas.microsoft.com/office/drawing/2014/main" id="{48FC6741-1898-4D95-82F7-4A061C5585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4" name="PoljeZBesedilom 4473">
          <a:extLst>
            <a:ext uri="{FF2B5EF4-FFF2-40B4-BE49-F238E27FC236}">
              <a16:creationId xmlns:a16="http://schemas.microsoft.com/office/drawing/2014/main" id="{5F969862-8530-4454-8711-45723DAC31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5" name="PoljeZBesedilom 4474">
          <a:extLst>
            <a:ext uri="{FF2B5EF4-FFF2-40B4-BE49-F238E27FC236}">
              <a16:creationId xmlns:a16="http://schemas.microsoft.com/office/drawing/2014/main" id="{DA513982-C8AA-47FF-A1FB-CA74526747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6" name="PoljeZBesedilom 4475">
          <a:extLst>
            <a:ext uri="{FF2B5EF4-FFF2-40B4-BE49-F238E27FC236}">
              <a16:creationId xmlns:a16="http://schemas.microsoft.com/office/drawing/2014/main" id="{DD1BD3CC-3304-4F94-9949-6EC7A33C5B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7" name="PoljeZBesedilom 4476">
          <a:extLst>
            <a:ext uri="{FF2B5EF4-FFF2-40B4-BE49-F238E27FC236}">
              <a16:creationId xmlns:a16="http://schemas.microsoft.com/office/drawing/2014/main" id="{2D7D0867-B1AC-427B-8068-6E1ED975B2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8" name="PoljeZBesedilom 4477">
          <a:extLst>
            <a:ext uri="{FF2B5EF4-FFF2-40B4-BE49-F238E27FC236}">
              <a16:creationId xmlns:a16="http://schemas.microsoft.com/office/drawing/2014/main" id="{350F222C-0782-406D-8378-3DFD609820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9" name="PoljeZBesedilom 4478">
          <a:extLst>
            <a:ext uri="{FF2B5EF4-FFF2-40B4-BE49-F238E27FC236}">
              <a16:creationId xmlns:a16="http://schemas.microsoft.com/office/drawing/2014/main" id="{F431AB66-CB16-4F30-B286-3BE8A397DA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0" name="PoljeZBesedilom 4479">
          <a:extLst>
            <a:ext uri="{FF2B5EF4-FFF2-40B4-BE49-F238E27FC236}">
              <a16:creationId xmlns:a16="http://schemas.microsoft.com/office/drawing/2014/main" id="{8A7E6B47-BE66-4242-9669-E2FE441756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1" name="PoljeZBesedilom 4480">
          <a:extLst>
            <a:ext uri="{FF2B5EF4-FFF2-40B4-BE49-F238E27FC236}">
              <a16:creationId xmlns:a16="http://schemas.microsoft.com/office/drawing/2014/main" id="{3DC509DE-E329-48F7-BFC9-EA45FF626E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2" name="PoljeZBesedilom 4481">
          <a:extLst>
            <a:ext uri="{FF2B5EF4-FFF2-40B4-BE49-F238E27FC236}">
              <a16:creationId xmlns:a16="http://schemas.microsoft.com/office/drawing/2014/main" id="{193D5175-4FA0-4D59-B5BF-F2B71911B9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3" name="PoljeZBesedilom 4482">
          <a:extLst>
            <a:ext uri="{FF2B5EF4-FFF2-40B4-BE49-F238E27FC236}">
              <a16:creationId xmlns:a16="http://schemas.microsoft.com/office/drawing/2014/main" id="{75E2DB62-7DD3-416D-97B1-4334BF7291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4" name="PoljeZBesedilom 4483">
          <a:extLst>
            <a:ext uri="{FF2B5EF4-FFF2-40B4-BE49-F238E27FC236}">
              <a16:creationId xmlns:a16="http://schemas.microsoft.com/office/drawing/2014/main" id="{51889DE5-A5C2-44FE-A02C-D3706270C3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5" name="PoljeZBesedilom 4484">
          <a:extLst>
            <a:ext uri="{FF2B5EF4-FFF2-40B4-BE49-F238E27FC236}">
              <a16:creationId xmlns:a16="http://schemas.microsoft.com/office/drawing/2014/main" id="{26FA48AF-69EC-42D7-A748-B5B9A1BA5C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6" name="PoljeZBesedilom 4485">
          <a:extLst>
            <a:ext uri="{FF2B5EF4-FFF2-40B4-BE49-F238E27FC236}">
              <a16:creationId xmlns:a16="http://schemas.microsoft.com/office/drawing/2014/main" id="{449D302B-EDF1-4862-BB2D-41968FDAB6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7" name="PoljeZBesedilom 4486">
          <a:extLst>
            <a:ext uri="{FF2B5EF4-FFF2-40B4-BE49-F238E27FC236}">
              <a16:creationId xmlns:a16="http://schemas.microsoft.com/office/drawing/2014/main" id="{2109EFA5-AFDB-46B7-A8EA-ED477789CD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8" name="PoljeZBesedilom 4487">
          <a:extLst>
            <a:ext uri="{FF2B5EF4-FFF2-40B4-BE49-F238E27FC236}">
              <a16:creationId xmlns:a16="http://schemas.microsoft.com/office/drawing/2014/main" id="{72453A17-68C5-4E05-89C4-EB09B3869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9" name="PoljeZBesedilom 4488">
          <a:extLst>
            <a:ext uri="{FF2B5EF4-FFF2-40B4-BE49-F238E27FC236}">
              <a16:creationId xmlns:a16="http://schemas.microsoft.com/office/drawing/2014/main" id="{D9B78257-9F06-4173-9312-8509ABDEB3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0" name="PoljeZBesedilom 4489">
          <a:extLst>
            <a:ext uri="{FF2B5EF4-FFF2-40B4-BE49-F238E27FC236}">
              <a16:creationId xmlns:a16="http://schemas.microsoft.com/office/drawing/2014/main" id="{24213BB9-D737-45D0-98EA-64030D3F8E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1" name="PoljeZBesedilom 4490">
          <a:extLst>
            <a:ext uri="{FF2B5EF4-FFF2-40B4-BE49-F238E27FC236}">
              <a16:creationId xmlns:a16="http://schemas.microsoft.com/office/drawing/2014/main" id="{1460588C-34FC-4B08-BD0C-DC042EA723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2" name="PoljeZBesedilom 4491">
          <a:extLst>
            <a:ext uri="{FF2B5EF4-FFF2-40B4-BE49-F238E27FC236}">
              <a16:creationId xmlns:a16="http://schemas.microsoft.com/office/drawing/2014/main" id="{BEC7AF8D-187C-4B18-9A1F-0BDC5C273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3" name="PoljeZBesedilom 4492">
          <a:extLst>
            <a:ext uri="{FF2B5EF4-FFF2-40B4-BE49-F238E27FC236}">
              <a16:creationId xmlns:a16="http://schemas.microsoft.com/office/drawing/2014/main" id="{D6DF0B71-90CA-4183-8C3E-30C22D73A9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4" name="PoljeZBesedilom 4493">
          <a:extLst>
            <a:ext uri="{FF2B5EF4-FFF2-40B4-BE49-F238E27FC236}">
              <a16:creationId xmlns:a16="http://schemas.microsoft.com/office/drawing/2014/main" id="{56060CE1-B100-41BB-8E54-8304AC70F6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5" name="PoljeZBesedilom 4494">
          <a:extLst>
            <a:ext uri="{FF2B5EF4-FFF2-40B4-BE49-F238E27FC236}">
              <a16:creationId xmlns:a16="http://schemas.microsoft.com/office/drawing/2014/main" id="{32F1CB87-D488-4DEA-A459-155D5209F6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6" name="PoljeZBesedilom 4495">
          <a:extLst>
            <a:ext uri="{FF2B5EF4-FFF2-40B4-BE49-F238E27FC236}">
              <a16:creationId xmlns:a16="http://schemas.microsoft.com/office/drawing/2014/main" id="{44352218-E31B-429D-ABCD-58669ED563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7" name="PoljeZBesedilom 4496">
          <a:extLst>
            <a:ext uri="{FF2B5EF4-FFF2-40B4-BE49-F238E27FC236}">
              <a16:creationId xmlns:a16="http://schemas.microsoft.com/office/drawing/2014/main" id="{5CD6BC07-3374-4BD0-9EC9-AA24237939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8" name="PoljeZBesedilom 4497">
          <a:extLst>
            <a:ext uri="{FF2B5EF4-FFF2-40B4-BE49-F238E27FC236}">
              <a16:creationId xmlns:a16="http://schemas.microsoft.com/office/drawing/2014/main" id="{7B5A2AB3-143B-4F75-BA5C-F8219BC94D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9" name="PoljeZBesedilom 4498">
          <a:extLst>
            <a:ext uri="{FF2B5EF4-FFF2-40B4-BE49-F238E27FC236}">
              <a16:creationId xmlns:a16="http://schemas.microsoft.com/office/drawing/2014/main" id="{D5D6F168-2859-4D9A-906D-222E1E3996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0" name="PoljeZBesedilom 4499">
          <a:extLst>
            <a:ext uri="{FF2B5EF4-FFF2-40B4-BE49-F238E27FC236}">
              <a16:creationId xmlns:a16="http://schemas.microsoft.com/office/drawing/2014/main" id="{618FE784-C6C4-4D42-8588-EFE92C88D2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1" name="PoljeZBesedilom 4500">
          <a:extLst>
            <a:ext uri="{FF2B5EF4-FFF2-40B4-BE49-F238E27FC236}">
              <a16:creationId xmlns:a16="http://schemas.microsoft.com/office/drawing/2014/main" id="{6AA2852A-183A-4CB0-B15C-F3C5A1E759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2" name="PoljeZBesedilom 4501">
          <a:extLst>
            <a:ext uri="{FF2B5EF4-FFF2-40B4-BE49-F238E27FC236}">
              <a16:creationId xmlns:a16="http://schemas.microsoft.com/office/drawing/2014/main" id="{425B5F73-78E8-4A9B-82AB-04EB79A449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3" name="PoljeZBesedilom 4502">
          <a:extLst>
            <a:ext uri="{FF2B5EF4-FFF2-40B4-BE49-F238E27FC236}">
              <a16:creationId xmlns:a16="http://schemas.microsoft.com/office/drawing/2014/main" id="{AC839FCD-9B59-48AA-9D24-531D89C640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4" name="PoljeZBesedilom 4503">
          <a:extLst>
            <a:ext uri="{FF2B5EF4-FFF2-40B4-BE49-F238E27FC236}">
              <a16:creationId xmlns:a16="http://schemas.microsoft.com/office/drawing/2014/main" id="{71AB891D-08AB-4EAD-8693-120DDC749A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5" name="PoljeZBesedilom 4504">
          <a:extLst>
            <a:ext uri="{FF2B5EF4-FFF2-40B4-BE49-F238E27FC236}">
              <a16:creationId xmlns:a16="http://schemas.microsoft.com/office/drawing/2014/main" id="{2E3EE747-1177-41BF-B609-411FA366C1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6" name="PoljeZBesedilom 4505">
          <a:extLst>
            <a:ext uri="{FF2B5EF4-FFF2-40B4-BE49-F238E27FC236}">
              <a16:creationId xmlns:a16="http://schemas.microsoft.com/office/drawing/2014/main" id="{810BC05A-75EF-4C7F-B540-8FB3ABF5D9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7" name="PoljeZBesedilom 4506">
          <a:extLst>
            <a:ext uri="{FF2B5EF4-FFF2-40B4-BE49-F238E27FC236}">
              <a16:creationId xmlns:a16="http://schemas.microsoft.com/office/drawing/2014/main" id="{292FA37F-108D-44E5-8228-511908AE33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8" name="PoljeZBesedilom 4507">
          <a:extLst>
            <a:ext uri="{FF2B5EF4-FFF2-40B4-BE49-F238E27FC236}">
              <a16:creationId xmlns:a16="http://schemas.microsoft.com/office/drawing/2014/main" id="{525324EC-89FF-46AA-ABCE-73D70371DA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9" name="PoljeZBesedilom 4508">
          <a:extLst>
            <a:ext uri="{FF2B5EF4-FFF2-40B4-BE49-F238E27FC236}">
              <a16:creationId xmlns:a16="http://schemas.microsoft.com/office/drawing/2014/main" id="{9E128AD1-93ED-4A71-A303-EC7111D0D2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0" name="PoljeZBesedilom 4509">
          <a:extLst>
            <a:ext uri="{FF2B5EF4-FFF2-40B4-BE49-F238E27FC236}">
              <a16:creationId xmlns:a16="http://schemas.microsoft.com/office/drawing/2014/main" id="{2C05A6A6-35EB-4D3B-9C4D-2EAC3A486E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1" name="PoljeZBesedilom 4510">
          <a:extLst>
            <a:ext uri="{FF2B5EF4-FFF2-40B4-BE49-F238E27FC236}">
              <a16:creationId xmlns:a16="http://schemas.microsoft.com/office/drawing/2014/main" id="{98039490-3DA3-437C-A7F7-FC906FE8C0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2" name="PoljeZBesedilom 4511">
          <a:extLst>
            <a:ext uri="{FF2B5EF4-FFF2-40B4-BE49-F238E27FC236}">
              <a16:creationId xmlns:a16="http://schemas.microsoft.com/office/drawing/2014/main" id="{2DFE6B71-8438-48BF-AF4C-92DC1060F2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3" name="PoljeZBesedilom 4512">
          <a:extLst>
            <a:ext uri="{FF2B5EF4-FFF2-40B4-BE49-F238E27FC236}">
              <a16:creationId xmlns:a16="http://schemas.microsoft.com/office/drawing/2014/main" id="{F98CA3FC-F411-45B8-B5E6-99C76822D9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4" name="PoljeZBesedilom 4513">
          <a:extLst>
            <a:ext uri="{FF2B5EF4-FFF2-40B4-BE49-F238E27FC236}">
              <a16:creationId xmlns:a16="http://schemas.microsoft.com/office/drawing/2014/main" id="{5740E78D-0E0D-4D6D-8AD7-2796304D13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5" name="PoljeZBesedilom 4514">
          <a:extLst>
            <a:ext uri="{FF2B5EF4-FFF2-40B4-BE49-F238E27FC236}">
              <a16:creationId xmlns:a16="http://schemas.microsoft.com/office/drawing/2014/main" id="{4FDBED76-2C3F-43FF-8FA2-2D95FD171C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6" name="PoljeZBesedilom 4515">
          <a:extLst>
            <a:ext uri="{FF2B5EF4-FFF2-40B4-BE49-F238E27FC236}">
              <a16:creationId xmlns:a16="http://schemas.microsoft.com/office/drawing/2014/main" id="{3280D548-BD35-402A-A947-67240B8A63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7" name="PoljeZBesedilom 4516">
          <a:extLst>
            <a:ext uri="{FF2B5EF4-FFF2-40B4-BE49-F238E27FC236}">
              <a16:creationId xmlns:a16="http://schemas.microsoft.com/office/drawing/2014/main" id="{7C6C2BE0-6E10-44E8-BC12-EE5D671612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8" name="PoljeZBesedilom 4517">
          <a:extLst>
            <a:ext uri="{FF2B5EF4-FFF2-40B4-BE49-F238E27FC236}">
              <a16:creationId xmlns:a16="http://schemas.microsoft.com/office/drawing/2014/main" id="{445519CF-9B9A-45EB-984B-C3FA8F8C84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9" name="PoljeZBesedilom 4518">
          <a:extLst>
            <a:ext uri="{FF2B5EF4-FFF2-40B4-BE49-F238E27FC236}">
              <a16:creationId xmlns:a16="http://schemas.microsoft.com/office/drawing/2014/main" id="{64439719-8EF5-43BB-A156-E3F1A51AFD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0" name="PoljeZBesedilom 4519">
          <a:extLst>
            <a:ext uri="{FF2B5EF4-FFF2-40B4-BE49-F238E27FC236}">
              <a16:creationId xmlns:a16="http://schemas.microsoft.com/office/drawing/2014/main" id="{889361F5-8118-437A-9CFE-FF5AE518A2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1" name="PoljeZBesedilom 4520">
          <a:extLst>
            <a:ext uri="{FF2B5EF4-FFF2-40B4-BE49-F238E27FC236}">
              <a16:creationId xmlns:a16="http://schemas.microsoft.com/office/drawing/2014/main" id="{4D6395C8-A43D-43F6-B822-5BA77B2AEB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2" name="PoljeZBesedilom 4521">
          <a:extLst>
            <a:ext uri="{FF2B5EF4-FFF2-40B4-BE49-F238E27FC236}">
              <a16:creationId xmlns:a16="http://schemas.microsoft.com/office/drawing/2014/main" id="{7D63CF68-6E2E-4C8C-9D11-DE0EC6AAB5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3" name="PoljeZBesedilom 4522">
          <a:extLst>
            <a:ext uri="{FF2B5EF4-FFF2-40B4-BE49-F238E27FC236}">
              <a16:creationId xmlns:a16="http://schemas.microsoft.com/office/drawing/2014/main" id="{53905BCE-A265-4401-8CF2-572FA8A66A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4" name="PoljeZBesedilom 4523">
          <a:extLst>
            <a:ext uri="{FF2B5EF4-FFF2-40B4-BE49-F238E27FC236}">
              <a16:creationId xmlns:a16="http://schemas.microsoft.com/office/drawing/2014/main" id="{56316D90-FCCE-41A6-87E6-1FDDF484E3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5" name="PoljeZBesedilom 4524">
          <a:extLst>
            <a:ext uri="{FF2B5EF4-FFF2-40B4-BE49-F238E27FC236}">
              <a16:creationId xmlns:a16="http://schemas.microsoft.com/office/drawing/2014/main" id="{6B049AFF-CF9D-4A19-96E5-BD2E167184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6" name="PoljeZBesedilom 4525">
          <a:extLst>
            <a:ext uri="{FF2B5EF4-FFF2-40B4-BE49-F238E27FC236}">
              <a16:creationId xmlns:a16="http://schemas.microsoft.com/office/drawing/2014/main" id="{02FF2BAD-FF42-4F0D-94A9-6DB043A45B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7" name="PoljeZBesedilom 4526">
          <a:extLst>
            <a:ext uri="{FF2B5EF4-FFF2-40B4-BE49-F238E27FC236}">
              <a16:creationId xmlns:a16="http://schemas.microsoft.com/office/drawing/2014/main" id="{27067C0B-1CC8-4D57-9127-58D623F424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8" name="PoljeZBesedilom 4527">
          <a:extLst>
            <a:ext uri="{FF2B5EF4-FFF2-40B4-BE49-F238E27FC236}">
              <a16:creationId xmlns:a16="http://schemas.microsoft.com/office/drawing/2014/main" id="{6C1281A3-37A7-46ED-A830-76A4ADC98D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9" name="PoljeZBesedilom 4528">
          <a:extLst>
            <a:ext uri="{FF2B5EF4-FFF2-40B4-BE49-F238E27FC236}">
              <a16:creationId xmlns:a16="http://schemas.microsoft.com/office/drawing/2014/main" id="{6F52E7B7-32B9-4F29-B22E-1D068F4E77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0" name="PoljeZBesedilom 4529">
          <a:extLst>
            <a:ext uri="{FF2B5EF4-FFF2-40B4-BE49-F238E27FC236}">
              <a16:creationId xmlns:a16="http://schemas.microsoft.com/office/drawing/2014/main" id="{84348404-2ED7-4A43-85AD-1BA2223C8C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1" name="PoljeZBesedilom 4530">
          <a:extLst>
            <a:ext uri="{FF2B5EF4-FFF2-40B4-BE49-F238E27FC236}">
              <a16:creationId xmlns:a16="http://schemas.microsoft.com/office/drawing/2014/main" id="{9FE4481A-3B7F-4780-840D-9CE137499B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2" name="PoljeZBesedilom 4531">
          <a:extLst>
            <a:ext uri="{FF2B5EF4-FFF2-40B4-BE49-F238E27FC236}">
              <a16:creationId xmlns:a16="http://schemas.microsoft.com/office/drawing/2014/main" id="{99A4E895-DDDB-4435-8A70-9B064E134C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3" name="PoljeZBesedilom 4532">
          <a:extLst>
            <a:ext uri="{FF2B5EF4-FFF2-40B4-BE49-F238E27FC236}">
              <a16:creationId xmlns:a16="http://schemas.microsoft.com/office/drawing/2014/main" id="{7713550A-AC50-46B9-B0B1-B4BF463044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4" name="PoljeZBesedilom 4533">
          <a:extLst>
            <a:ext uri="{FF2B5EF4-FFF2-40B4-BE49-F238E27FC236}">
              <a16:creationId xmlns:a16="http://schemas.microsoft.com/office/drawing/2014/main" id="{62A9F712-C0C9-46EE-B6B1-8FC4311E28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5" name="PoljeZBesedilom 4534">
          <a:extLst>
            <a:ext uri="{FF2B5EF4-FFF2-40B4-BE49-F238E27FC236}">
              <a16:creationId xmlns:a16="http://schemas.microsoft.com/office/drawing/2014/main" id="{8A9D5B09-62F1-49A6-889F-1964508D59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6" name="PoljeZBesedilom 4535">
          <a:extLst>
            <a:ext uri="{FF2B5EF4-FFF2-40B4-BE49-F238E27FC236}">
              <a16:creationId xmlns:a16="http://schemas.microsoft.com/office/drawing/2014/main" id="{E8BB295B-9CB1-4467-BA4B-9674F7888B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7" name="PoljeZBesedilom 4536">
          <a:extLst>
            <a:ext uri="{FF2B5EF4-FFF2-40B4-BE49-F238E27FC236}">
              <a16:creationId xmlns:a16="http://schemas.microsoft.com/office/drawing/2014/main" id="{E35E54B5-9206-4F79-A38D-77E4BABA5D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8" name="PoljeZBesedilom 4537">
          <a:extLst>
            <a:ext uri="{FF2B5EF4-FFF2-40B4-BE49-F238E27FC236}">
              <a16:creationId xmlns:a16="http://schemas.microsoft.com/office/drawing/2014/main" id="{7D881340-559E-4828-B599-D5A350A584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9" name="PoljeZBesedilom 4538">
          <a:extLst>
            <a:ext uri="{FF2B5EF4-FFF2-40B4-BE49-F238E27FC236}">
              <a16:creationId xmlns:a16="http://schemas.microsoft.com/office/drawing/2014/main" id="{A554121B-2A3E-4BE8-926D-E7C63902AF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0" name="PoljeZBesedilom 4539">
          <a:extLst>
            <a:ext uri="{FF2B5EF4-FFF2-40B4-BE49-F238E27FC236}">
              <a16:creationId xmlns:a16="http://schemas.microsoft.com/office/drawing/2014/main" id="{FE818CAB-9AFC-4E3F-897D-3EBCB456E8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1" name="PoljeZBesedilom 4540">
          <a:extLst>
            <a:ext uri="{FF2B5EF4-FFF2-40B4-BE49-F238E27FC236}">
              <a16:creationId xmlns:a16="http://schemas.microsoft.com/office/drawing/2014/main" id="{5D7B18EE-A048-4B1D-8626-ABCB941C21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2" name="PoljeZBesedilom 4541">
          <a:extLst>
            <a:ext uri="{FF2B5EF4-FFF2-40B4-BE49-F238E27FC236}">
              <a16:creationId xmlns:a16="http://schemas.microsoft.com/office/drawing/2014/main" id="{48B4C807-AD0D-429B-9C0A-C7269F4B91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3" name="PoljeZBesedilom 4542">
          <a:extLst>
            <a:ext uri="{FF2B5EF4-FFF2-40B4-BE49-F238E27FC236}">
              <a16:creationId xmlns:a16="http://schemas.microsoft.com/office/drawing/2014/main" id="{41E08842-A174-456E-B1B5-76549AB66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4" name="PoljeZBesedilom 4543">
          <a:extLst>
            <a:ext uri="{FF2B5EF4-FFF2-40B4-BE49-F238E27FC236}">
              <a16:creationId xmlns:a16="http://schemas.microsoft.com/office/drawing/2014/main" id="{2753B395-1FC2-4D7B-93BC-7EDC750A47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5" name="PoljeZBesedilom 4544">
          <a:extLst>
            <a:ext uri="{FF2B5EF4-FFF2-40B4-BE49-F238E27FC236}">
              <a16:creationId xmlns:a16="http://schemas.microsoft.com/office/drawing/2014/main" id="{A5FEF004-36CE-48BC-B09E-E1556187C9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6" name="PoljeZBesedilom 4545">
          <a:extLst>
            <a:ext uri="{FF2B5EF4-FFF2-40B4-BE49-F238E27FC236}">
              <a16:creationId xmlns:a16="http://schemas.microsoft.com/office/drawing/2014/main" id="{9CFFE0F4-D7DA-4050-A160-5F6A681D2A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7" name="PoljeZBesedilom 4546">
          <a:extLst>
            <a:ext uri="{FF2B5EF4-FFF2-40B4-BE49-F238E27FC236}">
              <a16:creationId xmlns:a16="http://schemas.microsoft.com/office/drawing/2014/main" id="{4B2F6506-B039-4EE8-9956-3E1BD0A40B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8" name="PoljeZBesedilom 4547">
          <a:extLst>
            <a:ext uri="{FF2B5EF4-FFF2-40B4-BE49-F238E27FC236}">
              <a16:creationId xmlns:a16="http://schemas.microsoft.com/office/drawing/2014/main" id="{EA17E527-3294-4710-A9F9-3525ECF3F4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9" name="PoljeZBesedilom 4548">
          <a:extLst>
            <a:ext uri="{FF2B5EF4-FFF2-40B4-BE49-F238E27FC236}">
              <a16:creationId xmlns:a16="http://schemas.microsoft.com/office/drawing/2014/main" id="{D256A2E3-573A-4856-88D2-375B172359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0" name="PoljeZBesedilom 4549">
          <a:extLst>
            <a:ext uri="{FF2B5EF4-FFF2-40B4-BE49-F238E27FC236}">
              <a16:creationId xmlns:a16="http://schemas.microsoft.com/office/drawing/2014/main" id="{88153E8B-3F2D-4053-8117-C55471B6D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1" name="PoljeZBesedilom 4550">
          <a:extLst>
            <a:ext uri="{FF2B5EF4-FFF2-40B4-BE49-F238E27FC236}">
              <a16:creationId xmlns:a16="http://schemas.microsoft.com/office/drawing/2014/main" id="{848A603C-C727-4E7F-A224-821A29F98C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2" name="PoljeZBesedilom 4551">
          <a:extLst>
            <a:ext uri="{FF2B5EF4-FFF2-40B4-BE49-F238E27FC236}">
              <a16:creationId xmlns:a16="http://schemas.microsoft.com/office/drawing/2014/main" id="{4F3443D1-B2E2-4688-8650-7FA07ECE26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3" name="PoljeZBesedilom 4552">
          <a:extLst>
            <a:ext uri="{FF2B5EF4-FFF2-40B4-BE49-F238E27FC236}">
              <a16:creationId xmlns:a16="http://schemas.microsoft.com/office/drawing/2014/main" id="{7BBF6589-B380-4299-A557-8A8D851529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4" name="PoljeZBesedilom 4553">
          <a:extLst>
            <a:ext uri="{FF2B5EF4-FFF2-40B4-BE49-F238E27FC236}">
              <a16:creationId xmlns:a16="http://schemas.microsoft.com/office/drawing/2014/main" id="{E3EA7452-D8F1-4E3E-B02E-6CF5CAFFEE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5" name="PoljeZBesedilom 4554">
          <a:extLst>
            <a:ext uri="{FF2B5EF4-FFF2-40B4-BE49-F238E27FC236}">
              <a16:creationId xmlns:a16="http://schemas.microsoft.com/office/drawing/2014/main" id="{4E5A7AB0-91B7-469C-BBD1-24B77A588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6" name="PoljeZBesedilom 4555">
          <a:extLst>
            <a:ext uri="{FF2B5EF4-FFF2-40B4-BE49-F238E27FC236}">
              <a16:creationId xmlns:a16="http://schemas.microsoft.com/office/drawing/2014/main" id="{254189FF-9AEB-4975-B9D7-5B3F2ADB1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7" name="PoljeZBesedilom 4556">
          <a:extLst>
            <a:ext uri="{FF2B5EF4-FFF2-40B4-BE49-F238E27FC236}">
              <a16:creationId xmlns:a16="http://schemas.microsoft.com/office/drawing/2014/main" id="{FDCE2174-B057-4A3B-80AE-64A09B6D2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8" name="PoljeZBesedilom 4557">
          <a:extLst>
            <a:ext uri="{FF2B5EF4-FFF2-40B4-BE49-F238E27FC236}">
              <a16:creationId xmlns:a16="http://schemas.microsoft.com/office/drawing/2014/main" id="{9330CA9A-B6DB-4519-8921-65B4E53117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9" name="PoljeZBesedilom 4558">
          <a:extLst>
            <a:ext uri="{FF2B5EF4-FFF2-40B4-BE49-F238E27FC236}">
              <a16:creationId xmlns:a16="http://schemas.microsoft.com/office/drawing/2014/main" id="{AEE38B04-F177-4C25-B530-74AFFFE677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0" name="PoljeZBesedilom 4559">
          <a:extLst>
            <a:ext uri="{FF2B5EF4-FFF2-40B4-BE49-F238E27FC236}">
              <a16:creationId xmlns:a16="http://schemas.microsoft.com/office/drawing/2014/main" id="{194E0C4A-3215-41C3-A4E3-69753E9DA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1" name="PoljeZBesedilom 4560">
          <a:extLst>
            <a:ext uri="{FF2B5EF4-FFF2-40B4-BE49-F238E27FC236}">
              <a16:creationId xmlns:a16="http://schemas.microsoft.com/office/drawing/2014/main" id="{D0C00B90-4BF4-4D44-AC09-6501D1AFA4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2" name="PoljeZBesedilom 4561">
          <a:extLst>
            <a:ext uri="{FF2B5EF4-FFF2-40B4-BE49-F238E27FC236}">
              <a16:creationId xmlns:a16="http://schemas.microsoft.com/office/drawing/2014/main" id="{82D04DE2-FC6E-45A9-A873-FDF1EC0C7A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3" name="PoljeZBesedilom 4562">
          <a:extLst>
            <a:ext uri="{FF2B5EF4-FFF2-40B4-BE49-F238E27FC236}">
              <a16:creationId xmlns:a16="http://schemas.microsoft.com/office/drawing/2014/main" id="{2206C2A6-64DE-4C4D-8D0F-34CCB0E74E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4" name="PoljeZBesedilom 4563">
          <a:extLst>
            <a:ext uri="{FF2B5EF4-FFF2-40B4-BE49-F238E27FC236}">
              <a16:creationId xmlns:a16="http://schemas.microsoft.com/office/drawing/2014/main" id="{5B55992D-51C3-4216-AC19-9090774514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5" name="PoljeZBesedilom 4564">
          <a:extLst>
            <a:ext uri="{FF2B5EF4-FFF2-40B4-BE49-F238E27FC236}">
              <a16:creationId xmlns:a16="http://schemas.microsoft.com/office/drawing/2014/main" id="{274B6D4F-3715-40EB-96A7-4AF2223D5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6" name="PoljeZBesedilom 4565">
          <a:extLst>
            <a:ext uri="{FF2B5EF4-FFF2-40B4-BE49-F238E27FC236}">
              <a16:creationId xmlns:a16="http://schemas.microsoft.com/office/drawing/2014/main" id="{0D00C124-A045-4E07-B073-DD5CEBB2D2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7" name="PoljeZBesedilom 4566">
          <a:extLst>
            <a:ext uri="{FF2B5EF4-FFF2-40B4-BE49-F238E27FC236}">
              <a16:creationId xmlns:a16="http://schemas.microsoft.com/office/drawing/2014/main" id="{29F172A0-FD59-4D56-9BFC-78E2E2FD2B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8" name="PoljeZBesedilom 4567">
          <a:extLst>
            <a:ext uri="{FF2B5EF4-FFF2-40B4-BE49-F238E27FC236}">
              <a16:creationId xmlns:a16="http://schemas.microsoft.com/office/drawing/2014/main" id="{AED82E5C-8CBD-4339-9BD9-404BDBDE61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9" name="PoljeZBesedilom 4568">
          <a:extLst>
            <a:ext uri="{FF2B5EF4-FFF2-40B4-BE49-F238E27FC236}">
              <a16:creationId xmlns:a16="http://schemas.microsoft.com/office/drawing/2014/main" id="{E111DD09-769B-40A3-A694-29249FA96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0" name="PoljeZBesedilom 4569">
          <a:extLst>
            <a:ext uri="{FF2B5EF4-FFF2-40B4-BE49-F238E27FC236}">
              <a16:creationId xmlns:a16="http://schemas.microsoft.com/office/drawing/2014/main" id="{B000B9B7-3FE4-4C97-BF6A-F8DA8855D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1" name="PoljeZBesedilom 4570">
          <a:extLst>
            <a:ext uri="{FF2B5EF4-FFF2-40B4-BE49-F238E27FC236}">
              <a16:creationId xmlns:a16="http://schemas.microsoft.com/office/drawing/2014/main" id="{05C2EA78-6EA6-4CE5-B1F0-F8C80D953A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2" name="PoljeZBesedilom 4571">
          <a:extLst>
            <a:ext uri="{FF2B5EF4-FFF2-40B4-BE49-F238E27FC236}">
              <a16:creationId xmlns:a16="http://schemas.microsoft.com/office/drawing/2014/main" id="{80BEDC14-1FB5-47B6-B8B8-A809FFEB62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3" name="PoljeZBesedilom 4572">
          <a:extLst>
            <a:ext uri="{FF2B5EF4-FFF2-40B4-BE49-F238E27FC236}">
              <a16:creationId xmlns:a16="http://schemas.microsoft.com/office/drawing/2014/main" id="{44B7CF5A-86A7-4ADD-9A57-360B511C83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4" name="PoljeZBesedilom 4573">
          <a:extLst>
            <a:ext uri="{FF2B5EF4-FFF2-40B4-BE49-F238E27FC236}">
              <a16:creationId xmlns:a16="http://schemas.microsoft.com/office/drawing/2014/main" id="{041DE864-EB1B-406D-A1C5-A4D9AB8653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5" name="PoljeZBesedilom 4574">
          <a:extLst>
            <a:ext uri="{FF2B5EF4-FFF2-40B4-BE49-F238E27FC236}">
              <a16:creationId xmlns:a16="http://schemas.microsoft.com/office/drawing/2014/main" id="{46D9F9E7-40FF-4082-A46B-6F78A474B6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6" name="PoljeZBesedilom 4575">
          <a:extLst>
            <a:ext uri="{FF2B5EF4-FFF2-40B4-BE49-F238E27FC236}">
              <a16:creationId xmlns:a16="http://schemas.microsoft.com/office/drawing/2014/main" id="{3CD0ED3E-D1B6-4B64-B9AD-74C543013B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7" name="PoljeZBesedilom 4576">
          <a:extLst>
            <a:ext uri="{FF2B5EF4-FFF2-40B4-BE49-F238E27FC236}">
              <a16:creationId xmlns:a16="http://schemas.microsoft.com/office/drawing/2014/main" id="{7D7BA10B-C7D3-4192-B0C3-E1E7DFEFE8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8" name="PoljeZBesedilom 4577">
          <a:extLst>
            <a:ext uri="{FF2B5EF4-FFF2-40B4-BE49-F238E27FC236}">
              <a16:creationId xmlns:a16="http://schemas.microsoft.com/office/drawing/2014/main" id="{867F2E35-DC83-4E68-B9B5-A0E5E3F804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9" name="PoljeZBesedilom 4578">
          <a:extLst>
            <a:ext uri="{FF2B5EF4-FFF2-40B4-BE49-F238E27FC236}">
              <a16:creationId xmlns:a16="http://schemas.microsoft.com/office/drawing/2014/main" id="{FDA8B4CD-3990-4F15-870A-F9C7B43AB2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0" name="PoljeZBesedilom 4579">
          <a:extLst>
            <a:ext uri="{FF2B5EF4-FFF2-40B4-BE49-F238E27FC236}">
              <a16:creationId xmlns:a16="http://schemas.microsoft.com/office/drawing/2014/main" id="{210540BE-1699-41E7-B7CA-91AAAA4F81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1" name="PoljeZBesedilom 4580">
          <a:extLst>
            <a:ext uri="{FF2B5EF4-FFF2-40B4-BE49-F238E27FC236}">
              <a16:creationId xmlns:a16="http://schemas.microsoft.com/office/drawing/2014/main" id="{86F7E9A4-BE18-430A-B1FE-D8CBB298C9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2" name="PoljeZBesedilom 4581">
          <a:extLst>
            <a:ext uri="{FF2B5EF4-FFF2-40B4-BE49-F238E27FC236}">
              <a16:creationId xmlns:a16="http://schemas.microsoft.com/office/drawing/2014/main" id="{95A354F4-E987-47D6-8B2C-E1E9284A3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3" name="PoljeZBesedilom 4582">
          <a:extLst>
            <a:ext uri="{FF2B5EF4-FFF2-40B4-BE49-F238E27FC236}">
              <a16:creationId xmlns:a16="http://schemas.microsoft.com/office/drawing/2014/main" id="{BC5E8663-195C-4406-870C-E0C3754152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4" name="PoljeZBesedilom 4583">
          <a:extLst>
            <a:ext uri="{FF2B5EF4-FFF2-40B4-BE49-F238E27FC236}">
              <a16:creationId xmlns:a16="http://schemas.microsoft.com/office/drawing/2014/main" id="{105C29FE-C375-4D44-8596-E5A1ED87BD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5" name="PoljeZBesedilom 4584">
          <a:extLst>
            <a:ext uri="{FF2B5EF4-FFF2-40B4-BE49-F238E27FC236}">
              <a16:creationId xmlns:a16="http://schemas.microsoft.com/office/drawing/2014/main" id="{121B4C9D-6DBC-4573-A513-6E77F2AE4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6" name="PoljeZBesedilom 4585">
          <a:extLst>
            <a:ext uri="{FF2B5EF4-FFF2-40B4-BE49-F238E27FC236}">
              <a16:creationId xmlns:a16="http://schemas.microsoft.com/office/drawing/2014/main" id="{45910DC5-4788-4739-A10C-0E8F67E05E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7" name="PoljeZBesedilom 4586">
          <a:extLst>
            <a:ext uri="{FF2B5EF4-FFF2-40B4-BE49-F238E27FC236}">
              <a16:creationId xmlns:a16="http://schemas.microsoft.com/office/drawing/2014/main" id="{894036CA-F99A-41B9-8EDD-2B1A6A06FE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8" name="PoljeZBesedilom 4587">
          <a:extLst>
            <a:ext uri="{FF2B5EF4-FFF2-40B4-BE49-F238E27FC236}">
              <a16:creationId xmlns:a16="http://schemas.microsoft.com/office/drawing/2014/main" id="{2D293BDC-BE88-44E4-994E-EAA77C4532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9" name="PoljeZBesedilom 4588">
          <a:extLst>
            <a:ext uri="{FF2B5EF4-FFF2-40B4-BE49-F238E27FC236}">
              <a16:creationId xmlns:a16="http://schemas.microsoft.com/office/drawing/2014/main" id="{76888969-DF53-4361-992A-EFBEB7FD28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0" name="PoljeZBesedilom 4589">
          <a:extLst>
            <a:ext uri="{FF2B5EF4-FFF2-40B4-BE49-F238E27FC236}">
              <a16:creationId xmlns:a16="http://schemas.microsoft.com/office/drawing/2014/main" id="{2DD7C816-B831-4FEE-B6D4-1B4FECC64D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1" name="PoljeZBesedilom 4590">
          <a:extLst>
            <a:ext uri="{FF2B5EF4-FFF2-40B4-BE49-F238E27FC236}">
              <a16:creationId xmlns:a16="http://schemas.microsoft.com/office/drawing/2014/main" id="{6C98DB36-1BB2-4F49-AF2D-0EF5D321FE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2" name="PoljeZBesedilom 4591">
          <a:extLst>
            <a:ext uri="{FF2B5EF4-FFF2-40B4-BE49-F238E27FC236}">
              <a16:creationId xmlns:a16="http://schemas.microsoft.com/office/drawing/2014/main" id="{2BEF6AC4-F51E-4001-8858-43323F8CF3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3" name="PoljeZBesedilom 4592">
          <a:extLst>
            <a:ext uri="{FF2B5EF4-FFF2-40B4-BE49-F238E27FC236}">
              <a16:creationId xmlns:a16="http://schemas.microsoft.com/office/drawing/2014/main" id="{4A02D734-3B36-4647-8253-8F953A7024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4" name="PoljeZBesedilom 4593">
          <a:extLst>
            <a:ext uri="{FF2B5EF4-FFF2-40B4-BE49-F238E27FC236}">
              <a16:creationId xmlns:a16="http://schemas.microsoft.com/office/drawing/2014/main" id="{4106EECA-54CE-4754-9AF4-18B3624BCB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5" name="PoljeZBesedilom 4594">
          <a:extLst>
            <a:ext uri="{FF2B5EF4-FFF2-40B4-BE49-F238E27FC236}">
              <a16:creationId xmlns:a16="http://schemas.microsoft.com/office/drawing/2014/main" id="{6256AA0D-1CDA-43AA-9C73-AE8E0017A4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6" name="PoljeZBesedilom 4595">
          <a:extLst>
            <a:ext uri="{FF2B5EF4-FFF2-40B4-BE49-F238E27FC236}">
              <a16:creationId xmlns:a16="http://schemas.microsoft.com/office/drawing/2014/main" id="{0E0D65E7-1CB1-4DF7-9B62-00057F087F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7" name="PoljeZBesedilom 4596">
          <a:extLst>
            <a:ext uri="{FF2B5EF4-FFF2-40B4-BE49-F238E27FC236}">
              <a16:creationId xmlns:a16="http://schemas.microsoft.com/office/drawing/2014/main" id="{1B1B3C49-537A-47EC-A106-7A7AA16AC3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8" name="PoljeZBesedilom 4597">
          <a:extLst>
            <a:ext uri="{FF2B5EF4-FFF2-40B4-BE49-F238E27FC236}">
              <a16:creationId xmlns:a16="http://schemas.microsoft.com/office/drawing/2014/main" id="{2052A66D-FFE0-4EDD-B36F-85BFB01724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9" name="PoljeZBesedilom 4598">
          <a:extLst>
            <a:ext uri="{FF2B5EF4-FFF2-40B4-BE49-F238E27FC236}">
              <a16:creationId xmlns:a16="http://schemas.microsoft.com/office/drawing/2014/main" id="{B08E6F3C-66AD-431E-97D1-A5CE4111FC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0" name="PoljeZBesedilom 4599">
          <a:extLst>
            <a:ext uri="{FF2B5EF4-FFF2-40B4-BE49-F238E27FC236}">
              <a16:creationId xmlns:a16="http://schemas.microsoft.com/office/drawing/2014/main" id="{186DD363-521B-4F3E-8111-A9FB26FD0D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1" name="PoljeZBesedilom 4600">
          <a:extLst>
            <a:ext uri="{FF2B5EF4-FFF2-40B4-BE49-F238E27FC236}">
              <a16:creationId xmlns:a16="http://schemas.microsoft.com/office/drawing/2014/main" id="{E0F26DD5-7AAA-4355-B6CF-11951E89C3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2" name="PoljeZBesedilom 4601">
          <a:extLst>
            <a:ext uri="{FF2B5EF4-FFF2-40B4-BE49-F238E27FC236}">
              <a16:creationId xmlns:a16="http://schemas.microsoft.com/office/drawing/2014/main" id="{93E20D59-F551-4142-8AD6-1555C58DA0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3" name="PoljeZBesedilom 4602">
          <a:extLst>
            <a:ext uri="{FF2B5EF4-FFF2-40B4-BE49-F238E27FC236}">
              <a16:creationId xmlns:a16="http://schemas.microsoft.com/office/drawing/2014/main" id="{448D3A32-E1F5-4B1C-B006-1C3C9A6D22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4" name="PoljeZBesedilom 4603">
          <a:extLst>
            <a:ext uri="{FF2B5EF4-FFF2-40B4-BE49-F238E27FC236}">
              <a16:creationId xmlns:a16="http://schemas.microsoft.com/office/drawing/2014/main" id="{E3BC6FA3-5D8A-4146-ADC5-4B368D6D90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5" name="PoljeZBesedilom 4604">
          <a:extLst>
            <a:ext uri="{FF2B5EF4-FFF2-40B4-BE49-F238E27FC236}">
              <a16:creationId xmlns:a16="http://schemas.microsoft.com/office/drawing/2014/main" id="{96235EE1-9379-4218-AD9C-29FAAF33AC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6" name="PoljeZBesedilom 4605">
          <a:extLst>
            <a:ext uri="{FF2B5EF4-FFF2-40B4-BE49-F238E27FC236}">
              <a16:creationId xmlns:a16="http://schemas.microsoft.com/office/drawing/2014/main" id="{93B59B13-0507-405C-85E9-0636B56CA3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7" name="PoljeZBesedilom 4606">
          <a:extLst>
            <a:ext uri="{FF2B5EF4-FFF2-40B4-BE49-F238E27FC236}">
              <a16:creationId xmlns:a16="http://schemas.microsoft.com/office/drawing/2014/main" id="{86CEC6E3-6134-476C-9CEC-EDC3840A7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8" name="PoljeZBesedilom 4607">
          <a:extLst>
            <a:ext uri="{FF2B5EF4-FFF2-40B4-BE49-F238E27FC236}">
              <a16:creationId xmlns:a16="http://schemas.microsoft.com/office/drawing/2014/main" id="{3E686C5B-A367-445B-8464-CC972FA0F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9" name="PoljeZBesedilom 4608">
          <a:extLst>
            <a:ext uri="{FF2B5EF4-FFF2-40B4-BE49-F238E27FC236}">
              <a16:creationId xmlns:a16="http://schemas.microsoft.com/office/drawing/2014/main" id="{D009B4C6-6BD9-49FE-8C20-2656155C2B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0" name="PoljeZBesedilom 4609">
          <a:extLst>
            <a:ext uri="{FF2B5EF4-FFF2-40B4-BE49-F238E27FC236}">
              <a16:creationId xmlns:a16="http://schemas.microsoft.com/office/drawing/2014/main" id="{5C8448C7-6532-4A8F-9650-EDE9FA3ADB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1" name="PoljeZBesedilom 4610">
          <a:extLst>
            <a:ext uri="{FF2B5EF4-FFF2-40B4-BE49-F238E27FC236}">
              <a16:creationId xmlns:a16="http://schemas.microsoft.com/office/drawing/2014/main" id="{55E456F4-A8EB-4AC8-9704-7104B4F091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2" name="PoljeZBesedilom 4611">
          <a:extLst>
            <a:ext uri="{FF2B5EF4-FFF2-40B4-BE49-F238E27FC236}">
              <a16:creationId xmlns:a16="http://schemas.microsoft.com/office/drawing/2014/main" id="{819EE3E0-F9AC-407F-919E-8B06D9C3DF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3" name="PoljeZBesedilom 4612">
          <a:extLst>
            <a:ext uri="{FF2B5EF4-FFF2-40B4-BE49-F238E27FC236}">
              <a16:creationId xmlns:a16="http://schemas.microsoft.com/office/drawing/2014/main" id="{62C9DE7A-72C0-4C95-853F-EBAA1A7A5D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4" name="PoljeZBesedilom 4613">
          <a:extLst>
            <a:ext uri="{FF2B5EF4-FFF2-40B4-BE49-F238E27FC236}">
              <a16:creationId xmlns:a16="http://schemas.microsoft.com/office/drawing/2014/main" id="{764C3F1A-98DC-4049-9F7F-CDB206A964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5" name="PoljeZBesedilom 4614">
          <a:extLst>
            <a:ext uri="{FF2B5EF4-FFF2-40B4-BE49-F238E27FC236}">
              <a16:creationId xmlns:a16="http://schemas.microsoft.com/office/drawing/2014/main" id="{EBDC7777-99E1-4D59-912A-F532A07B84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6" name="PoljeZBesedilom 4615">
          <a:extLst>
            <a:ext uri="{FF2B5EF4-FFF2-40B4-BE49-F238E27FC236}">
              <a16:creationId xmlns:a16="http://schemas.microsoft.com/office/drawing/2014/main" id="{E910A769-7A69-4ABC-A363-7FE2B926DB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7" name="PoljeZBesedilom 4616">
          <a:extLst>
            <a:ext uri="{FF2B5EF4-FFF2-40B4-BE49-F238E27FC236}">
              <a16:creationId xmlns:a16="http://schemas.microsoft.com/office/drawing/2014/main" id="{B7AB34DD-F991-4651-BFF7-AED191A715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8" name="PoljeZBesedilom 4617">
          <a:extLst>
            <a:ext uri="{FF2B5EF4-FFF2-40B4-BE49-F238E27FC236}">
              <a16:creationId xmlns:a16="http://schemas.microsoft.com/office/drawing/2014/main" id="{CD47DCCA-A19B-4488-BFC2-DDFE8886A3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9" name="PoljeZBesedilom 4618">
          <a:extLst>
            <a:ext uri="{FF2B5EF4-FFF2-40B4-BE49-F238E27FC236}">
              <a16:creationId xmlns:a16="http://schemas.microsoft.com/office/drawing/2014/main" id="{D78832A2-AAEA-488A-843F-7B28800FB7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0" name="PoljeZBesedilom 4619">
          <a:extLst>
            <a:ext uri="{FF2B5EF4-FFF2-40B4-BE49-F238E27FC236}">
              <a16:creationId xmlns:a16="http://schemas.microsoft.com/office/drawing/2014/main" id="{0769ADF0-050E-41FA-AB8D-838961199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1" name="PoljeZBesedilom 4620">
          <a:extLst>
            <a:ext uri="{FF2B5EF4-FFF2-40B4-BE49-F238E27FC236}">
              <a16:creationId xmlns:a16="http://schemas.microsoft.com/office/drawing/2014/main" id="{D24BD4E4-D6A2-4F25-9ED4-93F853CAA7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2" name="PoljeZBesedilom 4621">
          <a:extLst>
            <a:ext uri="{FF2B5EF4-FFF2-40B4-BE49-F238E27FC236}">
              <a16:creationId xmlns:a16="http://schemas.microsoft.com/office/drawing/2014/main" id="{6DF9A12C-83D2-4D0C-8BB9-B17E8D0DB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3" name="PoljeZBesedilom 4622">
          <a:extLst>
            <a:ext uri="{FF2B5EF4-FFF2-40B4-BE49-F238E27FC236}">
              <a16:creationId xmlns:a16="http://schemas.microsoft.com/office/drawing/2014/main" id="{33C279CF-B74D-4892-8A45-DE00C429BD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4" name="PoljeZBesedilom 4623">
          <a:extLst>
            <a:ext uri="{FF2B5EF4-FFF2-40B4-BE49-F238E27FC236}">
              <a16:creationId xmlns:a16="http://schemas.microsoft.com/office/drawing/2014/main" id="{01024F62-1155-4487-8E67-33D8A55A8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5" name="PoljeZBesedilom 4624">
          <a:extLst>
            <a:ext uri="{FF2B5EF4-FFF2-40B4-BE49-F238E27FC236}">
              <a16:creationId xmlns:a16="http://schemas.microsoft.com/office/drawing/2014/main" id="{546875AE-0529-4DCF-959B-09B2175C51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6" name="PoljeZBesedilom 4625">
          <a:extLst>
            <a:ext uri="{FF2B5EF4-FFF2-40B4-BE49-F238E27FC236}">
              <a16:creationId xmlns:a16="http://schemas.microsoft.com/office/drawing/2014/main" id="{D952728E-59B6-491D-BF4B-847CDDFD48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7" name="PoljeZBesedilom 4626">
          <a:extLst>
            <a:ext uri="{FF2B5EF4-FFF2-40B4-BE49-F238E27FC236}">
              <a16:creationId xmlns:a16="http://schemas.microsoft.com/office/drawing/2014/main" id="{D488287B-090E-48F5-A5FC-1D2C584E47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8" name="PoljeZBesedilom 4627">
          <a:extLst>
            <a:ext uri="{FF2B5EF4-FFF2-40B4-BE49-F238E27FC236}">
              <a16:creationId xmlns:a16="http://schemas.microsoft.com/office/drawing/2014/main" id="{AC5F886A-DB52-4FC5-BA7B-D381965880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9" name="PoljeZBesedilom 4628">
          <a:extLst>
            <a:ext uri="{FF2B5EF4-FFF2-40B4-BE49-F238E27FC236}">
              <a16:creationId xmlns:a16="http://schemas.microsoft.com/office/drawing/2014/main" id="{3998086E-0B9F-478B-A609-1C0A6259B1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0" name="PoljeZBesedilom 4629">
          <a:extLst>
            <a:ext uri="{FF2B5EF4-FFF2-40B4-BE49-F238E27FC236}">
              <a16:creationId xmlns:a16="http://schemas.microsoft.com/office/drawing/2014/main" id="{0E1E618E-369D-4D20-BA2B-A6C5135FDA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1" name="PoljeZBesedilom 4630">
          <a:extLst>
            <a:ext uri="{FF2B5EF4-FFF2-40B4-BE49-F238E27FC236}">
              <a16:creationId xmlns:a16="http://schemas.microsoft.com/office/drawing/2014/main" id="{E0D592AE-C21C-490B-A6C8-BB588FE003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2" name="PoljeZBesedilom 4631">
          <a:extLst>
            <a:ext uri="{FF2B5EF4-FFF2-40B4-BE49-F238E27FC236}">
              <a16:creationId xmlns:a16="http://schemas.microsoft.com/office/drawing/2014/main" id="{571EA920-55DB-48DB-84A3-A11E92E217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3" name="PoljeZBesedilom 4632">
          <a:extLst>
            <a:ext uri="{FF2B5EF4-FFF2-40B4-BE49-F238E27FC236}">
              <a16:creationId xmlns:a16="http://schemas.microsoft.com/office/drawing/2014/main" id="{01BB4613-5618-474C-BC86-96902808DF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4" name="PoljeZBesedilom 4633">
          <a:extLst>
            <a:ext uri="{FF2B5EF4-FFF2-40B4-BE49-F238E27FC236}">
              <a16:creationId xmlns:a16="http://schemas.microsoft.com/office/drawing/2014/main" id="{56ECC26B-D0B2-4DA7-AEE0-7F85045FAF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5" name="PoljeZBesedilom 4634">
          <a:extLst>
            <a:ext uri="{FF2B5EF4-FFF2-40B4-BE49-F238E27FC236}">
              <a16:creationId xmlns:a16="http://schemas.microsoft.com/office/drawing/2014/main" id="{0628A135-712F-4719-93AB-F15865B941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6" name="PoljeZBesedilom 4635">
          <a:extLst>
            <a:ext uri="{FF2B5EF4-FFF2-40B4-BE49-F238E27FC236}">
              <a16:creationId xmlns:a16="http://schemas.microsoft.com/office/drawing/2014/main" id="{22020DCA-8955-45B7-8E63-71E58181C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7" name="PoljeZBesedilom 4636">
          <a:extLst>
            <a:ext uri="{FF2B5EF4-FFF2-40B4-BE49-F238E27FC236}">
              <a16:creationId xmlns:a16="http://schemas.microsoft.com/office/drawing/2014/main" id="{A11979C8-E986-4437-A6F6-4839E629A5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8" name="PoljeZBesedilom 4637">
          <a:extLst>
            <a:ext uri="{FF2B5EF4-FFF2-40B4-BE49-F238E27FC236}">
              <a16:creationId xmlns:a16="http://schemas.microsoft.com/office/drawing/2014/main" id="{DCB7636A-AD07-417C-9DE9-D918CB20AE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9" name="PoljeZBesedilom 4638">
          <a:extLst>
            <a:ext uri="{FF2B5EF4-FFF2-40B4-BE49-F238E27FC236}">
              <a16:creationId xmlns:a16="http://schemas.microsoft.com/office/drawing/2014/main" id="{C395AFDE-5A0F-4CA7-9F01-B3DDDA1AB9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0" name="PoljeZBesedilom 4639">
          <a:extLst>
            <a:ext uri="{FF2B5EF4-FFF2-40B4-BE49-F238E27FC236}">
              <a16:creationId xmlns:a16="http://schemas.microsoft.com/office/drawing/2014/main" id="{E980A43D-AF22-4FB0-A25F-582580DF4C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1" name="PoljeZBesedilom 4640">
          <a:extLst>
            <a:ext uri="{FF2B5EF4-FFF2-40B4-BE49-F238E27FC236}">
              <a16:creationId xmlns:a16="http://schemas.microsoft.com/office/drawing/2014/main" id="{C0DCBC63-28FC-4494-BF23-7CCE4C2EFA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2" name="PoljeZBesedilom 4641">
          <a:extLst>
            <a:ext uri="{FF2B5EF4-FFF2-40B4-BE49-F238E27FC236}">
              <a16:creationId xmlns:a16="http://schemas.microsoft.com/office/drawing/2014/main" id="{6C643856-D888-4031-B42F-4061A220A5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3" name="PoljeZBesedilom 4642">
          <a:extLst>
            <a:ext uri="{FF2B5EF4-FFF2-40B4-BE49-F238E27FC236}">
              <a16:creationId xmlns:a16="http://schemas.microsoft.com/office/drawing/2014/main" id="{5D92FEB3-5F37-41C9-A678-1AEFE25B2A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4" name="PoljeZBesedilom 4643">
          <a:extLst>
            <a:ext uri="{FF2B5EF4-FFF2-40B4-BE49-F238E27FC236}">
              <a16:creationId xmlns:a16="http://schemas.microsoft.com/office/drawing/2014/main" id="{A37CB3A9-386A-4642-B156-F908659503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5" name="PoljeZBesedilom 4644">
          <a:extLst>
            <a:ext uri="{FF2B5EF4-FFF2-40B4-BE49-F238E27FC236}">
              <a16:creationId xmlns:a16="http://schemas.microsoft.com/office/drawing/2014/main" id="{4CC4943C-AF48-4D1C-9364-32026CB68F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6" name="PoljeZBesedilom 4645">
          <a:extLst>
            <a:ext uri="{FF2B5EF4-FFF2-40B4-BE49-F238E27FC236}">
              <a16:creationId xmlns:a16="http://schemas.microsoft.com/office/drawing/2014/main" id="{CB224CC7-2CA0-43A9-BF51-531F30CE26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7" name="PoljeZBesedilom 4646">
          <a:extLst>
            <a:ext uri="{FF2B5EF4-FFF2-40B4-BE49-F238E27FC236}">
              <a16:creationId xmlns:a16="http://schemas.microsoft.com/office/drawing/2014/main" id="{952A18D6-A016-47F6-8F4C-54C86D1CE4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8" name="PoljeZBesedilom 4647">
          <a:extLst>
            <a:ext uri="{FF2B5EF4-FFF2-40B4-BE49-F238E27FC236}">
              <a16:creationId xmlns:a16="http://schemas.microsoft.com/office/drawing/2014/main" id="{7816671D-7C0E-46AD-BC07-79EA539C76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9" name="PoljeZBesedilom 4648">
          <a:extLst>
            <a:ext uri="{FF2B5EF4-FFF2-40B4-BE49-F238E27FC236}">
              <a16:creationId xmlns:a16="http://schemas.microsoft.com/office/drawing/2014/main" id="{02704D75-CFD3-4EE6-8DE3-0E60141C55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0" name="PoljeZBesedilom 4649">
          <a:extLst>
            <a:ext uri="{FF2B5EF4-FFF2-40B4-BE49-F238E27FC236}">
              <a16:creationId xmlns:a16="http://schemas.microsoft.com/office/drawing/2014/main" id="{C856CE59-5E00-458A-BBE8-2BC53FF7E4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1" name="PoljeZBesedilom 4650">
          <a:extLst>
            <a:ext uri="{FF2B5EF4-FFF2-40B4-BE49-F238E27FC236}">
              <a16:creationId xmlns:a16="http://schemas.microsoft.com/office/drawing/2014/main" id="{3FE9C457-0549-473E-AA6B-27CC4060CE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2" name="PoljeZBesedilom 4651">
          <a:extLst>
            <a:ext uri="{FF2B5EF4-FFF2-40B4-BE49-F238E27FC236}">
              <a16:creationId xmlns:a16="http://schemas.microsoft.com/office/drawing/2014/main" id="{5BCACBC8-11BE-4925-905B-427F38F20F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3" name="PoljeZBesedilom 4652">
          <a:extLst>
            <a:ext uri="{FF2B5EF4-FFF2-40B4-BE49-F238E27FC236}">
              <a16:creationId xmlns:a16="http://schemas.microsoft.com/office/drawing/2014/main" id="{DE94E590-60E1-4E94-BEB9-BAA1CD1D3C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4" name="PoljeZBesedilom 4653">
          <a:extLst>
            <a:ext uri="{FF2B5EF4-FFF2-40B4-BE49-F238E27FC236}">
              <a16:creationId xmlns:a16="http://schemas.microsoft.com/office/drawing/2014/main" id="{D8B0C191-0853-4B60-8BE1-E1D914B0AD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5" name="PoljeZBesedilom 4654">
          <a:extLst>
            <a:ext uri="{FF2B5EF4-FFF2-40B4-BE49-F238E27FC236}">
              <a16:creationId xmlns:a16="http://schemas.microsoft.com/office/drawing/2014/main" id="{BDD50A88-5635-4F67-8F3F-1B4E0619EE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6" name="PoljeZBesedilom 4655">
          <a:extLst>
            <a:ext uri="{FF2B5EF4-FFF2-40B4-BE49-F238E27FC236}">
              <a16:creationId xmlns:a16="http://schemas.microsoft.com/office/drawing/2014/main" id="{44498E93-503A-43AB-A35F-835ABE5B7A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7" name="PoljeZBesedilom 4656">
          <a:extLst>
            <a:ext uri="{FF2B5EF4-FFF2-40B4-BE49-F238E27FC236}">
              <a16:creationId xmlns:a16="http://schemas.microsoft.com/office/drawing/2014/main" id="{AD7E03C2-7DE0-4D48-8AD4-18231088F2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8" name="PoljeZBesedilom 4657">
          <a:extLst>
            <a:ext uri="{FF2B5EF4-FFF2-40B4-BE49-F238E27FC236}">
              <a16:creationId xmlns:a16="http://schemas.microsoft.com/office/drawing/2014/main" id="{B07D24D5-71FE-455B-B056-00D112ECFD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9" name="PoljeZBesedilom 4658">
          <a:extLst>
            <a:ext uri="{FF2B5EF4-FFF2-40B4-BE49-F238E27FC236}">
              <a16:creationId xmlns:a16="http://schemas.microsoft.com/office/drawing/2014/main" id="{AF9973CB-1E5F-4796-B79F-55DF2FB04C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0" name="PoljeZBesedilom 4659">
          <a:extLst>
            <a:ext uri="{FF2B5EF4-FFF2-40B4-BE49-F238E27FC236}">
              <a16:creationId xmlns:a16="http://schemas.microsoft.com/office/drawing/2014/main" id="{AA3749F7-88D8-4689-8ED5-7AFC2FECD2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1" name="PoljeZBesedilom 4660">
          <a:extLst>
            <a:ext uri="{FF2B5EF4-FFF2-40B4-BE49-F238E27FC236}">
              <a16:creationId xmlns:a16="http://schemas.microsoft.com/office/drawing/2014/main" id="{69DD26AD-E51A-4511-ADB5-B5A142E3C7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2" name="PoljeZBesedilom 4661">
          <a:extLst>
            <a:ext uri="{FF2B5EF4-FFF2-40B4-BE49-F238E27FC236}">
              <a16:creationId xmlns:a16="http://schemas.microsoft.com/office/drawing/2014/main" id="{AB6C1A68-CBDB-47C9-96BE-44D53D5FA3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3" name="PoljeZBesedilom 4662">
          <a:extLst>
            <a:ext uri="{FF2B5EF4-FFF2-40B4-BE49-F238E27FC236}">
              <a16:creationId xmlns:a16="http://schemas.microsoft.com/office/drawing/2014/main" id="{6F939FC1-260D-4081-AC3E-AA08AA6E00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4" name="PoljeZBesedilom 4663">
          <a:extLst>
            <a:ext uri="{FF2B5EF4-FFF2-40B4-BE49-F238E27FC236}">
              <a16:creationId xmlns:a16="http://schemas.microsoft.com/office/drawing/2014/main" id="{A2E1CB5A-309E-49E5-8638-0399D4766F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5" name="PoljeZBesedilom 4664">
          <a:extLst>
            <a:ext uri="{FF2B5EF4-FFF2-40B4-BE49-F238E27FC236}">
              <a16:creationId xmlns:a16="http://schemas.microsoft.com/office/drawing/2014/main" id="{1817B640-02FC-4F79-85BE-A260A2AFCB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6" name="PoljeZBesedilom 4665">
          <a:extLst>
            <a:ext uri="{FF2B5EF4-FFF2-40B4-BE49-F238E27FC236}">
              <a16:creationId xmlns:a16="http://schemas.microsoft.com/office/drawing/2014/main" id="{B5A29FC9-1188-4D8E-9241-7FAD59546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7" name="PoljeZBesedilom 4666">
          <a:extLst>
            <a:ext uri="{FF2B5EF4-FFF2-40B4-BE49-F238E27FC236}">
              <a16:creationId xmlns:a16="http://schemas.microsoft.com/office/drawing/2014/main" id="{AA1372F4-9B70-414C-8FE4-53FA6B70F1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8" name="PoljeZBesedilom 4667">
          <a:extLst>
            <a:ext uri="{FF2B5EF4-FFF2-40B4-BE49-F238E27FC236}">
              <a16:creationId xmlns:a16="http://schemas.microsoft.com/office/drawing/2014/main" id="{C015F072-651C-41CB-8292-2817062E6E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9" name="PoljeZBesedilom 4668">
          <a:extLst>
            <a:ext uri="{FF2B5EF4-FFF2-40B4-BE49-F238E27FC236}">
              <a16:creationId xmlns:a16="http://schemas.microsoft.com/office/drawing/2014/main" id="{583B9366-262C-4B7F-B3AB-81DF75D039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0" name="PoljeZBesedilom 4669">
          <a:extLst>
            <a:ext uri="{FF2B5EF4-FFF2-40B4-BE49-F238E27FC236}">
              <a16:creationId xmlns:a16="http://schemas.microsoft.com/office/drawing/2014/main" id="{E9F8FD25-EC96-4D37-ACF3-019C89DD04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1" name="PoljeZBesedilom 4670">
          <a:extLst>
            <a:ext uri="{FF2B5EF4-FFF2-40B4-BE49-F238E27FC236}">
              <a16:creationId xmlns:a16="http://schemas.microsoft.com/office/drawing/2014/main" id="{99AFFDD2-FEC3-4287-8657-2F5F0BB004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2" name="PoljeZBesedilom 4671">
          <a:extLst>
            <a:ext uri="{FF2B5EF4-FFF2-40B4-BE49-F238E27FC236}">
              <a16:creationId xmlns:a16="http://schemas.microsoft.com/office/drawing/2014/main" id="{CFB78A6B-BEB4-467B-8DDB-64643EDC86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3" name="PoljeZBesedilom 4672">
          <a:extLst>
            <a:ext uri="{FF2B5EF4-FFF2-40B4-BE49-F238E27FC236}">
              <a16:creationId xmlns:a16="http://schemas.microsoft.com/office/drawing/2014/main" id="{D2AD8A88-2ABA-4A0D-ABB6-A4844D10CA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4" name="PoljeZBesedilom 4673">
          <a:extLst>
            <a:ext uri="{FF2B5EF4-FFF2-40B4-BE49-F238E27FC236}">
              <a16:creationId xmlns:a16="http://schemas.microsoft.com/office/drawing/2014/main" id="{D1BFAB8D-09E6-4856-BCE2-7754D534C6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5" name="PoljeZBesedilom 4674">
          <a:extLst>
            <a:ext uri="{FF2B5EF4-FFF2-40B4-BE49-F238E27FC236}">
              <a16:creationId xmlns:a16="http://schemas.microsoft.com/office/drawing/2014/main" id="{C34C7815-6E35-4A24-BE1F-17F8E5E165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6" name="PoljeZBesedilom 4675">
          <a:extLst>
            <a:ext uri="{FF2B5EF4-FFF2-40B4-BE49-F238E27FC236}">
              <a16:creationId xmlns:a16="http://schemas.microsoft.com/office/drawing/2014/main" id="{1CA28540-A58C-42E1-9374-FEB1C1F703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7" name="PoljeZBesedilom 4676">
          <a:extLst>
            <a:ext uri="{FF2B5EF4-FFF2-40B4-BE49-F238E27FC236}">
              <a16:creationId xmlns:a16="http://schemas.microsoft.com/office/drawing/2014/main" id="{24A0606D-BC15-4C42-9519-99832DC75F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8" name="PoljeZBesedilom 4677">
          <a:extLst>
            <a:ext uri="{FF2B5EF4-FFF2-40B4-BE49-F238E27FC236}">
              <a16:creationId xmlns:a16="http://schemas.microsoft.com/office/drawing/2014/main" id="{D7ECF8FB-2425-44C9-9F7B-D88ACCE501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9" name="PoljeZBesedilom 4678">
          <a:extLst>
            <a:ext uri="{FF2B5EF4-FFF2-40B4-BE49-F238E27FC236}">
              <a16:creationId xmlns:a16="http://schemas.microsoft.com/office/drawing/2014/main" id="{49B59267-D945-49AE-A766-89FC999FB7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0" name="PoljeZBesedilom 4679">
          <a:extLst>
            <a:ext uri="{FF2B5EF4-FFF2-40B4-BE49-F238E27FC236}">
              <a16:creationId xmlns:a16="http://schemas.microsoft.com/office/drawing/2014/main" id="{55BE1550-3844-4344-9F5A-09B2EBE490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1" name="PoljeZBesedilom 4680">
          <a:extLst>
            <a:ext uri="{FF2B5EF4-FFF2-40B4-BE49-F238E27FC236}">
              <a16:creationId xmlns:a16="http://schemas.microsoft.com/office/drawing/2014/main" id="{6A6DE7FE-DAA9-4E1D-B8BB-DACFF535A7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2" name="PoljeZBesedilom 4681">
          <a:extLst>
            <a:ext uri="{FF2B5EF4-FFF2-40B4-BE49-F238E27FC236}">
              <a16:creationId xmlns:a16="http://schemas.microsoft.com/office/drawing/2014/main" id="{5D2B9D5C-16FE-4D52-9CA0-89E137CB64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3" name="PoljeZBesedilom 4682">
          <a:extLst>
            <a:ext uri="{FF2B5EF4-FFF2-40B4-BE49-F238E27FC236}">
              <a16:creationId xmlns:a16="http://schemas.microsoft.com/office/drawing/2014/main" id="{AEAAA730-B40F-48CA-ABA4-C81AA45527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4" name="PoljeZBesedilom 4683">
          <a:extLst>
            <a:ext uri="{FF2B5EF4-FFF2-40B4-BE49-F238E27FC236}">
              <a16:creationId xmlns:a16="http://schemas.microsoft.com/office/drawing/2014/main" id="{7B2174E7-B245-474B-8ABC-8E267B9553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5" name="PoljeZBesedilom 4684">
          <a:extLst>
            <a:ext uri="{FF2B5EF4-FFF2-40B4-BE49-F238E27FC236}">
              <a16:creationId xmlns:a16="http://schemas.microsoft.com/office/drawing/2014/main" id="{8C7CDE59-A30D-4E1E-8515-2E3EF31D41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6" name="PoljeZBesedilom 4685">
          <a:extLst>
            <a:ext uri="{FF2B5EF4-FFF2-40B4-BE49-F238E27FC236}">
              <a16:creationId xmlns:a16="http://schemas.microsoft.com/office/drawing/2014/main" id="{5F7B5E0F-7F39-42BB-B38E-D9DFFA8A75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7" name="PoljeZBesedilom 4686">
          <a:extLst>
            <a:ext uri="{FF2B5EF4-FFF2-40B4-BE49-F238E27FC236}">
              <a16:creationId xmlns:a16="http://schemas.microsoft.com/office/drawing/2014/main" id="{A6F61178-E509-4CC7-A97A-BF81C007AC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8" name="PoljeZBesedilom 4687">
          <a:extLst>
            <a:ext uri="{FF2B5EF4-FFF2-40B4-BE49-F238E27FC236}">
              <a16:creationId xmlns:a16="http://schemas.microsoft.com/office/drawing/2014/main" id="{4F1F8157-D290-44AF-8CD2-45ABFCE1C1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9" name="PoljeZBesedilom 4688">
          <a:extLst>
            <a:ext uri="{FF2B5EF4-FFF2-40B4-BE49-F238E27FC236}">
              <a16:creationId xmlns:a16="http://schemas.microsoft.com/office/drawing/2014/main" id="{4DCCA1C5-AF2C-43DB-A837-3A9AE5FAC3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0" name="PoljeZBesedilom 4689">
          <a:extLst>
            <a:ext uri="{FF2B5EF4-FFF2-40B4-BE49-F238E27FC236}">
              <a16:creationId xmlns:a16="http://schemas.microsoft.com/office/drawing/2014/main" id="{4D88FD08-594D-4ABD-8685-88ECAB5DDE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1" name="PoljeZBesedilom 4690">
          <a:extLst>
            <a:ext uri="{FF2B5EF4-FFF2-40B4-BE49-F238E27FC236}">
              <a16:creationId xmlns:a16="http://schemas.microsoft.com/office/drawing/2014/main" id="{8CDF5843-0F25-413D-B525-F5BB5DC0FA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2" name="PoljeZBesedilom 4691">
          <a:extLst>
            <a:ext uri="{FF2B5EF4-FFF2-40B4-BE49-F238E27FC236}">
              <a16:creationId xmlns:a16="http://schemas.microsoft.com/office/drawing/2014/main" id="{A1849C80-4534-4955-A435-574959CE5E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3" name="PoljeZBesedilom 4692">
          <a:extLst>
            <a:ext uri="{FF2B5EF4-FFF2-40B4-BE49-F238E27FC236}">
              <a16:creationId xmlns:a16="http://schemas.microsoft.com/office/drawing/2014/main" id="{504DF16D-DF18-4069-AE20-413E2065E3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4" name="PoljeZBesedilom 4693">
          <a:extLst>
            <a:ext uri="{FF2B5EF4-FFF2-40B4-BE49-F238E27FC236}">
              <a16:creationId xmlns:a16="http://schemas.microsoft.com/office/drawing/2014/main" id="{8FDA14A4-8B77-4D70-A250-4F9BC1028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5" name="PoljeZBesedilom 4694">
          <a:extLst>
            <a:ext uri="{FF2B5EF4-FFF2-40B4-BE49-F238E27FC236}">
              <a16:creationId xmlns:a16="http://schemas.microsoft.com/office/drawing/2014/main" id="{382248FB-F4B7-446A-B2F8-5F9E6DD5A3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6" name="PoljeZBesedilom 4695">
          <a:extLst>
            <a:ext uri="{FF2B5EF4-FFF2-40B4-BE49-F238E27FC236}">
              <a16:creationId xmlns:a16="http://schemas.microsoft.com/office/drawing/2014/main" id="{B0A3AFA5-6F30-4667-8823-7ACEB07A53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7" name="PoljeZBesedilom 4696">
          <a:extLst>
            <a:ext uri="{FF2B5EF4-FFF2-40B4-BE49-F238E27FC236}">
              <a16:creationId xmlns:a16="http://schemas.microsoft.com/office/drawing/2014/main" id="{48C61B99-157B-4D7A-B1B9-03A3F810DB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8" name="PoljeZBesedilom 4697">
          <a:extLst>
            <a:ext uri="{FF2B5EF4-FFF2-40B4-BE49-F238E27FC236}">
              <a16:creationId xmlns:a16="http://schemas.microsoft.com/office/drawing/2014/main" id="{EDB62622-3AD9-40C0-B497-B6DE88736C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9" name="PoljeZBesedilom 4698">
          <a:extLst>
            <a:ext uri="{FF2B5EF4-FFF2-40B4-BE49-F238E27FC236}">
              <a16:creationId xmlns:a16="http://schemas.microsoft.com/office/drawing/2014/main" id="{6318675E-636F-497D-8E96-3CF4577256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0" name="PoljeZBesedilom 4699">
          <a:extLst>
            <a:ext uri="{FF2B5EF4-FFF2-40B4-BE49-F238E27FC236}">
              <a16:creationId xmlns:a16="http://schemas.microsoft.com/office/drawing/2014/main" id="{C4017129-0DF7-4BB8-B2AB-236C9FE82E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1" name="PoljeZBesedilom 4700">
          <a:extLst>
            <a:ext uri="{FF2B5EF4-FFF2-40B4-BE49-F238E27FC236}">
              <a16:creationId xmlns:a16="http://schemas.microsoft.com/office/drawing/2014/main" id="{733C3025-D2DD-4F64-85A5-06EB444E55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2" name="PoljeZBesedilom 4701">
          <a:extLst>
            <a:ext uri="{FF2B5EF4-FFF2-40B4-BE49-F238E27FC236}">
              <a16:creationId xmlns:a16="http://schemas.microsoft.com/office/drawing/2014/main" id="{8B5B067F-A379-42B6-A867-2859345235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3" name="PoljeZBesedilom 4702">
          <a:extLst>
            <a:ext uri="{FF2B5EF4-FFF2-40B4-BE49-F238E27FC236}">
              <a16:creationId xmlns:a16="http://schemas.microsoft.com/office/drawing/2014/main" id="{38D4EECE-1F60-427A-8805-9415D64FE1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4" name="PoljeZBesedilom 4703">
          <a:extLst>
            <a:ext uri="{FF2B5EF4-FFF2-40B4-BE49-F238E27FC236}">
              <a16:creationId xmlns:a16="http://schemas.microsoft.com/office/drawing/2014/main" id="{862A9803-6766-4AD4-9736-E182C3EDF2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5" name="PoljeZBesedilom 4704">
          <a:extLst>
            <a:ext uri="{FF2B5EF4-FFF2-40B4-BE49-F238E27FC236}">
              <a16:creationId xmlns:a16="http://schemas.microsoft.com/office/drawing/2014/main" id="{2C5FC186-CE36-4BDD-9ABF-52214F561A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6" name="PoljeZBesedilom 4705">
          <a:extLst>
            <a:ext uri="{FF2B5EF4-FFF2-40B4-BE49-F238E27FC236}">
              <a16:creationId xmlns:a16="http://schemas.microsoft.com/office/drawing/2014/main" id="{E6B790C2-8028-4B61-B072-A66AD50B71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7" name="PoljeZBesedilom 4706">
          <a:extLst>
            <a:ext uri="{FF2B5EF4-FFF2-40B4-BE49-F238E27FC236}">
              <a16:creationId xmlns:a16="http://schemas.microsoft.com/office/drawing/2014/main" id="{7F7F88E6-4016-4218-A3FA-BE1380DBA4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8" name="PoljeZBesedilom 4707">
          <a:extLst>
            <a:ext uri="{FF2B5EF4-FFF2-40B4-BE49-F238E27FC236}">
              <a16:creationId xmlns:a16="http://schemas.microsoft.com/office/drawing/2014/main" id="{DF002DD8-BE6E-4FC6-B120-9C13E46B77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9" name="PoljeZBesedilom 4708">
          <a:extLst>
            <a:ext uri="{FF2B5EF4-FFF2-40B4-BE49-F238E27FC236}">
              <a16:creationId xmlns:a16="http://schemas.microsoft.com/office/drawing/2014/main" id="{A1C821A1-FFDB-4F24-A87D-B32CB61ADB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0" name="PoljeZBesedilom 4709">
          <a:extLst>
            <a:ext uri="{FF2B5EF4-FFF2-40B4-BE49-F238E27FC236}">
              <a16:creationId xmlns:a16="http://schemas.microsoft.com/office/drawing/2014/main" id="{97959CD6-A4D0-4A64-804D-661C071F30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1" name="PoljeZBesedilom 4710">
          <a:extLst>
            <a:ext uri="{FF2B5EF4-FFF2-40B4-BE49-F238E27FC236}">
              <a16:creationId xmlns:a16="http://schemas.microsoft.com/office/drawing/2014/main" id="{7394827D-8055-4BE7-9578-DB5DE4FC6D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2" name="PoljeZBesedilom 4711">
          <a:extLst>
            <a:ext uri="{FF2B5EF4-FFF2-40B4-BE49-F238E27FC236}">
              <a16:creationId xmlns:a16="http://schemas.microsoft.com/office/drawing/2014/main" id="{C0BF2682-E09D-416C-BF5D-CC7817B57D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3" name="PoljeZBesedilom 4712">
          <a:extLst>
            <a:ext uri="{FF2B5EF4-FFF2-40B4-BE49-F238E27FC236}">
              <a16:creationId xmlns:a16="http://schemas.microsoft.com/office/drawing/2014/main" id="{2CC4846D-420A-476F-AE61-0457CED0DA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4" name="PoljeZBesedilom 4713">
          <a:extLst>
            <a:ext uri="{FF2B5EF4-FFF2-40B4-BE49-F238E27FC236}">
              <a16:creationId xmlns:a16="http://schemas.microsoft.com/office/drawing/2014/main" id="{3C7F287C-F94A-40D8-B4E5-183B2AEFF1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5" name="PoljeZBesedilom 4714">
          <a:extLst>
            <a:ext uri="{FF2B5EF4-FFF2-40B4-BE49-F238E27FC236}">
              <a16:creationId xmlns:a16="http://schemas.microsoft.com/office/drawing/2014/main" id="{79523E4F-F763-4165-B054-F12545A4D3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6" name="PoljeZBesedilom 4715">
          <a:extLst>
            <a:ext uri="{FF2B5EF4-FFF2-40B4-BE49-F238E27FC236}">
              <a16:creationId xmlns:a16="http://schemas.microsoft.com/office/drawing/2014/main" id="{8216249F-FC0D-4E96-966C-34615F0C81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7" name="PoljeZBesedilom 4716">
          <a:extLst>
            <a:ext uri="{FF2B5EF4-FFF2-40B4-BE49-F238E27FC236}">
              <a16:creationId xmlns:a16="http://schemas.microsoft.com/office/drawing/2014/main" id="{FFC9C651-9BD8-44A5-814C-1D7958DDB6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8" name="PoljeZBesedilom 4717">
          <a:extLst>
            <a:ext uri="{FF2B5EF4-FFF2-40B4-BE49-F238E27FC236}">
              <a16:creationId xmlns:a16="http://schemas.microsoft.com/office/drawing/2014/main" id="{552B8426-D5E1-46F4-8233-3A4C4B2436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9" name="PoljeZBesedilom 4718">
          <a:extLst>
            <a:ext uri="{FF2B5EF4-FFF2-40B4-BE49-F238E27FC236}">
              <a16:creationId xmlns:a16="http://schemas.microsoft.com/office/drawing/2014/main" id="{B6FAF6C5-564F-4DC7-88BF-0B2A00F6E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0" name="PoljeZBesedilom 4719">
          <a:extLst>
            <a:ext uri="{FF2B5EF4-FFF2-40B4-BE49-F238E27FC236}">
              <a16:creationId xmlns:a16="http://schemas.microsoft.com/office/drawing/2014/main" id="{58D2B555-5616-437E-B37D-1D969D2532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1" name="PoljeZBesedilom 4720">
          <a:extLst>
            <a:ext uri="{FF2B5EF4-FFF2-40B4-BE49-F238E27FC236}">
              <a16:creationId xmlns:a16="http://schemas.microsoft.com/office/drawing/2014/main" id="{230B0F52-F915-4421-8989-351F552DF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2" name="PoljeZBesedilom 4721">
          <a:extLst>
            <a:ext uri="{FF2B5EF4-FFF2-40B4-BE49-F238E27FC236}">
              <a16:creationId xmlns:a16="http://schemas.microsoft.com/office/drawing/2014/main" id="{53289DB5-0ED7-46AF-8123-332A98988B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3" name="PoljeZBesedilom 4722">
          <a:extLst>
            <a:ext uri="{FF2B5EF4-FFF2-40B4-BE49-F238E27FC236}">
              <a16:creationId xmlns:a16="http://schemas.microsoft.com/office/drawing/2014/main" id="{7C202C59-043B-4090-BB2C-625C97B0A6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4" name="PoljeZBesedilom 4723">
          <a:extLst>
            <a:ext uri="{FF2B5EF4-FFF2-40B4-BE49-F238E27FC236}">
              <a16:creationId xmlns:a16="http://schemas.microsoft.com/office/drawing/2014/main" id="{1BF04C56-C258-48A2-A96C-A692EF166A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5" name="PoljeZBesedilom 4724">
          <a:extLst>
            <a:ext uri="{FF2B5EF4-FFF2-40B4-BE49-F238E27FC236}">
              <a16:creationId xmlns:a16="http://schemas.microsoft.com/office/drawing/2014/main" id="{4A3B0CC3-1D29-47FE-87A8-62171C041D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6" name="PoljeZBesedilom 4725">
          <a:extLst>
            <a:ext uri="{FF2B5EF4-FFF2-40B4-BE49-F238E27FC236}">
              <a16:creationId xmlns:a16="http://schemas.microsoft.com/office/drawing/2014/main" id="{80BFA000-3BA2-43A3-A369-D2F649E6AA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7" name="PoljeZBesedilom 4726">
          <a:extLst>
            <a:ext uri="{FF2B5EF4-FFF2-40B4-BE49-F238E27FC236}">
              <a16:creationId xmlns:a16="http://schemas.microsoft.com/office/drawing/2014/main" id="{408224CA-909B-4E75-8390-241AD23474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8" name="PoljeZBesedilom 4727">
          <a:extLst>
            <a:ext uri="{FF2B5EF4-FFF2-40B4-BE49-F238E27FC236}">
              <a16:creationId xmlns:a16="http://schemas.microsoft.com/office/drawing/2014/main" id="{0963A765-BE6C-4FB6-BDD3-141377A6AB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9" name="PoljeZBesedilom 4728">
          <a:extLst>
            <a:ext uri="{FF2B5EF4-FFF2-40B4-BE49-F238E27FC236}">
              <a16:creationId xmlns:a16="http://schemas.microsoft.com/office/drawing/2014/main" id="{1847CCCA-17ED-477A-AE94-63E59CE9B2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0" name="PoljeZBesedilom 4729">
          <a:extLst>
            <a:ext uri="{FF2B5EF4-FFF2-40B4-BE49-F238E27FC236}">
              <a16:creationId xmlns:a16="http://schemas.microsoft.com/office/drawing/2014/main" id="{40962CE8-DA46-4652-871C-AEB2A9947D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1" name="PoljeZBesedilom 4730">
          <a:extLst>
            <a:ext uri="{FF2B5EF4-FFF2-40B4-BE49-F238E27FC236}">
              <a16:creationId xmlns:a16="http://schemas.microsoft.com/office/drawing/2014/main" id="{D25B5161-843C-4D06-A0C6-55E8ED7FCC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2" name="PoljeZBesedilom 4731">
          <a:extLst>
            <a:ext uri="{FF2B5EF4-FFF2-40B4-BE49-F238E27FC236}">
              <a16:creationId xmlns:a16="http://schemas.microsoft.com/office/drawing/2014/main" id="{9A632A20-7E36-4119-BBE0-422129D66D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3" name="PoljeZBesedilom 4732">
          <a:extLst>
            <a:ext uri="{FF2B5EF4-FFF2-40B4-BE49-F238E27FC236}">
              <a16:creationId xmlns:a16="http://schemas.microsoft.com/office/drawing/2014/main" id="{7B945A6A-3D3F-4FE4-9BD7-D1918F3287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4" name="PoljeZBesedilom 4733">
          <a:extLst>
            <a:ext uri="{FF2B5EF4-FFF2-40B4-BE49-F238E27FC236}">
              <a16:creationId xmlns:a16="http://schemas.microsoft.com/office/drawing/2014/main" id="{957A61F4-9BE4-43AB-970F-5E834C3C0B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5" name="PoljeZBesedilom 4734">
          <a:extLst>
            <a:ext uri="{FF2B5EF4-FFF2-40B4-BE49-F238E27FC236}">
              <a16:creationId xmlns:a16="http://schemas.microsoft.com/office/drawing/2014/main" id="{61FAC99B-66E0-4B24-A4A5-0D89542FA3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6" name="PoljeZBesedilom 4735">
          <a:extLst>
            <a:ext uri="{FF2B5EF4-FFF2-40B4-BE49-F238E27FC236}">
              <a16:creationId xmlns:a16="http://schemas.microsoft.com/office/drawing/2014/main" id="{DB82A5ED-E168-46F7-B9B1-DEAE427B6D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7" name="PoljeZBesedilom 4736">
          <a:extLst>
            <a:ext uri="{FF2B5EF4-FFF2-40B4-BE49-F238E27FC236}">
              <a16:creationId xmlns:a16="http://schemas.microsoft.com/office/drawing/2014/main" id="{93C23816-C601-405B-92AF-2E1BFAD2ED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8" name="PoljeZBesedilom 4737">
          <a:extLst>
            <a:ext uri="{FF2B5EF4-FFF2-40B4-BE49-F238E27FC236}">
              <a16:creationId xmlns:a16="http://schemas.microsoft.com/office/drawing/2014/main" id="{61CF0F8E-F57F-40F5-9B3D-FA99582DAF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9" name="PoljeZBesedilom 4738">
          <a:extLst>
            <a:ext uri="{FF2B5EF4-FFF2-40B4-BE49-F238E27FC236}">
              <a16:creationId xmlns:a16="http://schemas.microsoft.com/office/drawing/2014/main" id="{28D49AEF-F4E1-462E-ACAC-4A22B5490D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0" name="PoljeZBesedilom 4739">
          <a:extLst>
            <a:ext uri="{FF2B5EF4-FFF2-40B4-BE49-F238E27FC236}">
              <a16:creationId xmlns:a16="http://schemas.microsoft.com/office/drawing/2014/main" id="{65ED0732-E024-4335-A4DD-055E4DD829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1" name="PoljeZBesedilom 4740">
          <a:extLst>
            <a:ext uri="{FF2B5EF4-FFF2-40B4-BE49-F238E27FC236}">
              <a16:creationId xmlns:a16="http://schemas.microsoft.com/office/drawing/2014/main" id="{E22528F1-17B0-43AD-83E0-4F710583F1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2" name="PoljeZBesedilom 4741">
          <a:extLst>
            <a:ext uri="{FF2B5EF4-FFF2-40B4-BE49-F238E27FC236}">
              <a16:creationId xmlns:a16="http://schemas.microsoft.com/office/drawing/2014/main" id="{0E449BDB-42B6-444E-839D-74F1D7DD70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3" name="PoljeZBesedilom 4742">
          <a:extLst>
            <a:ext uri="{FF2B5EF4-FFF2-40B4-BE49-F238E27FC236}">
              <a16:creationId xmlns:a16="http://schemas.microsoft.com/office/drawing/2014/main" id="{51F2074F-C0C7-4C97-B8AB-1D9E9DE34F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4" name="PoljeZBesedilom 4743">
          <a:extLst>
            <a:ext uri="{FF2B5EF4-FFF2-40B4-BE49-F238E27FC236}">
              <a16:creationId xmlns:a16="http://schemas.microsoft.com/office/drawing/2014/main" id="{1BA12752-C49F-40B3-881C-5462DBE960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5" name="PoljeZBesedilom 4744">
          <a:extLst>
            <a:ext uri="{FF2B5EF4-FFF2-40B4-BE49-F238E27FC236}">
              <a16:creationId xmlns:a16="http://schemas.microsoft.com/office/drawing/2014/main" id="{CA460092-33E3-44D7-865D-76C83CBDF1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6" name="PoljeZBesedilom 4745">
          <a:extLst>
            <a:ext uri="{FF2B5EF4-FFF2-40B4-BE49-F238E27FC236}">
              <a16:creationId xmlns:a16="http://schemas.microsoft.com/office/drawing/2014/main" id="{F1BE0057-DFEF-4625-995E-C2AE719DF8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7" name="PoljeZBesedilom 4746">
          <a:extLst>
            <a:ext uri="{FF2B5EF4-FFF2-40B4-BE49-F238E27FC236}">
              <a16:creationId xmlns:a16="http://schemas.microsoft.com/office/drawing/2014/main" id="{21AB1945-0BDE-4837-81FE-2BBA66D65F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8" name="PoljeZBesedilom 4747">
          <a:extLst>
            <a:ext uri="{FF2B5EF4-FFF2-40B4-BE49-F238E27FC236}">
              <a16:creationId xmlns:a16="http://schemas.microsoft.com/office/drawing/2014/main" id="{90DBCED0-2E21-46D9-8625-66CF987C0A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9" name="PoljeZBesedilom 4748">
          <a:extLst>
            <a:ext uri="{FF2B5EF4-FFF2-40B4-BE49-F238E27FC236}">
              <a16:creationId xmlns:a16="http://schemas.microsoft.com/office/drawing/2014/main" id="{AEDC2590-322C-4FC3-B355-CC7E02FE12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0" name="PoljeZBesedilom 4749">
          <a:extLst>
            <a:ext uri="{FF2B5EF4-FFF2-40B4-BE49-F238E27FC236}">
              <a16:creationId xmlns:a16="http://schemas.microsoft.com/office/drawing/2014/main" id="{6E0E05B9-C121-4E1A-B165-F3D3CB30C3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1" name="PoljeZBesedilom 4750">
          <a:extLst>
            <a:ext uri="{FF2B5EF4-FFF2-40B4-BE49-F238E27FC236}">
              <a16:creationId xmlns:a16="http://schemas.microsoft.com/office/drawing/2014/main" id="{F5E91B9F-E991-4C95-BCC4-2DB65737BD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2" name="PoljeZBesedilom 4751">
          <a:extLst>
            <a:ext uri="{FF2B5EF4-FFF2-40B4-BE49-F238E27FC236}">
              <a16:creationId xmlns:a16="http://schemas.microsoft.com/office/drawing/2014/main" id="{47BB0DE2-76DF-4C7F-A8A0-7D095BCE77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3" name="PoljeZBesedilom 4752">
          <a:extLst>
            <a:ext uri="{FF2B5EF4-FFF2-40B4-BE49-F238E27FC236}">
              <a16:creationId xmlns:a16="http://schemas.microsoft.com/office/drawing/2014/main" id="{224E7736-D72A-41E7-BD50-E955907BAB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4" name="PoljeZBesedilom 4753">
          <a:extLst>
            <a:ext uri="{FF2B5EF4-FFF2-40B4-BE49-F238E27FC236}">
              <a16:creationId xmlns:a16="http://schemas.microsoft.com/office/drawing/2014/main" id="{14D2D155-5A79-4E15-828D-CF0B687192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5" name="PoljeZBesedilom 4754">
          <a:extLst>
            <a:ext uri="{FF2B5EF4-FFF2-40B4-BE49-F238E27FC236}">
              <a16:creationId xmlns:a16="http://schemas.microsoft.com/office/drawing/2014/main" id="{5157D5BE-FA66-4FFB-B498-33144403B4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6" name="PoljeZBesedilom 4755">
          <a:extLst>
            <a:ext uri="{FF2B5EF4-FFF2-40B4-BE49-F238E27FC236}">
              <a16:creationId xmlns:a16="http://schemas.microsoft.com/office/drawing/2014/main" id="{37B2B22F-AB40-4253-B989-17A410E3B4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7" name="PoljeZBesedilom 4756">
          <a:extLst>
            <a:ext uri="{FF2B5EF4-FFF2-40B4-BE49-F238E27FC236}">
              <a16:creationId xmlns:a16="http://schemas.microsoft.com/office/drawing/2014/main" id="{C0E248FD-A424-4CE2-9C3F-0B16BDBF00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8" name="PoljeZBesedilom 4757">
          <a:extLst>
            <a:ext uri="{FF2B5EF4-FFF2-40B4-BE49-F238E27FC236}">
              <a16:creationId xmlns:a16="http://schemas.microsoft.com/office/drawing/2014/main" id="{495E742E-3512-4D29-9CCD-40F6DFE84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9" name="PoljeZBesedilom 4758">
          <a:extLst>
            <a:ext uri="{FF2B5EF4-FFF2-40B4-BE49-F238E27FC236}">
              <a16:creationId xmlns:a16="http://schemas.microsoft.com/office/drawing/2014/main" id="{FBFE0480-F822-49AB-ADD1-7C6DE2D4A9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0" name="PoljeZBesedilom 4759">
          <a:extLst>
            <a:ext uri="{FF2B5EF4-FFF2-40B4-BE49-F238E27FC236}">
              <a16:creationId xmlns:a16="http://schemas.microsoft.com/office/drawing/2014/main" id="{3E0E43FA-5AA7-4AF4-8342-73C8655C15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1" name="PoljeZBesedilom 4760">
          <a:extLst>
            <a:ext uri="{FF2B5EF4-FFF2-40B4-BE49-F238E27FC236}">
              <a16:creationId xmlns:a16="http://schemas.microsoft.com/office/drawing/2014/main" id="{675A86F3-EDEC-4859-A542-33B80A6295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2" name="PoljeZBesedilom 4761">
          <a:extLst>
            <a:ext uri="{FF2B5EF4-FFF2-40B4-BE49-F238E27FC236}">
              <a16:creationId xmlns:a16="http://schemas.microsoft.com/office/drawing/2014/main" id="{1EA59501-8F0B-45F2-AAD0-2D2E40357C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3" name="PoljeZBesedilom 4762">
          <a:extLst>
            <a:ext uri="{FF2B5EF4-FFF2-40B4-BE49-F238E27FC236}">
              <a16:creationId xmlns:a16="http://schemas.microsoft.com/office/drawing/2014/main" id="{D1834C79-EB6B-44A1-B667-7EE67CDC82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4" name="PoljeZBesedilom 4763">
          <a:extLst>
            <a:ext uri="{FF2B5EF4-FFF2-40B4-BE49-F238E27FC236}">
              <a16:creationId xmlns:a16="http://schemas.microsoft.com/office/drawing/2014/main" id="{B2D66BFE-E47F-40F5-87F3-A34840741F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5" name="PoljeZBesedilom 4764">
          <a:extLst>
            <a:ext uri="{FF2B5EF4-FFF2-40B4-BE49-F238E27FC236}">
              <a16:creationId xmlns:a16="http://schemas.microsoft.com/office/drawing/2014/main" id="{229672C5-DE93-4A12-8E36-EDCA1E7EC7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6" name="PoljeZBesedilom 4765">
          <a:extLst>
            <a:ext uri="{FF2B5EF4-FFF2-40B4-BE49-F238E27FC236}">
              <a16:creationId xmlns:a16="http://schemas.microsoft.com/office/drawing/2014/main" id="{31916AAC-7E28-43C8-976C-3A3D5A21C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7" name="PoljeZBesedilom 4766">
          <a:extLst>
            <a:ext uri="{FF2B5EF4-FFF2-40B4-BE49-F238E27FC236}">
              <a16:creationId xmlns:a16="http://schemas.microsoft.com/office/drawing/2014/main" id="{852563C5-3881-4891-8DCA-7C3BA3B3FB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8" name="PoljeZBesedilom 4767">
          <a:extLst>
            <a:ext uri="{FF2B5EF4-FFF2-40B4-BE49-F238E27FC236}">
              <a16:creationId xmlns:a16="http://schemas.microsoft.com/office/drawing/2014/main" id="{4D51FB8D-657F-4F3C-B67D-630EE5A11B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9" name="PoljeZBesedilom 4768">
          <a:extLst>
            <a:ext uri="{FF2B5EF4-FFF2-40B4-BE49-F238E27FC236}">
              <a16:creationId xmlns:a16="http://schemas.microsoft.com/office/drawing/2014/main" id="{3BDBA3D7-0AA4-4AF5-8ADC-FC12788B4D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0" name="PoljeZBesedilom 4769">
          <a:extLst>
            <a:ext uri="{FF2B5EF4-FFF2-40B4-BE49-F238E27FC236}">
              <a16:creationId xmlns:a16="http://schemas.microsoft.com/office/drawing/2014/main" id="{52C969FC-CA57-471A-AD38-9C403CC5E6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1" name="PoljeZBesedilom 4770">
          <a:extLst>
            <a:ext uri="{FF2B5EF4-FFF2-40B4-BE49-F238E27FC236}">
              <a16:creationId xmlns:a16="http://schemas.microsoft.com/office/drawing/2014/main" id="{4A64CB2A-38F1-4C42-B689-ACACBAA16F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2" name="PoljeZBesedilom 4771">
          <a:extLst>
            <a:ext uri="{FF2B5EF4-FFF2-40B4-BE49-F238E27FC236}">
              <a16:creationId xmlns:a16="http://schemas.microsoft.com/office/drawing/2014/main" id="{07E69D9E-E560-4C73-994E-C4AE05C6B6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3" name="PoljeZBesedilom 4772">
          <a:extLst>
            <a:ext uri="{FF2B5EF4-FFF2-40B4-BE49-F238E27FC236}">
              <a16:creationId xmlns:a16="http://schemas.microsoft.com/office/drawing/2014/main" id="{924708CD-24C5-450C-9EE0-463933C8A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4" name="PoljeZBesedilom 4773">
          <a:extLst>
            <a:ext uri="{FF2B5EF4-FFF2-40B4-BE49-F238E27FC236}">
              <a16:creationId xmlns:a16="http://schemas.microsoft.com/office/drawing/2014/main" id="{1A44605B-091C-445B-B350-161F69B739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5" name="PoljeZBesedilom 4774">
          <a:extLst>
            <a:ext uri="{FF2B5EF4-FFF2-40B4-BE49-F238E27FC236}">
              <a16:creationId xmlns:a16="http://schemas.microsoft.com/office/drawing/2014/main" id="{57C39772-65CC-47F3-897E-873FD7282A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6" name="PoljeZBesedilom 4775">
          <a:extLst>
            <a:ext uri="{FF2B5EF4-FFF2-40B4-BE49-F238E27FC236}">
              <a16:creationId xmlns:a16="http://schemas.microsoft.com/office/drawing/2014/main" id="{9DA6DFA1-7F36-4EA1-B2C3-D3C4DC25F1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7" name="PoljeZBesedilom 4776">
          <a:extLst>
            <a:ext uri="{FF2B5EF4-FFF2-40B4-BE49-F238E27FC236}">
              <a16:creationId xmlns:a16="http://schemas.microsoft.com/office/drawing/2014/main" id="{E84CF022-0375-44C1-9645-4CB8BB9BEF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8" name="PoljeZBesedilom 4777">
          <a:extLst>
            <a:ext uri="{FF2B5EF4-FFF2-40B4-BE49-F238E27FC236}">
              <a16:creationId xmlns:a16="http://schemas.microsoft.com/office/drawing/2014/main" id="{1E5E269B-6B25-430A-84F2-C5C63EBF7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9" name="PoljeZBesedilom 4778">
          <a:extLst>
            <a:ext uri="{FF2B5EF4-FFF2-40B4-BE49-F238E27FC236}">
              <a16:creationId xmlns:a16="http://schemas.microsoft.com/office/drawing/2014/main" id="{1A24EAA8-4AE9-446A-82A1-9724C7E225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0" name="PoljeZBesedilom 4779">
          <a:extLst>
            <a:ext uri="{FF2B5EF4-FFF2-40B4-BE49-F238E27FC236}">
              <a16:creationId xmlns:a16="http://schemas.microsoft.com/office/drawing/2014/main" id="{409B1ADA-9211-4555-A79A-AFEDFA6950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1" name="PoljeZBesedilom 4780">
          <a:extLst>
            <a:ext uri="{FF2B5EF4-FFF2-40B4-BE49-F238E27FC236}">
              <a16:creationId xmlns:a16="http://schemas.microsoft.com/office/drawing/2014/main" id="{8B7413A7-0568-483F-A0E8-C6ECE4486A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2" name="PoljeZBesedilom 4781">
          <a:extLst>
            <a:ext uri="{FF2B5EF4-FFF2-40B4-BE49-F238E27FC236}">
              <a16:creationId xmlns:a16="http://schemas.microsoft.com/office/drawing/2014/main" id="{FA8BACAD-938A-4A1A-93D7-2B5D43B789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3" name="PoljeZBesedilom 4782">
          <a:extLst>
            <a:ext uri="{FF2B5EF4-FFF2-40B4-BE49-F238E27FC236}">
              <a16:creationId xmlns:a16="http://schemas.microsoft.com/office/drawing/2014/main" id="{C726CBD6-ACCE-4025-B185-5949BB134C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4" name="PoljeZBesedilom 4783">
          <a:extLst>
            <a:ext uri="{FF2B5EF4-FFF2-40B4-BE49-F238E27FC236}">
              <a16:creationId xmlns:a16="http://schemas.microsoft.com/office/drawing/2014/main" id="{C2F6B216-15D1-4409-ADAD-4B93615DB8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5" name="PoljeZBesedilom 4784">
          <a:extLst>
            <a:ext uri="{FF2B5EF4-FFF2-40B4-BE49-F238E27FC236}">
              <a16:creationId xmlns:a16="http://schemas.microsoft.com/office/drawing/2014/main" id="{756C5538-4D56-4D3C-9EDE-D842B78C32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6" name="PoljeZBesedilom 4785">
          <a:extLst>
            <a:ext uri="{FF2B5EF4-FFF2-40B4-BE49-F238E27FC236}">
              <a16:creationId xmlns:a16="http://schemas.microsoft.com/office/drawing/2014/main" id="{87B18E2E-1638-4DFF-850A-6AC9017BE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7" name="PoljeZBesedilom 4786">
          <a:extLst>
            <a:ext uri="{FF2B5EF4-FFF2-40B4-BE49-F238E27FC236}">
              <a16:creationId xmlns:a16="http://schemas.microsoft.com/office/drawing/2014/main" id="{E46EF006-0F04-49C0-AFC1-97DFA3945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8" name="PoljeZBesedilom 4787">
          <a:extLst>
            <a:ext uri="{FF2B5EF4-FFF2-40B4-BE49-F238E27FC236}">
              <a16:creationId xmlns:a16="http://schemas.microsoft.com/office/drawing/2014/main" id="{C827D140-DA0A-4644-BCAD-626EF6E0F9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9" name="PoljeZBesedilom 4788">
          <a:extLst>
            <a:ext uri="{FF2B5EF4-FFF2-40B4-BE49-F238E27FC236}">
              <a16:creationId xmlns:a16="http://schemas.microsoft.com/office/drawing/2014/main" id="{5ECC1E27-B646-4457-AA15-3DBE9B869D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0" name="PoljeZBesedilom 4789">
          <a:extLst>
            <a:ext uri="{FF2B5EF4-FFF2-40B4-BE49-F238E27FC236}">
              <a16:creationId xmlns:a16="http://schemas.microsoft.com/office/drawing/2014/main" id="{DA9AAEF8-C22F-4993-AC4C-CFC3BD7D66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1" name="PoljeZBesedilom 4790">
          <a:extLst>
            <a:ext uri="{FF2B5EF4-FFF2-40B4-BE49-F238E27FC236}">
              <a16:creationId xmlns:a16="http://schemas.microsoft.com/office/drawing/2014/main" id="{11324586-B25A-40FA-8036-1140C5B81A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2" name="PoljeZBesedilom 4791">
          <a:extLst>
            <a:ext uri="{FF2B5EF4-FFF2-40B4-BE49-F238E27FC236}">
              <a16:creationId xmlns:a16="http://schemas.microsoft.com/office/drawing/2014/main" id="{79123FE9-8F86-4594-A73E-05E2B5916C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3" name="PoljeZBesedilom 4792">
          <a:extLst>
            <a:ext uri="{FF2B5EF4-FFF2-40B4-BE49-F238E27FC236}">
              <a16:creationId xmlns:a16="http://schemas.microsoft.com/office/drawing/2014/main" id="{5D6FDA3E-9C9F-4C4D-A342-15CF8B1417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4" name="PoljeZBesedilom 4793">
          <a:extLst>
            <a:ext uri="{FF2B5EF4-FFF2-40B4-BE49-F238E27FC236}">
              <a16:creationId xmlns:a16="http://schemas.microsoft.com/office/drawing/2014/main" id="{06CC47D6-3BFA-43D2-964E-CF6389EFE7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5" name="PoljeZBesedilom 4794">
          <a:extLst>
            <a:ext uri="{FF2B5EF4-FFF2-40B4-BE49-F238E27FC236}">
              <a16:creationId xmlns:a16="http://schemas.microsoft.com/office/drawing/2014/main" id="{8F67834C-36BE-46F0-A8A3-8CE394D80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6" name="PoljeZBesedilom 4795">
          <a:extLst>
            <a:ext uri="{FF2B5EF4-FFF2-40B4-BE49-F238E27FC236}">
              <a16:creationId xmlns:a16="http://schemas.microsoft.com/office/drawing/2014/main" id="{ADBCB55B-F4DD-47B4-9C9D-A85C3579E5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7" name="PoljeZBesedilom 4796">
          <a:extLst>
            <a:ext uri="{FF2B5EF4-FFF2-40B4-BE49-F238E27FC236}">
              <a16:creationId xmlns:a16="http://schemas.microsoft.com/office/drawing/2014/main" id="{9D11E319-43D9-40C2-820D-F84273DADE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8" name="PoljeZBesedilom 4797">
          <a:extLst>
            <a:ext uri="{FF2B5EF4-FFF2-40B4-BE49-F238E27FC236}">
              <a16:creationId xmlns:a16="http://schemas.microsoft.com/office/drawing/2014/main" id="{B8DC07F9-4C40-42A5-8189-0AFE49BCF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9" name="PoljeZBesedilom 4798">
          <a:extLst>
            <a:ext uri="{FF2B5EF4-FFF2-40B4-BE49-F238E27FC236}">
              <a16:creationId xmlns:a16="http://schemas.microsoft.com/office/drawing/2014/main" id="{869550DB-D3CB-45D9-97E7-6F1124A87C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0" name="PoljeZBesedilom 4799">
          <a:extLst>
            <a:ext uri="{FF2B5EF4-FFF2-40B4-BE49-F238E27FC236}">
              <a16:creationId xmlns:a16="http://schemas.microsoft.com/office/drawing/2014/main" id="{F1973727-B617-4375-86F3-CC99999864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1" name="PoljeZBesedilom 4800">
          <a:extLst>
            <a:ext uri="{FF2B5EF4-FFF2-40B4-BE49-F238E27FC236}">
              <a16:creationId xmlns:a16="http://schemas.microsoft.com/office/drawing/2014/main" id="{8657D549-A9EB-42A8-A0F9-D078FB0075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2" name="PoljeZBesedilom 4801">
          <a:extLst>
            <a:ext uri="{FF2B5EF4-FFF2-40B4-BE49-F238E27FC236}">
              <a16:creationId xmlns:a16="http://schemas.microsoft.com/office/drawing/2014/main" id="{E8155E3E-AF9A-4998-8CD1-BBCD5F74CD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3" name="PoljeZBesedilom 4802">
          <a:extLst>
            <a:ext uri="{FF2B5EF4-FFF2-40B4-BE49-F238E27FC236}">
              <a16:creationId xmlns:a16="http://schemas.microsoft.com/office/drawing/2014/main" id="{49829F85-0BAB-4A95-A6C8-3DDE24ED36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4" name="PoljeZBesedilom 4803">
          <a:extLst>
            <a:ext uri="{FF2B5EF4-FFF2-40B4-BE49-F238E27FC236}">
              <a16:creationId xmlns:a16="http://schemas.microsoft.com/office/drawing/2014/main" id="{53CF80C4-F69E-49F9-A990-167FB4788D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5" name="PoljeZBesedilom 4804">
          <a:extLst>
            <a:ext uri="{FF2B5EF4-FFF2-40B4-BE49-F238E27FC236}">
              <a16:creationId xmlns:a16="http://schemas.microsoft.com/office/drawing/2014/main" id="{832C6AB1-47E7-4D59-A4DB-6034928F2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6" name="PoljeZBesedilom 4805">
          <a:extLst>
            <a:ext uri="{FF2B5EF4-FFF2-40B4-BE49-F238E27FC236}">
              <a16:creationId xmlns:a16="http://schemas.microsoft.com/office/drawing/2014/main" id="{F3FA9B33-4166-4AE5-B208-79D2003A87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7" name="PoljeZBesedilom 4806">
          <a:extLst>
            <a:ext uri="{FF2B5EF4-FFF2-40B4-BE49-F238E27FC236}">
              <a16:creationId xmlns:a16="http://schemas.microsoft.com/office/drawing/2014/main" id="{FC58A2FB-9D64-492F-B4FD-18683576FD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8" name="PoljeZBesedilom 4807">
          <a:extLst>
            <a:ext uri="{FF2B5EF4-FFF2-40B4-BE49-F238E27FC236}">
              <a16:creationId xmlns:a16="http://schemas.microsoft.com/office/drawing/2014/main" id="{3854002E-28A4-40EE-9D5A-530D4B35E4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9" name="PoljeZBesedilom 4808">
          <a:extLst>
            <a:ext uri="{FF2B5EF4-FFF2-40B4-BE49-F238E27FC236}">
              <a16:creationId xmlns:a16="http://schemas.microsoft.com/office/drawing/2014/main" id="{8287B3FB-7A40-4768-8F1C-5459321A47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0" name="PoljeZBesedilom 4809">
          <a:extLst>
            <a:ext uri="{FF2B5EF4-FFF2-40B4-BE49-F238E27FC236}">
              <a16:creationId xmlns:a16="http://schemas.microsoft.com/office/drawing/2014/main" id="{995A9F19-BD81-47A3-95CC-076E2F6FA1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1" name="PoljeZBesedilom 4810">
          <a:extLst>
            <a:ext uri="{FF2B5EF4-FFF2-40B4-BE49-F238E27FC236}">
              <a16:creationId xmlns:a16="http://schemas.microsoft.com/office/drawing/2014/main" id="{1CA30C16-182D-4E66-8C95-FA5792A63A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2" name="PoljeZBesedilom 4811">
          <a:extLst>
            <a:ext uri="{FF2B5EF4-FFF2-40B4-BE49-F238E27FC236}">
              <a16:creationId xmlns:a16="http://schemas.microsoft.com/office/drawing/2014/main" id="{957C5BE6-78C6-4BC4-80E8-668ECB8092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3" name="PoljeZBesedilom 4812">
          <a:extLst>
            <a:ext uri="{FF2B5EF4-FFF2-40B4-BE49-F238E27FC236}">
              <a16:creationId xmlns:a16="http://schemas.microsoft.com/office/drawing/2014/main" id="{5E60D36B-876C-48A7-8CEC-A721AC652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4" name="PoljeZBesedilom 4813">
          <a:extLst>
            <a:ext uri="{FF2B5EF4-FFF2-40B4-BE49-F238E27FC236}">
              <a16:creationId xmlns:a16="http://schemas.microsoft.com/office/drawing/2014/main" id="{B3232348-AF17-4948-892B-31DEDA515F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5" name="PoljeZBesedilom 4814">
          <a:extLst>
            <a:ext uri="{FF2B5EF4-FFF2-40B4-BE49-F238E27FC236}">
              <a16:creationId xmlns:a16="http://schemas.microsoft.com/office/drawing/2014/main" id="{9ADED318-723E-4250-A866-3894B5591D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6" name="PoljeZBesedilom 4815">
          <a:extLst>
            <a:ext uri="{FF2B5EF4-FFF2-40B4-BE49-F238E27FC236}">
              <a16:creationId xmlns:a16="http://schemas.microsoft.com/office/drawing/2014/main" id="{2D0DA6AC-D783-4F7F-8A03-7FBAF7E590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7" name="PoljeZBesedilom 4816">
          <a:extLst>
            <a:ext uri="{FF2B5EF4-FFF2-40B4-BE49-F238E27FC236}">
              <a16:creationId xmlns:a16="http://schemas.microsoft.com/office/drawing/2014/main" id="{C0FE4FCB-BD89-421E-9CD9-1D3A3117D9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8" name="PoljeZBesedilom 4817">
          <a:extLst>
            <a:ext uri="{FF2B5EF4-FFF2-40B4-BE49-F238E27FC236}">
              <a16:creationId xmlns:a16="http://schemas.microsoft.com/office/drawing/2014/main" id="{299F4494-31F9-473E-B291-2B5E9210FC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9" name="PoljeZBesedilom 4818">
          <a:extLst>
            <a:ext uri="{FF2B5EF4-FFF2-40B4-BE49-F238E27FC236}">
              <a16:creationId xmlns:a16="http://schemas.microsoft.com/office/drawing/2014/main" id="{E1EC1145-A017-4CFE-A378-9D10073498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0" name="PoljeZBesedilom 4819">
          <a:extLst>
            <a:ext uri="{FF2B5EF4-FFF2-40B4-BE49-F238E27FC236}">
              <a16:creationId xmlns:a16="http://schemas.microsoft.com/office/drawing/2014/main" id="{9AF1F67F-C18F-4F78-9CD5-28F2B0CDB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1" name="PoljeZBesedilom 4820">
          <a:extLst>
            <a:ext uri="{FF2B5EF4-FFF2-40B4-BE49-F238E27FC236}">
              <a16:creationId xmlns:a16="http://schemas.microsoft.com/office/drawing/2014/main" id="{EB7B4251-D1DC-4577-9B26-44C41A2938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2" name="PoljeZBesedilom 4821">
          <a:extLst>
            <a:ext uri="{FF2B5EF4-FFF2-40B4-BE49-F238E27FC236}">
              <a16:creationId xmlns:a16="http://schemas.microsoft.com/office/drawing/2014/main" id="{9AB24ACA-3316-430A-8B8C-784E6317FB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3" name="PoljeZBesedilom 4822">
          <a:extLst>
            <a:ext uri="{FF2B5EF4-FFF2-40B4-BE49-F238E27FC236}">
              <a16:creationId xmlns:a16="http://schemas.microsoft.com/office/drawing/2014/main" id="{2C1547B6-4EF6-45FA-B010-AF2C9E9A93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4" name="PoljeZBesedilom 4823">
          <a:extLst>
            <a:ext uri="{FF2B5EF4-FFF2-40B4-BE49-F238E27FC236}">
              <a16:creationId xmlns:a16="http://schemas.microsoft.com/office/drawing/2014/main" id="{26E0128D-BA0C-4F9A-8571-AE063433ED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5" name="PoljeZBesedilom 4824">
          <a:extLst>
            <a:ext uri="{FF2B5EF4-FFF2-40B4-BE49-F238E27FC236}">
              <a16:creationId xmlns:a16="http://schemas.microsoft.com/office/drawing/2014/main" id="{9513415E-0AE5-408F-A812-8FEE98D51D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6" name="PoljeZBesedilom 4825">
          <a:extLst>
            <a:ext uri="{FF2B5EF4-FFF2-40B4-BE49-F238E27FC236}">
              <a16:creationId xmlns:a16="http://schemas.microsoft.com/office/drawing/2014/main" id="{C1A84E2B-EB2D-4CC7-BC46-3518A38A2C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7" name="PoljeZBesedilom 4826">
          <a:extLst>
            <a:ext uri="{FF2B5EF4-FFF2-40B4-BE49-F238E27FC236}">
              <a16:creationId xmlns:a16="http://schemas.microsoft.com/office/drawing/2014/main" id="{D81F0389-5BC8-48A0-84D5-9320E542B9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8" name="PoljeZBesedilom 4827">
          <a:extLst>
            <a:ext uri="{FF2B5EF4-FFF2-40B4-BE49-F238E27FC236}">
              <a16:creationId xmlns:a16="http://schemas.microsoft.com/office/drawing/2014/main" id="{40215559-7959-408F-B18C-292FB1D11E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9" name="PoljeZBesedilom 4828">
          <a:extLst>
            <a:ext uri="{FF2B5EF4-FFF2-40B4-BE49-F238E27FC236}">
              <a16:creationId xmlns:a16="http://schemas.microsoft.com/office/drawing/2014/main" id="{2AFF012E-4672-44D5-B0B5-2C12F624FA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0" name="PoljeZBesedilom 4829">
          <a:extLst>
            <a:ext uri="{FF2B5EF4-FFF2-40B4-BE49-F238E27FC236}">
              <a16:creationId xmlns:a16="http://schemas.microsoft.com/office/drawing/2014/main" id="{91157BB1-DEDB-474E-9B62-03FC183B9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1" name="PoljeZBesedilom 4830">
          <a:extLst>
            <a:ext uri="{FF2B5EF4-FFF2-40B4-BE49-F238E27FC236}">
              <a16:creationId xmlns:a16="http://schemas.microsoft.com/office/drawing/2014/main" id="{B80C1CA2-18A7-45B6-A314-D9F330C14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2" name="PoljeZBesedilom 4831">
          <a:extLst>
            <a:ext uri="{FF2B5EF4-FFF2-40B4-BE49-F238E27FC236}">
              <a16:creationId xmlns:a16="http://schemas.microsoft.com/office/drawing/2014/main" id="{FC769904-4332-4B59-9B6F-A7BDA13228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3" name="PoljeZBesedilom 4832">
          <a:extLst>
            <a:ext uri="{FF2B5EF4-FFF2-40B4-BE49-F238E27FC236}">
              <a16:creationId xmlns:a16="http://schemas.microsoft.com/office/drawing/2014/main" id="{040AC0A9-CAA8-43AD-AE65-267023A899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4" name="PoljeZBesedilom 4833">
          <a:extLst>
            <a:ext uri="{FF2B5EF4-FFF2-40B4-BE49-F238E27FC236}">
              <a16:creationId xmlns:a16="http://schemas.microsoft.com/office/drawing/2014/main" id="{63C3ABC0-E687-4BB2-8F8F-4394633986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5" name="PoljeZBesedilom 4834">
          <a:extLst>
            <a:ext uri="{FF2B5EF4-FFF2-40B4-BE49-F238E27FC236}">
              <a16:creationId xmlns:a16="http://schemas.microsoft.com/office/drawing/2014/main" id="{FE4F2F6B-3A9F-41B7-A091-630DF6F94C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6" name="PoljeZBesedilom 4835">
          <a:extLst>
            <a:ext uri="{FF2B5EF4-FFF2-40B4-BE49-F238E27FC236}">
              <a16:creationId xmlns:a16="http://schemas.microsoft.com/office/drawing/2014/main" id="{3DFD49ED-4472-430E-815B-C0578D084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7" name="PoljeZBesedilom 4836">
          <a:extLst>
            <a:ext uri="{FF2B5EF4-FFF2-40B4-BE49-F238E27FC236}">
              <a16:creationId xmlns:a16="http://schemas.microsoft.com/office/drawing/2014/main" id="{C1BED644-EA3C-4091-9168-B2FF5F3163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8" name="PoljeZBesedilom 4837">
          <a:extLst>
            <a:ext uri="{FF2B5EF4-FFF2-40B4-BE49-F238E27FC236}">
              <a16:creationId xmlns:a16="http://schemas.microsoft.com/office/drawing/2014/main" id="{E4646DE1-6104-4B25-A6CA-0B414B29EB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9" name="PoljeZBesedilom 4838">
          <a:extLst>
            <a:ext uri="{FF2B5EF4-FFF2-40B4-BE49-F238E27FC236}">
              <a16:creationId xmlns:a16="http://schemas.microsoft.com/office/drawing/2014/main" id="{49387E45-18BC-4939-ADD0-0C37CB3994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0" name="PoljeZBesedilom 4839">
          <a:extLst>
            <a:ext uri="{FF2B5EF4-FFF2-40B4-BE49-F238E27FC236}">
              <a16:creationId xmlns:a16="http://schemas.microsoft.com/office/drawing/2014/main" id="{F2A8D1BB-50AC-4BF8-9ED8-985E8585D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1" name="PoljeZBesedilom 4840">
          <a:extLst>
            <a:ext uri="{FF2B5EF4-FFF2-40B4-BE49-F238E27FC236}">
              <a16:creationId xmlns:a16="http://schemas.microsoft.com/office/drawing/2014/main" id="{E698B578-9DBF-4BB2-BC92-2C408E9157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2" name="PoljeZBesedilom 4841">
          <a:extLst>
            <a:ext uri="{FF2B5EF4-FFF2-40B4-BE49-F238E27FC236}">
              <a16:creationId xmlns:a16="http://schemas.microsoft.com/office/drawing/2014/main" id="{60928CEB-889C-4736-AAE1-F754CEB177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3" name="PoljeZBesedilom 4842">
          <a:extLst>
            <a:ext uri="{FF2B5EF4-FFF2-40B4-BE49-F238E27FC236}">
              <a16:creationId xmlns:a16="http://schemas.microsoft.com/office/drawing/2014/main" id="{C4FDBC51-AEE8-40A1-998F-7B43824D0E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4" name="PoljeZBesedilom 4843">
          <a:extLst>
            <a:ext uri="{FF2B5EF4-FFF2-40B4-BE49-F238E27FC236}">
              <a16:creationId xmlns:a16="http://schemas.microsoft.com/office/drawing/2014/main" id="{C44B3471-5DCA-437F-922F-077DD6D8FF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5" name="PoljeZBesedilom 4844">
          <a:extLst>
            <a:ext uri="{FF2B5EF4-FFF2-40B4-BE49-F238E27FC236}">
              <a16:creationId xmlns:a16="http://schemas.microsoft.com/office/drawing/2014/main" id="{CEC645CF-D449-4EA5-96F8-A17EEF4CFF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6" name="PoljeZBesedilom 4845">
          <a:extLst>
            <a:ext uri="{FF2B5EF4-FFF2-40B4-BE49-F238E27FC236}">
              <a16:creationId xmlns:a16="http://schemas.microsoft.com/office/drawing/2014/main" id="{6497A477-BF78-4154-9901-1A50AA5AC9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7" name="PoljeZBesedilom 4846">
          <a:extLst>
            <a:ext uri="{FF2B5EF4-FFF2-40B4-BE49-F238E27FC236}">
              <a16:creationId xmlns:a16="http://schemas.microsoft.com/office/drawing/2014/main" id="{248A0DB7-2896-456C-B930-59329488F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8" name="PoljeZBesedilom 4847">
          <a:extLst>
            <a:ext uri="{FF2B5EF4-FFF2-40B4-BE49-F238E27FC236}">
              <a16:creationId xmlns:a16="http://schemas.microsoft.com/office/drawing/2014/main" id="{88A860EE-413C-48D7-B166-7B99AB1505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9" name="PoljeZBesedilom 4848">
          <a:extLst>
            <a:ext uri="{FF2B5EF4-FFF2-40B4-BE49-F238E27FC236}">
              <a16:creationId xmlns:a16="http://schemas.microsoft.com/office/drawing/2014/main" id="{FCF87155-8A86-49E8-B711-458E108109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0" name="PoljeZBesedilom 4849">
          <a:extLst>
            <a:ext uri="{FF2B5EF4-FFF2-40B4-BE49-F238E27FC236}">
              <a16:creationId xmlns:a16="http://schemas.microsoft.com/office/drawing/2014/main" id="{39551CFB-C20D-41FE-BF31-79E14776C8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1" name="PoljeZBesedilom 4850">
          <a:extLst>
            <a:ext uri="{FF2B5EF4-FFF2-40B4-BE49-F238E27FC236}">
              <a16:creationId xmlns:a16="http://schemas.microsoft.com/office/drawing/2014/main" id="{F6356CBF-E3ED-4ED4-931F-4EFB633026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2" name="PoljeZBesedilom 4851">
          <a:extLst>
            <a:ext uri="{FF2B5EF4-FFF2-40B4-BE49-F238E27FC236}">
              <a16:creationId xmlns:a16="http://schemas.microsoft.com/office/drawing/2014/main" id="{7B084C08-3CB2-4173-8BA2-9E07A767D8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3" name="PoljeZBesedilom 4852">
          <a:extLst>
            <a:ext uri="{FF2B5EF4-FFF2-40B4-BE49-F238E27FC236}">
              <a16:creationId xmlns:a16="http://schemas.microsoft.com/office/drawing/2014/main" id="{26A037BF-4B87-48C8-B141-998F248786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4" name="PoljeZBesedilom 4853">
          <a:extLst>
            <a:ext uri="{FF2B5EF4-FFF2-40B4-BE49-F238E27FC236}">
              <a16:creationId xmlns:a16="http://schemas.microsoft.com/office/drawing/2014/main" id="{2C36D0CD-6BFA-4BE3-AB44-67B4FE23FF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5" name="PoljeZBesedilom 4854">
          <a:extLst>
            <a:ext uri="{FF2B5EF4-FFF2-40B4-BE49-F238E27FC236}">
              <a16:creationId xmlns:a16="http://schemas.microsoft.com/office/drawing/2014/main" id="{E2363D0B-61C4-4F82-918D-07ACB6B73C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6" name="PoljeZBesedilom 4855">
          <a:extLst>
            <a:ext uri="{FF2B5EF4-FFF2-40B4-BE49-F238E27FC236}">
              <a16:creationId xmlns:a16="http://schemas.microsoft.com/office/drawing/2014/main" id="{19561A57-6F9B-432F-B4F1-B67EDB702E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7" name="PoljeZBesedilom 4856">
          <a:extLst>
            <a:ext uri="{FF2B5EF4-FFF2-40B4-BE49-F238E27FC236}">
              <a16:creationId xmlns:a16="http://schemas.microsoft.com/office/drawing/2014/main" id="{51E9A7E2-C717-4A7F-80F5-DBCE97ABDF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8" name="PoljeZBesedilom 4857">
          <a:extLst>
            <a:ext uri="{FF2B5EF4-FFF2-40B4-BE49-F238E27FC236}">
              <a16:creationId xmlns:a16="http://schemas.microsoft.com/office/drawing/2014/main" id="{3A7158AD-BAF6-4865-A57F-39E98FEE26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9" name="PoljeZBesedilom 4858">
          <a:extLst>
            <a:ext uri="{FF2B5EF4-FFF2-40B4-BE49-F238E27FC236}">
              <a16:creationId xmlns:a16="http://schemas.microsoft.com/office/drawing/2014/main" id="{8BE4715F-A89F-478F-9AF1-DDD443C07F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0" name="PoljeZBesedilom 4859">
          <a:extLst>
            <a:ext uri="{FF2B5EF4-FFF2-40B4-BE49-F238E27FC236}">
              <a16:creationId xmlns:a16="http://schemas.microsoft.com/office/drawing/2014/main" id="{42443FD5-2E90-48A4-A738-AB8512487C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1" name="PoljeZBesedilom 4860">
          <a:extLst>
            <a:ext uri="{FF2B5EF4-FFF2-40B4-BE49-F238E27FC236}">
              <a16:creationId xmlns:a16="http://schemas.microsoft.com/office/drawing/2014/main" id="{7372818D-77C1-456D-9210-6421DF567B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2" name="PoljeZBesedilom 4861">
          <a:extLst>
            <a:ext uri="{FF2B5EF4-FFF2-40B4-BE49-F238E27FC236}">
              <a16:creationId xmlns:a16="http://schemas.microsoft.com/office/drawing/2014/main" id="{8FBB7C18-6488-49AA-BB3A-310179A7F8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3" name="PoljeZBesedilom 4862">
          <a:extLst>
            <a:ext uri="{FF2B5EF4-FFF2-40B4-BE49-F238E27FC236}">
              <a16:creationId xmlns:a16="http://schemas.microsoft.com/office/drawing/2014/main" id="{DC2E14E6-FFF9-4B81-8E55-C3F24BB52B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4" name="PoljeZBesedilom 4863">
          <a:extLst>
            <a:ext uri="{FF2B5EF4-FFF2-40B4-BE49-F238E27FC236}">
              <a16:creationId xmlns:a16="http://schemas.microsoft.com/office/drawing/2014/main" id="{40C6AB55-1B26-49A2-B37C-489C0DF9C5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5" name="PoljeZBesedilom 4864">
          <a:extLst>
            <a:ext uri="{FF2B5EF4-FFF2-40B4-BE49-F238E27FC236}">
              <a16:creationId xmlns:a16="http://schemas.microsoft.com/office/drawing/2014/main" id="{767E21AF-5C86-45FB-A3B2-5B4727DE21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6" name="PoljeZBesedilom 4865">
          <a:extLst>
            <a:ext uri="{FF2B5EF4-FFF2-40B4-BE49-F238E27FC236}">
              <a16:creationId xmlns:a16="http://schemas.microsoft.com/office/drawing/2014/main" id="{CFF93730-F2AE-4693-8F54-2C0367FC53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7" name="PoljeZBesedilom 4866">
          <a:extLst>
            <a:ext uri="{FF2B5EF4-FFF2-40B4-BE49-F238E27FC236}">
              <a16:creationId xmlns:a16="http://schemas.microsoft.com/office/drawing/2014/main" id="{F55A116E-2AF2-406C-96CD-01F210A4D0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8" name="PoljeZBesedilom 4867">
          <a:extLst>
            <a:ext uri="{FF2B5EF4-FFF2-40B4-BE49-F238E27FC236}">
              <a16:creationId xmlns:a16="http://schemas.microsoft.com/office/drawing/2014/main" id="{E55B53AB-3129-4BB8-BD97-D78001344E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9" name="PoljeZBesedilom 4868">
          <a:extLst>
            <a:ext uri="{FF2B5EF4-FFF2-40B4-BE49-F238E27FC236}">
              <a16:creationId xmlns:a16="http://schemas.microsoft.com/office/drawing/2014/main" id="{C7257316-BA1E-453A-9FDF-6DC62D84D8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0" name="PoljeZBesedilom 4869">
          <a:extLst>
            <a:ext uri="{FF2B5EF4-FFF2-40B4-BE49-F238E27FC236}">
              <a16:creationId xmlns:a16="http://schemas.microsoft.com/office/drawing/2014/main" id="{DFD13877-C687-4888-A762-2C6919A550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1" name="PoljeZBesedilom 4870">
          <a:extLst>
            <a:ext uri="{FF2B5EF4-FFF2-40B4-BE49-F238E27FC236}">
              <a16:creationId xmlns:a16="http://schemas.microsoft.com/office/drawing/2014/main" id="{256D1E1D-99DB-4B32-8EF5-8AF5173B8A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2" name="PoljeZBesedilom 4871">
          <a:extLst>
            <a:ext uri="{FF2B5EF4-FFF2-40B4-BE49-F238E27FC236}">
              <a16:creationId xmlns:a16="http://schemas.microsoft.com/office/drawing/2014/main" id="{8766FBED-E8D2-4138-BD72-C99F7ACE50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3" name="PoljeZBesedilom 4872">
          <a:extLst>
            <a:ext uri="{FF2B5EF4-FFF2-40B4-BE49-F238E27FC236}">
              <a16:creationId xmlns:a16="http://schemas.microsoft.com/office/drawing/2014/main" id="{8E53A68A-D01A-41F6-93D9-2AADE75028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4" name="PoljeZBesedilom 4873">
          <a:extLst>
            <a:ext uri="{FF2B5EF4-FFF2-40B4-BE49-F238E27FC236}">
              <a16:creationId xmlns:a16="http://schemas.microsoft.com/office/drawing/2014/main" id="{3117BE96-3DA8-46FF-84D3-A92A2CC7D3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5" name="PoljeZBesedilom 4874">
          <a:extLst>
            <a:ext uri="{FF2B5EF4-FFF2-40B4-BE49-F238E27FC236}">
              <a16:creationId xmlns:a16="http://schemas.microsoft.com/office/drawing/2014/main" id="{0E0D597B-96FC-475B-944A-96D81E7F2E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6" name="PoljeZBesedilom 4875">
          <a:extLst>
            <a:ext uri="{FF2B5EF4-FFF2-40B4-BE49-F238E27FC236}">
              <a16:creationId xmlns:a16="http://schemas.microsoft.com/office/drawing/2014/main" id="{2CA4BF92-E412-4B40-AC52-6A3B5A937E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7" name="PoljeZBesedilom 4876">
          <a:extLst>
            <a:ext uri="{FF2B5EF4-FFF2-40B4-BE49-F238E27FC236}">
              <a16:creationId xmlns:a16="http://schemas.microsoft.com/office/drawing/2014/main" id="{B8E3A9DA-0396-415D-9BBF-5CDDE42D59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8" name="PoljeZBesedilom 4877">
          <a:extLst>
            <a:ext uri="{FF2B5EF4-FFF2-40B4-BE49-F238E27FC236}">
              <a16:creationId xmlns:a16="http://schemas.microsoft.com/office/drawing/2014/main" id="{150147EE-542A-4EE2-AB74-133318112F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9" name="PoljeZBesedilom 4878">
          <a:extLst>
            <a:ext uri="{FF2B5EF4-FFF2-40B4-BE49-F238E27FC236}">
              <a16:creationId xmlns:a16="http://schemas.microsoft.com/office/drawing/2014/main" id="{41C56651-40D6-4D55-AB99-F6D41DA4DB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0" name="PoljeZBesedilom 4879">
          <a:extLst>
            <a:ext uri="{FF2B5EF4-FFF2-40B4-BE49-F238E27FC236}">
              <a16:creationId xmlns:a16="http://schemas.microsoft.com/office/drawing/2014/main" id="{46BC006A-1A3F-427D-A06A-DE7A8858C2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1" name="PoljeZBesedilom 4880">
          <a:extLst>
            <a:ext uri="{FF2B5EF4-FFF2-40B4-BE49-F238E27FC236}">
              <a16:creationId xmlns:a16="http://schemas.microsoft.com/office/drawing/2014/main" id="{4DD9F2F4-9A5C-4CE4-86F4-C3BA7BDB22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2" name="PoljeZBesedilom 4881">
          <a:extLst>
            <a:ext uri="{FF2B5EF4-FFF2-40B4-BE49-F238E27FC236}">
              <a16:creationId xmlns:a16="http://schemas.microsoft.com/office/drawing/2014/main" id="{386727A4-DA70-48FE-A848-43A975D1B0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3" name="PoljeZBesedilom 4882">
          <a:extLst>
            <a:ext uri="{FF2B5EF4-FFF2-40B4-BE49-F238E27FC236}">
              <a16:creationId xmlns:a16="http://schemas.microsoft.com/office/drawing/2014/main" id="{EED8C6AB-6F00-4AB0-98D0-887342B799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4" name="PoljeZBesedilom 4883">
          <a:extLst>
            <a:ext uri="{FF2B5EF4-FFF2-40B4-BE49-F238E27FC236}">
              <a16:creationId xmlns:a16="http://schemas.microsoft.com/office/drawing/2014/main" id="{2A22098B-0D31-4810-9601-7C56C631CA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5" name="PoljeZBesedilom 4884">
          <a:extLst>
            <a:ext uri="{FF2B5EF4-FFF2-40B4-BE49-F238E27FC236}">
              <a16:creationId xmlns:a16="http://schemas.microsoft.com/office/drawing/2014/main" id="{1C4E335A-B38A-4199-A77A-60C84A6D1D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6" name="PoljeZBesedilom 4885">
          <a:extLst>
            <a:ext uri="{FF2B5EF4-FFF2-40B4-BE49-F238E27FC236}">
              <a16:creationId xmlns:a16="http://schemas.microsoft.com/office/drawing/2014/main" id="{089F135A-E418-4FE6-8124-A175E6F87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7" name="PoljeZBesedilom 4886">
          <a:extLst>
            <a:ext uri="{FF2B5EF4-FFF2-40B4-BE49-F238E27FC236}">
              <a16:creationId xmlns:a16="http://schemas.microsoft.com/office/drawing/2014/main" id="{351EAD87-E4E8-4309-BABF-19AFFD895A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8" name="PoljeZBesedilom 4887">
          <a:extLst>
            <a:ext uri="{FF2B5EF4-FFF2-40B4-BE49-F238E27FC236}">
              <a16:creationId xmlns:a16="http://schemas.microsoft.com/office/drawing/2014/main" id="{3F91F5F7-D04D-40EB-9DBD-C83947A48C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9" name="PoljeZBesedilom 4888">
          <a:extLst>
            <a:ext uri="{FF2B5EF4-FFF2-40B4-BE49-F238E27FC236}">
              <a16:creationId xmlns:a16="http://schemas.microsoft.com/office/drawing/2014/main" id="{31771BB6-C953-4322-96E9-3B539C89AC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0" name="PoljeZBesedilom 4889">
          <a:extLst>
            <a:ext uri="{FF2B5EF4-FFF2-40B4-BE49-F238E27FC236}">
              <a16:creationId xmlns:a16="http://schemas.microsoft.com/office/drawing/2014/main" id="{C45F4DBC-0131-4175-A378-D2AA1C28A9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1" name="PoljeZBesedilom 4890">
          <a:extLst>
            <a:ext uri="{FF2B5EF4-FFF2-40B4-BE49-F238E27FC236}">
              <a16:creationId xmlns:a16="http://schemas.microsoft.com/office/drawing/2014/main" id="{3E410118-47C0-4904-A121-0DF446ECDE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2" name="PoljeZBesedilom 4891">
          <a:extLst>
            <a:ext uri="{FF2B5EF4-FFF2-40B4-BE49-F238E27FC236}">
              <a16:creationId xmlns:a16="http://schemas.microsoft.com/office/drawing/2014/main" id="{D8F285AA-3EA3-4E5A-9976-3EC7098BBA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3" name="PoljeZBesedilom 4892">
          <a:extLst>
            <a:ext uri="{FF2B5EF4-FFF2-40B4-BE49-F238E27FC236}">
              <a16:creationId xmlns:a16="http://schemas.microsoft.com/office/drawing/2014/main" id="{7A3FD7DC-EA40-4D88-9180-382EF66F56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4" name="PoljeZBesedilom 4893">
          <a:extLst>
            <a:ext uri="{FF2B5EF4-FFF2-40B4-BE49-F238E27FC236}">
              <a16:creationId xmlns:a16="http://schemas.microsoft.com/office/drawing/2014/main" id="{5145947D-6330-47D5-80F3-55745A59CD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5" name="PoljeZBesedilom 4894">
          <a:extLst>
            <a:ext uri="{FF2B5EF4-FFF2-40B4-BE49-F238E27FC236}">
              <a16:creationId xmlns:a16="http://schemas.microsoft.com/office/drawing/2014/main" id="{EC39BD1A-0867-4506-8F5A-1516B95CA5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6" name="PoljeZBesedilom 4895">
          <a:extLst>
            <a:ext uri="{FF2B5EF4-FFF2-40B4-BE49-F238E27FC236}">
              <a16:creationId xmlns:a16="http://schemas.microsoft.com/office/drawing/2014/main" id="{6D25F637-16A8-4071-BC9C-4AABDB2F0F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7" name="PoljeZBesedilom 4896">
          <a:extLst>
            <a:ext uri="{FF2B5EF4-FFF2-40B4-BE49-F238E27FC236}">
              <a16:creationId xmlns:a16="http://schemas.microsoft.com/office/drawing/2014/main" id="{8B7FE05D-D0C3-4697-8F1A-4357EBE27F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8" name="PoljeZBesedilom 4897">
          <a:extLst>
            <a:ext uri="{FF2B5EF4-FFF2-40B4-BE49-F238E27FC236}">
              <a16:creationId xmlns:a16="http://schemas.microsoft.com/office/drawing/2014/main" id="{B68C230D-DFB5-477A-B4AD-9A9942B70F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9" name="PoljeZBesedilom 4898">
          <a:extLst>
            <a:ext uri="{FF2B5EF4-FFF2-40B4-BE49-F238E27FC236}">
              <a16:creationId xmlns:a16="http://schemas.microsoft.com/office/drawing/2014/main" id="{C14828BE-9139-4BBF-A79E-7E35CA4E3E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0" name="PoljeZBesedilom 4899">
          <a:extLst>
            <a:ext uri="{FF2B5EF4-FFF2-40B4-BE49-F238E27FC236}">
              <a16:creationId xmlns:a16="http://schemas.microsoft.com/office/drawing/2014/main" id="{46A903EC-6344-46D1-B346-503333BD09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1" name="PoljeZBesedilom 4900">
          <a:extLst>
            <a:ext uri="{FF2B5EF4-FFF2-40B4-BE49-F238E27FC236}">
              <a16:creationId xmlns:a16="http://schemas.microsoft.com/office/drawing/2014/main" id="{DD835E86-E6AD-4D0B-B938-F47B641354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2" name="PoljeZBesedilom 4901">
          <a:extLst>
            <a:ext uri="{FF2B5EF4-FFF2-40B4-BE49-F238E27FC236}">
              <a16:creationId xmlns:a16="http://schemas.microsoft.com/office/drawing/2014/main" id="{F46A1247-4257-4076-AE59-755938076A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3" name="PoljeZBesedilom 4902">
          <a:extLst>
            <a:ext uri="{FF2B5EF4-FFF2-40B4-BE49-F238E27FC236}">
              <a16:creationId xmlns:a16="http://schemas.microsoft.com/office/drawing/2014/main" id="{A9C9B8E6-481E-4A24-ACEE-208CB735B5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4" name="PoljeZBesedilom 4903">
          <a:extLst>
            <a:ext uri="{FF2B5EF4-FFF2-40B4-BE49-F238E27FC236}">
              <a16:creationId xmlns:a16="http://schemas.microsoft.com/office/drawing/2014/main" id="{926352AB-5234-43B0-838D-548A9704A5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5" name="PoljeZBesedilom 4904">
          <a:extLst>
            <a:ext uri="{FF2B5EF4-FFF2-40B4-BE49-F238E27FC236}">
              <a16:creationId xmlns:a16="http://schemas.microsoft.com/office/drawing/2014/main" id="{67CBF360-8C9E-43B2-84DD-EFBAA75257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6" name="PoljeZBesedilom 4905">
          <a:extLst>
            <a:ext uri="{FF2B5EF4-FFF2-40B4-BE49-F238E27FC236}">
              <a16:creationId xmlns:a16="http://schemas.microsoft.com/office/drawing/2014/main" id="{B6AAC6E7-5F9B-4FA2-874E-A4E2B9A674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7" name="PoljeZBesedilom 4906">
          <a:extLst>
            <a:ext uri="{FF2B5EF4-FFF2-40B4-BE49-F238E27FC236}">
              <a16:creationId xmlns:a16="http://schemas.microsoft.com/office/drawing/2014/main" id="{7F41AF48-2A1D-4C4E-A519-763EF73CE9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8" name="PoljeZBesedilom 4907">
          <a:extLst>
            <a:ext uri="{FF2B5EF4-FFF2-40B4-BE49-F238E27FC236}">
              <a16:creationId xmlns:a16="http://schemas.microsoft.com/office/drawing/2014/main" id="{7E766632-5292-4D6A-98AA-229A3D888F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9" name="PoljeZBesedilom 4908">
          <a:extLst>
            <a:ext uri="{FF2B5EF4-FFF2-40B4-BE49-F238E27FC236}">
              <a16:creationId xmlns:a16="http://schemas.microsoft.com/office/drawing/2014/main" id="{D2527D12-B417-4828-B7E6-D730DFC075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0" name="PoljeZBesedilom 4909">
          <a:extLst>
            <a:ext uri="{FF2B5EF4-FFF2-40B4-BE49-F238E27FC236}">
              <a16:creationId xmlns:a16="http://schemas.microsoft.com/office/drawing/2014/main" id="{EC82A38E-1449-4A8C-8F5A-AAE59645CF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1" name="PoljeZBesedilom 4910">
          <a:extLst>
            <a:ext uri="{FF2B5EF4-FFF2-40B4-BE49-F238E27FC236}">
              <a16:creationId xmlns:a16="http://schemas.microsoft.com/office/drawing/2014/main" id="{9CA34A59-E4B4-4447-957F-86BA459207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2" name="PoljeZBesedilom 4911">
          <a:extLst>
            <a:ext uri="{FF2B5EF4-FFF2-40B4-BE49-F238E27FC236}">
              <a16:creationId xmlns:a16="http://schemas.microsoft.com/office/drawing/2014/main" id="{39AE5BAE-97C9-4649-BCC8-93DE626EC0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3" name="PoljeZBesedilom 4912">
          <a:extLst>
            <a:ext uri="{FF2B5EF4-FFF2-40B4-BE49-F238E27FC236}">
              <a16:creationId xmlns:a16="http://schemas.microsoft.com/office/drawing/2014/main" id="{A8748C73-059B-4189-8E2E-B1CD9DE14A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4" name="PoljeZBesedilom 4913">
          <a:extLst>
            <a:ext uri="{FF2B5EF4-FFF2-40B4-BE49-F238E27FC236}">
              <a16:creationId xmlns:a16="http://schemas.microsoft.com/office/drawing/2014/main" id="{413A14D5-CE72-4B66-B2EE-739D755DC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5" name="PoljeZBesedilom 4914">
          <a:extLst>
            <a:ext uri="{FF2B5EF4-FFF2-40B4-BE49-F238E27FC236}">
              <a16:creationId xmlns:a16="http://schemas.microsoft.com/office/drawing/2014/main" id="{A53A8F6D-867F-4E40-889F-7AB28253FB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6" name="PoljeZBesedilom 4915">
          <a:extLst>
            <a:ext uri="{FF2B5EF4-FFF2-40B4-BE49-F238E27FC236}">
              <a16:creationId xmlns:a16="http://schemas.microsoft.com/office/drawing/2014/main" id="{9A6D8691-2C06-4393-B581-61E8A73F3F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7" name="PoljeZBesedilom 4916">
          <a:extLst>
            <a:ext uri="{FF2B5EF4-FFF2-40B4-BE49-F238E27FC236}">
              <a16:creationId xmlns:a16="http://schemas.microsoft.com/office/drawing/2014/main" id="{A1B01D70-2C92-44EC-8FED-45B8330AAB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8" name="PoljeZBesedilom 4917">
          <a:extLst>
            <a:ext uri="{FF2B5EF4-FFF2-40B4-BE49-F238E27FC236}">
              <a16:creationId xmlns:a16="http://schemas.microsoft.com/office/drawing/2014/main" id="{27810C6C-1FF0-4231-A892-9DB3020CBD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9" name="PoljeZBesedilom 4918">
          <a:extLst>
            <a:ext uri="{FF2B5EF4-FFF2-40B4-BE49-F238E27FC236}">
              <a16:creationId xmlns:a16="http://schemas.microsoft.com/office/drawing/2014/main" id="{B4336EFB-45CF-4D44-A122-500DC8A940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0" name="PoljeZBesedilom 4919">
          <a:extLst>
            <a:ext uri="{FF2B5EF4-FFF2-40B4-BE49-F238E27FC236}">
              <a16:creationId xmlns:a16="http://schemas.microsoft.com/office/drawing/2014/main" id="{229F8C38-22DD-4ACA-91ED-91F342DEF7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1" name="PoljeZBesedilom 4920">
          <a:extLst>
            <a:ext uri="{FF2B5EF4-FFF2-40B4-BE49-F238E27FC236}">
              <a16:creationId xmlns:a16="http://schemas.microsoft.com/office/drawing/2014/main" id="{8B1C6A48-43C1-4691-BB1C-3821A27514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2" name="PoljeZBesedilom 4921">
          <a:extLst>
            <a:ext uri="{FF2B5EF4-FFF2-40B4-BE49-F238E27FC236}">
              <a16:creationId xmlns:a16="http://schemas.microsoft.com/office/drawing/2014/main" id="{BD476F00-A60F-4E67-AD67-AA83CF985A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3" name="PoljeZBesedilom 4922">
          <a:extLst>
            <a:ext uri="{FF2B5EF4-FFF2-40B4-BE49-F238E27FC236}">
              <a16:creationId xmlns:a16="http://schemas.microsoft.com/office/drawing/2014/main" id="{08DDE4A0-2C7A-468C-B01A-29D87D47EC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4" name="PoljeZBesedilom 4923">
          <a:extLst>
            <a:ext uri="{FF2B5EF4-FFF2-40B4-BE49-F238E27FC236}">
              <a16:creationId xmlns:a16="http://schemas.microsoft.com/office/drawing/2014/main" id="{EC4790EF-0FEF-40DC-965F-42DF5D8C4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5" name="PoljeZBesedilom 4924">
          <a:extLst>
            <a:ext uri="{FF2B5EF4-FFF2-40B4-BE49-F238E27FC236}">
              <a16:creationId xmlns:a16="http://schemas.microsoft.com/office/drawing/2014/main" id="{33DA302B-25F0-4171-9D77-5D0CC25702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6" name="PoljeZBesedilom 4925">
          <a:extLst>
            <a:ext uri="{FF2B5EF4-FFF2-40B4-BE49-F238E27FC236}">
              <a16:creationId xmlns:a16="http://schemas.microsoft.com/office/drawing/2014/main" id="{ADE0282E-FDA8-4533-9956-8F4EF848F6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7" name="PoljeZBesedilom 4926">
          <a:extLst>
            <a:ext uri="{FF2B5EF4-FFF2-40B4-BE49-F238E27FC236}">
              <a16:creationId xmlns:a16="http://schemas.microsoft.com/office/drawing/2014/main" id="{BA0ED622-C99F-4DDD-ABFA-8FAFC57F03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8" name="PoljeZBesedilom 4927">
          <a:extLst>
            <a:ext uri="{FF2B5EF4-FFF2-40B4-BE49-F238E27FC236}">
              <a16:creationId xmlns:a16="http://schemas.microsoft.com/office/drawing/2014/main" id="{F9A907F6-C2C7-41A7-A99D-B76BCA89A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9" name="PoljeZBesedilom 4928">
          <a:extLst>
            <a:ext uri="{FF2B5EF4-FFF2-40B4-BE49-F238E27FC236}">
              <a16:creationId xmlns:a16="http://schemas.microsoft.com/office/drawing/2014/main" id="{B279A8BF-5293-4D39-A8EC-259041A53B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0" name="PoljeZBesedilom 4929">
          <a:extLst>
            <a:ext uri="{FF2B5EF4-FFF2-40B4-BE49-F238E27FC236}">
              <a16:creationId xmlns:a16="http://schemas.microsoft.com/office/drawing/2014/main" id="{2432F173-AD8A-4671-9907-F97F904768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1" name="PoljeZBesedilom 4930">
          <a:extLst>
            <a:ext uri="{FF2B5EF4-FFF2-40B4-BE49-F238E27FC236}">
              <a16:creationId xmlns:a16="http://schemas.microsoft.com/office/drawing/2014/main" id="{46BB7DD3-615B-4427-8FE3-D66A4AEDE7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2" name="PoljeZBesedilom 4931">
          <a:extLst>
            <a:ext uri="{FF2B5EF4-FFF2-40B4-BE49-F238E27FC236}">
              <a16:creationId xmlns:a16="http://schemas.microsoft.com/office/drawing/2014/main" id="{DB190D75-C9A7-424C-B373-EFF2861AFE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3" name="PoljeZBesedilom 4932">
          <a:extLst>
            <a:ext uri="{FF2B5EF4-FFF2-40B4-BE49-F238E27FC236}">
              <a16:creationId xmlns:a16="http://schemas.microsoft.com/office/drawing/2014/main" id="{58C67BCA-06FB-4B66-A6D9-71316411D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4" name="PoljeZBesedilom 4933">
          <a:extLst>
            <a:ext uri="{FF2B5EF4-FFF2-40B4-BE49-F238E27FC236}">
              <a16:creationId xmlns:a16="http://schemas.microsoft.com/office/drawing/2014/main" id="{706C554A-4939-4F91-B283-3943EFBA5A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5" name="PoljeZBesedilom 4934">
          <a:extLst>
            <a:ext uri="{FF2B5EF4-FFF2-40B4-BE49-F238E27FC236}">
              <a16:creationId xmlns:a16="http://schemas.microsoft.com/office/drawing/2014/main" id="{1F83C31C-1F5F-44CB-B20D-926CEEDCF5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6" name="PoljeZBesedilom 4935">
          <a:extLst>
            <a:ext uri="{FF2B5EF4-FFF2-40B4-BE49-F238E27FC236}">
              <a16:creationId xmlns:a16="http://schemas.microsoft.com/office/drawing/2014/main" id="{A72461E2-FEDD-493F-AB47-60D638833E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7" name="PoljeZBesedilom 4936">
          <a:extLst>
            <a:ext uri="{FF2B5EF4-FFF2-40B4-BE49-F238E27FC236}">
              <a16:creationId xmlns:a16="http://schemas.microsoft.com/office/drawing/2014/main" id="{73D77E49-17E6-4090-B1F1-41B3631FA4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8" name="PoljeZBesedilom 4937">
          <a:extLst>
            <a:ext uri="{FF2B5EF4-FFF2-40B4-BE49-F238E27FC236}">
              <a16:creationId xmlns:a16="http://schemas.microsoft.com/office/drawing/2014/main" id="{7816F71E-EBEE-4470-B067-6AE93D2271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9" name="PoljeZBesedilom 4938">
          <a:extLst>
            <a:ext uri="{FF2B5EF4-FFF2-40B4-BE49-F238E27FC236}">
              <a16:creationId xmlns:a16="http://schemas.microsoft.com/office/drawing/2014/main" id="{6A7B5BAA-7F87-47B0-A622-CFEA60CA58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0" name="PoljeZBesedilom 4939">
          <a:extLst>
            <a:ext uri="{FF2B5EF4-FFF2-40B4-BE49-F238E27FC236}">
              <a16:creationId xmlns:a16="http://schemas.microsoft.com/office/drawing/2014/main" id="{2A520847-BFE1-4508-88C3-12E7CD6FA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1" name="PoljeZBesedilom 4940">
          <a:extLst>
            <a:ext uri="{FF2B5EF4-FFF2-40B4-BE49-F238E27FC236}">
              <a16:creationId xmlns:a16="http://schemas.microsoft.com/office/drawing/2014/main" id="{7D82D091-1879-4799-93E4-45CB0914C8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2" name="PoljeZBesedilom 4941">
          <a:extLst>
            <a:ext uri="{FF2B5EF4-FFF2-40B4-BE49-F238E27FC236}">
              <a16:creationId xmlns:a16="http://schemas.microsoft.com/office/drawing/2014/main" id="{F56E1C4E-F30C-4B05-9DAA-0E403305A8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3" name="PoljeZBesedilom 4942">
          <a:extLst>
            <a:ext uri="{FF2B5EF4-FFF2-40B4-BE49-F238E27FC236}">
              <a16:creationId xmlns:a16="http://schemas.microsoft.com/office/drawing/2014/main" id="{0A845672-4883-4F2F-B3AC-5E8AD8483F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4" name="PoljeZBesedilom 4943">
          <a:extLst>
            <a:ext uri="{FF2B5EF4-FFF2-40B4-BE49-F238E27FC236}">
              <a16:creationId xmlns:a16="http://schemas.microsoft.com/office/drawing/2014/main" id="{665870FB-9102-4C3D-8370-8773AA47AB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5" name="PoljeZBesedilom 4944">
          <a:extLst>
            <a:ext uri="{FF2B5EF4-FFF2-40B4-BE49-F238E27FC236}">
              <a16:creationId xmlns:a16="http://schemas.microsoft.com/office/drawing/2014/main" id="{75F23B7E-51EF-4510-8C77-0C56894375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6" name="PoljeZBesedilom 4945">
          <a:extLst>
            <a:ext uri="{FF2B5EF4-FFF2-40B4-BE49-F238E27FC236}">
              <a16:creationId xmlns:a16="http://schemas.microsoft.com/office/drawing/2014/main" id="{D1FA07D1-A896-42E9-A0FF-9EEEA0C7C1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7" name="PoljeZBesedilom 4946">
          <a:extLst>
            <a:ext uri="{FF2B5EF4-FFF2-40B4-BE49-F238E27FC236}">
              <a16:creationId xmlns:a16="http://schemas.microsoft.com/office/drawing/2014/main" id="{266434B9-9D41-4671-9724-4CA9E2A144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8" name="PoljeZBesedilom 4947">
          <a:extLst>
            <a:ext uri="{FF2B5EF4-FFF2-40B4-BE49-F238E27FC236}">
              <a16:creationId xmlns:a16="http://schemas.microsoft.com/office/drawing/2014/main" id="{DA179879-52C2-4E2C-A0A7-F4394AE9C9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9" name="PoljeZBesedilom 4948">
          <a:extLst>
            <a:ext uri="{FF2B5EF4-FFF2-40B4-BE49-F238E27FC236}">
              <a16:creationId xmlns:a16="http://schemas.microsoft.com/office/drawing/2014/main" id="{99E6FDB0-C2AD-4104-A49A-743CAF735B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0" name="PoljeZBesedilom 4949">
          <a:extLst>
            <a:ext uri="{FF2B5EF4-FFF2-40B4-BE49-F238E27FC236}">
              <a16:creationId xmlns:a16="http://schemas.microsoft.com/office/drawing/2014/main" id="{0B47E651-61EE-4227-8191-1566C9C370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1" name="PoljeZBesedilom 4950">
          <a:extLst>
            <a:ext uri="{FF2B5EF4-FFF2-40B4-BE49-F238E27FC236}">
              <a16:creationId xmlns:a16="http://schemas.microsoft.com/office/drawing/2014/main" id="{B2F35A95-FE2D-4302-8B71-3A37F3436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2" name="PoljeZBesedilom 4951">
          <a:extLst>
            <a:ext uri="{FF2B5EF4-FFF2-40B4-BE49-F238E27FC236}">
              <a16:creationId xmlns:a16="http://schemas.microsoft.com/office/drawing/2014/main" id="{314E2AB5-110A-494B-8855-A600509D4E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3" name="PoljeZBesedilom 4952">
          <a:extLst>
            <a:ext uri="{FF2B5EF4-FFF2-40B4-BE49-F238E27FC236}">
              <a16:creationId xmlns:a16="http://schemas.microsoft.com/office/drawing/2014/main" id="{79E1EA3F-F21D-4D32-B056-9C5F29A4E8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4" name="PoljeZBesedilom 4953">
          <a:extLst>
            <a:ext uri="{FF2B5EF4-FFF2-40B4-BE49-F238E27FC236}">
              <a16:creationId xmlns:a16="http://schemas.microsoft.com/office/drawing/2014/main" id="{E6852F5E-635A-4E02-8446-5EF7E0C9F0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5" name="PoljeZBesedilom 4954">
          <a:extLst>
            <a:ext uri="{FF2B5EF4-FFF2-40B4-BE49-F238E27FC236}">
              <a16:creationId xmlns:a16="http://schemas.microsoft.com/office/drawing/2014/main" id="{7753ED69-010C-47CD-90E7-538E414F33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6" name="PoljeZBesedilom 4955">
          <a:extLst>
            <a:ext uri="{FF2B5EF4-FFF2-40B4-BE49-F238E27FC236}">
              <a16:creationId xmlns:a16="http://schemas.microsoft.com/office/drawing/2014/main" id="{F54D9A38-420E-4BCA-AEEB-8035659C3F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7" name="PoljeZBesedilom 4956">
          <a:extLst>
            <a:ext uri="{FF2B5EF4-FFF2-40B4-BE49-F238E27FC236}">
              <a16:creationId xmlns:a16="http://schemas.microsoft.com/office/drawing/2014/main" id="{0A49C6E6-607D-4EA0-A700-B67E8DD448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8" name="PoljeZBesedilom 4957">
          <a:extLst>
            <a:ext uri="{FF2B5EF4-FFF2-40B4-BE49-F238E27FC236}">
              <a16:creationId xmlns:a16="http://schemas.microsoft.com/office/drawing/2014/main" id="{4411CB56-A375-4659-A762-130F54FC94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9" name="PoljeZBesedilom 4958">
          <a:extLst>
            <a:ext uri="{FF2B5EF4-FFF2-40B4-BE49-F238E27FC236}">
              <a16:creationId xmlns:a16="http://schemas.microsoft.com/office/drawing/2014/main" id="{ACC01251-2794-48D4-B464-08EC82AE42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0" name="PoljeZBesedilom 4959">
          <a:extLst>
            <a:ext uri="{FF2B5EF4-FFF2-40B4-BE49-F238E27FC236}">
              <a16:creationId xmlns:a16="http://schemas.microsoft.com/office/drawing/2014/main" id="{AF28E065-1B83-4285-BC5C-E6C70CFFB7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1" name="PoljeZBesedilom 4960">
          <a:extLst>
            <a:ext uri="{FF2B5EF4-FFF2-40B4-BE49-F238E27FC236}">
              <a16:creationId xmlns:a16="http://schemas.microsoft.com/office/drawing/2014/main" id="{AD744B06-3490-4621-8FAD-0B1580670D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2" name="PoljeZBesedilom 4961">
          <a:extLst>
            <a:ext uri="{FF2B5EF4-FFF2-40B4-BE49-F238E27FC236}">
              <a16:creationId xmlns:a16="http://schemas.microsoft.com/office/drawing/2014/main" id="{C14542EA-C96C-4800-B38F-A56AE76537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3" name="PoljeZBesedilom 4962">
          <a:extLst>
            <a:ext uri="{FF2B5EF4-FFF2-40B4-BE49-F238E27FC236}">
              <a16:creationId xmlns:a16="http://schemas.microsoft.com/office/drawing/2014/main" id="{6E6800AD-257A-4C0E-8AFA-A8FA4B4978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4" name="PoljeZBesedilom 4963">
          <a:extLst>
            <a:ext uri="{FF2B5EF4-FFF2-40B4-BE49-F238E27FC236}">
              <a16:creationId xmlns:a16="http://schemas.microsoft.com/office/drawing/2014/main" id="{287ACEE2-468F-4AC3-A0BC-D8EC7ECF00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5" name="PoljeZBesedilom 4964">
          <a:extLst>
            <a:ext uri="{FF2B5EF4-FFF2-40B4-BE49-F238E27FC236}">
              <a16:creationId xmlns:a16="http://schemas.microsoft.com/office/drawing/2014/main" id="{827FB84A-F071-4422-AB39-BF5BABF2C5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6" name="PoljeZBesedilom 4965">
          <a:extLst>
            <a:ext uri="{FF2B5EF4-FFF2-40B4-BE49-F238E27FC236}">
              <a16:creationId xmlns:a16="http://schemas.microsoft.com/office/drawing/2014/main" id="{50D266E1-3FBE-4385-B9E8-9406C8EDAE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7" name="PoljeZBesedilom 4966">
          <a:extLst>
            <a:ext uri="{FF2B5EF4-FFF2-40B4-BE49-F238E27FC236}">
              <a16:creationId xmlns:a16="http://schemas.microsoft.com/office/drawing/2014/main" id="{F34F1F17-017D-47A1-99B8-1A0769B2CD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8" name="PoljeZBesedilom 4967">
          <a:extLst>
            <a:ext uri="{FF2B5EF4-FFF2-40B4-BE49-F238E27FC236}">
              <a16:creationId xmlns:a16="http://schemas.microsoft.com/office/drawing/2014/main" id="{61C853E8-0243-44D9-8006-B51CC82B2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9" name="PoljeZBesedilom 4968">
          <a:extLst>
            <a:ext uri="{FF2B5EF4-FFF2-40B4-BE49-F238E27FC236}">
              <a16:creationId xmlns:a16="http://schemas.microsoft.com/office/drawing/2014/main" id="{9FF85C62-DC4B-4518-834A-0A1BDBBE20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0" name="PoljeZBesedilom 4969">
          <a:extLst>
            <a:ext uri="{FF2B5EF4-FFF2-40B4-BE49-F238E27FC236}">
              <a16:creationId xmlns:a16="http://schemas.microsoft.com/office/drawing/2014/main" id="{847D1180-6871-4669-819F-56592392EA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1" name="PoljeZBesedilom 4970">
          <a:extLst>
            <a:ext uri="{FF2B5EF4-FFF2-40B4-BE49-F238E27FC236}">
              <a16:creationId xmlns:a16="http://schemas.microsoft.com/office/drawing/2014/main" id="{69C9672B-850D-4E75-B5EC-D81D00C94E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2" name="PoljeZBesedilom 4971">
          <a:extLst>
            <a:ext uri="{FF2B5EF4-FFF2-40B4-BE49-F238E27FC236}">
              <a16:creationId xmlns:a16="http://schemas.microsoft.com/office/drawing/2014/main" id="{D3E9D880-BAF5-4D84-8481-3DCC47443C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3" name="PoljeZBesedilom 4972">
          <a:extLst>
            <a:ext uri="{FF2B5EF4-FFF2-40B4-BE49-F238E27FC236}">
              <a16:creationId xmlns:a16="http://schemas.microsoft.com/office/drawing/2014/main" id="{63A50FE0-1E6D-42A0-9075-7111DEEEE1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4" name="PoljeZBesedilom 4973">
          <a:extLst>
            <a:ext uri="{FF2B5EF4-FFF2-40B4-BE49-F238E27FC236}">
              <a16:creationId xmlns:a16="http://schemas.microsoft.com/office/drawing/2014/main" id="{34DD8295-7CF8-40F9-A69F-1690FC68EB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5" name="PoljeZBesedilom 4974">
          <a:extLst>
            <a:ext uri="{FF2B5EF4-FFF2-40B4-BE49-F238E27FC236}">
              <a16:creationId xmlns:a16="http://schemas.microsoft.com/office/drawing/2014/main" id="{88732664-1D39-4978-89C0-746FCECBD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6" name="PoljeZBesedilom 4975">
          <a:extLst>
            <a:ext uri="{FF2B5EF4-FFF2-40B4-BE49-F238E27FC236}">
              <a16:creationId xmlns:a16="http://schemas.microsoft.com/office/drawing/2014/main" id="{F3297338-394F-467A-8C32-CE29C30E05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7" name="PoljeZBesedilom 4976">
          <a:extLst>
            <a:ext uri="{FF2B5EF4-FFF2-40B4-BE49-F238E27FC236}">
              <a16:creationId xmlns:a16="http://schemas.microsoft.com/office/drawing/2014/main" id="{9076EB16-54ED-403E-ABB5-D2148DC7E0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8" name="PoljeZBesedilom 4977">
          <a:extLst>
            <a:ext uri="{FF2B5EF4-FFF2-40B4-BE49-F238E27FC236}">
              <a16:creationId xmlns:a16="http://schemas.microsoft.com/office/drawing/2014/main" id="{623C1B12-EEBD-43D0-BCD0-C1F1884523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9" name="PoljeZBesedilom 4978">
          <a:extLst>
            <a:ext uri="{FF2B5EF4-FFF2-40B4-BE49-F238E27FC236}">
              <a16:creationId xmlns:a16="http://schemas.microsoft.com/office/drawing/2014/main" id="{271E0E93-52E6-4379-ADE1-36C8F52B45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0" name="PoljeZBesedilom 4979">
          <a:extLst>
            <a:ext uri="{FF2B5EF4-FFF2-40B4-BE49-F238E27FC236}">
              <a16:creationId xmlns:a16="http://schemas.microsoft.com/office/drawing/2014/main" id="{A3951491-EE67-493E-A63A-2E66B0F4F3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1" name="PoljeZBesedilom 4980">
          <a:extLst>
            <a:ext uri="{FF2B5EF4-FFF2-40B4-BE49-F238E27FC236}">
              <a16:creationId xmlns:a16="http://schemas.microsoft.com/office/drawing/2014/main" id="{A5B9924D-FAB8-4418-A536-5D40207C49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2" name="PoljeZBesedilom 4981">
          <a:extLst>
            <a:ext uri="{FF2B5EF4-FFF2-40B4-BE49-F238E27FC236}">
              <a16:creationId xmlns:a16="http://schemas.microsoft.com/office/drawing/2014/main" id="{1F1DAB5D-974E-46C9-A119-1930D61AF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3" name="PoljeZBesedilom 4982">
          <a:extLst>
            <a:ext uri="{FF2B5EF4-FFF2-40B4-BE49-F238E27FC236}">
              <a16:creationId xmlns:a16="http://schemas.microsoft.com/office/drawing/2014/main" id="{E5772C68-BDFD-415F-A8BC-CDC907573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4" name="PoljeZBesedilom 4983">
          <a:extLst>
            <a:ext uri="{FF2B5EF4-FFF2-40B4-BE49-F238E27FC236}">
              <a16:creationId xmlns:a16="http://schemas.microsoft.com/office/drawing/2014/main" id="{7F493DEC-5D2A-42C4-A8ED-4BD8D9D518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5" name="PoljeZBesedilom 4984">
          <a:extLst>
            <a:ext uri="{FF2B5EF4-FFF2-40B4-BE49-F238E27FC236}">
              <a16:creationId xmlns:a16="http://schemas.microsoft.com/office/drawing/2014/main" id="{E99FE4F7-ADCB-4B1E-B844-DEC6EEFDEF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6" name="PoljeZBesedilom 4985">
          <a:extLst>
            <a:ext uri="{FF2B5EF4-FFF2-40B4-BE49-F238E27FC236}">
              <a16:creationId xmlns:a16="http://schemas.microsoft.com/office/drawing/2014/main" id="{BD0D6422-4B9E-4340-A275-566BEE2815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7" name="PoljeZBesedilom 4986">
          <a:extLst>
            <a:ext uri="{FF2B5EF4-FFF2-40B4-BE49-F238E27FC236}">
              <a16:creationId xmlns:a16="http://schemas.microsoft.com/office/drawing/2014/main" id="{F73B9010-4133-426D-9B14-A85AEB4D47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8" name="PoljeZBesedilom 4987">
          <a:extLst>
            <a:ext uri="{FF2B5EF4-FFF2-40B4-BE49-F238E27FC236}">
              <a16:creationId xmlns:a16="http://schemas.microsoft.com/office/drawing/2014/main" id="{25FDCFF1-2B94-4F1B-8D92-15A2948204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9" name="PoljeZBesedilom 4988">
          <a:extLst>
            <a:ext uri="{FF2B5EF4-FFF2-40B4-BE49-F238E27FC236}">
              <a16:creationId xmlns:a16="http://schemas.microsoft.com/office/drawing/2014/main" id="{39C87736-DF87-4F71-B08B-85218283FD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0" name="PoljeZBesedilom 4989">
          <a:extLst>
            <a:ext uri="{FF2B5EF4-FFF2-40B4-BE49-F238E27FC236}">
              <a16:creationId xmlns:a16="http://schemas.microsoft.com/office/drawing/2014/main" id="{F81A1FBA-3BE0-4830-8E7B-FD87A51A4E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1" name="PoljeZBesedilom 4990">
          <a:extLst>
            <a:ext uri="{FF2B5EF4-FFF2-40B4-BE49-F238E27FC236}">
              <a16:creationId xmlns:a16="http://schemas.microsoft.com/office/drawing/2014/main" id="{62DEB807-4D61-4BEE-BA4F-80DAD5C0B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2" name="PoljeZBesedilom 4991">
          <a:extLst>
            <a:ext uri="{FF2B5EF4-FFF2-40B4-BE49-F238E27FC236}">
              <a16:creationId xmlns:a16="http://schemas.microsoft.com/office/drawing/2014/main" id="{0C20CC2D-EB3C-4BD8-A676-04C2B75E59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3" name="PoljeZBesedilom 4992">
          <a:extLst>
            <a:ext uri="{FF2B5EF4-FFF2-40B4-BE49-F238E27FC236}">
              <a16:creationId xmlns:a16="http://schemas.microsoft.com/office/drawing/2014/main" id="{B66914BF-1FCF-49D0-AD7E-460433ABD0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4" name="PoljeZBesedilom 4993">
          <a:extLst>
            <a:ext uri="{FF2B5EF4-FFF2-40B4-BE49-F238E27FC236}">
              <a16:creationId xmlns:a16="http://schemas.microsoft.com/office/drawing/2014/main" id="{B0CF8A18-60A7-4401-89D0-671D36367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5" name="PoljeZBesedilom 4994">
          <a:extLst>
            <a:ext uri="{FF2B5EF4-FFF2-40B4-BE49-F238E27FC236}">
              <a16:creationId xmlns:a16="http://schemas.microsoft.com/office/drawing/2014/main" id="{C0E78C2A-F7F9-493F-8944-D846D67ED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6" name="PoljeZBesedilom 4995">
          <a:extLst>
            <a:ext uri="{FF2B5EF4-FFF2-40B4-BE49-F238E27FC236}">
              <a16:creationId xmlns:a16="http://schemas.microsoft.com/office/drawing/2014/main" id="{5B27A6E1-0276-4225-8B9F-893F6CD150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7" name="PoljeZBesedilom 4996">
          <a:extLst>
            <a:ext uri="{FF2B5EF4-FFF2-40B4-BE49-F238E27FC236}">
              <a16:creationId xmlns:a16="http://schemas.microsoft.com/office/drawing/2014/main" id="{E6EFF586-8A00-4EEC-B181-34F38EA839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8" name="PoljeZBesedilom 4997">
          <a:extLst>
            <a:ext uri="{FF2B5EF4-FFF2-40B4-BE49-F238E27FC236}">
              <a16:creationId xmlns:a16="http://schemas.microsoft.com/office/drawing/2014/main" id="{F597C499-919C-4986-9714-FB0D0E231C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9" name="PoljeZBesedilom 4998">
          <a:extLst>
            <a:ext uri="{FF2B5EF4-FFF2-40B4-BE49-F238E27FC236}">
              <a16:creationId xmlns:a16="http://schemas.microsoft.com/office/drawing/2014/main" id="{F4835DCF-C60D-4E19-8AFD-9441F0F7C0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0" name="PoljeZBesedilom 4999">
          <a:extLst>
            <a:ext uri="{FF2B5EF4-FFF2-40B4-BE49-F238E27FC236}">
              <a16:creationId xmlns:a16="http://schemas.microsoft.com/office/drawing/2014/main" id="{DD5C7A29-74B1-414F-A8E5-D5FE8FEA4C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1" name="PoljeZBesedilom 5000">
          <a:extLst>
            <a:ext uri="{FF2B5EF4-FFF2-40B4-BE49-F238E27FC236}">
              <a16:creationId xmlns:a16="http://schemas.microsoft.com/office/drawing/2014/main" id="{855872FA-28B2-494D-A8FC-00DB0848AA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2" name="PoljeZBesedilom 5001">
          <a:extLst>
            <a:ext uri="{FF2B5EF4-FFF2-40B4-BE49-F238E27FC236}">
              <a16:creationId xmlns:a16="http://schemas.microsoft.com/office/drawing/2014/main" id="{57260F6B-A018-4B88-8BF5-519F2DEEEC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3" name="PoljeZBesedilom 5002">
          <a:extLst>
            <a:ext uri="{FF2B5EF4-FFF2-40B4-BE49-F238E27FC236}">
              <a16:creationId xmlns:a16="http://schemas.microsoft.com/office/drawing/2014/main" id="{47E1F2EC-BD54-48C0-8098-9CD0120BA1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4" name="PoljeZBesedilom 5003">
          <a:extLst>
            <a:ext uri="{FF2B5EF4-FFF2-40B4-BE49-F238E27FC236}">
              <a16:creationId xmlns:a16="http://schemas.microsoft.com/office/drawing/2014/main" id="{7341230C-61AE-404D-B91B-C4D9CF678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5" name="PoljeZBesedilom 5004">
          <a:extLst>
            <a:ext uri="{FF2B5EF4-FFF2-40B4-BE49-F238E27FC236}">
              <a16:creationId xmlns:a16="http://schemas.microsoft.com/office/drawing/2014/main" id="{E2841B15-B017-4830-93E0-4789000C2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6" name="PoljeZBesedilom 5005">
          <a:extLst>
            <a:ext uri="{FF2B5EF4-FFF2-40B4-BE49-F238E27FC236}">
              <a16:creationId xmlns:a16="http://schemas.microsoft.com/office/drawing/2014/main" id="{C92CE08A-615B-4DA0-8300-38795AA54B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7" name="PoljeZBesedilom 5006">
          <a:extLst>
            <a:ext uri="{FF2B5EF4-FFF2-40B4-BE49-F238E27FC236}">
              <a16:creationId xmlns:a16="http://schemas.microsoft.com/office/drawing/2014/main" id="{806DDE4B-7DCB-4C53-B0FA-16F4215D49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8" name="PoljeZBesedilom 5007">
          <a:extLst>
            <a:ext uri="{FF2B5EF4-FFF2-40B4-BE49-F238E27FC236}">
              <a16:creationId xmlns:a16="http://schemas.microsoft.com/office/drawing/2014/main" id="{85FE031B-1093-467A-8789-A364CC9E0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9" name="PoljeZBesedilom 5008">
          <a:extLst>
            <a:ext uri="{FF2B5EF4-FFF2-40B4-BE49-F238E27FC236}">
              <a16:creationId xmlns:a16="http://schemas.microsoft.com/office/drawing/2014/main" id="{0F008722-C0C4-4305-85E4-F69F7D9C6D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0" name="PoljeZBesedilom 5009">
          <a:extLst>
            <a:ext uri="{FF2B5EF4-FFF2-40B4-BE49-F238E27FC236}">
              <a16:creationId xmlns:a16="http://schemas.microsoft.com/office/drawing/2014/main" id="{25E046F8-D380-4052-ABD6-FD3885418C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1" name="PoljeZBesedilom 5010">
          <a:extLst>
            <a:ext uri="{FF2B5EF4-FFF2-40B4-BE49-F238E27FC236}">
              <a16:creationId xmlns:a16="http://schemas.microsoft.com/office/drawing/2014/main" id="{B778ECC7-4EC7-4DC9-A644-8486064D50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2" name="PoljeZBesedilom 5011">
          <a:extLst>
            <a:ext uri="{FF2B5EF4-FFF2-40B4-BE49-F238E27FC236}">
              <a16:creationId xmlns:a16="http://schemas.microsoft.com/office/drawing/2014/main" id="{99C30893-CE0E-4964-ABEA-4C90A21274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3" name="PoljeZBesedilom 5012">
          <a:extLst>
            <a:ext uri="{FF2B5EF4-FFF2-40B4-BE49-F238E27FC236}">
              <a16:creationId xmlns:a16="http://schemas.microsoft.com/office/drawing/2014/main" id="{02E5BFD9-8073-49F8-8466-74C1A2C1C0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4" name="PoljeZBesedilom 5013">
          <a:extLst>
            <a:ext uri="{FF2B5EF4-FFF2-40B4-BE49-F238E27FC236}">
              <a16:creationId xmlns:a16="http://schemas.microsoft.com/office/drawing/2014/main" id="{9D83D6AA-CB41-4E12-B723-16C35B864C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5" name="PoljeZBesedilom 5014">
          <a:extLst>
            <a:ext uri="{FF2B5EF4-FFF2-40B4-BE49-F238E27FC236}">
              <a16:creationId xmlns:a16="http://schemas.microsoft.com/office/drawing/2014/main" id="{291DBFAD-515F-47C9-A180-EEBF09A253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6" name="PoljeZBesedilom 5015">
          <a:extLst>
            <a:ext uri="{FF2B5EF4-FFF2-40B4-BE49-F238E27FC236}">
              <a16:creationId xmlns:a16="http://schemas.microsoft.com/office/drawing/2014/main" id="{1E8122FC-CDBF-4BA4-9F3B-729CA200E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7" name="PoljeZBesedilom 5016">
          <a:extLst>
            <a:ext uri="{FF2B5EF4-FFF2-40B4-BE49-F238E27FC236}">
              <a16:creationId xmlns:a16="http://schemas.microsoft.com/office/drawing/2014/main" id="{90EB7192-56C4-4272-B811-4A423163F8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8" name="PoljeZBesedilom 5017">
          <a:extLst>
            <a:ext uri="{FF2B5EF4-FFF2-40B4-BE49-F238E27FC236}">
              <a16:creationId xmlns:a16="http://schemas.microsoft.com/office/drawing/2014/main" id="{FE78C22B-AF83-45A8-A8A1-2308C41AE0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9" name="PoljeZBesedilom 5018">
          <a:extLst>
            <a:ext uri="{FF2B5EF4-FFF2-40B4-BE49-F238E27FC236}">
              <a16:creationId xmlns:a16="http://schemas.microsoft.com/office/drawing/2014/main" id="{0DF32A25-5401-43EE-8221-FEE53E3D83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0" name="PoljeZBesedilom 5019">
          <a:extLst>
            <a:ext uri="{FF2B5EF4-FFF2-40B4-BE49-F238E27FC236}">
              <a16:creationId xmlns:a16="http://schemas.microsoft.com/office/drawing/2014/main" id="{699CA958-421C-4861-A119-E4F777864B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1" name="PoljeZBesedilom 5020">
          <a:extLst>
            <a:ext uri="{FF2B5EF4-FFF2-40B4-BE49-F238E27FC236}">
              <a16:creationId xmlns:a16="http://schemas.microsoft.com/office/drawing/2014/main" id="{79FC795E-A300-4600-9AD6-AD2F136EC7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2" name="PoljeZBesedilom 5021">
          <a:extLst>
            <a:ext uri="{FF2B5EF4-FFF2-40B4-BE49-F238E27FC236}">
              <a16:creationId xmlns:a16="http://schemas.microsoft.com/office/drawing/2014/main" id="{A6FE6BC9-E7F2-4BBB-BFE0-B2A2F3F758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3" name="PoljeZBesedilom 5022">
          <a:extLst>
            <a:ext uri="{FF2B5EF4-FFF2-40B4-BE49-F238E27FC236}">
              <a16:creationId xmlns:a16="http://schemas.microsoft.com/office/drawing/2014/main" id="{52F510A2-95FB-4152-B158-818B2584CC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4" name="PoljeZBesedilom 5023">
          <a:extLst>
            <a:ext uri="{FF2B5EF4-FFF2-40B4-BE49-F238E27FC236}">
              <a16:creationId xmlns:a16="http://schemas.microsoft.com/office/drawing/2014/main" id="{8E2FDDB3-F5A2-4AF8-9056-F32B28339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5" name="PoljeZBesedilom 5024">
          <a:extLst>
            <a:ext uri="{FF2B5EF4-FFF2-40B4-BE49-F238E27FC236}">
              <a16:creationId xmlns:a16="http://schemas.microsoft.com/office/drawing/2014/main" id="{3D1201C6-DCC7-4896-8672-35932409C5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6" name="PoljeZBesedilom 5025">
          <a:extLst>
            <a:ext uri="{FF2B5EF4-FFF2-40B4-BE49-F238E27FC236}">
              <a16:creationId xmlns:a16="http://schemas.microsoft.com/office/drawing/2014/main" id="{7E08E0C7-1072-4011-BA15-31D13B4278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7" name="PoljeZBesedilom 5026">
          <a:extLst>
            <a:ext uri="{FF2B5EF4-FFF2-40B4-BE49-F238E27FC236}">
              <a16:creationId xmlns:a16="http://schemas.microsoft.com/office/drawing/2014/main" id="{A173B230-C3ED-4ACE-A134-A05A2E13F5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8" name="PoljeZBesedilom 5027">
          <a:extLst>
            <a:ext uri="{FF2B5EF4-FFF2-40B4-BE49-F238E27FC236}">
              <a16:creationId xmlns:a16="http://schemas.microsoft.com/office/drawing/2014/main" id="{44CB7CFB-0609-47AA-9DA7-D02F028346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9" name="PoljeZBesedilom 5028">
          <a:extLst>
            <a:ext uri="{FF2B5EF4-FFF2-40B4-BE49-F238E27FC236}">
              <a16:creationId xmlns:a16="http://schemas.microsoft.com/office/drawing/2014/main" id="{B9B268B7-B6FA-4B85-9DEB-06219EC899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0" name="PoljeZBesedilom 5029">
          <a:extLst>
            <a:ext uri="{FF2B5EF4-FFF2-40B4-BE49-F238E27FC236}">
              <a16:creationId xmlns:a16="http://schemas.microsoft.com/office/drawing/2014/main" id="{D9476A14-AB20-4DBE-A7FC-06CC93F41B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1" name="PoljeZBesedilom 5030">
          <a:extLst>
            <a:ext uri="{FF2B5EF4-FFF2-40B4-BE49-F238E27FC236}">
              <a16:creationId xmlns:a16="http://schemas.microsoft.com/office/drawing/2014/main" id="{444B2BB3-2837-4A86-AECF-4239DE59C2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2" name="PoljeZBesedilom 5031">
          <a:extLst>
            <a:ext uri="{FF2B5EF4-FFF2-40B4-BE49-F238E27FC236}">
              <a16:creationId xmlns:a16="http://schemas.microsoft.com/office/drawing/2014/main" id="{2BB45710-B93C-48D5-B5DC-CAE854DD38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3" name="PoljeZBesedilom 5032">
          <a:extLst>
            <a:ext uri="{FF2B5EF4-FFF2-40B4-BE49-F238E27FC236}">
              <a16:creationId xmlns:a16="http://schemas.microsoft.com/office/drawing/2014/main" id="{CE0EF4E8-1235-4FAF-81B5-4255633214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4" name="PoljeZBesedilom 5033">
          <a:extLst>
            <a:ext uri="{FF2B5EF4-FFF2-40B4-BE49-F238E27FC236}">
              <a16:creationId xmlns:a16="http://schemas.microsoft.com/office/drawing/2014/main" id="{541E6539-0B86-4048-B2F9-ED9A311CC3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5" name="PoljeZBesedilom 5034">
          <a:extLst>
            <a:ext uri="{FF2B5EF4-FFF2-40B4-BE49-F238E27FC236}">
              <a16:creationId xmlns:a16="http://schemas.microsoft.com/office/drawing/2014/main" id="{8B3C74D3-F04C-407F-9923-7AC44BE89E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6" name="PoljeZBesedilom 5035">
          <a:extLst>
            <a:ext uri="{FF2B5EF4-FFF2-40B4-BE49-F238E27FC236}">
              <a16:creationId xmlns:a16="http://schemas.microsoft.com/office/drawing/2014/main" id="{734D28E5-C26C-425E-AE85-C47D3A624E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7" name="PoljeZBesedilom 5036">
          <a:extLst>
            <a:ext uri="{FF2B5EF4-FFF2-40B4-BE49-F238E27FC236}">
              <a16:creationId xmlns:a16="http://schemas.microsoft.com/office/drawing/2014/main" id="{2AB43D6A-796E-4AB3-835A-93E117AB00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8" name="PoljeZBesedilom 5037">
          <a:extLst>
            <a:ext uri="{FF2B5EF4-FFF2-40B4-BE49-F238E27FC236}">
              <a16:creationId xmlns:a16="http://schemas.microsoft.com/office/drawing/2014/main" id="{E2B15416-C4CB-4298-866D-37F034A70A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9" name="PoljeZBesedilom 5038">
          <a:extLst>
            <a:ext uri="{FF2B5EF4-FFF2-40B4-BE49-F238E27FC236}">
              <a16:creationId xmlns:a16="http://schemas.microsoft.com/office/drawing/2014/main" id="{8F5CDF7E-3B0D-44D4-9F3F-D4556FCA57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0" name="PoljeZBesedilom 5039">
          <a:extLst>
            <a:ext uri="{FF2B5EF4-FFF2-40B4-BE49-F238E27FC236}">
              <a16:creationId xmlns:a16="http://schemas.microsoft.com/office/drawing/2014/main" id="{D9CBDC9E-8BA4-4EAA-9C55-7C3B63069B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1" name="PoljeZBesedilom 5040">
          <a:extLst>
            <a:ext uri="{FF2B5EF4-FFF2-40B4-BE49-F238E27FC236}">
              <a16:creationId xmlns:a16="http://schemas.microsoft.com/office/drawing/2014/main" id="{9EA95EAC-0594-4515-8F5C-63455334E7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2" name="PoljeZBesedilom 5041">
          <a:extLst>
            <a:ext uri="{FF2B5EF4-FFF2-40B4-BE49-F238E27FC236}">
              <a16:creationId xmlns:a16="http://schemas.microsoft.com/office/drawing/2014/main" id="{C14BB878-462F-47D7-8027-12BA910800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3" name="PoljeZBesedilom 5042">
          <a:extLst>
            <a:ext uri="{FF2B5EF4-FFF2-40B4-BE49-F238E27FC236}">
              <a16:creationId xmlns:a16="http://schemas.microsoft.com/office/drawing/2014/main" id="{19583163-878F-4994-A1AC-0FEB212CEC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4" name="PoljeZBesedilom 5043">
          <a:extLst>
            <a:ext uri="{FF2B5EF4-FFF2-40B4-BE49-F238E27FC236}">
              <a16:creationId xmlns:a16="http://schemas.microsoft.com/office/drawing/2014/main" id="{ADD62416-EFEC-49C9-AB48-283C54AF58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5" name="PoljeZBesedilom 5044">
          <a:extLst>
            <a:ext uri="{FF2B5EF4-FFF2-40B4-BE49-F238E27FC236}">
              <a16:creationId xmlns:a16="http://schemas.microsoft.com/office/drawing/2014/main" id="{2F4A5285-4BBD-4B36-A3E0-C086F6CFB7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6" name="PoljeZBesedilom 5045">
          <a:extLst>
            <a:ext uri="{FF2B5EF4-FFF2-40B4-BE49-F238E27FC236}">
              <a16:creationId xmlns:a16="http://schemas.microsoft.com/office/drawing/2014/main" id="{DB1FD973-0AF8-4A7B-BD0A-A234FC0D5F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7" name="PoljeZBesedilom 5046">
          <a:extLst>
            <a:ext uri="{FF2B5EF4-FFF2-40B4-BE49-F238E27FC236}">
              <a16:creationId xmlns:a16="http://schemas.microsoft.com/office/drawing/2014/main" id="{6A130014-CD00-4950-800F-3A45C86765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8" name="PoljeZBesedilom 5047">
          <a:extLst>
            <a:ext uri="{FF2B5EF4-FFF2-40B4-BE49-F238E27FC236}">
              <a16:creationId xmlns:a16="http://schemas.microsoft.com/office/drawing/2014/main" id="{D47BBC8A-322D-4F4A-BD00-0D6BBC66F4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9" name="PoljeZBesedilom 5048">
          <a:extLst>
            <a:ext uri="{FF2B5EF4-FFF2-40B4-BE49-F238E27FC236}">
              <a16:creationId xmlns:a16="http://schemas.microsoft.com/office/drawing/2014/main" id="{ADE1CBE3-D663-46C4-8109-8A68E2284F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0" name="PoljeZBesedilom 5049">
          <a:extLst>
            <a:ext uri="{FF2B5EF4-FFF2-40B4-BE49-F238E27FC236}">
              <a16:creationId xmlns:a16="http://schemas.microsoft.com/office/drawing/2014/main" id="{B323C1ED-C474-4AEA-BE16-DC5A6A548E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1" name="PoljeZBesedilom 5050">
          <a:extLst>
            <a:ext uri="{FF2B5EF4-FFF2-40B4-BE49-F238E27FC236}">
              <a16:creationId xmlns:a16="http://schemas.microsoft.com/office/drawing/2014/main" id="{D58A0E1F-EB22-40CB-8864-51C3623BCB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2" name="PoljeZBesedilom 5051">
          <a:extLst>
            <a:ext uri="{FF2B5EF4-FFF2-40B4-BE49-F238E27FC236}">
              <a16:creationId xmlns:a16="http://schemas.microsoft.com/office/drawing/2014/main" id="{BE6A62E8-8D7A-4BAC-8F7C-910FE42535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3" name="PoljeZBesedilom 5052">
          <a:extLst>
            <a:ext uri="{FF2B5EF4-FFF2-40B4-BE49-F238E27FC236}">
              <a16:creationId xmlns:a16="http://schemas.microsoft.com/office/drawing/2014/main" id="{A328DE58-682C-4CFD-8346-681B8E9EA3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4" name="PoljeZBesedilom 5053">
          <a:extLst>
            <a:ext uri="{FF2B5EF4-FFF2-40B4-BE49-F238E27FC236}">
              <a16:creationId xmlns:a16="http://schemas.microsoft.com/office/drawing/2014/main" id="{2583A375-7AFE-4D5D-BF0D-9448D36BA9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5" name="PoljeZBesedilom 5054">
          <a:extLst>
            <a:ext uri="{FF2B5EF4-FFF2-40B4-BE49-F238E27FC236}">
              <a16:creationId xmlns:a16="http://schemas.microsoft.com/office/drawing/2014/main" id="{2DF3D8D2-D6CF-4AF8-986D-43592B6D49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6" name="PoljeZBesedilom 5055">
          <a:extLst>
            <a:ext uri="{FF2B5EF4-FFF2-40B4-BE49-F238E27FC236}">
              <a16:creationId xmlns:a16="http://schemas.microsoft.com/office/drawing/2014/main" id="{79459D08-F039-4294-8B34-E68B19E674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7" name="PoljeZBesedilom 5056">
          <a:extLst>
            <a:ext uri="{FF2B5EF4-FFF2-40B4-BE49-F238E27FC236}">
              <a16:creationId xmlns:a16="http://schemas.microsoft.com/office/drawing/2014/main" id="{10209F62-FC72-4E48-B1D6-5A7B9A7A32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8" name="PoljeZBesedilom 5057">
          <a:extLst>
            <a:ext uri="{FF2B5EF4-FFF2-40B4-BE49-F238E27FC236}">
              <a16:creationId xmlns:a16="http://schemas.microsoft.com/office/drawing/2014/main" id="{CEF6FA81-ABC2-487F-9408-4CD054F86B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9" name="PoljeZBesedilom 5058">
          <a:extLst>
            <a:ext uri="{FF2B5EF4-FFF2-40B4-BE49-F238E27FC236}">
              <a16:creationId xmlns:a16="http://schemas.microsoft.com/office/drawing/2014/main" id="{983AC003-1550-4952-AF66-30806C36D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0" name="PoljeZBesedilom 5059">
          <a:extLst>
            <a:ext uri="{FF2B5EF4-FFF2-40B4-BE49-F238E27FC236}">
              <a16:creationId xmlns:a16="http://schemas.microsoft.com/office/drawing/2014/main" id="{F3774850-3925-4C81-A42B-986A92EBB0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1" name="PoljeZBesedilom 5060">
          <a:extLst>
            <a:ext uri="{FF2B5EF4-FFF2-40B4-BE49-F238E27FC236}">
              <a16:creationId xmlns:a16="http://schemas.microsoft.com/office/drawing/2014/main" id="{28A2058B-1552-49A6-95BC-72FF2A737D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2" name="PoljeZBesedilom 5061">
          <a:extLst>
            <a:ext uri="{FF2B5EF4-FFF2-40B4-BE49-F238E27FC236}">
              <a16:creationId xmlns:a16="http://schemas.microsoft.com/office/drawing/2014/main" id="{AE2F05D9-95D6-4100-AD07-004D6CD6BA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3" name="PoljeZBesedilom 5062">
          <a:extLst>
            <a:ext uri="{FF2B5EF4-FFF2-40B4-BE49-F238E27FC236}">
              <a16:creationId xmlns:a16="http://schemas.microsoft.com/office/drawing/2014/main" id="{716385B9-48A3-4DE5-BB87-4A6ABB3D7E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4" name="PoljeZBesedilom 5063">
          <a:extLst>
            <a:ext uri="{FF2B5EF4-FFF2-40B4-BE49-F238E27FC236}">
              <a16:creationId xmlns:a16="http://schemas.microsoft.com/office/drawing/2014/main" id="{EC5CE491-54EC-4A6E-AA86-55C64A3DE5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5" name="PoljeZBesedilom 5064">
          <a:extLst>
            <a:ext uri="{FF2B5EF4-FFF2-40B4-BE49-F238E27FC236}">
              <a16:creationId xmlns:a16="http://schemas.microsoft.com/office/drawing/2014/main" id="{8839BBB7-9400-4A87-B967-46778CCC46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6" name="PoljeZBesedilom 5065">
          <a:extLst>
            <a:ext uri="{FF2B5EF4-FFF2-40B4-BE49-F238E27FC236}">
              <a16:creationId xmlns:a16="http://schemas.microsoft.com/office/drawing/2014/main" id="{DFD3A53F-3070-4792-8495-8314CA34C5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7" name="PoljeZBesedilom 5066">
          <a:extLst>
            <a:ext uri="{FF2B5EF4-FFF2-40B4-BE49-F238E27FC236}">
              <a16:creationId xmlns:a16="http://schemas.microsoft.com/office/drawing/2014/main" id="{602AB953-806C-4502-8079-64E52DCD85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8" name="PoljeZBesedilom 5067">
          <a:extLst>
            <a:ext uri="{FF2B5EF4-FFF2-40B4-BE49-F238E27FC236}">
              <a16:creationId xmlns:a16="http://schemas.microsoft.com/office/drawing/2014/main" id="{877065CD-38BA-4588-AE42-18E3ED5430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9" name="PoljeZBesedilom 5068">
          <a:extLst>
            <a:ext uri="{FF2B5EF4-FFF2-40B4-BE49-F238E27FC236}">
              <a16:creationId xmlns:a16="http://schemas.microsoft.com/office/drawing/2014/main" id="{99914AFC-B83B-4E8B-A3D9-60D1983DC1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0" name="PoljeZBesedilom 5069">
          <a:extLst>
            <a:ext uri="{FF2B5EF4-FFF2-40B4-BE49-F238E27FC236}">
              <a16:creationId xmlns:a16="http://schemas.microsoft.com/office/drawing/2014/main" id="{7F35369C-705A-4483-BE0B-172F3D6C58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1" name="PoljeZBesedilom 5070">
          <a:extLst>
            <a:ext uri="{FF2B5EF4-FFF2-40B4-BE49-F238E27FC236}">
              <a16:creationId xmlns:a16="http://schemas.microsoft.com/office/drawing/2014/main" id="{14277CDC-EC02-40AE-9B2E-F797F9BD2E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2" name="PoljeZBesedilom 5071">
          <a:extLst>
            <a:ext uri="{FF2B5EF4-FFF2-40B4-BE49-F238E27FC236}">
              <a16:creationId xmlns:a16="http://schemas.microsoft.com/office/drawing/2014/main" id="{688B4BE9-5497-4578-9A7B-8A6F0E97A1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3" name="PoljeZBesedilom 5072">
          <a:extLst>
            <a:ext uri="{FF2B5EF4-FFF2-40B4-BE49-F238E27FC236}">
              <a16:creationId xmlns:a16="http://schemas.microsoft.com/office/drawing/2014/main" id="{32792A92-87B1-416B-A9A3-B1182D9E4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4" name="PoljeZBesedilom 5073">
          <a:extLst>
            <a:ext uri="{FF2B5EF4-FFF2-40B4-BE49-F238E27FC236}">
              <a16:creationId xmlns:a16="http://schemas.microsoft.com/office/drawing/2014/main" id="{D96C85D7-0087-4C81-A881-FD6DD01022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5" name="PoljeZBesedilom 5074">
          <a:extLst>
            <a:ext uri="{FF2B5EF4-FFF2-40B4-BE49-F238E27FC236}">
              <a16:creationId xmlns:a16="http://schemas.microsoft.com/office/drawing/2014/main" id="{55B277D4-133B-4BBD-8555-295408CC27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6" name="PoljeZBesedilom 5075">
          <a:extLst>
            <a:ext uri="{FF2B5EF4-FFF2-40B4-BE49-F238E27FC236}">
              <a16:creationId xmlns:a16="http://schemas.microsoft.com/office/drawing/2014/main" id="{38382DC8-1E89-434D-8645-ED5C3C91C3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7" name="PoljeZBesedilom 5076">
          <a:extLst>
            <a:ext uri="{FF2B5EF4-FFF2-40B4-BE49-F238E27FC236}">
              <a16:creationId xmlns:a16="http://schemas.microsoft.com/office/drawing/2014/main" id="{CF79356F-A1AE-48A3-BF80-470719610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8" name="PoljeZBesedilom 5077">
          <a:extLst>
            <a:ext uri="{FF2B5EF4-FFF2-40B4-BE49-F238E27FC236}">
              <a16:creationId xmlns:a16="http://schemas.microsoft.com/office/drawing/2014/main" id="{D3CCCF55-ACA7-4FFA-8DF8-CA7C1A12FB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9" name="PoljeZBesedilom 5078">
          <a:extLst>
            <a:ext uri="{FF2B5EF4-FFF2-40B4-BE49-F238E27FC236}">
              <a16:creationId xmlns:a16="http://schemas.microsoft.com/office/drawing/2014/main" id="{9338E631-6BED-48DC-BE67-B2420CF58F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0" name="PoljeZBesedilom 5079">
          <a:extLst>
            <a:ext uri="{FF2B5EF4-FFF2-40B4-BE49-F238E27FC236}">
              <a16:creationId xmlns:a16="http://schemas.microsoft.com/office/drawing/2014/main" id="{6781C8E4-E8F6-42EC-A160-AB24740CF6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1" name="PoljeZBesedilom 5080">
          <a:extLst>
            <a:ext uri="{FF2B5EF4-FFF2-40B4-BE49-F238E27FC236}">
              <a16:creationId xmlns:a16="http://schemas.microsoft.com/office/drawing/2014/main" id="{6FCB6209-02AE-407F-8B8C-278630C6FA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2" name="PoljeZBesedilom 5081">
          <a:extLst>
            <a:ext uri="{FF2B5EF4-FFF2-40B4-BE49-F238E27FC236}">
              <a16:creationId xmlns:a16="http://schemas.microsoft.com/office/drawing/2014/main" id="{A1C371D1-52B0-47E8-A856-3BB761A68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3" name="PoljeZBesedilom 5082">
          <a:extLst>
            <a:ext uri="{FF2B5EF4-FFF2-40B4-BE49-F238E27FC236}">
              <a16:creationId xmlns:a16="http://schemas.microsoft.com/office/drawing/2014/main" id="{7B19873F-0E65-4495-8C19-958B12997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4" name="PoljeZBesedilom 5083">
          <a:extLst>
            <a:ext uri="{FF2B5EF4-FFF2-40B4-BE49-F238E27FC236}">
              <a16:creationId xmlns:a16="http://schemas.microsoft.com/office/drawing/2014/main" id="{9BAB058D-FF23-4633-B344-E2A351D597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5" name="PoljeZBesedilom 5084">
          <a:extLst>
            <a:ext uri="{FF2B5EF4-FFF2-40B4-BE49-F238E27FC236}">
              <a16:creationId xmlns:a16="http://schemas.microsoft.com/office/drawing/2014/main" id="{066C3392-654B-4D2D-B459-D45967B9BB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6" name="PoljeZBesedilom 5085">
          <a:extLst>
            <a:ext uri="{FF2B5EF4-FFF2-40B4-BE49-F238E27FC236}">
              <a16:creationId xmlns:a16="http://schemas.microsoft.com/office/drawing/2014/main" id="{87F39AE2-E41F-4108-A5D4-28A322765C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7" name="PoljeZBesedilom 5086">
          <a:extLst>
            <a:ext uri="{FF2B5EF4-FFF2-40B4-BE49-F238E27FC236}">
              <a16:creationId xmlns:a16="http://schemas.microsoft.com/office/drawing/2014/main" id="{870F5D52-9A88-4946-871A-E059705F00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8" name="PoljeZBesedilom 5087">
          <a:extLst>
            <a:ext uri="{FF2B5EF4-FFF2-40B4-BE49-F238E27FC236}">
              <a16:creationId xmlns:a16="http://schemas.microsoft.com/office/drawing/2014/main" id="{6E03F3D4-21CB-41EE-8087-24AE15A089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9" name="PoljeZBesedilom 5088">
          <a:extLst>
            <a:ext uri="{FF2B5EF4-FFF2-40B4-BE49-F238E27FC236}">
              <a16:creationId xmlns:a16="http://schemas.microsoft.com/office/drawing/2014/main" id="{08CF5460-B91C-459B-ABF2-80A7CB4418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0" name="PoljeZBesedilom 5089">
          <a:extLst>
            <a:ext uri="{FF2B5EF4-FFF2-40B4-BE49-F238E27FC236}">
              <a16:creationId xmlns:a16="http://schemas.microsoft.com/office/drawing/2014/main" id="{1E2177C0-1ED2-44AF-A046-C1E0E387E0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1" name="PoljeZBesedilom 5090">
          <a:extLst>
            <a:ext uri="{FF2B5EF4-FFF2-40B4-BE49-F238E27FC236}">
              <a16:creationId xmlns:a16="http://schemas.microsoft.com/office/drawing/2014/main" id="{340C9E16-004C-46F5-B0BF-5BEEF2D76D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2" name="PoljeZBesedilom 5091">
          <a:extLst>
            <a:ext uri="{FF2B5EF4-FFF2-40B4-BE49-F238E27FC236}">
              <a16:creationId xmlns:a16="http://schemas.microsoft.com/office/drawing/2014/main" id="{7B9A9FC5-3419-4FB5-86CB-6D57BCACF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3" name="PoljeZBesedilom 5092">
          <a:extLst>
            <a:ext uri="{FF2B5EF4-FFF2-40B4-BE49-F238E27FC236}">
              <a16:creationId xmlns:a16="http://schemas.microsoft.com/office/drawing/2014/main" id="{6178A5D5-13DB-405B-B0F6-992FC7A37B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4" name="PoljeZBesedilom 5093">
          <a:extLst>
            <a:ext uri="{FF2B5EF4-FFF2-40B4-BE49-F238E27FC236}">
              <a16:creationId xmlns:a16="http://schemas.microsoft.com/office/drawing/2014/main" id="{E0CF5D74-044F-43FA-9983-53E99F5A75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5" name="PoljeZBesedilom 5094">
          <a:extLst>
            <a:ext uri="{FF2B5EF4-FFF2-40B4-BE49-F238E27FC236}">
              <a16:creationId xmlns:a16="http://schemas.microsoft.com/office/drawing/2014/main" id="{8B6D2878-E57D-4C65-AE94-85CCF0605B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6" name="PoljeZBesedilom 5095">
          <a:extLst>
            <a:ext uri="{FF2B5EF4-FFF2-40B4-BE49-F238E27FC236}">
              <a16:creationId xmlns:a16="http://schemas.microsoft.com/office/drawing/2014/main" id="{853D8EC9-0BAD-4452-A836-66CF38812D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7" name="PoljeZBesedilom 5096">
          <a:extLst>
            <a:ext uri="{FF2B5EF4-FFF2-40B4-BE49-F238E27FC236}">
              <a16:creationId xmlns:a16="http://schemas.microsoft.com/office/drawing/2014/main" id="{877EB60D-8CAF-4E52-AC3B-6421664A5F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8" name="PoljeZBesedilom 5097">
          <a:extLst>
            <a:ext uri="{FF2B5EF4-FFF2-40B4-BE49-F238E27FC236}">
              <a16:creationId xmlns:a16="http://schemas.microsoft.com/office/drawing/2014/main" id="{9D9155E8-6B39-4429-8480-530EBE52E4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9" name="PoljeZBesedilom 5098">
          <a:extLst>
            <a:ext uri="{FF2B5EF4-FFF2-40B4-BE49-F238E27FC236}">
              <a16:creationId xmlns:a16="http://schemas.microsoft.com/office/drawing/2014/main" id="{2653DF12-D07A-4353-A942-B21B818BA3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0" name="PoljeZBesedilom 5099">
          <a:extLst>
            <a:ext uri="{FF2B5EF4-FFF2-40B4-BE49-F238E27FC236}">
              <a16:creationId xmlns:a16="http://schemas.microsoft.com/office/drawing/2014/main" id="{9796F9AD-E62B-4641-BF30-DADFDC5D5F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1" name="PoljeZBesedilom 5100">
          <a:extLst>
            <a:ext uri="{FF2B5EF4-FFF2-40B4-BE49-F238E27FC236}">
              <a16:creationId xmlns:a16="http://schemas.microsoft.com/office/drawing/2014/main" id="{2F7C19BC-2E62-4507-9F5C-EC22021D60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2" name="PoljeZBesedilom 5101">
          <a:extLst>
            <a:ext uri="{FF2B5EF4-FFF2-40B4-BE49-F238E27FC236}">
              <a16:creationId xmlns:a16="http://schemas.microsoft.com/office/drawing/2014/main" id="{06794D49-0818-444D-9E80-3A7A72D86E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3" name="PoljeZBesedilom 5102">
          <a:extLst>
            <a:ext uri="{FF2B5EF4-FFF2-40B4-BE49-F238E27FC236}">
              <a16:creationId xmlns:a16="http://schemas.microsoft.com/office/drawing/2014/main" id="{ABDCE922-334C-4CF9-AC89-17F9F88E46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4" name="PoljeZBesedilom 5103">
          <a:extLst>
            <a:ext uri="{FF2B5EF4-FFF2-40B4-BE49-F238E27FC236}">
              <a16:creationId xmlns:a16="http://schemas.microsoft.com/office/drawing/2014/main" id="{9E367AE0-97FB-4649-916F-56B0CE32E8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5" name="PoljeZBesedilom 5104">
          <a:extLst>
            <a:ext uri="{FF2B5EF4-FFF2-40B4-BE49-F238E27FC236}">
              <a16:creationId xmlns:a16="http://schemas.microsoft.com/office/drawing/2014/main" id="{CAA22B15-0ECB-41A1-AB3D-B2C230311A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6" name="PoljeZBesedilom 5105">
          <a:extLst>
            <a:ext uri="{FF2B5EF4-FFF2-40B4-BE49-F238E27FC236}">
              <a16:creationId xmlns:a16="http://schemas.microsoft.com/office/drawing/2014/main" id="{6D0FC794-92FF-44F6-8361-BD6EFF91EF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7" name="PoljeZBesedilom 5106">
          <a:extLst>
            <a:ext uri="{FF2B5EF4-FFF2-40B4-BE49-F238E27FC236}">
              <a16:creationId xmlns:a16="http://schemas.microsoft.com/office/drawing/2014/main" id="{84D459A3-B1E5-4D08-B8D0-F75DC7FA98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8" name="PoljeZBesedilom 5107">
          <a:extLst>
            <a:ext uri="{FF2B5EF4-FFF2-40B4-BE49-F238E27FC236}">
              <a16:creationId xmlns:a16="http://schemas.microsoft.com/office/drawing/2014/main" id="{6663EA7D-690C-4F4B-8F5B-2A2291DB48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9" name="PoljeZBesedilom 5108">
          <a:extLst>
            <a:ext uri="{FF2B5EF4-FFF2-40B4-BE49-F238E27FC236}">
              <a16:creationId xmlns:a16="http://schemas.microsoft.com/office/drawing/2014/main" id="{175AA8F3-B089-42D0-B06C-A35B813C2B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0" name="PoljeZBesedilom 5109">
          <a:extLst>
            <a:ext uri="{FF2B5EF4-FFF2-40B4-BE49-F238E27FC236}">
              <a16:creationId xmlns:a16="http://schemas.microsoft.com/office/drawing/2014/main" id="{029AED5D-5722-412A-B4F5-1622FA4E59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1" name="PoljeZBesedilom 5110">
          <a:extLst>
            <a:ext uri="{FF2B5EF4-FFF2-40B4-BE49-F238E27FC236}">
              <a16:creationId xmlns:a16="http://schemas.microsoft.com/office/drawing/2014/main" id="{29EDD0D5-85B1-4541-A476-B51F6B0F4E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2" name="PoljeZBesedilom 5111">
          <a:extLst>
            <a:ext uri="{FF2B5EF4-FFF2-40B4-BE49-F238E27FC236}">
              <a16:creationId xmlns:a16="http://schemas.microsoft.com/office/drawing/2014/main" id="{3C680406-49A8-454C-A1CB-B6EC26E29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3" name="PoljeZBesedilom 5112">
          <a:extLst>
            <a:ext uri="{FF2B5EF4-FFF2-40B4-BE49-F238E27FC236}">
              <a16:creationId xmlns:a16="http://schemas.microsoft.com/office/drawing/2014/main" id="{7BE6AB3E-3648-426A-A95C-FF5875B69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4" name="PoljeZBesedilom 5113">
          <a:extLst>
            <a:ext uri="{FF2B5EF4-FFF2-40B4-BE49-F238E27FC236}">
              <a16:creationId xmlns:a16="http://schemas.microsoft.com/office/drawing/2014/main" id="{25807913-F693-4DD7-BDDD-637400098A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5" name="PoljeZBesedilom 5114">
          <a:extLst>
            <a:ext uri="{FF2B5EF4-FFF2-40B4-BE49-F238E27FC236}">
              <a16:creationId xmlns:a16="http://schemas.microsoft.com/office/drawing/2014/main" id="{A1A4BE2C-DC10-4FE9-AA26-E9730F8567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6" name="PoljeZBesedilom 5115">
          <a:extLst>
            <a:ext uri="{FF2B5EF4-FFF2-40B4-BE49-F238E27FC236}">
              <a16:creationId xmlns:a16="http://schemas.microsoft.com/office/drawing/2014/main" id="{FF493715-05E6-47DE-BEED-698819643A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7" name="PoljeZBesedilom 5116">
          <a:extLst>
            <a:ext uri="{FF2B5EF4-FFF2-40B4-BE49-F238E27FC236}">
              <a16:creationId xmlns:a16="http://schemas.microsoft.com/office/drawing/2014/main" id="{E272C3A7-8BB6-40D2-AE38-3C5B8C11B3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8" name="PoljeZBesedilom 5117">
          <a:extLst>
            <a:ext uri="{FF2B5EF4-FFF2-40B4-BE49-F238E27FC236}">
              <a16:creationId xmlns:a16="http://schemas.microsoft.com/office/drawing/2014/main" id="{E4D971B6-549A-4B1C-B7B3-DEBC5D9731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9" name="PoljeZBesedilom 5118">
          <a:extLst>
            <a:ext uri="{FF2B5EF4-FFF2-40B4-BE49-F238E27FC236}">
              <a16:creationId xmlns:a16="http://schemas.microsoft.com/office/drawing/2014/main" id="{921A5852-7F72-43CF-A1C5-7F551A56F5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0" name="PoljeZBesedilom 5119">
          <a:extLst>
            <a:ext uri="{FF2B5EF4-FFF2-40B4-BE49-F238E27FC236}">
              <a16:creationId xmlns:a16="http://schemas.microsoft.com/office/drawing/2014/main" id="{DC77E352-C6D6-43C6-90B6-5DC65D5892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1" name="PoljeZBesedilom 5120">
          <a:extLst>
            <a:ext uri="{FF2B5EF4-FFF2-40B4-BE49-F238E27FC236}">
              <a16:creationId xmlns:a16="http://schemas.microsoft.com/office/drawing/2014/main" id="{986D1370-8EC2-46F6-93DD-0361DF10C1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2" name="PoljeZBesedilom 5121">
          <a:extLst>
            <a:ext uri="{FF2B5EF4-FFF2-40B4-BE49-F238E27FC236}">
              <a16:creationId xmlns:a16="http://schemas.microsoft.com/office/drawing/2014/main" id="{C15394DA-8585-4636-9E7A-87CA46EED1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3" name="PoljeZBesedilom 5122">
          <a:extLst>
            <a:ext uri="{FF2B5EF4-FFF2-40B4-BE49-F238E27FC236}">
              <a16:creationId xmlns:a16="http://schemas.microsoft.com/office/drawing/2014/main" id="{0D4A5940-1436-4198-A5B9-93BD9A016D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4" name="PoljeZBesedilom 5123">
          <a:extLst>
            <a:ext uri="{FF2B5EF4-FFF2-40B4-BE49-F238E27FC236}">
              <a16:creationId xmlns:a16="http://schemas.microsoft.com/office/drawing/2014/main" id="{2492BE8D-F1DB-408B-91D8-A7AACC5F8B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5" name="PoljeZBesedilom 5124">
          <a:extLst>
            <a:ext uri="{FF2B5EF4-FFF2-40B4-BE49-F238E27FC236}">
              <a16:creationId xmlns:a16="http://schemas.microsoft.com/office/drawing/2014/main" id="{6F759D5A-0308-43FC-B814-E27DF8ACFE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6" name="PoljeZBesedilom 5125">
          <a:extLst>
            <a:ext uri="{FF2B5EF4-FFF2-40B4-BE49-F238E27FC236}">
              <a16:creationId xmlns:a16="http://schemas.microsoft.com/office/drawing/2014/main" id="{BBF65716-1093-4980-A868-C4FF4501D5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7" name="PoljeZBesedilom 5126">
          <a:extLst>
            <a:ext uri="{FF2B5EF4-FFF2-40B4-BE49-F238E27FC236}">
              <a16:creationId xmlns:a16="http://schemas.microsoft.com/office/drawing/2014/main" id="{00E53D10-3EB0-4C27-8D73-5EDFB12725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8" name="PoljeZBesedilom 5127">
          <a:extLst>
            <a:ext uri="{FF2B5EF4-FFF2-40B4-BE49-F238E27FC236}">
              <a16:creationId xmlns:a16="http://schemas.microsoft.com/office/drawing/2014/main" id="{5A25A287-79DC-4AFA-AA57-E0B9B72CED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9" name="PoljeZBesedilom 5128">
          <a:extLst>
            <a:ext uri="{FF2B5EF4-FFF2-40B4-BE49-F238E27FC236}">
              <a16:creationId xmlns:a16="http://schemas.microsoft.com/office/drawing/2014/main" id="{3FCAF25D-95D2-457D-B7AF-F77638F152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0" name="PoljeZBesedilom 5129">
          <a:extLst>
            <a:ext uri="{FF2B5EF4-FFF2-40B4-BE49-F238E27FC236}">
              <a16:creationId xmlns:a16="http://schemas.microsoft.com/office/drawing/2014/main" id="{9FF39D25-6ACD-4496-A6FE-478FB14C41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1" name="PoljeZBesedilom 5130">
          <a:extLst>
            <a:ext uri="{FF2B5EF4-FFF2-40B4-BE49-F238E27FC236}">
              <a16:creationId xmlns:a16="http://schemas.microsoft.com/office/drawing/2014/main" id="{7667F0AE-CD1B-4D8D-A7D2-FCD2238138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2" name="PoljeZBesedilom 5131">
          <a:extLst>
            <a:ext uri="{FF2B5EF4-FFF2-40B4-BE49-F238E27FC236}">
              <a16:creationId xmlns:a16="http://schemas.microsoft.com/office/drawing/2014/main" id="{7A0B7AC5-336A-4463-B789-72320B2A0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3" name="PoljeZBesedilom 5132">
          <a:extLst>
            <a:ext uri="{FF2B5EF4-FFF2-40B4-BE49-F238E27FC236}">
              <a16:creationId xmlns:a16="http://schemas.microsoft.com/office/drawing/2014/main" id="{A75D23B0-DB58-468C-A9BB-7512CC6606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4" name="PoljeZBesedilom 5133">
          <a:extLst>
            <a:ext uri="{FF2B5EF4-FFF2-40B4-BE49-F238E27FC236}">
              <a16:creationId xmlns:a16="http://schemas.microsoft.com/office/drawing/2014/main" id="{B6C393D6-BFF8-456E-BD54-F2A641B78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5" name="PoljeZBesedilom 5134">
          <a:extLst>
            <a:ext uri="{FF2B5EF4-FFF2-40B4-BE49-F238E27FC236}">
              <a16:creationId xmlns:a16="http://schemas.microsoft.com/office/drawing/2014/main" id="{6C91BEB0-63CB-4472-9AFE-D305B56BBE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6" name="PoljeZBesedilom 5135">
          <a:extLst>
            <a:ext uri="{FF2B5EF4-FFF2-40B4-BE49-F238E27FC236}">
              <a16:creationId xmlns:a16="http://schemas.microsoft.com/office/drawing/2014/main" id="{93A964A1-C954-47C2-844F-1CD1279EC6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7" name="PoljeZBesedilom 5136">
          <a:extLst>
            <a:ext uri="{FF2B5EF4-FFF2-40B4-BE49-F238E27FC236}">
              <a16:creationId xmlns:a16="http://schemas.microsoft.com/office/drawing/2014/main" id="{AF71D1EE-5CAD-45AA-8A21-1D619ECB5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8" name="PoljeZBesedilom 5137">
          <a:extLst>
            <a:ext uri="{FF2B5EF4-FFF2-40B4-BE49-F238E27FC236}">
              <a16:creationId xmlns:a16="http://schemas.microsoft.com/office/drawing/2014/main" id="{58725759-F81A-4177-B15E-8C42D21AFA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9" name="PoljeZBesedilom 5138">
          <a:extLst>
            <a:ext uri="{FF2B5EF4-FFF2-40B4-BE49-F238E27FC236}">
              <a16:creationId xmlns:a16="http://schemas.microsoft.com/office/drawing/2014/main" id="{55F23089-6F83-4808-8AAC-8325DBD332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0" name="PoljeZBesedilom 5139">
          <a:extLst>
            <a:ext uri="{FF2B5EF4-FFF2-40B4-BE49-F238E27FC236}">
              <a16:creationId xmlns:a16="http://schemas.microsoft.com/office/drawing/2014/main" id="{3076ECAC-6E8F-42E6-B825-030C0FB591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1" name="PoljeZBesedilom 5140">
          <a:extLst>
            <a:ext uri="{FF2B5EF4-FFF2-40B4-BE49-F238E27FC236}">
              <a16:creationId xmlns:a16="http://schemas.microsoft.com/office/drawing/2014/main" id="{E6730FB3-3276-4E90-9F12-EC94344D5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2" name="PoljeZBesedilom 5141">
          <a:extLst>
            <a:ext uri="{FF2B5EF4-FFF2-40B4-BE49-F238E27FC236}">
              <a16:creationId xmlns:a16="http://schemas.microsoft.com/office/drawing/2014/main" id="{E3B88E64-D8AD-4016-BE5F-3183B84DC8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3" name="PoljeZBesedilom 5142">
          <a:extLst>
            <a:ext uri="{FF2B5EF4-FFF2-40B4-BE49-F238E27FC236}">
              <a16:creationId xmlns:a16="http://schemas.microsoft.com/office/drawing/2014/main" id="{78E2525E-6464-4506-B870-1C79135385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4" name="PoljeZBesedilom 5143">
          <a:extLst>
            <a:ext uri="{FF2B5EF4-FFF2-40B4-BE49-F238E27FC236}">
              <a16:creationId xmlns:a16="http://schemas.microsoft.com/office/drawing/2014/main" id="{D58CA601-6937-4E3F-A640-E97929251B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5" name="PoljeZBesedilom 5144">
          <a:extLst>
            <a:ext uri="{FF2B5EF4-FFF2-40B4-BE49-F238E27FC236}">
              <a16:creationId xmlns:a16="http://schemas.microsoft.com/office/drawing/2014/main" id="{A70B0927-1C76-489F-BF06-C1A489AAD5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6" name="PoljeZBesedilom 5145">
          <a:extLst>
            <a:ext uri="{FF2B5EF4-FFF2-40B4-BE49-F238E27FC236}">
              <a16:creationId xmlns:a16="http://schemas.microsoft.com/office/drawing/2014/main" id="{ED62A862-702D-4E47-867F-3A0E366316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7" name="PoljeZBesedilom 5146">
          <a:extLst>
            <a:ext uri="{FF2B5EF4-FFF2-40B4-BE49-F238E27FC236}">
              <a16:creationId xmlns:a16="http://schemas.microsoft.com/office/drawing/2014/main" id="{7DF6BC49-678D-4976-B0EA-25493A9870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8" name="PoljeZBesedilom 5147">
          <a:extLst>
            <a:ext uri="{FF2B5EF4-FFF2-40B4-BE49-F238E27FC236}">
              <a16:creationId xmlns:a16="http://schemas.microsoft.com/office/drawing/2014/main" id="{54C3971C-DA24-4530-A9CF-ADFEB6BC37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9" name="PoljeZBesedilom 5148">
          <a:extLst>
            <a:ext uri="{FF2B5EF4-FFF2-40B4-BE49-F238E27FC236}">
              <a16:creationId xmlns:a16="http://schemas.microsoft.com/office/drawing/2014/main" id="{95252E11-336D-40E9-87A3-1AF8E775D6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0" name="PoljeZBesedilom 5149">
          <a:extLst>
            <a:ext uri="{FF2B5EF4-FFF2-40B4-BE49-F238E27FC236}">
              <a16:creationId xmlns:a16="http://schemas.microsoft.com/office/drawing/2014/main" id="{91A77205-9DA1-41D3-851B-B90513CA58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1" name="PoljeZBesedilom 5150">
          <a:extLst>
            <a:ext uri="{FF2B5EF4-FFF2-40B4-BE49-F238E27FC236}">
              <a16:creationId xmlns:a16="http://schemas.microsoft.com/office/drawing/2014/main" id="{E6ECA101-7BAE-45B2-A45F-7012A08129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2" name="PoljeZBesedilom 5151">
          <a:extLst>
            <a:ext uri="{FF2B5EF4-FFF2-40B4-BE49-F238E27FC236}">
              <a16:creationId xmlns:a16="http://schemas.microsoft.com/office/drawing/2014/main" id="{7D931868-B3CE-4BCC-97DC-F112251CC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3" name="PoljeZBesedilom 5152">
          <a:extLst>
            <a:ext uri="{FF2B5EF4-FFF2-40B4-BE49-F238E27FC236}">
              <a16:creationId xmlns:a16="http://schemas.microsoft.com/office/drawing/2014/main" id="{5D610FE2-E900-4827-9EEE-3DA7821E7E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4" name="PoljeZBesedilom 5153">
          <a:extLst>
            <a:ext uri="{FF2B5EF4-FFF2-40B4-BE49-F238E27FC236}">
              <a16:creationId xmlns:a16="http://schemas.microsoft.com/office/drawing/2014/main" id="{C16DC8AE-E1DD-4119-9024-439313EC5C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5" name="PoljeZBesedilom 5154">
          <a:extLst>
            <a:ext uri="{FF2B5EF4-FFF2-40B4-BE49-F238E27FC236}">
              <a16:creationId xmlns:a16="http://schemas.microsoft.com/office/drawing/2014/main" id="{5D4FEAA9-DC0F-4FD9-9BC1-0E4024B5B1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6" name="PoljeZBesedilom 5155">
          <a:extLst>
            <a:ext uri="{FF2B5EF4-FFF2-40B4-BE49-F238E27FC236}">
              <a16:creationId xmlns:a16="http://schemas.microsoft.com/office/drawing/2014/main" id="{33910B15-1B69-440A-AD2B-BBF90D2373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7" name="PoljeZBesedilom 5156">
          <a:extLst>
            <a:ext uri="{FF2B5EF4-FFF2-40B4-BE49-F238E27FC236}">
              <a16:creationId xmlns:a16="http://schemas.microsoft.com/office/drawing/2014/main" id="{B4811A55-BE78-4633-9643-FA7AFC9F2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8" name="PoljeZBesedilom 5157">
          <a:extLst>
            <a:ext uri="{FF2B5EF4-FFF2-40B4-BE49-F238E27FC236}">
              <a16:creationId xmlns:a16="http://schemas.microsoft.com/office/drawing/2014/main" id="{B57F7DEF-A0B7-41E8-8AC9-BC9E233D02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9" name="PoljeZBesedilom 5158">
          <a:extLst>
            <a:ext uri="{FF2B5EF4-FFF2-40B4-BE49-F238E27FC236}">
              <a16:creationId xmlns:a16="http://schemas.microsoft.com/office/drawing/2014/main" id="{70047442-6B02-4409-90B8-826AC5B30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0" name="PoljeZBesedilom 5159">
          <a:extLst>
            <a:ext uri="{FF2B5EF4-FFF2-40B4-BE49-F238E27FC236}">
              <a16:creationId xmlns:a16="http://schemas.microsoft.com/office/drawing/2014/main" id="{7B881905-3E96-4C90-AD13-20A1F3C8C6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1" name="PoljeZBesedilom 5160">
          <a:extLst>
            <a:ext uri="{FF2B5EF4-FFF2-40B4-BE49-F238E27FC236}">
              <a16:creationId xmlns:a16="http://schemas.microsoft.com/office/drawing/2014/main" id="{263D5F5C-B8A2-42BB-AEB1-CDBD7D4D73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2" name="PoljeZBesedilom 5161">
          <a:extLst>
            <a:ext uri="{FF2B5EF4-FFF2-40B4-BE49-F238E27FC236}">
              <a16:creationId xmlns:a16="http://schemas.microsoft.com/office/drawing/2014/main" id="{BB89D4E8-9CDE-4BBD-8990-E94AD083A3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3" name="PoljeZBesedilom 5162">
          <a:extLst>
            <a:ext uri="{FF2B5EF4-FFF2-40B4-BE49-F238E27FC236}">
              <a16:creationId xmlns:a16="http://schemas.microsoft.com/office/drawing/2014/main" id="{5632330D-1082-4F5E-B724-439D5A450A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4" name="PoljeZBesedilom 5163">
          <a:extLst>
            <a:ext uri="{FF2B5EF4-FFF2-40B4-BE49-F238E27FC236}">
              <a16:creationId xmlns:a16="http://schemas.microsoft.com/office/drawing/2014/main" id="{AAB2B9DD-ED72-41DE-88DE-AD6798B76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5" name="PoljeZBesedilom 5164">
          <a:extLst>
            <a:ext uri="{FF2B5EF4-FFF2-40B4-BE49-F238E27FC236}">
              <a16:creationId xmlns:a16="http://schemas.microsoft.com/office/drawing/2014/main" id="{EB78EA45-6BDF-4B61-A128-FEC11FDF5B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6" name="PoljeZBesedilom 5165">
          <a:extLst>
            <a:ext uri="{FF2B5EF4-FFF2-40B4-BE49-F238E27FC236}">
              <a16:creationId xmlns:a16="http://schemas.microsoft.com/office/drawing/2014/main" id="{EE3FD17B-DAA8-4645-87C4-6F10598047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7" name="PoljeZBesedilom 5166">
          <a:extLst>
            <a:ext uri="{FF2B5EF4-FFF2-40B4-BE49-F238E27FC236}">
              <a16:creationId xmlns:a16="http://schemas.microsoft.com/office/drawing/2014/main" id="{728E34B1-B898-4C4E-B1D7-7FA84F0A78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8" name="PoljeZBesedilom 5167">
          <a:extLst>
            <a:ext uri="{FF2B5EF4-FFF2-40B4-BE49-F238E27FC236}">
              <a16:creationId xmlns:a16="http://schemas.microsoft.com/office/drawing/2014/main" id="{C3CEB30D-403C-4BAB-B21E-579CF52557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9" name="PoljeZBesedilom 5168">
          <a:extLst>
            <a:ext uri="{FF2B5EF4-FFF2-40B4-BE49-F238E27FC236}">
              <a16:creationId xmlns:a16="http://schemas.microsoft.com/office/drawing/2014/main" id="{E4C5B8FD-C72B-4683-B347-151BEB519A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0" name="PoljeZBesedilom 5169">
          <a:extLst>
            <a:ext uri="{FF2B5EF4-FFF2-40B4-BE49-F238E27FC236}">
              <a16:creationId xmlns:a16="http://schemas.microsoft.com/office/drawing/2014/main" id="{9CEC33EB-C50B-4E0E-A631-8775E0555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1" name="PoljeZBesedilom 5170">
          <a:extLst>
            <a:ext uri="{FF2B5EF4-FFF2-40B4-BE49-F238E27FC236}">
              <a16:creationId xmlns:a16="http://schemas.microsoft.com/office/drawing/2014/main" id="{FDCF9EC8-C355-4DF7-9A90-C9F2F45E3E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2" name="PoljeZBesedilom 5171">
          <a:extLst>
            <a:ext uri="{FF2B5EF4-FFF2-40B4-BE49-F238E27FC236}">
              <a16:creationId xmlns:a16="http://schemas.microsoft.com/office/drawing/2014/main" id="{210A6DF1-4C06-4450-97A3-4BC4E9B07A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3" name="PoljeZBesedilom 5172">
          <a:extLst>
            <a:ext uri="{FF2B5EF4-FFF2-40B4-BE49-F238E27FC236}">
              <a16:creationId xmlns:a16="http://schemas.microsoft.com/office/drawing/2014/main" id="{F876AF52-4CE7-47A2-9514-82BE9CDE8C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4" name="PoljeZBesedilom 5173">
          <a:extLst>
            <a:ext uri="{FF2B5EF4-FFF2-40B4-BE49-F238E27FC236}">
              <a16:creationId xmlns:a16="http://schemas.microsoft.com/office/drawing/2014/main" id="{C5CC23FF-C614-400C-A2CE-191FB28CE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5" name="PoljeZBesedilom 5174">
          <a:extLst>
            <a:ext uri="{FF2B5EF4-FFF2-40B4-BE49-F238E27FC236}">
              <a16:creationId xmlns:a16="http://schemas.microsoft.com/office/drawing/2014/main" id="{79171FBA-7444-4E8A-AE4B-ACFF6C05F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6" name="PoljeZBesedilom 5175">
          <a:extLst>
            <a:ext uri="{FF2B5EF4-FFF2-40B4-BE49-F238E27FC236}">
              <a16:creationId xmlns:a16="http://schemas.microsoft.com/office/drawing/2014/main" id="{03C25DF5-FD1D-4B12-A77E-664588D9AF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7" name="PoljeZBesedilom 5176">
          <a:extLst>
            <a:ext uri="{FF2B5EF4-FFF2-40B4-BE49-F238E27FC236}">
              <a16:creationId xmlns:a16="http://schemas.microsoft.com/office/drawing/2014/main" id="{38037244-16BF-41D7-8DAE-0B88091B7C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8" name="PoljeZBesedilom 5177">
          <a:extLst>
            <a:ext uri="{FF2B5EF4-FFF2-40B4-BE49-F238E27FC236}">
              <a16:creationId xmlns:a16="http://schemas.microsoft.com/office/drawing/2014/main" id="{5AC09041-9BA6-4C58-8057-AED56857BC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9" name="PoljeZBesedilom 5178">
          <a:extLst>
            <a:ext uri="{FF2B5EF4-FFF2-40B4-BE49-F238E27FC236}">
              <a16:creationId xmlns:a16="http://schemas.microsoft.com/office/drawing/2014/main" id="{DEB22D8F-712B-410A-B1C1-11935D7DA1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0" name="PoljeZBesedilom 5179">
          <a:extLst>
            <a:ext uri="{FF2B5EF4-FFF2-40B4-BE49-F238E27FC236}">
              <a16:creationId xmlns:a16="http://schemas.microsoft.com/office/drawing/2014/main" id="{8E349623-ADB2-4489-9C23-5C4AF4F0F9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1" name="PoljeZBesedilom 5180">
          <a:extLst>
            <a:ext uri="{FF2B5EF4-FFF2-40B4-BE49-F238E27FC236}">
              <a16:creationId xmlns:a16="http://schemas.microsoft.com/office/drawing/2014/main" id="{26A35B31-3583-410D-BA36-FDCB499481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2" name="PoljeZBesedilom 5181">
          <a:extLst>
            <a:ext uri="{FF2B5EF4-FFF2-40B4-BE49-F238E27FC236}">
              <a16:creationId xmlns:a16="http://schemas.microsoft.com/office/drawing/2014/main" id="{62F904F9-B4EF-45A8-AFAD-6317106E30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3" name="PoljeZBesedilom 5182">
          <a:extLst>
            <a:ext uri="{FF2B5EF4-FFF2-40B4-BE49-F238E27FC236}">
              <a16:creationId xmlns:a16="http://schemas.microsoft.com/office/drawing/2014/main" id="{D5021DD2-4C46-4DA6-ADD2-2894A1B45D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4" name="PoljeZBesedilom 5183">
          <a:extLst>
            <a:ext uri="{FF2B5EF4-FFF2-40B4-BE49-F238E27FC236}">
              <a16:creationId xmlns:a16="http://schemas.microsoft.com/office/drawing/2014/main" id="{C86890EC-083E-480D-A508-FE492EE71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5" name="PoljeZBesedilom 5184">
          <a:extLst>
            <a:ext uri="{FF2B5EF4-FFF2-40B4-BE49-F238E27FC236}">
              <a16:creationId xmlns:a16="http://schemas.microsoft.com/office/drawing/2014/main" id="{C9A2CD54-2DD5-4A4C-9D97-6D07B36CEA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6" name="PoljeZBesedilom 5185">
          <a:extLst>
            <a:ext uri="{FF2B5EF4-FFF2-40B4-BE49-F238E27FC236}">
              <a16:creationId xmlns:a16="http://schemas.microsoft.com/office/drawing/2014/main" id="{F22CD8E4-3E6D-4278-AA39-7651D09A8E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7" name="PoljeZBesedilom 5186">
          <a:extLst>
            <a:ext uri="{FF2B5EF4-FFF2-40B4-BE49-F238E27FC236}">
              <a16:creationId xmlns:a16="http://schemas.microsoft.com/office/drawing/2014/main" id="{DD69B57F-FAD3-46CF-B590-7E33243C7B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8" name="PoljeZBesedilom 5187">
          <a:extLst>
            <a:ext uri="{FF2B5EF4-FFF2-40B4-BE49-F238E27FC236}">
              <a16:creationId xmlns:a16="http://schemas.microsoft.com/office/drawing/2014/main" id="{4D67C78D-0DD6-4AD0-849D-D2B43EF37C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9" name="PoljeZBesedilom 5188">
          <a:extLst>
            <a:ext uri="{FF2B5EF4-FFF2-40B4-BE49-F238E27FC236}">
              <a16:creationId xmlns:a16="http://schemas.microsoft.com/office/drawing/2014/main" id="{863FA01A-7341-4A52-ADAE-72011E94BA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0" name="PoljeZBesedilom 5189">
          <a:extLst>
            <a:ext uri="{FF2B5EF4-FFF2-40B4-BE49-F238E27FC236}">
              <a16:creationId xmlns:a16="http://schemas.microsoft.com/office/drawing/2014/main" id="{D8385149-298C-4F36-B8C8-CAB0F80DC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1" name="PoljeZBesedilom 5190">
          <a:extLst>
            <a:ext uri="{FF2B5EF4-FFF2-40B4-BE49-F238E27FC236}">
              <a16:creationId xmlns:a16="http://schemas.microsoft.com/office/drawing/2014/main" id="{A1151BC7-5F94-4ECB-AAAD-0B1888291E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2" name="PoljeZBesedilom 5191">
          <a:extLst>
            <a:ext uri="{FF2B5EF4-FFF2-40B4-BE49-F238E27FC236}">
              <a16:creationId xmlns:a16="http://schemas.microsoft.com/office/drawing/2014/main" id="{5FACAC8E-7C3A-4FB4-8045-6A95F651FD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3" name="PoljeZBesedilom 5192">
          <a:extLst>
            <a:ext uri="{FF2B5EF4-FFF2-40B4-BE49-F238E27FC236}">
              <a16:creationId xmlns:a16="http://schemas.microsoft.com/office/drawing/2014/main" id="{76391069-35E4-4822-9EE4-DCE6719CC8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4" name="PoljeZBesedilom 5193">
          <a:extLst>
            <a:ext uri="{FF2B5EF4-FFF2-40B4-BE49-F238E27FC236}">
              <a16:creationId xmlns:a16="http://schemas.microsoft.com/office/drawing/2014/main" id="{93BF55B7-93E9-49C6-BB52-A68B6F359F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5" name="PoljeZBesedilom 5194">
          <a:extLst>
            <a:ext uri="{FF2B5EF4-FFF2-40B4-BE49-F238E27FC236}">
              <a16:creationId xmlns:a16="http://schemas.microsoft.com/office/drawing/2014/main" id="{ABEA717D-C6F8-42E3-9287-9013EA75CB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6" name="PoljeZBesedilom 5195">
          <a:extLst>
            <a:ext uri="{FF2B5EF4-FFF2-40B4-BE49-F238E27FC236}">
              <a16:creationId xmlns:a16="http://schemas.microsoft.com/office/drawing/2014/main" id="{D0EAA724-6932-4DE1-8635-670FE94177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7" name="PoljeZBesedilom 5196">
          <a:extLst>
            <a:ext uri="{FF2B5EF4-FFF2-40B4-BE49-F238E27FC236}">
              <a16:creationId xmlns:a16="http://schemas.microsoft.com/office/drawing/2014/main" id="{C11786F5-4F66-4EFB-B3ED-F439B391C9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8" name="PoljeZBesedilom 5197">
          <a:extLst>
            <a:ext uri="{FF2B5EF4-FFF2-40B4-BE49-F238E27FC236}">
              <a16:creationId xmlns:a16="http://schemas.microsoft.com/office/drawing/2014/main" id="{38B53FB1-620C-4757-8A8E-104C226C0B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9" name="PoljeZBesedilom 5198">
          <a:extLst>
            <a:ext uri="{FF2B5EF4-FFF2-40B4-BE49-F238E27FC236}">
              <a16:creationId xmlns:a16="http://schemas.microsoft.com/office/drawing/2014/main" id="{364DB35F-1689-49D0-95CA-99255C49AC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0" name="PoljeZBesedilom 5199">
          <a:extLst>
            <a:ext uri="{FF2B5EF4-FFF2-40B4-BE49-F238E27FC236}">
              <a16:creationId xmlns:a16="http://schemas.microsoft.com/office/drawing/2014/main" id="{B15B7710-CE30-4FB6-A796-D9373BDE2B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1" name="PoljeZBesedilom 5200">
          <a:extLst>
            <a:ext uri="{FF2B5EF4-FFF2-40B4-BE49-F238E27FC236}">
              <a16:creationId xmlns:a16="http://schemas.microsoft.com/office/drawing/2014/main" id="{F235F6D4-1266-414A-8129-B50DB5744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2" name="PoljeZBesedilom 5201">
          <a:extLst>
            <a:ext uri="{FF2B5EF4-FFF2-40B4-BE49-F238E27FC236}">
              <a16:creationId xmlns:a16="http://schemas.microsoft.com/office/drawing/2014/main" id="{8C947835-9386-48FF-B8D0-7C276C92F1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3" name="PoljeZBesedilom 5202">
          <a:extLst>
            <a:ext uri="{FF2B5EF4-FFF2-40B4-BE49-F238E27FC236}">
              <a16:creationId xmlns:a16="http://schemas.microsoft.com/office/drawing/2014/main" id="{B1E2CCB1-F5B1-4DC1-989E-D9C94F0288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4" name="PoljeZBesedilom 5203">
          <a:extLst>
            <a:ext uri="{FF2B5EF4-FFF2-40B4-BE49-F238E27FC236}">
              <a16:creationId xmlns:a16="http://schemas.microsoft.com/office/drawing/2014/main" id="{EFA399FC-5680-46B4-B4AA-BE03EC57EB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5" name="PoljeZBesedilom 5204">
          <a:extLst>
            <a:ext uri="{FF2B5EF4-FFF2-40B4-BE49-F238E27FC236}">
              <a16:creationId xmlns:a16="http://schemas.microsoft.com/office/drawing/2014/main" id="{C552F386-7C2E-44F3-8F15-7E8052B2B8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6" name="PoljeZBesedilom 5205">
          <a:extLst>
            <a:ext uri="{FF2B5EF4-FFF2-40B4-BE49-F238E27FC236}">
              <a16:creationId xmlns:a16="http://schemas.microsoft.com/office/drawing/2014/main" id="{B3391542-43D3-448E-855E-6E5E7D52AF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7" name="PoljeZBesedilom 5206">
          <a:extLst>
            <a:ext uri="{FF2B5EF4-FFF2-40B4-BE49-F238E27FC236}">
              <a16:creationId xmlns:a16="http://schemas.microsoft.com/office/drawing/2014/main" id="{1EC38C3D-1CCC-4D08-A1EA-2C7CD38EDE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8" name="PoljeZBesedilom 5207">
          <a:extLst>
            <a:ext uri="{FF2B5EF4-FFF2-40B4-BE49-F238E27FC236}">
              <a16:creationId xmlns:a16="http://schemas.microsoft.com/office/drawing/2014/main" id="{8FE6380E-58A8-450D-9C03-B7C83D6C19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9" name="PoljeZBesedilom 5208">
          <a:extLst>
            <a:ext uri="{FF2B5EF4-FFF2-40B4-BE49-F238E27FC236}">
              <a16:creationId xmlns:a16="http://schemas.microsoft.com/office/drawing/2014/main" id="{B19DACA4-E451-43D2-8F54-3EE4F8E413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0" name="PoljeZBesedilom 5209">
          <a:extLst>
            <a:ext uri="{FF2B5EF4-FFF2-40B4-BE49-F238E27FC236}">
              <a16:creationId xmlns:a16="http://schemas.microsoft.com/office/drawing/2014/main" id="{DC4F62F1-1F5C-497A-94F5-F19B4949CD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1" name="PoljeZBesedilom 5210">
          <a:extLst>
            <a:ext uri="{FF2B5EF4-FFF2-40B4-BE49-F238E27FC236}">
              <a16:creationId xmlns:a16="http://schemas.microsoft.com/office/drawing/2014/main" id="{701BF5A0-04F4-4C3A-BF3C-00BBFA641B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2" name="PoljeZBesedilom 5211">
          <a:extLst>
            <a:ext uri="{FF2B5EF4-FFF2-40B4-BE49-F238E27FC236}">
              <a16:creationId xmlns:a16="http://schemas.microsoft.com/office/drawing/2014/main" id="{6E32EB4C-71E1-4A97-8622-9B8963AE6B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3" name="PoljeZBesedilom 5212">
          <a:extLst>
            <a:ext uri="{FF2B5EF4-FFF2-40B4-BE49-F238E27FC236}">
              <a16:creationId xmlns:a16="http://schemas.microsoft.com/office/drawing/2014/main" id="{A302F9F7-EB46-4BDC-9580-E53CB5934B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4" name="PoljeZBesedilom 5213">
          <a:extLst>
            <a:ext uri="{FF2B5EF4-FFF2-40B4-BE49-F238E27FC236}">
              <a16:creationId xmlns:a16="http://schemas.microsoft.com/office/drawing/2014/main" id="{39DA9827-258B-4903-9B0C-176B0C39B4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5" name="PoljeZBesedilom 5214">
          <a:extLst>
            <a:ext uri="{FF2B5EF4-FFF2-40B4-BE49-F238E27FC236}">
              <a16:creationId xmlns:a16="http://schemas.microsoft.com/office/drawing/2014/main" id="{02A631BE-1596-4791-AC75-399C5BDBA8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6" name="PoljeZBesedilom 5215">
          <a:extLst>
            <a:ext uri="{FF2B5EF4-FFF2-40B4-BE49-F238E27FC236}">
              <a16:creationId xmlns:a16="http://schemas.microsoft.com/office/drawing/2014/main" id="{4FB2D2B4-0FC6-4354-BD12-905F821ECB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7" name="PoljeZBesedilom 5216">
          <a:extLst>
            <a:ext uri="{FF2B5EF4-FFF2-40B4-BE49-F238E27FC236}">
              <a16:creationId xmlns:a16="http://schemas.microsoft.com/office/drawing/2014/main" id="{6AEC0D54-CB30-4652-A683-312AB4A61E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8" name="PoljeZBesedilom 5217">
          <a:extLst>
            <a:ext uri="{FF2B5EF4-FFF2-40B4-BE49-F238E27FC236}">
              <a16:creationId xmlns:a16="http://schemas.microsoft.com/office/drawing/2014/main" id="{554FC26F-DB6E-4A34-937C-451D533013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9" name="PoljeZBesedilom 5218">
          <a:extLst>
            <a:ext uri="{FF2B5EF4-FFF2-40B4-BE49-F238E27FC236}">
              <a16:creationId xmlns:a16="http://schemas.microsoft.com/office/drawing/2014/main" id="{3624FD4F-65B2-4466-8C90-8F00F56735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0" name="PoljeZBesedilom 5219">
          <a:extLst>
            <a:ext uri="{FF2B5EF4-FFF2-40B4-BE49-F238E27FC236}">
              <a16:creationId xmlns:a16="http://schemas.microsoft.com/office/drawing/2014/main" id="{A2CCE6A6-97C1-4453-8178-A66F51B022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1" name="PoljeZBesedilom 5220">
          <a:extLst>
            <a:ext uri="{FF2B5EF4-FFF2-40B4-BE49-F238E27FC236}">
              <a16:creationId xmlns:a16="http://schemas.microsoft.com/office/drawing/2014/main" id="{DE5EF3F7-E97E-4C8F-83B4-F6D8614D2D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2" name="PoljeZBesedilom 5221">
          <a:extLst>
            <a:ext uri="{FF2B5EF4-FFF2-40B4-BE49-F238E27FC236}">
              <a16:creationId xmlns:a16="http://schemas.microsoft.com/office/drawing/2014/main" id="{1FFAB3D5-F518-41E2-AE24-D5540F7CB2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3" name="PoljeZBesedilom 5222">
          <a:extLst>
            <a:ext uri="{FF2B5EF4-FFF2-40B4-BE49-F238E27FC236}">
              <a16:creationId xmlns:a16="http://schemas.microsoft.com/office/drawing/2014/main" id="{F27A3BDC-976D-4692-AB47-B57710F8F0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4" name="PoljeZBesedilom 5223">
          <a:extLst>
            <a:ext uri="{FF2B5EF4-FFF2-40B4-BE49-F238E27FC236}">
              <a16:creationId xmlns:a16="http://schemas.microsoft.com/office/drawing/2014/main" id="{10A7E9F1-179A-43AA-9D9A-B2470C55CB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5" name="PoljeZBesedilom 5224">
          <a:extLst>
            <a:ext uri="{FF2B5EF4-FFF2-40B4-BE49-F238E27FC236}">
              <a16:creationId xmlns:a16="http://schemas.microsoft.com/office/drawing/2014/main" id="{E6E0D9B0-0B75-456C-863A-9AD1FE38C8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6" name="PoljeZBesedilom 5225">
          <a:extLst>
            <a:ext uri="{FF2B5EF4-FFF2-40B4-BE49-F238E27FC236}">
              <a16:creationId xmlns:a16="http://schemas.microsoft.com/office/drawing/2014/main" id="{8E83FAAD-1C71-418E-BEF5-3B9385B49D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7" name="PoljeZBesedilom 5226">
          <a:extLst>
            <a:ext uri="{FF2B5EF4-FFF2-40B4-BE49-F238E27FC236}">
              <a16:creationId xmlns:a16="http://schemas.microsoft.com/office/drawing/2014/main" id="{6D7A49E9-8E6D-433B-BBCB-8AFFF5AECE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8" name="PoljeZBesedilom 5227">
          <a:extLst>
            <a:ext uri="{FF2B5EF4-FFF2-40B4-BE49-F238E27FC236}">
              <a16:creationId xmlns:a16="http://schemas.microsoft.com/office/drawing/2014/main" id="{B9C64224-BD04-4E8A-8BC3-C17E7E3DFD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9" name="PoljeZBesedilom 5228">
          <a:extLst>
            <a:ext uri="{FF2B5EF4-FFF2-40B4-BE49-F238E27FC236}">
              <a16:creationId xmlns:a16="http://schemas.microsoft.com/office/drawing/2014/main" id="{1BA06B8F-CF28-492F-9488-0CCE9C230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0" name="PoljeZBesedilom 5229">
          <a:extLst>
            <a:ext uri="{FF2B5EF4-FFF2-40B4-BE49-F238E27FC236}">
              <a16:creationId xmlns:a16="http://schemas.microsoft.com/office/drawing/2014/main" id="{0F8E8243-9F09-4C1D-9E9E-0534E48B83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1" name="PoljeZBesedilom 5230">
          <a:extLst>
            <a:ext uri="{FF2B5EF4-FFF2-40B4-BE49-F238E27FC236}">
              <a16:creationId xmlns:a16="http://schemas.microsoft.com/office/drawing/2014/main" id="{0F5615C0-CFF1-4338-8868-05676AA977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2" name="PoljeZBesedilom 5231">
          <a:extLst>
            <a:ext uri="{FF2B5EF4-FFF2-40B4-BE49-F238E27FC236}">
              <a16:creationId xmlns:a16="http://schemas.microsoft.com/office/drawing/2014/main" id="{9A7A653F-3526-4CC6-9033-C08EEDDEF9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3" name="PoljeZBesedilom 5232">
          <a:extLst>
            <a:ext uri="{FF2B5EF4-FFF2-40B4-BE49-F238E27FC236}">
              <a16:creationId xmlns:a16="http://schemas.microsoft.com/office/drawing/2014/main" id="{EB720A8A-C91D-46D9-8EBD-C453C4FBAF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4" name="PoljeZBesedilom 5233">
          <a:extLst>
            <a:ext uri="{FF2B5EF4-FFF2-40B4-BE49-F238E27FC236}">
              <a16:creationId xmlns:a16="http://schemas.microsoft.com/office/drawing/2014/main" id="{FA38B1FE-831E-4A72-8D7E-BC1F1AC3C6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5" name="PoljeZBesedilom 5234">
          <a:extLst>
            <a:ext uri="{FF2B5EF4-FFF2-40B4-BE49-F238E27FC236}">
              <a16:creationId xmlns:a16="http://schemas.microsoft.com/office/drawing/2014/main" id="{FDAFFACA-630B-408B-BD67-3C91115434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6" name="PoljeZBesedilom 5235">
          <a:extLst>
            <a:ext uri="{FF2B5EF4-FFF2-40B4-BE49-F238E27FC236}">
              <a16:creationId xmlns:a16="http://schemas.microsoft.com/office/drawing/2014/main" id="{54E9B6F1-D341-46DE-90F5-0287921EAD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7" name="PoljeZBesedilom 5236">
          <a:extLst>
            <a:ext uri="{FF2B5EF4-FFF2-40B4-BE49-F238E27FC236}">
              <a16:creationId xmlns:a16="http://schemas.microsoft.com/office/drawing/2014/main" id="{2D6485D7-B649-4986-8B9C-B3880B276E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8" name="PoljeZBesedilom 5237">
          <a:extLst>
            <a:ext uri="{FF2B5EF4-FFF2-40B4-BE49-F238E27FC236}">
              <a16:creationId xmlns:a16="http://schemas.microsoft.com/office/drawing/2014/main" id="{174A8B13-891C-42AB-8302-6E2E6A5D15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9" name="PoljeZBesedilom 5238">
          <a:extLst>
            <a:ext uri="{FF2B5EF4-FFF2-40B4-BE49-F238E27FC236}">
              <a16:creationId xmlns:a16="http://schemas.microsoft.com/office/drawing/2014/main" id="{BAB06771-9D72-44F8-A529-567A912589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0" name="PoljeZBesedilom 5239">
          <a:extLst>
            <a:ext uri="{FF2B5EF4-FFF2-40B4-BE49-F238E27FC236}">
              <a16:creationId xmlns:a16="http://schemas.microsoft.com/office/drawing/2014/main" id="{3A83766B-0064-47E6-A6FF-5D12E5862F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1" name="PoljeZBesedilom 5240">
          <a:extLst>
            <a:ext uri="{FF2B5EF4-FFF2-40B4-BE49-F238E27FC236}">
              <a16:creationId xmlns:a16="http://schemas.microsoft.com/office/drawing/2014/main" id="{362363EE-8269-428A-91A2-3F7FD60624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2" name="PoljeZBesedilom 5241">
          <a:extLst>
            <a:ext uri="{FF2B5EF4-FFF2-40B4-BE49-F238E27FC236}">
              <a16:creationId xmlns:a16="http://schemas.microsoft.com/office/drawing/2014/main" id="{FA6EAC71-9B02-4521-B0C1-67D31323B1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3" name="PoljeZBesedilom 5242">
          <a:extLst>
            <a:ext uri="{FF2B5EF4-FFF2-40B4-BE49-F238E27FC236}">
              <a16:creationId xmlns:a16="http://schemas.microsoft.com/office/drawing/2014/main" id="{44DD1C0B-5702-458E-95E5-0544ADB321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4" name="PoljeZBesedilom 5243">
          <a:extLst>
            <a:ext uri="{FF2B5EF4-FFF2-40B4-BE49-F238E27FC236}">
              <a16:creationId xmlns:a16="http://schemas.microsoft.com/office/drawing/2014/main" id="{097A96B7-4FD3-4BC3-B719-04F152C372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5" name="PoljeZBesedilom 5244">
          <a:extLst>
            <a:ext uri="{FF2B5EF4-FFF2-40B4-BE49-F238E27FC236}">
              <a16:creationId xmlns:a16="http://schemas.microsoft.com/office/drawing/2014/main" id="{A434B770-CCF0-4989-B56C-9A9F0AA35F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6" name="PoljeZBesedilom 5245">
          <a:extLst>
            <a:ext uri="{FF2B5EF4-FFF2-40B4-BE49-F238E27FC236}">
              <a16:creationId xmlns:a16="http://schemas.microsoft.com/office/drawing/2014/main" id="{9AA15B31-F990-46E4-8BF2-CAA5E62722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7" name="PoljeZBesedilom 5246">
          <a:extLst>
            <a:ext uri="{FF2B5EF4-FFF2-40B4-BE49-F238E27FC236}">
              <a16:creationId xmlns:a16="http://schemas.microsoft.com/office/drawing/2014/main" id="{211B098D-FB5A-4A7A-905E-3AD6231406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8" name="PoljeZBesedilom 5247">
          <a:extLst>
            <a:ext uri="{FF2B5EF4-FFF2-40B4-BE49-F238E27FC236}">
              <a16:creationId xmlns:a16="http://schemas.microsoft.com/office/drawing/2014/main" id="{23551EA7-C218-4584-A0CD-C6D5E593CE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9" name="PoljeZBesedilom 5248">
          <a:extLst>
            <a:ext uri="{FF2B5EF4-FFF2-40B4-BE49-F238E27FC236}">
              <a16:creationId xmlns:a16="http://schemas.microsoft.com/office/drawing/2014/main" id="{F9B7477B-9AC9-4D55-8A76-5E60682C70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0" name="PoljeZBesedilom 5249">
          <a:extLst>
            <a:ext uri="{FF2B5EF4-FFF2-40B4-BE49-F238E27FC236}">
              <a16:creationId xmlns:a16="http://schemas.microsoft.com/office/drawing/2014/main" id="{64088A0B-680D-4167-A2E4-3768AC276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1" name="PoljeZBesedilom 5250">
          <a:extLst>
            <a:ext uri="{FF2B5EF4-FFF2-40B4-BE49-F238E27FC236}">
              <a16:creationId xmlns:a16="http://schemas.microsoft.com/office/drawing/2014/main" id="{EB091514-FB7A-4B07-ABD7-70468ADC58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2" name="PoljeZBesedilom 5251">
          <a:extLst>
            <a:ext uri="{FF2B5EF4-FFF2-40B4-BE49-F238E27FC236}">
              <a16:creationId xmlns:a16="http://schemas.microsoft.com/office/drawing/2014/main" id="{1DACFACE-454A-4CC8-8287-8045D41E57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3" name="PoljeZBesedilom 5252">
          <a:extLst>
            <a:ext uri="{FF2B5EF4-FFF2-40B4-BE49-F238E27FC236}">
              <a16:creationId xmlns:a16="http://schemas.microsoft.com/office/drawing/2014/main" id="{F908618A-4BDD-4052-ABCC-3E2367BC2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4" name="PoljeZBesedilom 5253">
          <a:extLst>
            <a:ext uri="{FF2B5EF4-FFF2-40B4-BE49-F238E27FC236}">
              <a16:creationId xmlns:a16="http://schemas.microsoft.com/office/drawing/2014/main" id="{2BFF3573-4267-465E-A605-B9E69B4357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5" name="PoljeZBesedilom 5254">
          <a:extLst>
            <a:ext uri="{FF2B5EF4-FFF2-40B4-BE49-F238E27FC236}">
              <a16:creationId xmlns:a16="http://schemas.microsoft.com/office/drawing/2014/main" id="{4DCA25CF-A4CF-4740-A616-182CD9BC20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6" name="PoljeZBesedilom 5255">
          <a:extLst>
            <a:ext uri="{FF2B5EF4-FFF2-40B4-BE49-F238E27FC236}">
              <a16:creationId xmlns:a16="http://schemas.microsoft.com/office/drawing/2014/main" id="{CAE6B6F3-718F-402E-A863-C022F1E481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7" name="PoljeZBesedilom 5256">
          <a:extLst>
            <a:ext uri="{FF2B5EF4-FFF2-40B4-BE49-F238E27FC236}">
              <a16:creationId xmlns:a16="http://schemas.microsoft.com/office/drawing/2014/main" id="{4122FAB3-39A3-4CFC-A106-69632DFB1F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8" name="PoljeZBesedilom 5257">
          <a:extLst>
            <a:ext uri="{FF2B5EF4-FFF2-40B4-BE49-F238E27FC236}">
              <a16:creationId xmlns:a16="http://schemas.microsoft.com/office/drawing/2014/main" id="{7E717319-7CC6-4FCE-B182-9E34E82F9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9" name="PoljeZBesedilom 5258">
          <a:extLst>
            <a:ext uri="{FF2B5EF4-FFF2-40B4-BE49-F238E27FC236}">
              <a16:creationId xmlns:a16="http://schemas.microsoft.com/office/drawing/2014/main" id="{925B55A8-8D3B-43D0-BE46-F5ADFE21A8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0" name="PoljeZBesedilom 5259">
          <a:extLst>
            <a:ext uri="{FF2B5EF4-FFF2-40B4-BE49-F238E27FC236}">
              <a16:creationId xmlns:a16="http://schemas.microsoft.com/office/drawing/2014/main" id="{33234753-094A-471E-8946-63371B384B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1" name="PoljeZBesedilom 5260">
          <a:extLst>
            <a:ext uri="{FF2B5EF4-FFF2-40B4-BE49-F238E27FC236}">
              <a16:creationId xmlns:a16="http://schemas.microsoft.com/office/drawing/2014/main" id="{05AE2F7A-4338-49B7-8C4C-914CB93250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2" name="PoljeZBesedilom 5261">
          <a:extLst>
            <a:ext uri="{FF2B5EF4-FFF2-40B4-BE49-F238E27FC236}">
              <a16:creationId xmlns:a16="http://schemas.microsoft.com/office/drawing/2014/main" id="{FFF56DEF-450D-45FF-9A0C-E70384D097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3" name="PoljeZBesedilom 5262">
          <a:extLst>
            <a:ext uri="{FF2B5EF4-FFF2-40B4-BE49-F238E27FC236}">
              <a16:creationId xmlns:a16="http://schemas.microsoft.com/office/drawing/2014/main" id="{3C9B608B-C121-47E1-8EDA-E8D00A9FEF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4" name="PoljeZBesedilom 5263">
          <a:extLst>
            <a:ext uri="{FF2B5EF4-FFF2-40B4-BE49-F238E27FC236}">
              <a16:creationId xmlns:a16="http://schemas.microsoft.com/office/drawing/2014/main" id="{75DB70FD-D417-4651-88C5-479A16F4EF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5" name="PoljeZBesedilom 5264">
          <a:extLst>
            <a:ext uri="{FF2B5EF4-FFF2-40B4-BE49-F238E27FC236}">
              <a16:creationId xmlns:a16="http://schemas.microsoft.com/office/drawing/2014/main" id="{C2E33802-8050-46C9-A357-9AC40739F9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6" name="PoljeZBesedilom 5265">
          <a:extLst>
            <a:ext uri="{FF2B5EF4-FFF2-40B4-BE49-F238E27FC236}">
              <a16:creationId xmlns:a16="http://schemas.microsoft.com/office/drawing/2014/main" id="{D74C7537-6B6E-4343-863F-6F2D88EEAA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7" name="PoljeZBesedilom 5266">
          <a:extLst>
            <a:ext uri="{FF2B5EF4-FFF2-40B4-BE49-F238E27FC236}">
              <a16:creationId xmlns:a16="http://schemas.microsoft.com/office/drawing/2014/main" id="{225A09F6-E9FA-446C-A032-A8839660E7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8" name="PoljeZBesedilom 5267">
          <a:extLst>
            <a:ext uri="{FF2B5EF4-FFF2-40B4-BE49-F238E27FC236}">
              <a16:creationId xmlns:a16="http://schemas.microsoft.com/office/drawing/2014/main" id="{4F74746B-25A1-48C1-B76A-2716F813FE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9" name="PoljeZBesedilom 5268">
          <a:extLst>
            <a:ext uri="{FF2B5EF4-FFF2-40B4-BE49-F238E27FC236}">
              <a16:creationId xmlns:a16="http://schemas.microsoft.com/office/drawing/2014/main" id="{F0826EA4-3D2F-4F5E-865E-94A03E7AAB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0" name="PoljeZBesedilom 5269">
          <a:extLst>
            <a:ext uri="{FF2B5EF4-FFF2-40B4-BE49-F238E27FC236}">
              <a16:creationId xmlns:a16="http://schemas.microsoft.com/office/drawing/2014/main" id="{D6B89046-4C7F-4C07-8B08-7425995ACE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1" name="PoljeZBesedilom 5270">
          <a:extLst>
            <a:ext uri="{FF2B5EF4-FFF2-40B4-BE49-F238E27FC236}">
              <a16:creationId xmlns:a16="http://schemas.microsoft.com/office/drawing/2014/main" id="{8BDCDD23-885A-4082-925E-FEA7CDC2EC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2" name="PoljeZBesedilom 5271">
          <a:extLst>
            <a:ext uri="{FF2B5EF4-FFF2-40B4-BE49-F238E27FC236}">
              <a16:creationId xmlns:a16="http://schemas.microsoft.com/office/drawing/2014/main" id="{6F3BFDA6-7F07-4461-A218-F1863C4D6C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3" name="PoljeZBesedilom 5272">
          <a:extLst>
            <a:ext uri="{FF2B5EF4-FFF2-40B4-BE49-F238E27FC236}">
              <a16:creationId xmlns:a16="http://schemas.microsoft.com/office/drawing/2014/main" id="{798C3AC5-DA96-4EE3-98C8-69E2777526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4" name="PoljeZBesedilom 5273">
          <a:extLst>
            <a:ext uri="{FF2B5EF4-FFF2-40B4-BE49-F238E27FC236}">
              <a16:creationId xmlns:a16="http://schemas.microsoft.com/office/drawing/2014/main" id="{345D2E83-0A7F-4348-8480-96CD9DDF79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5" name="PoljeZBesedilom 5274">
          <a:extLst>
            <a:ext uri="{FF2B5EF4-FFF2-40B4-BE49-F238E27FC236}">
              <a16:creationId xmlns:a16="http://schemas.microsoft.com/office/drawing/2014/main" id="{F819AF73-BF85-4E14-8B91-D858B0C15E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6" name="PoljeZBesedilom 5275">
          <a:extLst>
            <a:ext uri="{FF2B5EF4-FFF2-40B4-BE49-F238E27FC236}">
              <a16:creationId xmlns:a16="http://schemas.microsoft.com/office/drawing/2014/main" id="{5C0AE66B-E5E7-4EDB-B748-DCA761A789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7" name="PoljeZBesedilom 5276">
          <a:extLst>
            <a:ext uri="{FF2B5EF4-FFF2-40B4-BE49-F238E27FC236}">
              <a16:creationId xmlns:a16="http://schemas.microsoft.com/office/drawing/2014/main" id="{6B620EFE-7898-4194-A121-0C439E5403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8" name="PoljeZBesedilom 5277">
          <a:extLst>
            <a:ext uri="{FF2B5EF4-FFF2-40B4-BE49-F238E27FC236}">
              <a16:creationId xmlns:a16="http://schemas.microsoft.com/office/drawing/2014/main" id="{1184BD8A-0049-4790-BE66-C933FEDE06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9" name="PoljeZBesedilom 5278">
          <a:extLst>
            <a:ext uri="{FF2B5EF4-FFF2-40B4-BE49-F238E27FC236}">
              <a16:creationId xmlns:a16="http://schemas.microsoft.com/office/drawing/2014/main" id="{BF894834-2A17-4348-9D65-63D2BC5521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0" name="PoljeZBesedilom 5279">
          <a:extLst>
            <a:ext uri="{FF2B5EF4-FFF2-40B4-BE49-F238E27FC236}">
              <a16:creationId xmlns:a16="http://schemas.microsoft.com/office/drawing/2014/main" id="{9D0E50DA-E09E-4B38-B94B-84B3F3EFE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1" name="PoljeZBesedilom 5280">
          <a:extLst>
            <a:ext uri="{FF2B5EF4-FFF2-40B4-BE49-F238E27FC236}">
              <a16:creationId xmlns:a16="http://schemas.microsoft.com/office/drawing/2014/main" id="{ED9CA70D-F60A-4936-A977-BAEA46BC68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2" name="PoljeZBesedilom 5281">
          <a:extLst>
            <a:ext uri="{FF2B5EF4-FFF2-40B4-BE49-F238E27FC236}">
              <a16:creationId xmlns:a16="http://schemas.microsoft.com/office/drawing/2014/main" id="{757C9158-A18A-40B7-975C-814C116FE7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3" name="PoljeZBesedilom 5282">
          <a:extLst>
            <a:ext uri="{FF2B5EF4-FFF2-40B4-BE49-F238E27FC236}">
              <a16:creationId xmlns:a16="http://schemas.microsoft.com/office/drawing/2014/main" id="{1521E55B-534D-46B5-AE4D-47482829DC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4" name="PoljeZBesedilom 5283">
          <a:extLst>
            <a:ext uri="{FF2B5EF4-FFF2-40B4-BE49-F238E27FC236}">
              <a16:creationId xmlns:a16="http://schemas.microsoft.com/office/drawing/2014/main" id="{2E34A545-822D-466A-BC0E-BE2F5312D0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5" name="PoljeZBesedilom 5284">
          <a:extLst>
            <a:ext uri="{FF2B5EF4-FFF2-40B4-BE49-F238E27FC236}">
              <a16:creationId xmlns:a16="http://schemas.microsoft.com/office/drawing/2014/main" id="{E6F802C4-BFD2-49BB-B9F1-69EC296C29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6" name="PoljeZBesedilom 5285">
          <a:extLst>
            <a:ext uri="{FF2B5EF4-FFF2-40B4-BE49-F238E27FC236}">
              <a16:creationId xmlns:a16="http://schemas.microsoft.com/office/drawing/2014/main" id="{8E0E0057-1CE9-42BA-8899-BC6EA9BCC6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7" name="PoljeZBesedilom 5286">
          <a:extLst>
            <a:ext uri="{FF2B5EF4-FFF2-40B4-BE49-F238E27FC236}">
              <a16:creationId xmlns:a16="http://schemas.microsoft.com/office/drawing/2014/main" id="{758E8A31-A2B0-478F-A16D-D6A74C5BD2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8" name="PoljeZBesedilom 5287">
          <a:extLst>
            <a:ext uri="{FF2B5EF4-FFF2-40B4-BE49-F238E27FC236}">
              <a16:creationId xmlns:a16="http://schemas.microsoft.com/office/drawing/2014/main" id="{BCFCA20E-D5DF-4770-AC97-2EFBA60421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9" name="PoljeZBesedilom 5288">
          <a:extLst>
            <a:ext uri="{FF2B5EF4-FFF2-40B4-BE49-F238E27FC236}">
              <a16:creationId xmlns:a16="http://schemas.microsoft.com/office/drawing/2014/main" id="{3BAC0CE4-19B8-43D8-AD1E-27A045DBFC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0" name="PoljeZBesedilom 5289">
          <a:extLst>
            <a:ext uri="{FF2B5EF4-FFF2-40B4-BE49-F238E27FC236}">
              <a16:creationId xmlns:a16="http://schemas.microsoft.com/office/drawing/2014/main" id="{F779F9DA-5583-43B0-A2BA-D714C15946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1" name="PoljeZBesedilom 5290">
          <a:extLst>
            <a:ext uri="{FF2B5EF4-FFF2-40B4-BE49-F238E27FC236}">
              <a16:creationId xmlns:a16="http://schemas.microsoft.com/office/drawing/2014/main" id="{0D3B1DEE-C5F9-4FA1-B4D1-E657E2E8C5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2" name="PoljeZBesedilom 5291">
          <a:extLst>
            <a:ext uri="{FF2B5EF4-FFF2-40B4-BE49-F238E27FC236}">
              <a16:creationId xmlns:a16="http://schemas.microsoft.com/office/drawing/2014/main" id="{103E451B-05A2-4C76-8DB5-24063B83FE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3" name="PoljeZBesedilom 5292">
          <a:extLst>
            <a:ext uri="{FF2B5EF4-FFF2-40B4-BE49-F238E27FC236}">
              <a16:creationId xmlns:a16="http://schemas.microsoft.com/office/drawing/2014/main" id="{E7786168-2E32-4457-96E4-52117AE3C7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4" name="PoljeZBesedilom 5293">
          <a:extLst>
            <a:ext uri="{FF2B5EF4-FFF2-40B4-BE49-F238E27FC236}">
              <a16:creationId xmlns:a16="http://schemas.microsoft.com/office/drawing/2014/main" id="{AC8A810A-5D68-4ECB-9FE9-47C82E5802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5" name="PoljeZBesedilom 5294">
          <a:extLst>
            <a:ext uri="{FF2B5EF4-FFF2-40B4-BE49-F238E27FC236}">
              <a16:creationId xmlns:a16="http://schemas.microsoft.com/office/drawing/2014/main" id="{6EDBC103-1A23-4A1C-869C-5F1DD54DF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6" name="PoljeZBesedilom 5295">
          <a:extLst>
            <a:ext uri="{FF2B5EF4-FFF2-40B4-BE49-F238E27FC236}">
              <a16:creationId xmlns:a16="http://schemas.microsoft.com/office/drawing/2014/main" id="{A754E621-5B81-4F5B-AAFD-DD9FCBE297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7" name="PoljeZBesedilom 5296">
          <a:extLst>
            <a:ext uri="{FF2B5EF4-FFF2-40B4-BE49-F238E27FC236}">
              <a16:creationId xmlns:a16="http://schemas.microsoft.com/office/drawing/2014/main" id="{9544A918-D944-460A-9BD5-5ECD07D76D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8" name="PoljeZBesedilom 5297">
          <a:extLst>
            <a:ext uri="{FF2B5EF4-FFF2-40B4-BE49-F238E27FC236}">
              <a16:creationId xmlns:a16="http://schemas.microsoft.com/office/drawing/2014/main" id="{FBE5D94B-9E6D-4AE1-866C-7FAF836849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9" name="PoljeZBesedilom 5298">
          <a:extLst>
            <a:ext uri="{FF2B5EF4-FFF2-40B4-BE49-F238E27FC236}">
              <a16:creationId xmlns:a16="http://schemas.microsoft.com/office/drawing/2014/main" id="{05F096B6-905B-46D2-9B83-BEF06A68F8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0" name="PoljeZBesedilom 5299">
          <a:extLst>
            <a:ext uri="{FF2B5EF4-FFF2-40B4-BE49-F238E27FC236}">
              <a16:creationId xmlns:a16="http://schemas.microsoft.com/office/drawing/2014/main" id="{05211894-365D-4BE4-871F-722736922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1" name="PoljeZBesedilom 5300">
          <a:extLst>
            <a:ext uri="{FF2B5EF4-FFF2-40B4-BE49-F238E27FC236}">
              <a16:creationId xmlns:a16="http://schemas.microsoft.com/office/drawing/2014/main" id="{F0EA8235-2B43-4226-8372-AAA6022AA7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2" name="PoljeZBesedilom 5301">
          <a:extLst>
            <a:ext uri="{FF2B5EF4-FFF2-40B4-BE49-F238E27FC236}">
              <a16:creationId xmlns:a16="http://schemas.microsoft.com/office/drawing/2014/main" id="{76935520-3094-449E-A52A-E584C84E89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3" name="PoljeZBesedilom 5302">
          <a:extLst>
            <a:ext uri="{FF2B5EF4-FFF2-40B4-BE49-F238E27FC236}">
              <a16:creationId xmlns:a16="http://schemas.microsoft.com/office/drawing/2014/main" id="{4C32EB6D-2721-41E3-BD6E-CEED9D1144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4" name="PoljeZBesedilom 5303">
          <a:extLst>
            <a:ext uri="{FF2B5EF4-FFF2-40B4-BE49-F238E27FC236}">
              <a16:creationId xmlns:a16="http://schemas.microsoft.com/office/drawing/2014/main" id="{61EF0C0B-0C79-477B-8C05-E3BDEFACED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5" name="PoljeZBesedilom 5304">
          <a:extLst>
            <a:ext uri="{FF2B5EF4-FFF2-40B4-BE49-F238E27FC236}">
              <a16:creationId xmlns:a16="http://schemas.microsoft.com/office/drawing/2014/main" id="{FA184C14-86AD-49F2-A928-3CCB13778E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6" name="PoljeZBesedilom 5305">
          <a:extLst>
            <a:ext uri="{FF2B5EF4-FFF2-40B4-BE49-F238E27FC236}">
              <a16:creationId xmlns:a16="http://schemas.microsoft.com/office/drawing/2014/main" id="{E8E17A02-2EAB-4E1C-BE57-59F5333B1F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7" name="PoljeZBesedilom 5306">
          <a:extLst>
            <a:ext uri="{FF2B5EF4-FFF2-40B4-BE49-F238E27FC236}">
              <a16:creationId xmlns:a16="http://schemas.microsoft.com/office/drawing/2014/main" id="{E50EB23C-1CE8-4E85-B797-DFBB68577B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8" name="PoljeZBesedilom 5307">
          <a:extLst>
            <a:ext uri="{FF2B5EF4-FFF2-40B4-BE49-F238E27FC236}">
              <a16:creationId xmlns:a16="http://schemas.microsoft.com/office/drawing/2014/main" id="{E873C7D5-B729-4AD5-90F3-60795AB85F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9" name="PoljeZBesedilom 5308">
          <a:extLst>
            <a:ext uri="{FF2B5EF4-FFF2-40B4-BE49-F238E27FC236}">
              <a16:creationId xmlns:a16="http://schemas.microsoft.com/office/drawing/2014/main" id="{92F78ED7-E0DA-4B24-BA28-EBDFAF19F1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0" name="PoljeZBesedilom 5309">
          <a:extLst>
            <a:ext uri="{FF2B5EF4-FFF2-40B4-BE49-F238E27FC236}">
              <a16:creationId xmlns:a16="http://schemas.microsoft.com/office/drawing/2014/main" id="{2FD32603-DE91-42E3-9B97-8C811FDF52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1" name="PoljeZBesedilom 5310">
          <a:extLst>
            <a:ext uri="{FF2B5EF4-FFF2-40B4-BE49-F238E27FC236}">
              <a16:creationId xmlns:a16="http://schemas.microsoft.com/office/drawing/2014/main" id="{E4160193-5CD1-4B55-8E2C-0977F7DD3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2" name="PoljeZBesedilom 5311">
          <a:extLst>
            <a:ext uri="{FF2B5EF4-FFF2-40B4-BE49-F238E27FC236}">
              <a16:creationId xmlns:a16="http://schemas.microsoft.com/office/drawing/2014/main" id="{69B6A91F-3A24-4D7B-AC7D-70EC5518C6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3" name="PoljeZBesedilom 5312">
          <a:extLst>
            <a:ext uri="{FF2B5EF4-FFF2-40B4-BE49-F238E27FC236}">
              <a16:creationId xmlns:a16="http://schemas.microsoft.com/office/drawing/2014/main" id="{9B030374-A917-41E1-91F4-9020513FEA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4" name="PoljeZBesedilom 5313">
          <a:extLst>
            <a:ext uri="{FF2B5EF4-FFF2-40B4-BE49-F238E27FC236}">
              <a16:creationId xmlns:a16="http://schemas.microsoft.com/office/drawing/2014/main" id="{DD480FE5-1CAC-4C9E-B38F-D02BE8DEFE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5" name="PoljeZBesedilom 5314">
          <a:extLst>
            <a:ext uri="{FF2B5EF4-FFF2-40B4-BE49-F238E27FC236}">
              <a16:creationId xmlns:a16="http://schemas.microsoft.com/office/drawing/2014/main" id="{D50F859C-3F98-40CB-99F4-FBD071507F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6" name="PoljeZBesedilom 5315">
          <a:extLst>
            <a:ext uri="{FF2B5EF4-FFF2-40B4-BE49-F238E27FC236}">
              <a16:creationId xmlns:a16="http://schemas.microsoft.com/office/drawing/2014/main" id="{DCD2A032-6339-450D-8FEB-9965343354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7" name="PoljeZBesedilom 5316">
          <a:extLst>
            <a:ext uri="{FF2B5EF4-FFF2-40B4-BE49-F238E27FC236}">
              <a16:creationId xmlns:a16="http://schemas.microsoft.com/office/drawing/2014/main" id="{EA306847-E634-4662-8D95-A839C3C981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8" name="PoljeZBesedilom 5317">
          <a:extLst>
            <a:ext uri="{FF2B5EF4-FFF2-40B4-BE49-F238E27FC236}">
              <a16:creationId xmlns:a16="http://schemas.microsoft.com/office/drawing/2014/main" id="{35C161B6-649F-45AA-A5CB-0CC1C840A7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9" name="PoljeZBesedilom 5318">
          <a:extLst>
            <a:ext uri="{FF2B5EF4-FFF2-40B4-BE49-F238E27FC236}">
              <a16:creationId xmlns:a16="http://schemas.microsoft.com/office/drawing/2014/main" id="{573F9CB7-5F17-45A0-AEA3-F6710DAD09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0" name="PoljeZBesedilom 5319">
          <a:extLst>
            <a:ext uri="{FF2B5EF4-FFF2-40B4-BE49-F238E27FC236}">
              <a16:creationId xmlns:a16="http://schemas.microsoft.com/office/drawing/2014/main" id="{E5AA9E1C-D3C0-44B6-8BF1-DD80D1E48A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1" name="PoljeZBesedilom 5320">
          <a:extLst>
            <a:ext uri="{FF2B5EF4-FFF2-40B4-BE49-F238E27FC236}">
              <a16:creationId xmlns:a16="http://schemas.microsoft.com/office/drawing/2014/main" id="{3C5583CA-97D8-4EC5-A343-2B2197B3F8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2" name="PoljeZBesedilom 5321">
          <a:extLst>
            <a:ext uri="{FF2B5EF4-FFF2-40B4-BE49-F238E27FC236}">
              <a16:creationId xmlns:a16="http://schemas.microsoft.com/office/drawing/2014/main" id="{7A715306-0C62-4E8D-8609-F0AE7338B9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3" name="PoljeZBesedilom 5322">
          <a:extLst>
            <a:ext uri="{FF2B5EF4-FFF2-40B4-BE49-F238E27FC236}">
              <a16:creationId xmlns:a16="http://schemas.microsoft.com/office/drawing/2014/main" id="{DF640924-52F6-479E-A1CB-6BEE40F863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4" name="PoljeZBesedilom 5323">
          <a:extLst>
            <a:ext uri="{FF2B5EF4-FFF2-40B4-BE49-F238E27FC236}">
              <a16:creationId xmlns:a16="http://schemas.microsoft.com/office/drawing/2014/main" id="{2675182E-4175-42FD-941B-C6841E83B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5" name="PoljeZBesedilom 5324">
          <a:extLst>
            <a:ext uri="{FF2B5EF4-FFF2-40B4-BE49-F238E27FC236}">
              <a16:creationId xmlns:a16="http://schemas.microsoft.com/office/drawing/2014/main" id="{E7C26BF3-F365-45A5-9434-8C96F045BF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6" name="PoljeZBesedilom 5325">
          <a:extLst>
            <a:ext uri="{FF2B5EF4-FFF2-40B4-BE49-F238E27FC236}">
              <a16:creationId xmlns:a16="http://schemas.microsoft.com/office/drawing/2014/main" id="{AA3B629D-544A-4621-9F74-A93B636C35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7" name="PoljeZBesedilom 5326">
          <a:extLst>
            <a:ext uri="{FF2B5EF4-FFF2-40B4-BE49-F238E27FC236}">
              <a16:creationId xmlns:a16="http://schemas.microsoft.com/office/drawing/2014/main" id="{10773827-0A86-4E84-A8A8-3170E1DD9A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8" name="PoljeZBesedilom 5327">
          <a:extLst>
            <a:ext uri="{FF2B5EF4-FFF2-40B4-BE49-F238E27FC236}">
              <a16:creationId xmlns:a16="http://schemas.microsoft.com/office/drawing/2014/main" id="{52BAA4BC-8D41-4B37-99F5-EAE6B9CC77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9" name="PoljeZBesedilom 5328">
          <a:extLst>
            <a:ext uri="{FF2B5EF4-FFF2-40B4-BE49-F238E27FC236}">
              <a16:creationId xmlns:a16="http://schemas.microsoft.com/office/drawing/2014/main" id="{E36F1800-5B1A-46A0-BFFF-082DC6B17B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0" name="PoljeZBesedilom 5329">
          <a:extLst>
            <a:ext uri="{FF2B5EF4-FFF2-40B4-BE49-F238E27FC236}">
              <a16:creationId xmlns:a16="http://schemas.microsoft.com/office/drawing/2014/main" id="{07D0257C-43AB-490C-A147-91DAA22897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1" name="PoljeZBesedilom 5330">
          <a:extLst>
            <a:ext uri="{FF2B5EF4-FFF2-40B4-BE49-F238E27FC236}">
              <a16:creationId xmlns:a16="http://schemas.microsoft.com/office/drawing/2014/main" id="{B3D9443F-6710-4CF4-B570-5A6CF25477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2" name="PoljeZBesedilom 5331">
          <a:extLst>
            <a:ext uri="{FF2B5EF4-FFF2-40B4-BE49-F238E27FC236}">
              <a16:creationId xmlns:a16="http://schemas.microsoft.com/office/drawing/2014/main" id="{A8CE6291-4A9C-425E-AA83-A327AE385A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3" name="PoljeZBesedilom 5332">
          <a:extLst>
            <a:ext uri="{FF2B5EF4-FFF2-40B4-BE49-F238E27FC236}">
              <a16:creationId xmlns:a16="http://schemas.microsoft.com/office/drawing/2014/main" id="{80D28E57-834E-4F28-88E1-D0D54758D7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4" name="PoljeZBesedilom 5333">
          <a:extLst>
            <a:ext uri="{FF2B5EF4-FFF2-40B4-BE49-F238E27FC236}">
              <a16:creationId xmlns:a16="http://schemas.microsoft.com/office/drawing/2014/main" id="{068618FA-19B0-417D-8C3C-E63646F8A3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5" name="PoljeZBesedilom 5334">
          <a:extLst>
            <a:ext uri="{FF2B5EF4-FFF2-40B4-BE49-F238E27FC236}">
              <a16:creationId xmlns:a16="http://schemas.microsoft.com/office/drawing/2014/main" id="{948A536B-1B67-4879-84A6-6AB8A33ACD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6" name="PoljeZBesedilom 5335">
          <a:extLst>
            <a:ext uri="{FF2B5EF4-FFF2-40B4-BE49-F238E27FC236}">
              <a16:creationId xmlns:a16="http://schemas.microsoft.com/office/drawing/2014/main" id="{A12BD8FD-EAC5-49E9-B27D-861864CDE5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7" name="PoljeZBesedilom 5336">
          <a:extLst>
            <a:ext uri="{FF2B5EF4-FFF2-40B4-BE49-F238E27FC236}">
              <a16:creationId xmlns:a16="http://schemas.microsoft.com/office/drawing/2014/main" id="{E264ED7B-D654-4AE2-825C-0383BAC683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8" name="PoljeZBesedilom 5337">
          <a:extLst>
            <a:ext uri="{FF2B5EF4-FFF2-40B4-BE49-F238E27FC236}">
              <a16:creationId xmlns:a16="http://schemas.microsoft.com/office/drawing/2014/main" id="{2C8FACDD-E728-4178-A329-13365C9155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9" name="PoljeZBesedilom 5338">
          <a:extLst>
            <a:ext uri="{FF2B5EF4-FFF2-40B4-BE49-F238E27FC236}">
              <a16:creationId xmlns:a16="http://schemas.microsoft.com/office/drawing/2014/main" id="{BD525D31-73F1-45DA-8754-C82135A440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0" name="PoljeZBesedilom 5339">
          <a:extLst>
            <a:ext uri="{FF2B5EF4-FFF2-40B4-BE49-F238E27FC236}">
              <a16:creationId xmlns:a16="http://schemas.microsoft.com/office/drawing/2014/main" id="{15BEB3F3-A2F1-4857-8A8C-F8DD0C3CAE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1" name="PoljeZBesedilom 5340">
          <a:extLst>
            <a:ext uri="{FF2B5EF4-FFF2-40B4-BE49-F238E27FC236}">
              <a16:creationId xmlns:a16="http://schemas.microsoft.com/office/drawing/2014/main" id="{A0E77425-7F9C-40A1-82DE-C1675341FD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2" name="PoljeZBesedilom 5341">
          <a:extLst>
            <a:ext uri="{FF2B5EF4-FFF2-40B4-BE49-F238E27FC236}">
              <a16:creationId xmlns:a16="http://schemas.microsoft.com/office/drawing/2014/main" id="{034694B6-4CB2-4E2F-A8C6-79E74C85BD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3" name="PoljeZBesedilom 5342">
          <a:extLst>
            <a:ext uri="{FF2B5EF4-FFF2-40B4-BE49-F238E27FC236}">
              <a16:creationId xmlns:a16="http://schemas.microsoft.com/office/drawing/2014/main" id="{7B032108-D48C-417E-8D35-5CDC9033E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4" name="PoljeZBesedilom 5343">
          <a:extLst>
            <a:ext uri="{FF2B5EF4-FFF2-40B4-BE49-F238E27FC236}">
              <a16:creationId xmlns:a16="http://schemas.microsoft.com/office/drawing/2014/main" id="{BA7BE860-FF9A-410B-A88B-2F3C1CAA76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5" name="PoljeZBesedilom 5344">
          <a:extLst>
            <a:ext uri="{FF2B5EF4-FFF2-40B4-BE49-F238E27FC236}">
              <a16:creationId xmlns:a16="http://schemas.microsoft.com/office/drawing/2014/main" id="{655A0AC0-3BAE-4DD9-BE9E-5D371032A9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6" name="PoljeZBesedilom 5345">
          <a:extLst>
            <a:ext uri="{FF2B5EF4-FFF2-40B4-BE49-F238E27FC236}">
              <a16:creationId xmlns:a16="http://schemas.microsoft.com/office/drawing/2014/main" id="{798B1360-0B7D-43CD-A7AE-4F19643538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7" name="PoljeZBesedilom 5346">
          <a:extLst>
            <a:ext uri="{FF2B5EF4-FFF2-40B4-BE49-F238E27FC236}">
              <a16:creationId xmlns:a16="http://schemas.microsoft.com/office/drawing/2014/main" id="{E12CA43A-D2FA-4BE1-B8C6-A10B2980B9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8" name="PoljeZBesedilom 5347">
          <a:extLst>
            <a:ext uri="{FF2B5EF4-FFF2-40B4-BE49-F238E27FC236}">
              <a16:creationId xmlns:a16="http://schemas.microsoft.com/office/drawing/2014/main" id="{42066681-80FF-48B3-BDFF-E30AA595E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9" name="PoljeZBesedilom 5348">
          <a:extLst>
            <a:ext uri="{FF2B5EF4-FFF2-40B4-BE49-F238E27FC236}">
              <a16:creationId xmlns:a16="http://schemas.microsoft.com/office/drawing/2014/main" id="{4276558B-CFBD-4BF3-9C27-D8A5815CF8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0" name="PoljeZBesedilom 5349">
          <a:extLst>
            <a:ext uri="{FF2B5EF4-FFF2-40B4-BE49-F238E27FC236}">
              <a16:creationId xmlns:a16="http://schemas.microsoft.com/office/drawing/2014/main" id="{D5FBC7B9-A16E-4D5F-841C-F62281000B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1" name="PoljeZBesedilom 5350">
          <a:extLst>
            <a:ext uri="{FF2B5EF4-FFF2-40B4-BE49-F238E27FC236}">
              <a16:creationId xmlns:a16="http://schemas.microsoft.com/office/drawing/2014/main" id="{AE8E708E-A1AC-4397-8FD3-5C14A5A286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2" name="PoljeZBesedilom 5351">
          <a:extLst>
            <a:ext uri="{FF2B5EF4-FFF2-40B4-BE49-F238E27FC236}">
              <a16:creationId xmlns:a16="http://schemas.microsoft.com/office/drawing/2014/main" id="{2CD4947F-F71E-4EFB-AC06-28DBCB375A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3" name="PoljeZBesedilom 5352">
          <a:extLst>
            <a:ext uri="{FF2B5EF4-FFF2-40B4-BE49-F238E27FC236}">
              <a16:creationId xmlns:a16="http://schemas.microsoft.com/office/drawing/2014/main" id="{0CDA53E8-4D6C-451A-B961-8B5BDCE6E0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4" name="PoljeZBesedilom 5353">
          <a:extLst>
            <a:ext uri="{FF2B5EF4-FFF2-40B4-BE49-F238E27FC236}">
              <a16:creationId xmlns:a16="http://schemas.microsoft.com/office/drawing/2014/main" id="{90897278-251C-4D28-A711-B6E17AAD6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5" name="PoljeZBesedilom 5354">
          <a:extLst>
            <a:ext uri="{FF2B5EF4-FFF2-40B4-BE49-F238E27FC236}">
              <a16:creationId xmlns:a16="http://schemas.microsoft.com/office/drawing/2014/main" id="{B4EA3A72-CB72-40BF-B8FF-D92E67426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6" name="PoljeZBesedilom 5355">
          <a:extLst>
            <a:ext uri="{FF2B5EF4-FFF2-40B4-BE49-F238E27FC236}">
              <a16:creationId xmlns:a16="http://schemas.microsoft.com/office/drawing/2014/main" id="{F6AD63EA-65E2-4ECD-BA07-DCDC76B298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7" name="PoljeZBesedilom 5356">
          <a:extLst>
            <a:ext uri="{FF2B5EF4-FFF2-40B4-BE49-F238E27FC236}">
              <a16:creationId xmlns:a16="http://schemas.microsoft.com/office/drawing/2014/main" id="{A6B00402-450A-43B6-B3D3-EC9FF9625A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8" name="PoljeZBesedilom 5357">
          <a:extLst>
            <a:ext uri="{FF2B5EF4-FFF2-40B4-BE49-F238E27FC236}">
              <a16:creationId xmlns:a16="http://schemas.microsoft.com/office/drawing/2014/main" id="{533A720D-4457-43E6-A43D-48250D6FA4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9" name="PoljeZBesedilom 5358">
          <a:extLst>
            <a:ext uri="{FF2B5EF4-FFF2-40B4-BE49-F238E27FC236}">
              <a16:creationId xmlns:a16="http://schemas.microsoft.com/office/drawing/2014/main" id="{63741E5B-703D-444F-9C73-64EA811351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0" name="PoljeZBesedilom 5359">
          <a:extLst>
            <a:ext uri="{FF2B5EF4-FFF2-40B4-BE49-F238E27FC236}">
              <a16:creationId xmlns:a16="http://schemas.microsoft.com/office/drawing/2014/main" id="{6795077C-3759-4DF7-8E89-80A4B1F2A5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1" name="PoljeZBesedilom 5360">
          <a:extLst>
            <a:ext uri="{FF2B5EF4-FFF2-40B4-BE49-F238E27FC236}">
              <a16:creationId xmlns:a16="http://schemas.microsoft.com/office/drawing/2014/main" id="{8CD0B120-1467-4C41-AE9C-354553C442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2" name="PoljeZBesedilom 5361">
          <a:extLst>
            <a:ext uri="{FF2B5EF4-FFF2-40B4-BE49-F238E27FC236}">
              <a16:creationId xmlns:a16="http://schemas.microsoft.com/office/drawing/2014/main" id="{7FFDD7B9-7BB0-4B6D-AD7E-BD4C8129BC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3" name="PoljeZBesedilom 5362">
          <a:extLst>
            <a:ext uri="{FF2B5EF4-FFF2-40B4-BE49-F238E27FC236}">
              <a16:creationId xmlns:a16="http://schemas.microsoft.com/office/drawing/2014/main" id="{28AE15D4-BA56-477D-A8B4-8F49C72136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4" name="PoljeZBesedilom 5363">
          <a:extLst>
            <a:ext uri="{FF2B5EF4-FFF2-40B4-BE49-F238E27FC236}">
              <a16:creationId xmlns:a16="http://schemas.microsoft.com/office/drawing/2014/main" id="{B6BF5634-8DCF-423C-85C9-B09D2D5808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5" name="PoljeZBesedilom 5364">
          <a:extLst>
            <a:ext uri="{FF2B5EF4-FFF2-40B4-BE49-F238E27FC236}">
              <a16:creationId xmlns:a16="http://schemas.microsoft.com/office/drawing/2014/main" id="{D7C31F59-556F-4FF2-985D-86CA21AD6E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6" name="PoljeZBesedilom 5365">
          <a:extLst>
            <a:ext uri="{FF2B5EF4-FFF2-40B4-BE49-F238E27FC236}">
              <a16:creationId xmlns:a16="http://schemas.microsoft.com/office/drawing/2014/main" id="{D141F732-B224-4CF6-9490-E907B5FC01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7" name="PoljeZBesedilom 5366">
          <a:extLst>
            <a:ext uri="{FF2B5EF4-FFF2-40B4-BE49-F238E27FC236}">
              <a16:creationId xmlns:a16="http://schemas.microsoft.com/office/drawing/2014/main" id="{9D565ACD-C4E5-4836-8074-9E13C650F1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8" name="PoljeZBesedilom 5367">
          <a:extLst>
            <a:ext uri="{FF2B5EF4-FFF2-40B4-BE49-F238E27FC236}">
              <a16:creationId xmlns:a16="http://schemas.microsoft.com/office/drawing/2014/main" id="{B31A1389-5161-49C2-A5E0-8111E9C57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9" name="PoljeZBesedilom 5368">
          <a:extLst>
            <a:ext uri="{FF2B5EF4-FFF2-40B4-BE49-F238E27FC236}">
              <a16:creationId xmlns:a16="http://schemas.microsoft.com/office/drawing/2014/main" id="{1E100A54-229E-4403-8B6D-4C28D016F8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0" name="PoljeZBesedilom 5369">
          <a:extLst>
            <a:ext uri="{FF2B5EF4-FFF2-40B4-BE49-F238E27FC236}">
              <a16:creationId xmlns:a16="http://schemas.microsoft.com/office/drawing/2014/main" id="{18E3F08D-BF95-47CD-965A-80070DB11D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1" name="PoljeZBesedilom 5370">
          <a:extLst>
            <a:ext uri="{FF2B5EF4-FFF2-40B4-BE49-F238E27FC236}">
              <a16:creationId xmlns:a16="http://schemas.microsoft.com/office/drawing/2014/main" id="{A3D961F6-5BF8-4AAC-B905-EFFCE25A77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2" name="PoljeZBesedilom 5371">
          <a:extLst>
            <a:ext uri="{FF2B5EF4-FFF2-40B4-BE49-F238E27FC236}">
              <a16:creationId xmlns:a16="http://schemas.microsoft.com/office/drawing/2014/main" id="{6CCD3053-6409-46F8-A504-5DA058FF63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3" name="PoljeZBesedilom 5372">
          <a:extLst>
            <a:ext uri="{FF2B5EF4-FFF2-40B4-BE49-F238E27FC236}">
              <a16:creationId xmlns:a16="http://schemas.microsoft.com/office/drawing/2014/main" id="{45BC9DA7-1AFD-4315-B3A2-741288671A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4" name="PoljeZBesedilom 5373">
          <a:extLst>
            <a:ext uri="{FF2B5EF4-FFF2-40B4-BE49-F238E27FC236}">
              <a16:creationId xmlns:a16="http://schemas.microsoft.com/office/drawing/2014/main" id="{DEBE7CA1-8BDB-44A2-8169-744D5E6F32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5" name="PoljeZBesedilom 5374">
          <a:extLst>
            <a:ext uri="{FF2B5EF4-FFF2-40B4-BE49-F238E27FC236}">
              <a16:creationId xmlns:a16="http://schemas.microsoft.com/office/drawing/2014/main" id="{B40B0413-F0B4-4008-8395-2514FCEAF0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6" name="PoljeZBesedilom 5375">
          <a:extLst>
            <a:ext uri="{FF2B5EF4-FFF2-40B4-BE49-F238E27FC236}">
              <a16:creationId xmlns:a16="http://schemas.microsoft.com/office/drawing/2014/main" id="{3C1162EA-C284-4A51-9C9A-6A48579174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7" name="PoljeZBesedilom 5376">
          <a:extLst>
            <a:ext uri="{FF2B5EF4-FFF2-40B4-BE49-F238E27FC236}">
              <a16:creationId xmlns:a16="http://schemas.microsoft.com/office/drawing/2014/main" id="{DA839B3C-C3BA-402F-B836-39F2352FA9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8" name="PoljeZBesedilom 5377">
          <a:extLst>
            <a:ext uri="{FF2B5EF4-FFF2-40B4-BE49-F238E27FC236}">
              <a16:creationId xmlns:a16="http://schemas.microsoft.com/office/drawing/2014/main" id="{B67FE707-4648-446F-8574-CA36D81FB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9" name="PoljeZBesedilom 5378">
          <a:extLst>
            <a:ext uri="{FF2B5EF4-FFF2-40B4-BE49-F238E27FC236}">
              <a16:creationId xmlns:a16="http://schemas.microsoft.com/office/drawing/2014/main" id="{BDDBE81B-0E39-4841-8A47-AB3D953565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0" name="PoljeZBesedilom 5379">
          <a:extLst>
            <a:ext uri="{FF2B5EF4-FFF2-40B4-BE49-F238E27FC236}">
              <a16:creationId xmlns:a16="http://schemas.microsoft.com/office/drawing/2014/main" id="{DDF6D29C-7899-42DA-969B-22848AF6B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1" name="PoljeZBesedilom 5380">
          <a:extLst>
            <a:ext uri="{FF2B5EF4-FFF2-40B4-BE49-F238E27FC236}">
              <a16:creationId xmlns:a16="http://schemas.microsoft.com/office/drawing/2014/main" id="{46BE99D5-EDF7-4C61-8BC5-C95094E859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2" name="PoljeZBesedilom 5381">
          <a:extLst>
            <a:ext uri="{FF2B5EF4-FFF2-40B4-BE49-F238E27FC236}">
              <a16:creationId xmlns:a16="http://schemas.microsoft.com/office/drawing/2014/main" id="{BAD888FA-C649-465C-A3A2-66F58F912C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3" name="PoljeZBesedilom 5382">
          <a:extLst>
            <a:ext uri="{FF2B5EF4-FFF2-40B4-BE49-F238E27FC236}">
              <a16:creationId xmlns:a16="http://schemas.microsoft.com/office/drawing/2014/main" id="{A617A56F-D6B7-407B-A3FD-4E93761DE7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4" name="PoljeZBesedilom 5383">
          <a:extLst>
            <a:ext uri="{FF2B5EF4-FFF2-40B4-BE49-F238E27FC236}">
              <a16:creationId xmlns:a16="http://schemas.microsoft.com/office/drawing/2014/main" id="{0A5D97C3-7776-4FB5-82C9-CEF117799F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5" name="PoljeZBesedilom 5384">
          <a:extLst>
            <a:ext uri="{FF2B5EF4-FFF2-40B4-BE49-F238E27FC236}">
              <a16:creationId xmlns:a16="http://schemas.microsoft.com/office/drawing/2014/main" id="{0036CAA6-A0FC-4791-8581-0E8E5F8A46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6" name="PoljeZBesedilom 5385">
          <a:extLst>
            <a:ext uri="{FF2B5EF4-FFF2-40B4-BE49-F238E27FC236}">
              <a16:creationId xmlns:a16="http://schemas.microsoft.com/office/drawing/2014/main" id="{437DB6B7-E7D7-45C9-9C8F-95CF9A0FB6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7" name="PoljeZBesedilom 5386">
          <a:extLst>
            <a:ext uri="{FF2B5EF4-FFF2-40B4-BE49-F238E27FC236}">
              <a16:creationId xmlns:a16="http://schemas.microsoft.com/office/drawing/2014/main" id="{E7C377EE-C34D-4DC9-8314-F3323BEAD8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8" name="PoljeZBesedilom 5387">
          <a:extLst>
            <a:ext uri="{FF2B5EF4-FFF2-40B4-BE49-F238E27FC236}">
              <a16:creationId xmlns:a16="http://schemas.microsoft.com/office/drawing/2014/main" id="{4D9C1172-89F8-4DBA-8905-5F08177F1E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9" name="PoljeZBesedilom 5388">
          <a:extLst>
            <a:ext uri="{FF2B5EF4-FFF2-40B4-BE49-F238E27FC236}">
              <a16:creationId xmlns:a16="http://schemas.microsoft.com/office/drawing/2014/main" id="{8054BC86-AFBF-4506-B6BE-FF08E359D0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0" name="PoljeZBesedilom 5389">
          <a:extLst>
            <a:ext uri="{FF2B5EF4-FFF2-40B4-BE49-F238E27FC236}">
              <a16:creationId xmlns:a16="http://schemas.microsoft.com/office/drawing/2014/main" id="{5A42B59B-D538-4CB1-A19F-C6D2FD411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1" name="PoljeZBesedilom 5390">
          <a:extLst>
            <a:ext uri="{FF2B5EF4-FFF2-40B4-BE49-F238E27FC236}">
              <a16:creationId xmlns:a16="http://schemas.microsoft.com/office/drawing/2014/main" id="{B2404404-5869-47C0-A592-EC204AE3D1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2" name="PoljeZBesedilom 5391">
          <a:extLst>
            <a:ext uri="{FF2B5EF4-FFF2-40B4-BE49-F238E27FC236}">
              <a16:creationId xmlns:a16="http://schemas.microsoft.com/office/drawing/2014/main" id="{EDC1E52E-5285-4A62-87DF-701C19D827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3" name="PoljeZBesedilom 5392">
          <a:extLst>
            <a:ext uri="{FF2B5EF4-FFF2-40B4-BE49-F238E27FC236}">
              <a16:creationId xmlns:a16="http://schemas.microsoft.com/office/drawing/2014/main" id="{BB292C44-388E-4E07-8823-A42FCF1DC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4" name="PoljeZBesedilom 5393">
          <a:extLst>
            <a:ext uri="{FF2B5EF4-FFF2-40B4-BE49-F238E27FC236}">
              <a16:creationId xmlns:a16="http://schemas.microsoft.com/office/drawing/2014/main" id="{CA5E46CC-8977-42E1-8D9B-7656399961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5" name="PoljeZBesedilom 5394">
          <a:extLst>
            <a:ext uri="{FF2B5EF4-FFF2-40B4-BE49-F238E27FC236}">
              <a16:creationId xmlns:a16="http://schemas.microsoft.com/office/drawing/2014/main" id="{CBDBDAB2-A15A-4081-951A-2919999CBB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6" name="PoljeZBesedilom 5395">
          <a:extLst>
            <a:ext uri="{FF2B5EF4-FFF2-40B4-BE49-F238E27FC236}">
              <a16:creationId xmlns:a16="http://schemas.microsoft.com/office/drawing/2014/main" id="{4EDB07DC-A104-4AEB-9FEE-A39F0B1E0F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7" name="PoljeZBesedilom 5396">
          <a:extLst>
            <a:ext uri="{FF2B5EF4-FFF2-40B4-BE49-F238E27FC236}">
              <a16:creationId xmlns:a16="http://schemas.microsoft.com/office/drawing/2014/main" id="{606E30C7-0FF2-4D22-940F-FAD3225D3B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8" name="PoljeZBesedilom 5397">
          <a:extLst>
            <a:ext uri="{FF2B5EF4-FFF2-40B4-BE49-F238E27FC236}">
              <a16:creationId xmlns:a16="http://schemas.microsoft.com/office/drawing/2014/main" id="{82A60324-A7A6-44CE-8C8A-E5021426C4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9" name="PoljeZBesedilom 5398">
          <a:extLst>
            <a:ext uri="{FF2B5EF4-FFF2-40B4-BE49-F238E27FC236}">
              <a16:creationId xmlns:a16="http://schemas.microsoft.com/office/drawing/2014/main" id="{12B4B700-C3C8-482E-B3BA-2393C202E2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0" name="PoljeZBesedilom 5399">
          <a:extLst>
            <a:ext uri="{FF2B5EF4-FFF2-40B4-BE49-F238E27FC236}">
              <a16:creationId xmlns:a16="http://schemas.microsoft.com/office/drawing/2014/main" id="{B81318F1-B0E2-4E7C-8908-1A32E71011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1" name="PoljeZBesedilom 5400">
          <a:extLst>
            <a:ext uri="{FF2B5EF4-FFF2-40B4-BE49-F238E27FC236}">
              <a16:creationId xmlns:a16="http://schemas.microsoft.com/office/drawing/2014/main" id="{DBB5A41C-5C4B-4010-B3C1-39FF1DEF16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2" name="PoljeZBesedilom 5401">
          <a:extLst>
            <a:ext uri="{FF2B5EF4-FFF2-40B4-BE49-F238E27FC236}">
              <a16:creationId xmlns:a16="http://schemas.microsoft.com/office/drawing/2014/main" id="{72E9B5B0-4D0C-4BA4-BA72-3EE613E454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3" name="PoljeZBesedilom 5402">
          <a:extLst>
            <a:ext uri="{FF2B5EF4-FFF2-40B4-BE49-F238E27FC236}">
              <a16:creationId xmlns:a16="http://schemas.microsoft.com/office/drawing/2014/main" id="{40EEA46E-99E0-4890-8C06-BD62626001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4" name="PoljeZBesedilom 5403">
          <a:extLst>
            <a:ext uri="{FF2B5EF4-FFF2-40B4-BE49-F238E27FC236}">
              <a16:creationId xmlns:a16="http://schemas.microsoft.com/office/drawing/2014/main" id="{1EB91A74-5FB8-440A-B7A9-98A0C216CD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5" name="PoljeZBesedilom 5404">
          <a:extLst>
            <a:ext uri="{FF2B5EF4-FFF2-40B4-BE49-F238E27FC236}">
              <a16:creationId xmlns:a16="http://schemas.microsoft.com/office/drawing/2014/main" id="{1FA13DAB-1FB7-4424-91A8-70604CE883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6" name="PoljeZBesedilom 5405">
          <a:extLst>
            <a:ext uri="{FF2B5EF4-FFF2-40B4-BE49-F238E27FC236}">
              <a16:creationId xmlns:a16="http://schemas.microsoft.com/office/drawing/2014/main" id="{F917C909-E072-4BDD-B794-9F4C5F1964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7" name="PoljeZBesedilom 5406">
          <a:extLst>
            <a:ext uri="{FF2B5EF4-FFF2-40B4-BE49-F238E27FC236}">
              <a16:creationId xmlns:a16="http://schemas.microsoft.com/office/drawing/2014/main" id="{52270A5F-04DE-442B-B1BE-D73038F446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8" name="PoljeZBesedilom 5407">
          <a:extLst>
            <a:ext uri="{FF2B5EF4-FFF2-40B4-BE49-F238E27FC236}">
              <a16:creationId xmlns:a16="http://schemas.microsoft.com/office/drawing/2014/main" id="{8C3F2262-3D7C-413F-A181-C77E0D243E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9" name="PoljeZBesedilom 5408">
          <a:extLst>
            <a:ext uri="{FF2B5EF4-FFF2-40B4-BE49-F238E27FC236}">
              <a16:creationId xmlns:a16="http://schemas.microsoft.com/office/drawing/2014/main" id="{FA3B141B-B728-49DE-8B64-F201FB387B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0" name="PoljeZBesedilom 5409">
          <a:extLst>
            <a:ext uri="{FF2B5EF4-FFF2-40B4-BE49-F238E27FC236}">
              <a16:creationId xmlns:a16="http://schemas.microsoft.com/office/drawing/2014/main" id="{02B5B3B7-C1F5-4136-B2F8-7736E08D44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1" name="PoljeZBesedilom 5410">
          <a:extLst>
            <a:ext uri="{FF2B5EF4-FFF2-40B4-BE49-F238E27FC236}">
              <a16:creationId xmlns:a16="http://schemas.microsoft.com/office/drawing/2014/main" id="{A43CA2B4-BD7D-470C-A6C1-7A0A9F78CA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2" name="PoljeZBesedilom 5411">
          <a:extLst>
            <a:ext uri="{FF2B5EF4-FFF2-40B4-BE49-F238E27FC236}">
              <a16:creationId xmlns:a16="http://schemas.microsoft.com/office/drawing/2014/main" id="{57032DB2-C4E7-46D5-ADF0-98DEF00AF6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3" name="PoljeZBesedilom 5412">
          <a:extLst>
            <a:ext uri="{FF2B5EF4-FFF2-40B4-BE49-F238E27FC236}">
              <a16:creationId xmlns:a16="http://schemas.microsoft.com/office/drawing/2014/main" id="{1A280AB1-0D02-4133-BF70-9B0A9C0D27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4" name="PoljeZBesedilom 5413">
          <a:extLst>
            <a:ext uri="{FF2B5EF4-FFF2-40B4-BE49-F238E27FC236}">
              <a16:creationId xmlns:a16="http://schemas.microsoft.com/office/drawing/2014/main" id="{3DEFA312-D93B-4A35-BEDA-E374FD816F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5" name="PoljeZBesedilom 5414">
          <a:extLst>
            <a:ext uri="{FF2B5EF4-FFF2-40B4-BE49-F238E27FC236}">
              <a16:creationId xmlns:a16="http://schemas.microsoft.com/office/drawing/2014/main" id="{AACAA77E-20C1-4F79-89D4-0E3AB1BF35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6" name="PoljeZBesedilom 5415">
          <a:extLst>
            <a:ext uri="{FF2B5EF4-FFF2-40B4-BE49-F238E27FC236}">
              <a16:creationId xmlns:a16="http://schemas.microsoft.com/office/drawing/2014/main" id="{71FDA574-B780-4035-9DBD-4E16FFE8F8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7" name="PoljeZBesedilom 5416">
          <a:extLst>
            <a:ext uri="{FF2B5EF4-FFF2-40B4-BE49-F238E27FC236}">
              <a16:creationId xmlns:a16="http://schemas.microsoft.com/office/drawing/2014/main" id="{C429729B-46F8-466A-94A5-5BC6DE13E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8" name="PoljeZBesedilom 5417">
          <a:extLst>
            <a:ext uri="{FF2B5EF4-FFF2-40B4-BE49-F238E27FC236}">
              <a16:creationId xmlns:a16="http://schemas.microsoft.com/office/drawing/2014/main" id="{3CB894AF-8B01-4056-9743-683CA60BA9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9" name="PoljeZBesedilom 5418">
          <a:extLst>
            <a:ext uri="{FF2B5EF4-FFF2-40B4-BE49-F238E27FC236}">
              <a16:creationId xmlns:a16="http://schemas.microsoft.com/office/drawing/2014/main" id="{A9DAB539-4B51-44AD-8735-81C17ABDB4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0" name="PoljeZBesedilom 5419">
          <a:extLst>
            <a:ext uri="{FF2B5EF4-FFF2-40B4-BE49-F238E27FC236}">
              <a16:creationId xmlns:a16="http://schemas.microsoft.com/office/drawing/2014/main" id="{E1A00844-E660-4BA7-9FA7-08C10C2DF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1" name="PoljeZBesedilom 5420">
          <a:extLst>
            <a:ext uri="{FF2B5EF4-FFF2-40B4-BE49-F238E27FC236}">
              <a16:creationId xmlns:a16="http://schemas.microsoft.com/office/drawing/2014/main" id="{21C2AF47-432B-4099-90C0-85E0D5A55F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2" name="PoljeZBesedilom 5421">
          <a:extLst>
            <a:ext uri="{FF2B5EF4-FFF2-40B4-BE49-F238E27FC236}">
              <a16:creationId xmlns:a16="http://schemas.microsoft.com/office/drawing/2014/main" id="{EA0B5023-9785-482D-B3E9-91C10B0594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3" name="PoljeZBesedilom 5422">
          <a:extLst>
            <a:ext uri="{FF2B5EF4-FFF2-40B4-BE49-F238E27FC236}">
              <a16:creationId xmlns:a16="http://schemas.microsoft.com/office/drawing/2014/main" id="{566F26C0-251B-4632-8DE3-C458DEAB2E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4" name="PoljeZBesedilom 5423">
          <a:extLst>
            <a:ext uri="{FF2B5EF4-FFF2-40B4-BE49-F238E27FC236}">
              <a16:creationId xmlns:a16="http://schemas.microsoft.com/office/drawing/2014/main" id="{A27CC11C-D2D0-484C-9FF4-E551BB6DCC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5" name="PoljeZBesedilom 5424">
          <a:extLst>
            <a:ext uri="{FF2B5EF4-FFF2-40B4-BE49-F238E27FC236}">
              <a16:creationId xmlns:a16="http://schemas.microsoft.com/office/drawing/2014/main" id="{9A5B8350-5B68-4EF1-A43F-34EB10B7FE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6" name="PoljeZBesedilom 5425">
          <a:extLst>
            <a:ext uri="{FF2B5EF4-FFF2-40B4-BE49-F238E27FC236}">
              <a16:creationId xmlns:a16="http://schemas.microsoft.com/office/drawing/2014/main" id="{0E354EA6-47C8-4392-99F9-2DCBB48F38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7" name="PoljeZBesedilom 5426">
          <a:extLst>
            <a:ext uri="{FF2B5EF4-FFF2-40B4-BE49-F238E27FC236}">
              <a16:creationId xmlns:a16="http://schemas.microsoft.com/office/drawing/2014/main" id="{8F56CA2C-93CE-4A7F-AC11-335F003B03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8" name="PoljeZBesedilom 5427">
          <a:extLst>
            <a:ext uri="{FF2B5EF4-FFF2-40B4-BE49-F238E27FC236}">
              <a16:creationId xmlns:a16="http://schemas.microsoft.com/office/drawing/2014/main" id="{9157AF61-6BC2-4635-8146-3B6E297D28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9" name="PoljeZBesedilom 5428">
          <a:extLst>
            <a:ext uri="{FF2B5EF4-FFF2-40B4-BE49-F238E27FC236}">
              <a16:creationId xmlns:a16="http://schemas.microsoft.com/office/drawing/2014/main" id="{BE4AB9B2-EDE0-4865-9A6B-122B7FBD75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0" name="PoljeZBesedilom 5429">
          <a:extLst>
            <a:ext uri="{FF2B5EF4-FFF2-40B4-BE49-F238E27FC236}">
              <a16:creationId xmlns:a16="http://schemas.microsoft.com/office/drawing/2014/main" id="{C778FCB3-93F1-4A79-8E34-CC006C82DF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1" name="PoljeZBesedilom 5430">
          <a:extLst>
            <a:ext uri="{FF2B5EF4-FFF2-40B4-BE49-F238E27FC236}">
              <a16:creationId xmlns:a16="http://schemas.microsoft.com/office/drawing/2014/main" id="{7BD1EC9E-315F-46BD-A029-025C654222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2" name="PoljeZBesedilom 5431">
          <a:extLst>
            <a:ext uri="{FF2B5EF4-FFF2-40B4-BE49-F238E27FC236}">
              <a16:creationId xmlns:a16="http://schemas.microsoft.com/office/drawing/2014/main" id="{F85B5947-56DD-442F-84D3-D15F944822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3" name="PoljeZBesedilom 5432">
          <a:extLst>
            <a:ext uri="{FF2B5EF4-FFF2-40B4-BE49-F238E27FC236}">
              <a16:creationId xmlns:a16="http://schemas.microsoft.com/office/drawing/2014/main" id="{C438A830-E2D7-4056-B2C7-828FF3BAC6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4" name="PoljeZBesedilom 5433">
          <a:extLst>
            <a:ext uri="{FF2B5EF4-FFF2-40B4-BE49-F238E27FC236}">
              <a16:creationId xmlns:a16="http://schemas.microsoft.com/office/drawing/2014/main" id="{595F8540-FFB8-4A1E-B0DB-26AF15077B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5" name="PoljeZBesedilom 5434">
          <a:extLst>
            <a:ext uri="{FF2B5EF4-FFF2-40B4-BE49-F238E27FC236}">
              <a16:creationId xmlns:a16="http://schemas.microsoft.com/office/drawing/2014/main" id="{4B5A3A6B-1126-44F0-912F-5057243534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6" name="PoljeZBesedilom 5435">
          <a:extLst>
            <a:ext uri="{FF2B5EF4-FFF2-40B4-BE49-F238E27FC236}">
              <a16:creationId xmlns:a16="http://schemas.microsoft.com/office/drawing/2014/main" id="{ED66C1E2-99D6-447D-AF8D-52ED7B53EA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7" name="PoljeZBesedilom 5436">
          <a:extLst>
            <a:ext uri="{FF2B5EF4-FFF2-40B4-BE49-F238E27FC236}">
              <a16:creationId xmlns:a16="http://schemas.microsoft.com/office/drawing/2014/main" id="{FF952552-8641-4125-9AC9-C66E373297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8" name="PoljeZBesedilom 5437">
          <a:extLst>
            <a:ext uri="{FF2B5EF4-FFF2-40B4-BE49-F238E27FC236}">
              <a16:creationId xmlns:a16="http://schemas.microsoft.com/office/drawing/2014/main" id="{E0BDCF4A-3543-4ECD-8727-4683339068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9" name="PoljeZBesedilom 5438">
          <a:extLst>
            <a:ext uri="{FF2B5EF4-FFF2-40B4-BE49-F238E27FC236}">
              <a16:creationId xmlns:a16="http://schemas.microsoft.com/office/drawing/2014/main" id="{83DB8B14-FC2A-4229-B758-947A5A88E2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0" name="PoljeZBesedilom 5439">
          <a:extLst>
            <a:ext uri="{FF2B5EF4-FFF2-40B4-BE49-F238E27FC236}">
              <a16:creationId xmlns:a16="http://schemas.microsoft.com/office/drawing/2014/main" id="{46CE9ECB-2583-48FB-95EC-A6C7115D6D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1" name="PoljeZBesedilom 5440">
          <a:extLst>
            <a:ext uri="{FF2B5EF4-FFF2-40B4-BE49-F238E27FC236}">
              <a16:creationId xmlns:a16="http://schemas.microsoft.com/office/drawing/2014/main" id="{662DBC1E-57D3-4500-9489-05765095C9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2" name="PoljeZBesedilom 5441">
          <a:extLst>
            <a:ext uri="{FF2B5EF4-FFF2-40B4-BE49-F238E27FC236}">
              <a16:creationId xmlns:a16="http://schemas.microsoft.com/office/drawing/2014/main" id="{18120937-7B89-4105-BBF4-15158DDC0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3" name="PoljeZBesedilom 5442">
          <a:extLst>
            <a:ext uri="{FF2B5EF4-FFF2-40B4-BE49-F238E27FC236}">
              <a16:creationId xmlns:a16="http://schemas.microsoft.com/office/drawing/2014/main" id="{3D72EDC5-8C74-4E6D-B53B-CC98E98FE0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4" name="PoljeZBesedilom 5443">
          <a:extLst>
            <a:ext uri="{FF2B5EF4-FFF2-40B4-BE49-F238E27FC236}">
              <a16:creationId xmlns:a16="http://schemas.microsoft.com/office/drawing/2014/main" id="{CCBE0BFF-2D03-4C40-BEB4-425ABD486A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5" name="PoljeZBesedilom 5444">
          <a:extLst>
            <a:ext uri="{FF2B5EF4-FFF2-40B4-BE49-F238E27FC236}">
              <a16:creationId xmlns:a16="http://schemas.microsoft.com/office/drawing/2014/main" id="{12869114-4570-41F1-95D7-E615CE2F0F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6" name="PoljeZBesedilom 5445">
          <a:extLst>
            <a:ext uri="{FF2B5EF4-FFF2-40B4-BE49-F238E27FC236}">
              <a16:creationId xmlns:a16="http://schemas.microsoft.com/office/drawing/2014/main" id="{2811991E-FA41-4A97-8D9E-3B9E580B9A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7" name="PoljeZBesedilom 5446">
          <a:extLst>
            <a:ext uri="{FF2B5EF4-FFF2-40B4-BE49-F238E27FC236}">
              <a16:creationId xmlns:a16="http://schemas.microsoft.com/office/drawing/2014/main" id="{97E7955F-F7F2-4656-A0F5-618DCB42F8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8" name="PoljeZBesedilom 5447">
          <a:extLst>
            <a:ext uri="{FF2B5EF4-FFF2-40B4-BE49-F238E27FC236}">
              <a16:creationId xmlns:a16="http://schemas.microsoft.com/office/drawing/2014/main" id="{4B9B5300-CD04-45C6-A8FA-53ADE828C1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9" name="PoljeZBesedilom 5448">
          <a:extLst>
            <a:ext uri="{FF2B5EF4-FFF2-40B4-BE49-F238E27FC236}">
              <a16:creationId xmlns:a16="http://schemas.microsoft.com/office/drawing/2014/main" id="{7ECC1400-B324-4095-AD9C-0645D3C098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0" name="PoljeZBesedilom 5449">
          <a:extLst>
            <a:ext uri="{FF2B5EF4-FFF2-40B4-BE49-F238E27FC236}">
              <a16:creationId xmlns:a16="http://schemas.microsoft.com/office/drawing/2014/main" id="{8622C6D6-F74C-47D6-8F44-4651B68A22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1" name="PoljeZBesedilom 5450">
          <a:extLst>
            <a:ext uri="{FF2B5EF4-FFF2-40B4-BE49-F238E27FC236}">
              <a16:creationId xmlns:a16="http://schemas.microsoft.com/office/drawing/2014/main" id="{2962EDD5-134D-410B-B7EB-A0C24C456B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2" name="PoljeZBesedilom 5451">
          <a:extLst>
            <a:ext uri="{FF2B5EF4-FFF2-40B4-BE49-F238E27FC236}">
              <a16:creationId xmlns:a16="http://schemas.microsoft.com/office/drawing/2014/main" id="{780A105C-BD2F-4EF7-8160-8FA0E40081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3" name="PoljeZBesedilom 5452">
          <a:extLst>
            <a:ext uri="{FF2B5EF4-FFF2-40B4-BE49-F238E27FC236}">
              <a16:creationId xmlns:a16="http://schemas.microsoft.com/office/drawing/2014/main" id="{1E4524B3-4FA9-47CB-A5D3-14CC5FA29E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4" name="PoljeZBesedilom 5453">
          <a:extLst>
            <a:ext uri="{FF2B5EF4-FFF2-40B4-BE49-F238E27FC236}">
              <a16:creationId xmlns:a16="http://schemas.microsoft.com/office/drawing/2014/main" id="{BFC54696-2D01-4F13-BE14-5BD7171B1D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5" name="PoljeZBesedilom 5454">
          <a:extLst>
            <a:ext uri="{FF2B5EF4-FFF2-40B4-BE49-F238E27FC236}">
              <a16:creationId xmlns:a16="http://schemas.microsoft.com/office/drawing/2014/main" id="{3BDFD274-885B-4BE1-B1E7-DE1E7B044F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6" name="PoljeZBesedilom 5455">
          <a:extLst>
            <a:ext uri="{FF2B5EF4-FFF2-40B4-BE49-F238E27FC236}">
              <a16:creationId xmlns:a16="http://schemas.microsoft.com/office/drawing/2014/main" id="{D9F6C785-56BC-4761-8A9B-960EC77E73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7" name="PoljeZBesedilom 5456">
          <a:extLst>
            <a:ext uri="{FF2B5EF4-FFF2-40B4-BE49-F238E27FC236}">
              <a16:creationId xmlns:a16="http://schemas.microsoft.com/office/drawing/2014/main" id="{6C41992B-7393-47BF-96EA-718BA88703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8" name="PoljeZBesedilom 5457">
          <a:extLst>
            <a:ext uri="{FF2B5EF4-FFF2-40B4-BE49-F238E27FC236}">
              <a16:creationId xmlns:a16="http://schemas.microsoft.com/office/drawing/2014/main" id="{55F8DAAB-6083-4320-BB6D-3766B9D71F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9" name="PoljeZBesedilom 5458">
          <a:extLst>
            <a:ext uri="{FF2B5EF4-FFF2-40B4-BE49-F238E27FC236}">
              <a16:creationId xmlns:a16="http://schemas.microsoft.com/office/drawing/2014/main" id="{91265922-161C-45C5-82F0-52959AEA0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0" name="PoljeZBesedilom 5459">
          <a:extLst>
            <a:ext uri="{FF2B5EF4-FFF2-40B4-BE49-F238E27FC236}">
              <a16:creationId xmlns:a16="http://schemas.microsoft.com/office/drawing/2014/main" id="{D1AB0F10-0A08-4E58-9C52-BBC31020D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1" name="PoljeZBesedilom 5460">
          <a:extLst>
            <a:ext uri="{FF2B5EF4-FFF2-40B4-BE49-F238E27FC236}">
              <a16:creationId xmlns:a16="http://schemas.microsoft.com/office/drawing/2014/main" id="{86CDFEEA-07F6-4050-A523-CC466CC876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2" name="PoljeZBesedilom 5461">
          <a:extLst>
            <a:ext uri="{FF2B5EF4-FFF2-40B4-BE49-F238E27FC236}">
              <a16:creationId xmlns:a16="http://schemas.microsoft.com/office/drawing/2014/main" id="{F3FD5EA8-ACA8-4C6C-A089-EA6A08807B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3" name="PoljeZBesedilom 5462">
          <a:extLst>
            <a:ext uri="{FF2B5EF4-FFF2-40B4-BE49-F238E27FC236}">
              <a16:creationId xmlns:a16="http://schemas.microsoft.com/office/drawing/2014/main" id="{D12B1EA6-06F3-4783-A4E7-5C2F00AD66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4" name="PoljeZBesedilom 5463">
          <a:extLst>
            <a:ext uri="{FF2B5EF4-FFF2-40B4-BE49-F238E27FC236}">
              <a16:creationId xmlns:a16="http://schemas.microsoft.com/office/drawing/2014/main" id="{E723414D-E9D1-4FC8-A8FC-5252EB613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5" name="PoljeZBesedilom 5464">
          <a:extLst>
            <a:ext uri="{FF2B5EF4-FFF2-40B4-BE49-F238E27FC236}">
              <a16:creationId xmlns:a16="http://schemas.microsoft.com/office/drawing/2014/main" id="{5290430E-96B4-416D-857A-92767ED7B0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6" name="PoljeZBesedilom 5465">
          <a:extLst>
            <a:ext uri="{FF2B5EF4-FFF2-40B4-BE49-F238E27FC236}">
              <a16:creationId xmlns:a16="http://schemas.microsoft.com/office/drawing/2014/main" id="{B8E75BE3-3494-48C5-8270-92FA5550CD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7" name="PoljeZBesedilom 5466">
          <a:extLst>
            <a:ext uri="{FF2B5EF4-FFF2-40B4-BE49-F238E27FC236}">
              <a16:creationId xmlns:a16="http://schemas.microsoft.com/office/drawing/2014/main" id="{C1F3A9DB-B4A0-4A34-95C5-33D1C23C49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8" name="PoljeZBesedilom 5467">
          <a:extLst>
            <a:ext uri="{FF2B5EF4-FFF2-40B4-BE49-F238E27FC236}">
              <a16:creationId xmlns:a16="http://schemas.microsoft.com/office/drawing/2014/main" id="{8C4F0D6B-49C5-41E0-9B4E-B145E3CCE1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9" name="PoljeZBesedilom 5468">
          <a:extLst>
            <a:ext uri="{FF2B5EF4-FFF2-40B4-BE49-F238E27FC236}">
              <a16:creationId xmlns:a16="http://schemas.microsoft.com/office/drawing/2014/main" id="{062D0167-2079-4F23-A142-E10E214B2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0" name="PoljeZBesedilom 5469">
          <a:extLst>
            <a:ext uri="{FF2B5EF4-FFF2-40B4-BE49-F238E27FC236}">
              <a16:creationId xmlns:a16="http://schemas.microsoft.com/office/drawing/2014/main" id="{5D6EA1EE-7202-48A8-B3FF-47FBD03BD5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1" name="PoljeZBesedilom 5470">
          <a:extLst>
            <a:ext uri="{FF2B5EF4-FFF2-40B4-BE49-F238E27FC236}">
              <a16:creationId xmlns:a16="http://schemas.microsoft.com/office/drawing/2014/main" id="{5EFDCD39-F50E-47EF-A236-6C67D12C51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2" name="PoljeZBesedilom 5471">
          <a:extLst>
            <a:ext uri="{FF2B5EF4-FFF2-40B4-BE49-F238E27FC236}">
              <a16:creationId xmlns:a16="http://schemas.microsoft.com/office/drawing/2014/main" id="{0B4CB4F6-785D-43C7-AD7E-5F582C8F7D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3" name="PoljeZBesedilom 5472">
          <a:extLst>
            <a:ext uri="{FF2B5EF4-FFF2-40B4-BE49-F238E27FC236}">
              <a16:creationId xmlns:a16="http://schemas.microsoft.com/office/drawing/2014/main" id="{92401B97-FBAB-4A08-8875-F70A38F6CE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4" name="PoljeZBesedilom 5473">
          <a:extLst>
            <a:ext uri="{FF2B5EF4-FFF2-40B4-BE49-F238E27FC236}">
              <a16:creationId xmlns:a16="http://schemas.microsoft.com/office/drawing/2014/main" id="{857BEABA-89E5-449B-BD8B-9E7AE7511F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5" name="PoljeZBesedilom 5474">
          <a:extLst>
            <a:ext uri="{FF2B5EF4-FFF2-40B4-BE49-F238E27FC236}">
              <a16:creationId xmlns:a16="http://schemas.microsoft.com/office/drawing/2014/main" id="{F0D59792-0B32-4397-A373-A691C5B074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6" name="PoljeZBesedilom 5475">
          <a:extLst>
            <a:ext uri="{FF2B5EF4-FFF2-40B4-BE49-F238E27FC236}">
              <a16:creationId xmlns:a16="http://schemas.microsoft.com/office/drawing/2014/main" id="{EFA5C340-B239-4827-8B00-3BD44A30C6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7" name="PoljeZBesedilom 5476">
          <a:extLst>
            <a:ext uri="{FF2B5EF4-FFF2-40B4-BE49-F238E27FC236}">
              <a16:creationId xmlns:a16="http://schemas.microsoft.com/office/drawing/2014/main" id="{FD9E0306-F04B-40A0-A2DF-95043EC124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8" name="PoljeZBesedilom 5477">
          <a:extLst>
            <a:ext uri="{FF2B5EF4-FFF2-40B4-BE49-F238E27FC236}">
              <a16:creationId xmlns:a16="http://schemas.microsoft.com/office/drawing/2014/main" id="{09013AEB-FAE1-4473-9288-03C509F984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9" name="PoljeZBesedilom 5478">
          <a:extLst>
            <a:ext uri="{FF2B5EF4-FFF2-40B4-BE49-F238E27FC236}">
              <a16:creationId xmlns:a16="http://schemas.microsoft.com/office/drawing/2014/main" id="{26EBBE64-2465-49EE-8561-0FBEB3CDF8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0" name="PoljeZBesedilom 5479">
          <a:extLst>
            <a:ext uri="{FF2B5EF4-FFF2-40B4-BE49-F238E27FC236}">
              <a16:creationId xmlns:a16="http://schemas.microsoft.com/office/drawing/2014/main" id="{47AA929F-743C-411E-983A-D520E4BF94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1" name="PoljeZBesedilom 5480">
          <a:extLst>
            <a:ext uri="{FF2B5EF4-FFF2-40B4-BE49-F238E27FC236}">
              <a16:creationId xmlns:a16="http://schemas.microsoft.com/office/drawing/2014/main" id="{90DCF0FF-8793-423B-90DD-C786CAE76C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2" name="PoljeZBesedilom 5481">
          <a:extLst>
            <a:ext uri="{FF2B5EF4-FFF2-40B4-BE49-F238E27FC236}">
              <a16:creationId xmlns:a16="http://schemas.microsoft.com/office/drawing/2014/main" id="{FE5D8CF2-0BF5-408B-8A15-1F0D16487B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3" name="PoljeZBesedilom 5482">
          <a:extLst>
            <a:ext uri="{FF2B5EF4-FFF2-40B4-BE49-F238E27FC236}">
              <a16:creationId xmlns:a16="http://schemas.microsoft.com/office/drawing/2014/main" id="{C9B15A5C-6491-4C8A-BBA2-A449BFA47E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4" name="PoljeZBesedilom 5483">
          <a:extLst>
            <a:ext uri="{FF2B5EF4-FFF2-40B4-BE49-F238E27FC236}">
              <a16:creationId xmlns:a16="http://schemas.microsoft.com/office/drawing/2014/main" id="{01C41016-6B9C-4B3D-A782-31EA1D050E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5" name="PoljeZBesedilom 5484">
          <a:extLst>
            <a:ext uri="{FF2B5EF4-FFF2-40B4-BE49-F238E27FC236}">
              <a16:creationId xmlns:a16="http://schemas.microsoft.com/office/drawing/2014/main" id="{38D33296-CF6E-463D-A37D-6151124C8B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6" name="PoljeZBesedilom 5485">
          <a:extLst>
            <a:ext uri="{FF2B5EF4-FFF2-40B4-BE49-F238E27FC236}">
              <a16:creationId xmlns:a16="http://schemas.microsoft.com/office/drawing/2014/main" id="{E42BB771-1D81-491D-B1A5-7747537DBD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7" name="PoljeZBesedilom 5486">
          <a:extLst>
            <a:ext uri="{FF2B5EF4-FFF2-40B4-BE49-F238E27FC236}">
              <a16:creationId xmlns:a16="http://schemas.microsoft.com/office/drawing/2014/main" id="{7DCB106E-C01B-4C08-B0AB-DFC43A7ECF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8" name="PoljeZBesedilom 5487">
          <a:extLst>
            <a:ext uri="{FF2B5EF4-FFF2-40B4-BE49-F238E27FC236}">
              <a16:creationId xmlns:a16="http://schemas.microsoft.com/office/drawing/2014/main" id="{093E3705-8E0A-4CF4-948B-AE3FF124C1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9" name="PoljeZBesedilom 5488">
          <a:extLst>
            <a:ext uri="{FF2B5EF4-FFF2-40B4-BE49-F238E27FC236}">
              <a16:creationId xmlns:a16="http://schemas.microsoft.com/office/drawing/2014/main" id="{7B21AEDA-6906-4347-A722-072E87B4C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0" name="PoljeZBesedilom 5489">
          <a:extLst>
            <a:ext uri="{FF2B5EF4-FFF2-40B4-BE49-F238E27FC236}">
              <a16:creationId xmlns:a16="http://schemas.microsoft.com/office/drawing/2014/main" id="{55104804-7049-49F2-AED2-2E52226F34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1" name="PoljeZBesedilom 5490">
          <a:extLst>
            <a:ext uri="{FF2B5EF4-FFF2-40B4-BE49-F238E27FC236}">
              <a16:creationId xmlns:a16="http://schemas.microsoft.com/office/drawing/2014/main" id="{65EFF68B-1037-4236-88DE-138367F36B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2" name="PoljeZBesedilom 5491">
          <a:extLst>
            <a:ext uri="{FF2B5EF4-FFF2-40B4-BE49-F238E27FC236}">
              <a16:creationId xmlns:a16="http://schemas.microsoft.com/office/drawing/2014/main" id="{30245662-FDA3-4529-90E8-5D169BBEC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3" name="PoljeZBesedilom 5492">
          <a:extLst>
            <a:ext uri="{FF2B5EF4-FFF2-40B4-BE49-F238E27FC236}">
              <a16:creationId xmlns:a16="http://schemas.microsoft.com/office/drawing/2014/main" id="{99BE7C13-6FFB-4DB4-A11A-205D528489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4" name="PoljeZBesedilom 5493">
          <a:extLst>
            <a:ext uri="{FF2B5EF4-FFF2-40B4-BE49-F238E27FC236}">
              <a16:creationId xmlns:a16="http://schemas.microsoft.com/office/drawing/2014/main" id="{7BA3DBFE-0609-4607-A90D-5FA2F0D018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5" name="PoljeZBesedilom 5494">
          <a:extLst>
            <a:ext uri="{FF2B5EF4-FFF2-40B4-BE49-F238E27FC236}">
              <a16:creationId xmlns:a16="http://schemas.microsoft.com/office/drawing/2014/main" id="{A3C458E1-78B6-432F-92AF-3887A89A38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6" name="PoljeZBesedilom 5495">
          <a:extLst>
            <a:ext uri="{FF2B5EF4-FFF2-40B4-BE49-F238E27FC236}">
              <a16:creationId xmlns:a16="http://schemas.microsoft.com/office/drawing/2014/main" id="{B9B31760-9227-46B1-9642-C57230976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7" name="PoljeZBesedilom 5496">
          <a:extLst>
            <a:ext uri="{FF2B5EF4-FFF2-40B4-BE49-F238E27FC236}">
              <a16:creationId xmlns:a16="http://schemas.microsoft.com/office/drawing/2014/main" id="{B4ABB63F-A42A-466D-BB3D-430F9BA39A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8" name="PoljeZBesedilom 5497">
          <a:extLst>
            <a:ext uri="{FF2B5EF4-FFF2-40B4-BE49-F238E27FC236}">
              <a16:creationId xmlns:a16="http://schemas.microsoft.com/office/drawing/2014/main" id="{AFD8B053-9D8D-4A21-A1A1-99205070E2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9" name="PoljeZBesedilom 5498">
          <a:extLst>
            <a:ext uri="{FF2B5EF4-FFF2-40B4-BE49-F238E27FC236}">
              <a16:creationId xmlns:a16="http://schemas.microsoft.com/office/drawing/2014/main" id="{4C37B9BB-48B0-4652-A6D6-5B83308F6B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0" name="PoljeZBesedilom 5499">
          <a:extLst>
            <a:ext uri="{FF2B5EF4-FFF2-40B4-BE49-F238E27FC236}">
              <a16:creationId xmlns:a16="http://schemas.microsoft.com/office/drawing/2014/main" id="{878D3AA2-58EB-4186-A01B-BA84493DA7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1" name="PoljeZBesedilom 5500">
          <a:extLst>
            <a:ext uri="{FF2B5EF4-FFF2-40B4-BE49-F238E27FC236}">
              <a16:creationId xmlns:a16="http://schemas.microsoft.com/office/drawing/2014/main" id="{A2220088-E8A7-46C8-9B00-602DFB59C5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2" name="PoljeZBesedilom 5501">
          <a:extLst>
            <a:ext uri="{FF2B5EF4-FFF2-40B4-BE49-F238E27FC236}">
              <a16:creationId xmlns:a16="http://schemas.microsoft.com/office/drawing/2014/main" id="{27535D7F-BD27-4758-9296-58308D2BE0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3" name="PoljeZBesedilom 5502">
          <a:extLst>
            <a:ext uri="{FF2B5EF4-FFF2-40B4-BE49-F238E27FC236}">
              <a16:creationId xmlns:a16="http://schemas.microsoft.com/office/drawing/2014/main" id="{DCADC81A-8BD6-47B9-9603-A783C35B17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4" name="PoljeZBesedilom 5503">
          <a:extLst>
            <a:ext uri="{FF2B5EF4-FFF2-40B4-BE49-F238E27FC236}">
              <a16:creationId xmlns:a16="http://schemas.microsoft.com/office/drawing/2014/main" id="{03CDEEDC-AB75-4954-8C46-F3D697A9E4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5" name="PoljeZBesedilom 5504">
          <a:extLst>
            <a:ext uri="{FF2B5EF4-FFF2-40B4-BE49-F238E27FC236}">
              <a16:creationId xmlns:a16="http://schemas.microsoft.com/office/drawing/2014/main" id="{7F5C8731-90F4-4CB4-BD29-E0D4CDC1F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6" name="PoljeZBesedilom 5505">
          <a:extLst>
            <a:ext uri="{FF2B5EF4-FFF2-40B4-BE49-F238E27FC236}">
              <a16:creationId xmlns:a16="http://schemas.microsoft.com/office/drawing/2014/main" id="{8D79BDE4-BE8A-4E88-B477-B60F971688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7" name="PoljeZBesedilom 5506">
          <a:extLst>
            <a:ext uri="{FF2B5EF4-FFF2-40B4-BE49-F238E27FC236}">
              <a16:creationId xmlns:a16="http://schemas.microsoft.com/office/drawing/2014/main" id="{B3201473-1AFB-4B75-BD64-58C8ECE100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8" name="PoljeZBesedilom 5507">
          <a:extLst>
            <a:ext uri="{FF2B5EF4-FFF2-40B4-BE49-F238E27FC236}">
              <a16:creationId xmlns:a16="http://schemas.microsoft.com/office/drawing/2014/main" id="{10FBA12A-5227-46C8-BF49-5A14942C80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9" name="PoljeZBesedilom 5508">
          <a:extLst>
            <a:ext uri="{FF2B5EF4-FFF2-40B4-BE49-F238E27FC236}">
              <a16:creationId xmlns:a16="http://schemas.microsoft.com/office/drawing/2014/main" id="{4F2C3A3E-FFA8-4588-907B-C7723E8AD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0" name="PoljeZBesedilom 5509">
          <a:extLst>
            <a:ext uri="{FF2B5EF4-FFF2-40B4-BE49-F238E27FC236}">
              <a16:creationId xmlns:a16="http://schemas.microsoft.com/office/drawing/2014/main" id="{3C89B371-7124-4265-9502-4ADB5E7BF8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1" name="PoljeZBesedilom 5510">
          <a:extLst>
            <a:ext uri="{FF2B5EF4-FFF2-40B4-BE49-F238E27FC236}">
              <a16:creationId xmlns:a16="http://schemas.microsoft.com/office/drawing/2014/main" id="{6CC3B021-F8DD-49EC-ADED-1B559F1797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2" name="PoljeZBesedilom 5511">
          <a:extLst>
            <a:ext uri="{FF2B5EF4-FFF2-40B4-BE49-F238E27FC236}">
              <a16:creationId xmlns:a16="http://schemas.microsoft.com/office/drawing/2014/main" id="{6C7B3A16-904B-4078-A381-DF82A48771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3" name="PoljeZBesedilom 5512">
          <a:extLst>
            <a:ext uri="{FF2B5EF4-FFF2-40B4-BE49-F238E27FC236}">
              <a16:creationId xmlns:a16="http://schemas.microsoft.com/office/drawing/2014/main" id="{D873597C-1EE0-4A39-A6DA-98AA6AA8E1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4" name="PoljeZBesedilom 5513">
          <a:extLst>
            <a:ext uri="{FF2B5EF4-FFF2-40B4-BE49-F238E27FC236}">
              <a16:creationId xmlns:a16="http://schemas.microsoft.com/office/drawing/2014/main" id="{EF96EF97-01CD-40D0-9330-0E24DB360C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5" name="PoljeZBesedilom 5514">
          <a:extLst>
            <a:ext uri="{FF2B5EF4-FFF2-40B4-BE49-F238E27FC236}">
              <a16:creationId xmlns:a16="http://schemas.microsoft.com/office/drawing/2014/main" id="{11B85DC6-6D02-4D98-89EB-6D3C59F475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6" name="PoljeZBesedilom 5515">
          <a:extLst>
            <a:ext uri="{FF2B5EF4-FFF2-40B4-BE49-F238E27FC236}">
              <a16:creationId xmlns:a16="http://schemas.microsoft.com/office/drawing/2014/main" id="{9853591B-45BC-419B-8AC9-8B1B9D0C3F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7" name="PoljeZBesedilom 5516">
          <a:extLst>
            <a:ext uri="{FF2B5EF4-FFF2-40B4-BE49-F238E27FC236}">
              <a16:creationId xmlns:a16="http://schemas.microsoft.com/office/drawing/2014/main" id="{B2F16FB7-1D75-40F0-9F79-749F0B6337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8" name="PoljeZBesedilom 5517">
          <a:extLst>
            <a:ext uri="{FF2B5EF4-FFF2-40B4-BE49-F238E27FC236}">
              <a16:creationId xmlns:a16="http://schemas.microsoft.com/office/drawing/2014/main" id="{F7F44B9A-783E-4E54-ADA3-892E193F86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9" name="PoljeZBesedilom 5518">
          <a:extLst>
            <a:ext uri="{FF2B5EF4-FFF2-40B4-BE49-F238E27FC236}">
              <a16:creationId xmlns:a16="http://schemas.microsoft.com/office/drawing/2014/main" id="{80566950-44D4-4C21-99F0-5CEE2CE9F7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0" name="PoljeZBesedilom 5519">
          <a:extLst>
            <a:ext uri="{FF2B5EF4-FFF2-40B4-BE49-F238E27FC236}">
              <a16:creationId xmlns:a16="http://schemas.microsoft.com/office/drawing/2014/main" id="{EA43C935-F459-4CFC-BD5E-FA4570B52E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1" name="PoljeZBesedilom 5520">
          <a:extLst>
            <a:ext uri="{FF2B5EF4-FFF2-40B4-BE49-F238E27FC236}">
              <a16:creationId xmlns:a16="http://schemas.microsoft.com/office/drawing/2014/main" id="{A706CF73-D9A3-4849-8C0C-3D5F4A99E6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2" name="PoljeZBesedilom 5521">
          <a:extLst>
            <a:ext uri="{FF2B5EF4-FFF2-40B4-BE49-F238E27FC236}">
              <a16:creationId xmlns:a16="http://schemas.microsoft.com/office/drawing/2014/main" id="{627F473B-054F-4331-A5CF-E2B3CD2A8B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3" name="PoljeZBesedilom 5522">
          <a:extLst>
            <a:ext uri="{FF2B5EF4-FFF2-40B4-BE49-F238E27FC236}">
              <a16:creationId xmlns:a16="http://schemas.microsoft.com/office/drawing/2014/main" id="{0F7E00F9-732A-422F-AD80-3189C1FC3C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4" name="PoljeZBesedilom 5523">
          <a:extLst>
            <a:ext uri="{FF2B5EF4-FFF2-40B4-BE49-F238E27FC236}">
              <a16:creationId xmlns:a16="http://schemas.microsoft.com/office/drawing/2014/main" id="{ED5B3AB9-9546-4083-B496-9102B1721F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5" name="PoljeZBesedilom 5524">
          <a:extLst>
            <a:ext uri="{FF2B5EF4-FFF2-40B4-BE49-F238E27FC236}">
              <a16:creationId xmlns:a16="http://schemas.microsoft.com/office/drawing/2014/main" id="{D98C132E-626E-47D5-A4EF-29FF5DF131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6" name="PoljeZBesedilom 5525">
          <a:extLst>
            <a:ext uri="{FF2B5EF4-FFF2-40B4-BE49-F238E27FC236}">
              <a16:creationId xmlns:a16="http://schemas.microsoft.com/office/drawing/2014/main" id="{BF757444-270D-43EE-BB6C-E7940A422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7" name="PoljeZBesedilom 5526">
          <a:extLst>
            <a:ext uri="{FF2B5EF4-FFF2-40B4-BE49-F238E27FC236}">
              <a16:creationId xmlns:a16="http://schemas.microsoft.com/office/drawing/2014/main" id="{FB26BBBD-064D-4CF9-9B7B-CCAD3FEC16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8" name="PoljeZBesedilom 5527">
          <a:extLst>
            <a:ext uri="{FF2B5EF4-FFF2-40B4-BE49-F238E27FC236}">
              <a16:creationId xmlns:a16="http://schemas.microsoft.com/office/drawing/2014/main" id="{4EB084A0-A0A3-4EB1-9F2A-91D4A2DAC6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9" name="PoljeZBesedilom 5528">
          <a:extLst>
            <a:ext uri="{FF2B5EF4-FFF2-40B4-BE49-F238E27FC236}">
              <a16:creationId xmlns:a16="http://schemas.microsoft.com/office/drawing/2014/main" id="{5E85B88F-0114-4491-AF49-6ADEF8A860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0" name="PoljeZBesedilom 5529">
          <a:extLst>
            <a:ext uri="{FF2B5EF4-FFF2-40B4-BE49-F238E27FC236}">
              <a16:creationId xmlns:a16="http://schemas.microsoft.com/office/drawing/2014/main" id="{5473EAB5-33A4-45A9-AB06-35DE6CCDBC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1" name="PoljeZBesedilom 5530">
          <a:extLst>
            <a:ext uri="{FF2B5EF4-FFF2-40B4-BE49-F238E27FC236}">
              <a16:creationId xmlns:a16="http://schemas.microsoft.com/office/drawing/2014/main" id="{35C7B6BC-FDF9-4503-99FE-8354DB7B1C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2" name="PoljeZBesedilom 5531">
          <a:extLst>
            <a:ext uri="{FF2B5EF4-FFF2-40B4-BE49-F238E27FC236}">
              <a16:creationId xmlns:a16="http://schemas.microsoft.com/office/drawing/2014/main" id="{CC55B7FF-B2A8-4206-829C-F72A18B788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3" name="PoljeZBesedilom 5532">
          <a:extLst>
            <a:ext uri="{FF2B5EF4-FFF2-40B4-BE49-F238E27FC236}">
              <a16:creationId xmlns:a16="http://schemas.microsoft.com/office/drawing/2014/main" id="{D135B98D-45E2-4EED-915E-F9D913E53A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4" name="PoljeZBesedilom 5533">
          <a:extLst>
            <a:ext uri="{FF2B5EF4-FFF2-40B4-BE49-F238E27FC236}">
              <a16:creationId xmlns:a16="http://schemas.microsoft.com/office/drawing/2014/main" id="{851541CA-56D4-46ED-865D-DA605A3464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5" name="PoljeZBesedilom 5534">
          <a:extLst>
            <a:ext uri="{FF2B5EF4-FFF2-40B4-BE49-F238E27FC236}">
              <a16:creationId xmlns:a16="http://schemas.microsoft.com/office/drawing/2014/main" id="{03E57EDF-D321-4CF0-98DE-8B0CC39EAF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6" name="PoljeZBesedilom 5535">
          <a:extLst>
            <a:ext uri="{FF2B5EF4-FFF2-40B4-BE49-F238E27FC236}">
              <a16:creationId xmlns:a16="http://schemas.microsoft.com/office/drawing/2014/main" id="{9F85F560-6AA3-435D-83EE-C2C0A6CD84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7" name="PoljeZBesedilom 5536">
          <a:extLst>
            <a:ext uri="{FF2B5EF4-FFF2-40B4-BE49-F238E27FC236}">
              <a16:creationId xmlns:a16="http://schemas.microsoft.com/office/drawing/2014/main" id="{4A0A05EF-6169-4BEB-BC00-412502A449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8" name="PoljeZBesedilom 5537">
          <a:extLst>
            <a:ext uri="{FF2B5EF4-FFF2-40B4-BE49-F238E27FC236}">
              <a16:creationId xmlns:a16="http://schemas.microsoft.com/office/drawing/2014/main" id="{C4938E34-909E-482F-93DC-3B6B37182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9" name="PoljeZBesedilom 5538">
          <a:extLst>
            <a:ext uri="{FF2B5EF4-FFF2-40B4-BE49-F238E27FC236}">
              <a16:creationId xmlns:a16="http://schemas.microsoft.com/office/drawing/2014/main" id="{B8D0BB17-C377-46D2-A17F-8059B4486F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0" name="PoljeZBesedilom 5539">
          <a:extLst>
            <a:ext uri="{FF2B5EF4-FFF2-40B4-BE49-F238E27FC236}">
              <a16:creationId xmlns:a16="http://schemas.microsoft.com/office/drawing/2014/main" id="{4BB40315-A8EB-4BF8-AB36-3A856391A8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1" name="PoljeZBesedilom 5540">
          <a:extLst>
            <a:ext uri="{FF2B5EF4-FFF2-40B4-BE49-F238E27FC236}">
              <a16:creationId xmlns:a16="http://schemas.microsoft.com/office/drawing/2014/main" id="{8059AB5A-C980-4932-A7C0-F2A13991D0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2" name="PoljeZBesedilom 5541">
          <a:extLst>
            <a:ext uri="{FF2B5EF4-FFF2-40B4-BE49-F238E27FC236}">
              <a16:creationId xmlns:a16="http://schemas.microsoft.com/office/drawing/2014/main" id="{EF622AAF-B3AD-41D1-9E9D-8B4AD77BF3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3" name="PoljeZBesedilom 5542">
          <a:extLst>
            <a:ext uri="{FF2B5EF4-FFF2-40B4-BE49-F238E27FC236}">
              <a16:creationId xmlns:a16="http://schemas.microsoft.com/office/drawing/2014/main" id="{34917B1E-00D0-4F74-BA38-678116003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4" name="PoljeZBesedilom 5543">
          <a:extLst>
            <a:ext uri="{FF2B5EF4-FFF2-40B4-BE49-F238E27FC236}">
              <a16:creationId xmlns:a16="http://schemas.microsoft.com/office/drawing/2014/main" id="{B9DBA0F1-D9CD-4085-8452-A351CC3D5C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5" name="PoljeZBesedilom 5544">
          <a:extLst>
            <a:ext uri="{FF2B5EF4-FFF2-40B4-BE49-F238E27FC236}">
              <a16:creationId xmlns:a16="http://schemas.microsoft.com/office/drawing/2014/main" id="{37ED0AC0-2E2D-488F-A201-75881EEBDE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6" name="PoljeZBesedilom 5545">
          <a:extLst>
            <a:ext uri="{FF2B5EF4-FFF2-40B4-BE49-F238E27FC236}">
              <a16:creationId xmlns:a16="http://schemas.microsoft.com/office/drawing/2014/main" id="{4E0DB854-5436-4A28-BD24-C3E7E42005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7" name="PoljeZBesedilom 5546">
          <a:extLst>
            <a:ext uri="{FF2B5EF4-FFF2-40B4-BE49-F238E27FC236}">
              <a16:creationId xmlns:a16="http://schemas.microsoft.com/office/drawing/2014/main" id="{8982E231-22D1-48B4-BF03-F43ED40475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8" name="PoljeZBesedilom 5547">
          <a:extLst>
            <a:ext uri="{FF2B5EF4-FFF2-40B4-BE49-F238E27FC236}">
              <a16:creationId xmlns:a16="http://schemas.microsoft.com/office/drawing/2014/main" id="{2DADB669-792D-46B6-BF50-BD6F386E8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9" name="PoljeZBesedilom 5548">
          <a:extLst>
            <a:ext uri="{FF2B5EF4-FFF2-40B4-BE49-F238E27FC236}">
              <a16:creationId xmlns:a16="http://schemas.microsoft.com/office/drawing/2014/main" id="{33EA8CD3-9166-4BF9-BF71-CF489D3EA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0" name="PoljeZBesedilom 5549">
          <a:extLst>
            <a:ext uri="{FF2B5EF4-FFF2-40B4-BE49-F238E27FC236}">
              <a16:creationId xmlns:a16="http://schemas.microsoft.com/office/drawing/2014/main" id="{AA7B4B3E-5381-4D38-91AB-FFDCBF2D09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1" name="PoljeZBesedilom 5550">
          <a:extLst>
            <a:ext uri="{FF2B5EF4-FFF2-40B4-BE49-F238E27FC236}">
              <a16:creationId xmlns:a16="http://schemas.microsoft.com/office/drawing/2014/main" id="{787DE179-35F7-4185-9C75-67E28A7727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2" name="PoljeZBesedilom 5551">
          <a:extLst>
            <a:ext uri="{FF2B5EF4-FFF2-40B4-BE49-F238E27FC236}">
              <a16:creationId xmlns:a16="http://schemas.microsoft.com/office/drawing/2014/main" id="{1542FF77-988D-4373-BBC2-B998F43AAF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3" name="PoljeZBesedilom 5552">
          <a:extLst>
            <a:ext uri="{FF2B5EF4-FFF2-40B4-BE49-F238E27FC236}">
              <a16:creationId xmlns:a16="http://schemas.microsoft.com/office/drawing/2014/main" id="{D3B838E7-A96A-486D-A573-C0FFAB3A8B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4" name="PoljeZBesedilom 5553">
          <a:extLst>
            <a:ext uri="{FF2B5EF4-FFF2-40B4-BE49-F238E27FC236}">
              <a16:creationId xmlns:a16="http://schemas.microsoft.com/office/drawing/2014/main" id="{D799EBD6-CC48-41D7-A7E3-7982AC38B9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5" name="PoljeZBesedilom 5554">
          <a:extLst>
            <a:ext uri="{FF2B5EF4-FFF2-40B4-BE49-F238E27FC236}">
              <a16:creationId xmlns:a16="http://schemas.microsoft.com/office/drawing/2014/main" id="{898E06D8-40D1-4B8A-96DF-40137247E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6" name="PoljeZBesedilom 5555">
          <a:extLst>
            <a:ext uri="{FF2B5EF4-FFF2-40B4-BE49-F238E27FC236}">
              <a16:creationId xmlns:a16="http://schemas.microsoft.com/office/drawing/2014/main" id="{B52B69D9-18ED-460C-8A5D-0C2DD631B6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7" name="PoljeZBesedilom 5556">
          <a:extLst>
            <a:ext uri="{FF2B5EF4-FFF2-40B4-BE49-F238E27FC236}">
              <a16:creationId xmlns:a16="http://schemas.microsoft.com/office/drawing/2014/main" id="{01E0651B-3E39-4F8A-83B8-1CEC89D0AF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8" name="PoljeZBesedilom 5557">
          <a:extLst>
            <a:ext uri="{FF2B5EF4-FFF2-40B4-BE49-F238E27FC236}">
              <a16:creationId xmlns:a16="http://schemas.microsoft.com/office/drawing/2014/main" id="{A0A158BA-D8D5-4204-92EF-431E10629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9" name="PoljeZBesedilom 5558">
          <a:extLst>
            <a:ext uri="{FF2B5EF4-FFF2-40B4-BE49-F238E27FC236}">
              <a16:creationId xmlns:a16="http://schemas.microsoft.com/office/drawing/2014/main" id="{5809CD18-B9C9-4A11-934C-8570CFEE8D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0" name="PoljeZBesedilom 5559">
          <a:extLst>
            <a:ext uri="{FF2B5EF4-FFF2-40B4-BE49-F238E27FC236}">
              <a16:creationId xmlns:a16="http://schemas.microsoft.com/office/drawing/2014/main" id="{CE09BE6A-FA84-4C0B-8CA7-90C5BC915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1" name="PoljeZBesedilom 5560">
          <a:extLst>
            <a:ext uri="{FF2B5EF4-FFF2-40B4-BE49-F238E27FC236}">
              <a16:creationId xmlns:a16="http://schemas.microsoft.com/office/drawing/2014/main" id="{1E27CD61-50F1-46E6-A8BA-8889E3FE63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2" name="PoljeZBesedilom 5561">
          <a:extLst>
            <a:ext uri="{FF2B5EF4-FFF2-40B4-BE49-F238E27FC236}">
              <a16:creationId xmlns:a16="http://schemas.microsoft.com/office/drawing/2014/main" id="{E88140D4-856E-46C3-B412-9A731B2E17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3" name="PoljeZBesedilom 5562">
          <a:extLst>
            <a:ext uri="{FF2B5EF4-FFF2-40B4-BE49-F238E27FC236}">
              <a16:creationId xmlns:a16="http://schemas.microsoft.com/office/drawing/2014/main" id="{17478C84-B499-485D-BBD9-EDE6A9A62E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4" name="PoljeZBesedilom 5563">
          <a:extLst>
            <a:ext uri="{FF2B5EF4-FFF2-40B4-BE49-F238E27FC236}">
              <a16:creationId xmlns:a16="http://schemas.microsoft.com/office/drawing/2014/main" id="{309569D6-DEDE-4A4B-ACCA-E62D9386A9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5" name="PoljeZBesedilom 5564">
          <a:extLst>
            <a:ext uri="{FF2B5EF4-FFF2-40B4-BE49-F238E27FC236}">
              <a16:creationId xmlns:a16="http://schemas.microsoft.com/office/drawing/2014/main" id="{ED491D81-08C3-41A8-BA11-29ED9B6042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6" name="PoljeZBesedilom 5565">
          <a:extLst>
            <a:ext uri="{FF2B5EF4-FFF2-40B4-BE49-F238E27FC236}">
              <a16:creationId xmlns:a16="http://schemas.microsoft.com/office/drawing/2014/main" id="{E59D4AF8-4E83-41F7-87F6-F86A627761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7" name="PoljeZBesedilom 5566">
          <a:extLst>
            <a:ext uri="{FF2B5EF4-FFF2-40B4-BE49-F238E27FC236}">
              <a16:creationId xmlns:a16="http://schemas.microsoft.com/office/drawing/2014/main" id="{E70B0E65-0542-4F8B-817A-A98567AD89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8" name="PoljeZBesedilom 5567">
          <a:extLst>
            <a:ext uri="{FF2B5EF4-FFF2-40B4-BE49-F238E27FC236}">
              <a16:creationId xmlns:a16="http://schemas.microsoft.com/office/drawing/2014/main" id="{19B25A59-1997-414C-88E5-CB8AF16D32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9" name="PoljeZBesedilom 5568">
          <a:extLst>
            <a:ext uri="{FF2B5EF4-FFF2-40B4-BE49-F238E27FC236}">
              <a16:creationId xmlns:a16="http://schemas.microsoft.com/office/drawing/2014/main" id="{75CC6E38-5E1F-468E-904C-2E9DFE95CE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0" name="PoljeZBesedilom 5569">
          <a:extLst>
            <a:ext uri="{FF2B5EF4-FFF2-40B4-BE49-F238E27FC236}">
              <a16:creationId xmlns:a16="http://schemas.microsoft.com/office/drawing/2014/main" id="{51810D01-E493-48EF-934D-F99F5787B0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1" name="PoljeZBesedilom 5570">
          <a:extLst>
            <a:ext uri="{FF2B5EF4-FFF2-40B4-BE49-F238E27FC236}">
              <a16:creationId xmlns:a16="http://schemas.microsoft.com/office/drawing/2014/main" id="{05082503-02B0-4045-A1A9-74FB26A93C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2" name="PoljeZBesedilom 5571">
          <a:extLst>
            <a:ext uri="{FF2B5EF4-FFF2-40B4-BE49-F238E27FC236}">
              <a16:creationId xmlns:a16="http://schemas.microsoft.com/office/drawing/2014/main" id="{0EDB0F18-D001-4344-B293-719AE1433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3" name="PoljeZBesedilom 5572">
          <a:extLst>
            <a:ext uri="{FF2B5EF4-FFF2-40B4-BE49-F238E27FC236}">
              <a16:creationId xmlns:a16="http://schemas.microsoft.com/office/drawing/2014/main" id="{1F897FFF-3008-4D7B-8211-7AD12A58AD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4" name="PoljeZBesedilom 5573">
          <a:extLst>
            <a:ext uri="{FF2B5EF4-FFF2-40B4-BE49-F238E27FC236}">
              <a16:creationId xmlns:a16="http://schemas.microsoft.com/office/drawing/2014/main" id="{95BC91C1-6064-4B99-A9B4-9707B3C3AE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5" name="PoljeZBesedilom 5574">
          <a:extLst>
            <a:ext uri="{FF2B5EF4-FFF2-40B4-BE49-F238E27FC236}">
              <a16:creationId xmlns:a16="http://schemas.microsoft.com/office/drawing/2014/main" id="{00A1B11A-DFD1-4543-BDDD-AE069BDB06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6" name="PoljeZBesedilom 5575">
          <a:extLst>
            <a:ext uri="{FF2B5EF4-FFF2-40B4-BE49-F238E27FC236}">
              <a16:creationId xmlns:a16="http://schemas.microsoft.com/office/drawing/2014/main" id="{D3A435BD-E4DE-4BBC-B764-69A91AD416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7" name="PoljeZBesedilom 5576">
          <a:extLst>
            <a:ext uri="{FF2B5EF4-FFF2-40B4-BE49-F238E27FC236}">
              <a16:creationId xmlns:a16="http://schemas.microsoft.com/office/drawing/2014/main" id="{D5737DA8-450D-4489-963B-8A8FD8BA4B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8" name="PoljeZBesedilom 5577">
          <a:extLst>
            <a:ext uri="{FF2B5EF4-FFF2-40B4-BE49-F238E27FC236}">
              <a16:creationId xmlns:a16="http://schemas.microsoft.com/office/drawing/2014/main" id="{99225500-7F9C-434D-A85F-C07F7B17E9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9" name="PoljeZBesedilom 5578">
          <a:extLst>
            <a:ext uri="{FF2B5EF4-FFF2-40B4-BE49-F238E27FC236}">
              <a16:creationId xmlns:a16="http://schemas.microsoft.com/office/drawing/2014/main" id="{1B63955E-7F65-4DA5-B94D-41AC13263D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0" name="PoljeZBesedilom 5579">
          <a:extLst>
            <a:ext uri="{FF2B5EF4-FFF2-40B4-BE49-F238E27FC236}">
              <a16:creationId xmlns:a16="http://schemas.microsoft.com/office/drawing/2014/main" id="{2FC81CEA-BCE6-424F-AF3A-110A380DE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1" name="PoljeZBesedilom 5580">
          <a:extLst>
            <a:ext uri="{FF2B5EF4-FFF2-40B4-BE49-F238E27FC236}">
              <a16:creationId xmlns:a16="http://schemas.microsoft.com/office/drawing/2014/main" id="{E51B3714-5F97-4F83-AFA3-0E601EEB6B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2" name="PoljeZBesedilom 5581">
          <a:extLst>
            <a:ext uri="{FF2B5EF4-FFF2-40B4-BE49-F238E27FC236}">
              <a16:creationId xmlns:a16="http://schemas.microsoft.com/office/drawing/2014/main" id="{FE7F4B8F-90B0-4F17-A45D-FA26D0F950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3" name="PoljeZBesedilom 5582">
          <a:extLst>
            <a:ext uri="{FF2B5EF4-FFF2-40B4-BE49-F238E27FC236}">
              <a16:creationId xmlns:a16="http://schemas.microsoft.com/office/drawing/2014/main" id="{1653973A-8AC1-4404-B16B-78465F9AE1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4" name="PoljeZBesedilom 5583">
          <a:extLst>
            <a:ext uri="{FF2B5EF4-FFF2-40B4-BE49-F238E27FC236}">
              <a16:creationId xmlns:a16="http://schemas.microsoft.com/office/drawing/2014/main" id="{E50A83C0-AE82-4ECE-871B-BBA0B4BB52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5" name="PoljeZBesedilom 5584">
          <a:extLst>
            <a:ext uri="{FF2B5EF4-FFF2-40B4-BE49-F238E27FC236}">
              <a16:creationId xmlns:a16="http://schemas.microsoft.com/office/drawing/2014/main" id="{8DAB2AD9-62E2-44B0-843A-885CD8B409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6" name="PoljeZBesedilom 5585">
          <a:extLst>
            <a:ext uri="{FF2B5EF4-FFF2-40B4-BE49-F238E27FC236}">
              <a16:creationId xmlns:a16="http://schemas.microsoft.com/office/drawing/2014/main" id="{8D61ABA0-E320-4583-A5C5-F9656334B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7" name="PoljeZBesedilom 5586">
          <a:extLst>
            <a:ext uri="{FF2B5EF4-FFF2-40B4-BE49-F238E27FC236}">
              <a16:creationId xmlns:a16="http://schemas.microsoft.com/office/drawing/2014/main" id="{38F7E02F-E68A-4C84-B740-98BF247698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8" name="PoljeZBesedilom 5587">
          <a:extLst>
            <a:ext uri="{FF2B5EF4-FFF2-40B4-BE49-F238E27FC236}">
              <a16:creationId xmlns:a16="http://schemas.microsoft.com/office/drawing/2014/main" id="{96B66169-2A1C-4354-910D-B60B083AEE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9" name="PoljeZBesedilom 5588">
          <a:extLst>
            <a:ext uri="{FF2B5EF4-FFF2-40B4-BE49-F238E27FC236}">
              <a16:creationId xmlns:a16="http://schemas.microsoft.com/office/drawing/2014/main" id="{94F62A77-2ABA-49B2-A1DC-685B0A902E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0" name="PoljeZBesedilom 5589">
          <a:extLst>
            <a:ext uri="{FF2B5EF4-FFF2-40B4-BE49-F238E27FC236}">
              <a16:creationId xmlns:a16="http://schemas.microsoft.com/office/drawing/2014/main" id="{EA48629F-4132-497F-967F-A77809F35C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1" name="PoljeZBesedilom 5590">
          <a:extLst>
            <a:ext uri="{FF2B5EF4-FFF2-40B4-BE49-F238E27FC236}">
              <a16:creationId xmlns:a16="http://schemas.microsoft.com/office/drawing/2014/main" id="{1A2C9A05-3FB5-4893-9154-9E3297C60C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2" name="PoljeZBesedilom 5591">
          <a:extLst>
            <a:ext uri="{FF2B5EF4-FFF2-40B4-BE49-F238E27FC236}">
              <a16:creationId xmlns:a16="http://schemas.microsoft.com/office/drawing/2014/main" id="{2FB9A104-2309-46CE-AC30-CCBFCBAECD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3" name="PoljeZBesedilom 5592">
          <a:extLst>
            <a:ext uri="{FF2B5EF4-FFF2-40B4-BE49-F238E27FC236}">
              <a16:creationId xmlns:a16="http://schemas.microsoft.com/office/drawing/2014/main" id="{A9112233-17CC-4E02-BDB6-F76A19E676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4" name="PoljeZBesedilom 5593">
          <a:extLst>
            <a:ext uri="{FF2B5EF4-FFF2-40B4-BE49-F238E27FC236}">
              <a16:creationId xmlns:a16="http://schemas.microsoft.com/office/drawing/2014/main" id="{5C5D5FEC-B52B-48A7-BDD7-DA348E0E4B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5" name="PoljeZBesedilom 5594">
          <a:extLst>
            <a:ext uri="{FF2B5EF4-FFF2-40B4-BE49-F238E27FC236}">
              <a16:creationId xmlns:a16="http://schemas.microsoft.com/office/drawing/2014/main" id="{74111C6A-EB40-42E9-9E73-902F574BE8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6" name="PoljeZBesedilom 5595">
          <a:extLst>
            <a:ext uri="{FF2B5EF4-FFF2-40B4-BE49-F238E27FC236}">
              <a16:creationId xmlns:a16="http://schemas.microsoft.com/office/drawing/2014/main" id="{411BFA16-DFCD-4113-B445-A9AAE3A818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7" name="PoljeZBesedilom 5596">
          <a:extLst>
            <a:ext uri="{FF2B5EF4-FFF2-40B4-BE49-F238E27FC236}">
              <a16:creationId xmlns:a16="http://schemas.microsoft.com/office/drawing/2014/main" id="{B13CDBF4-4F8D-4784-902B-3810C3452B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8" name="PoljeZBesedilom 5597">
          <a:extLst>
            <a:ext uri="{FF2B5EF4-FFF2-40B4-BE49-F238E27FC236}">
              <a16:creationId xmlns:a16="http://schemas.microsoft.com/office/drawing/2014/main" id="{3B1F0E5A-1587-4570-84D1-732EA9F2C2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9" name="PoljeZBesedilom 5598">
          <a:extLst>
            <a:ext uri="{FF2B5EF4-FFF2-40B4-BE49-F238E27FC236}">
              <a16:creationId xmlns:a16="http://schemas.microsoft.com/office/drawing/2014/main" id="{3570F831-3954-4600-8925-7D351B95F6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0" name="PoljeZBesedilom 5599">
          <a:extLst>
            <a:ext uri="{FF2B5EF4-FFF2-40B4-BE49-F238E27FC236}">
              <a16:creationId xmlns:a16="http://schemas.microsoft.com/office/drawing/2014/main" id="{B7FA5913-C6E6-4E3E-AF45-2B16D6397E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1" name="PoljeZBesedilom 5600">
          <a:extLst>
            <a:ext uri="{FF2B5EF4-FFF2-40B4-BE49-F238E27FC236}">
              <a16:creationId xmlns:a16="http://schemas.microsoft.com/office/drawing/2014/main" id="{99A72D59-330F-4A3C-91D6-5A20CBD682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2" name="PoljeZBesedilom 5601">
          <a:extLst>
            <a:ext uri="{FF2B5EF4-FFF2-40B4-BE49-F238E27FC236}">
              <a16:creationId xmlns:a16="http://schemas.microsoft.com/office/drawing/2014/main" id="{530E7DEB-084C-416B-A8DC-8FCD289E5C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3" name="PoljeZBesedilom 5602">
          <a:extLst>
            <a:ext uri="{FF2B5EF4-FFF2-40B4-BE49-F238E27FC236}">
              <a16:creationId xmlns:a16="http://schemas.microsoft.com/office/drawing/2014/main" id="{D72A5309-C8BE-4478-8941-A9B788D47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4" name="PoljeZBesedilom 5603">
          <a:extLst>
            <a:ext uri="{FF2B5EF4-FFF2-40B4-BE49-F238E27FC236}">
              <a16:creationId xmlns:a16="http://schemas.microsoft.com/office/drawing/2014/main" id="{880E5110-C6DC-4907-B72A-2D6D735CF1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5" name="PoljeZBesedilom 5604">
          <a:extLst>
            <a:ext uri="{FF2B5EF4-FFF2-40B4-BE49-F238E27FC236}">
              <a16:creationId xmlns:a16="http://schemas.microsoft.com/office/drawing/2014/main" id="{6839D772-108F-4813-9156-4BAD763DA2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6" name="PoljeZBesedilom 5605">
          <a:extLst>
            <a:ext uri="{FF2B5EF4-FFF2-40B4-BE49-F238E27FC236}">
              <a16:creationId xmlns:a16="http://schemas.microsoft.com/office/drawing/2014/main" id="{1A4C15F2-FD2B-48F6-A3D4-45D267B333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7" name="PoljeZBesedilom 5606">
          <a:extLst>
            <a:ext uri="{FF2B5EF4-FFF2-40B4-BE49-F238E27FC236}">
              <a16:creationId xmlns:a16="http://schemas.microsoft.com/office/drawing/2014/main" id="{6CF745AC-FE02-463C-8427-10C63AFFD3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8" name="PoljeZBesedilom 5607">
          <a:extLst>
            <a:ext uri="{FF2B5EF4-FFF2-40B4-BE49-F238E27FC236}">
              <a16:creationId xmlns:a16="http://schemas.microsoft.com/office/drawing/2014/main" id="{03657AA9-A515-467A-99A1-B1989D0AD5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9" name="PoljeZBesedilom 5608">
          <a:extLst>
            <a:ext uri="{FF2B5EF4-FFF2-40B4-BE49-F238E27FC236}">
              <a16:creationId xmlns:a16="http://schemas.microsoft.com/office/drawing/2014/main" id="{D7DFC41D-3231-4BD1-AEB1-F175EF07A0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0" name="PoljeZBesedilom 5609">
          <a:extLst>
            <a:ext uri="{FF2B5EF4-FFF2-40B4-BE49-F238E27FC236}">
              <a16:creationId xmlns:a16="http://schemas.microsoft.com/office/drawing/2014/main" id="{F57A317E-77F7-4FC2-963D-8D33C3A646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1" name="PoljeZBesedilom 5610">
          <a:extLst>
            <a:ext uri="{FF2B5EF4-FFF2-40B4-BE49-F238E27FC236}">
              <a16:creationId xmlns:a16="http://schemas.microsoft.com/office/drawing/2014/main" id="{7D7F5243-5A5D-4C37-82A1-5F63BB4538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2" name="PoljeZBesedilom 5611">
          <a:extLst>
            <a:ext uri="{FF2B5EF4-FFF2-40B4-BE49-F238E27FC236}">
              <a16:creationId xmlns:a16="http://schemas.microsoft.com/office/drawing/2014/main" id="{A99C3236-6B1A-470F-A522-E0F6E49541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3" name="PoljeZBesedilom 5612">
          <a:extLst>
            <a:ext uri="{FF2B5EF4-FFF2-40B4-BE49-F238E27FC236}">
              <a16:creationId xmlns:a16="http://schemas.microsoft.com/office/drawing/2014/main" id="{58D759BE-0E6A-4E47-A192-E7476A8139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4" name="PoljeZBesedilom 5613">
          <a:extLst>
            <a:ext uri="{FF2B5EF4-FFF2-40B4-BE49-F238E27FC236}">
              <a16:creationId xmlns:a16="http://schemas.microsoft.com/office/drawing/2014/main" id="{290974AA-8336-44A6-82C3-EF31860307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5" name="PoljeZBesedilom 5614">
          <a:extLst>
            <a:ext uri="{FF2B5EF4-FFF2-40B4-BE49-F238E27FC236}">
              <a16:creationId xmlns:a16="http://schemas.microsoft.com/office/drawing/2014/main" id="{C161C82A-0212-4342-8DEF-431E4CBCCC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6" name="PoljeZBesedilom 5615">
          <a:extLst>
            <a:ext uri="{FF2B5EF4-FFF2-40B4-BE49-F238E27FC236}">
              <a16:creationId xmlns:a16="http://schemas.microsoft.com/office/drawing/2014/main" id="{86B181A8-E2BA-4F19-A295-858F597C86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7" name="PoljeZBesedilom 5616">
          <a:extLst>
            <a:ext uri="{FF2B5EF4-FFF2-40B4-BE49-F238E27FC236}">
              <a16:creationId xmlns:a16="http://schemas.microsoft.com/office/drawing/2014/main" id="{2A56512D-6784-46F6-9008-C5BF5D22CF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8" name="PoljeZBesedilom 5617">
          <a:extLst>
            <a:ext uri="{FF2B5EF4-FFF2-40B4-BE49-F238E27FC236}">
              <a16:creationId xmlns:a16="http://schemas.microsoft.com/office/drawing/2014/main" id="{445891AF-2705-4E90-B6F9-04599A29CE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9" name="PoljeZBesedilom 5618">
          <a:extLst>
            <a:ext uri="{FF2B5EF4-FFF2-40B4-BE49-F238E27FC236}">
              <a16:creationId xmlns:a16="http://schemas.microsoft.com/office/drawing/2014/main" id="{B6BDA93F-57B5-441E-B789-E8393BC4ED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0" name="PoljeZBesedilom 5619">
          <a:extLst>
            <a:ext uri="{FF2B5EF4-FFF2-40B4-BE49-F238E27FC236}">
              <a16:creationId xmlns:a16="http://schemas.microsoft.com/office/drawing/2014/main" id="{BD718A03-DD7C-489E-BE07-74294C3843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1" name="PoljeZBesedilom 5620">
          <a:extLst>
            <a:ext uri="{FF2B5EF4-FFF2-40B4-BE49-F238E27FC236}">
              <a16:creationId xmlns:a16="http://schemas.microsoft.com/office/drawing/2014/main" id="{28FE884B-EF3C-45F4-BD84-2AB6972DAC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2" name="PoljeZBesedilom 5621">
          <a:extLst>
            <a:ext uri="{FF2B5EF4-FFF2-40B4-BE49-F238E27FC236}">
              <a16:creationId xmlns:a16="http://schemas.microsoft.com/office/drawing/2014/main" id="{017D8AD2-3119-48AA-85FE-5D030A786D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3" name="PoljeZBesedilom 5622">
          <a:extLst>
            <a:ext uri="{FF2B5EF4-FFF2-40B4-BE49-F238E27FC236}">
              <a16:creationId xmlns:a16="http://schemas.microsoft.com/office/drawing/2014/main" id="{9C7417EC-45C2-4CBD-AF2A-0E4C930E0E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4" name="PoljeZBesedilom 5623">
          <a:extLst>
            <a:ext uri="{FF2B5EF4-FFF2-40B4-BE49-F238E27FC236}">
              <a16:creationId xmlns:a16="http://schemas.microsoft.com/office/drawing/2014/main" id="{1B405C63-38EF-4AF7-91ED-ECE6621FF2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5" name="PoljeZBesedilom 5624">
          <a:extLst>
            <a:ext uri="{FF2B5EF4-FFF2-40B4-BE49-F238E27FC236}">
              <a16:creationId xmlns:a16="http://schemas.microsoft.com/office/drawing/2014/main" id="{C5AC3912-D5BC-4B9A-B919-0EFDD7B711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6" name="PoljeZBesedilom 5625">
          <a:extLst>
            <a:ext uri="{FF2B5EF4-FFF2-40B4-BE49-F238E27FC236}">
              <a16:creationId xmlns:a16="http://schemas.microsoft.com/office/drawing/2014/main" id="{712DA5E2-3189-4F08-95E4-5B699A82B0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7" name="PoljeZBesedilom 5626">
          <a:extLst>
            <a:ext uri="{FF2B5EF4-FFF2-40B4-BE49-F238E27FC236}">
              <a16:creationId xmlns:a16="http://schemas.microsoft.com/office/drawing/2014/main" id="{3F3F397B-768F-4C4F-9E12-8A3DA1B8F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8" name="PoljeZBesedilom 5627">
          <a:extLst>
            <a:ext uri="{FF2B5EF4-FFF2-40B4-BE49-F238E27FC236}">
              <a16:creationId xmlns:a16="http://schemas.microsoft.com/office/drawing/2014/main" id="{F5CCD11D-498A-4CEE-9774-85D44D590F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9" name="PoljeZBesedilom 5628">
          <a:extLst>
            <a:ext uri="{FF2B5EF4-FFF2-40B4-BE49-F238E27FC236}">
              <a16:creationId xmlns:a16="http://schemas.microsoft.com/office/drawing/2014/main" id="{D7484FE3-F2BC-4CA5-8569-EF34B76B0E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0" name="PoljeZBesedilom 5629">
          <a:extLst>
            <a:ext uri="{FF2B5EF4-FFF2-40B4-BE49-F238E27FC236}">
              <a16:creationId xmlns:a16="http://schemas.microsoft.com/office/drawing/2014/main" id="{B25C097A-CE4C-4257-AF73-EFEA906B31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1" name="PoljeZBesedilom 5630">
          <a:extLst>
            <a:ext uri="{FF2B5EF4-FFF2-40B4-BE49-F238E27FC236}">
              <a16:creationId xmlns:a16="http://schemas.microsoft.com/office/drawing/2014/main" id="{76DA533B-16EE-47EF-8FBF-B458BD275F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2" name="PoljeZBesedilom 5631">
          <a:extLst>
            <a:ext uri="{FF2B5EF4-FFF2-40B4-BE49-F238E27FC236}">
              <a16:creationId xmlns:a16="http://schemas.microsoft.com/office/drawing/2014/main" id="{4EC5092A-F521-49E9-A3BE-5EED6C36E8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3" name="PoljeZBesedilom 5632">
          <a:extLst>
            <a:ext uri="{FF2B5EF4-FFF2-40B4-BE49-F238E27FC236}">
              <a16:creationId xmlns:a16="http://schemas.microsoft.com/office/drawing/2014/main" id="{CBE6E910-E73E-4DBC-82E6-C6F8429693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4" name="PoljeZBesedilom 5633">
          <a:extLst>
            <a:ext uri="{FF2B5EF4-FFF2-40B4-BE49-F238E27FC236}">
              <a16:creationId xmlns:a16="http://schemas.microsoft.com/office/drawing/2014/main" id="{BE91D37F-9D27-4F73-AC13-8BC827D2E7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5" name="PoljeZBesedilom 5634">
          <a:extLst>
            <a:ext uri="{FF2B5EF4-FFF2-40B4-BE49-F238E27FC236}">
              <a16:creationId xmlns:a16="http://schemas.microsoft.com/office/drawing/2014/main" id="{B8F86019-A3BC-4329-8484-7F0FEAD06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6" name="PoljeZBesedilom 5635">
          <a:extLst>
            <a:ext uri="{FF2B5EF4-FFF2-40B4-BE49-F238E27FC236}">
              <a16:creationId xmlns:a16="http://schemas.microsoft.com/office/drawing/2014/main" id="{FA2AF3A9-1EA6-4EBE-831A-1E95941600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7" name="PoljeZBesedilom 5636">
          <a:extLst>
            <a:ext uri="{FF2B5EF4-FFF2-40B4-BE49-F238E27FC236}">
              <a16:creationId xmlns:a16="http://schemas.microsoft.com/office/drawing/2014/main" id="{4FDE11A7-1AE3-4255-B3D3-A2B83203F7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8" name="PoljeZBesedilom 5637">
          <a:extLst>
            <a:ext uri="{FF2B5EF4-FFF2-40B4-BE49-F238E27FC236}">
              <a16:creationId xmlns:a16="http://schemas.microsoft.com/office/drawing/2014/main" id="{759AA2CB-CD00-4F4E-B819-2D178294B9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9" name="PoljeZBesedilom 5638">
          <a:extLst>
            <a:ext uri="{FF2B5EF4-FFF2-40B4-BE49-F238E27FC236}">
              <a16:creationId xmlns:a16="http://schemas.microsoft.com/office/drawing/2014/main" id="{7BD07842-C69F-4C0C-A711-61C3429B9B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0" name="PoljeZBesedilom 5639">
          <a:extLst>
            <a:ext uri="{FF2B5EF4-FFF2-40B4-BE49-F238E27FC236}">
              <a16:creationId xmlns:a16="http://schemas.microsoft.com/office/drawing/2014/main" id="{9FA57EA1-9D77-4512-A1A8-753B8C8561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1" name="PoljeZBesedilom 5640">
          <a:extLst>
            <a:ext uri="{FF2B5EF4-FFF2-40B4-BE49-F238E27FC236}">
              <a16:creationId xmlns:a16="http://schemas.microsoft.com/office/drawing/2014/main" id="{08011F83-8039-4CC1-A453-68CB484E15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2" name="PoljeZBesedilom 5641">
          <a:extLst>
            <a:ext uri="{FF2B5EF4-FFF2-40B4-BE49-F238E27FC236}">
              <a16:creationId xmlns:a16="http://schemas.microsoft.com/office/drawing/2014/main" id="{82795B58-7315-4579-8EDA-FE7FEF95AE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3" name="PoljeZBesedilom 5642">
          <a:extLst>
            <a:ext uri="{FF2B5EF4-FFF2-40B4-BE49-F238E27FC236}">
              <a16:creationId xmlns:a16="http://schemas.microsoft.com/office/drawing/2014/main" id="{1B9EE81A-6CC1-4E51-B285-C8795CE823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4" name="PoljeZBesedilom 5643">
          <a:extLst>
            <a:ext uri="{FF2B5EF4-FFF2-40B4-BE49-F238E27FC236}">
              <a16:creationId xmlns:a16="http://schemas.microsoft.com/office/drawing/2014/main" id="{8B2C08A4-8E03-4197-9E33-5126D231EF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5" name="PoljeZBesedilom 5644">
          <a:extLst>
            <a:ext uri="{FF2B5EF4-FFF2-40B4-BE49-F238E27FC236}">
              <a16:creationId xmlns:a16="http://schemas.microsoft.com/office/drawing/2014/main" id="{369529DC-7812-4583-A5BE-D19D70A106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6" name="PoljeZBesedilom 5645">
          <a:extLst>
            <a:ext uri="{FF2B5EF4-FFF2-40B4-BE49-F238E27FC236}">
              <a16:creationId xmlns:a16="http://schemas.microsoft.com/office/drawing/2014/main" id="{0155F403-6B89-4A55-8153-579355775C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7" name="PoljeZBesedilom 5646">
          <a:extLst>
            <a:ext uri="{FF2B5EF4-FFF2-40B4-BE49-F238E27FC236}">
              <a16:creationId xmlns:a16="http://schemas.microsoft.com/office/drawing/2014/main" id="{565428B7-DA54-49CA-B23C-4E7DE29A6A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8" name="PoljeZBesedilom 5647">
          <a:extLst>
            <a:ext uri="{FF2B5EF4-FFF2-40B4-BE49-F238E27FC236}">
              <a16:creationId xmlns:a16="http://schemas.microsoft.com/office/drawing/2014/main" id="{1C114E48-974E-4965-AB33-852E06D6C1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9" name="PoljeZBesedilom 5648">
          <a:extLst>
            <a:ext uri="{FF2B5EF4-FFF2-40B4-BE49-F238E27FC236}">
              <a16:creationId xmlns:a16="http://schemas.microsoft.com/office/drawing/2014/main" id="{7FBB9841-7804-4A0D-B6E3-2F938FA906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0" name="PoljeZBesedilom 5649">
          <a:extLst>
            <a:ext uri="{FF2B5EF4-FFF2-40B4-BE49-F238E27FC236}">
              <a16:creationId xmlns:a16="http://schemas.microsoft.com/office/drawing/2014/main" id="{85524940-E1F8-4946-A7AB-B3CFB4455B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1" name="PoljeZBesedilom 5650">
          <a:extLst>
            <a:ext uri="{FF2B5EF4-FFF2-40B4-BE49-F238E27FC236}">
              <a16:creationId xmlns:a16="http://schemas.microsoft.com/office/drawing/2014/main" id="{B2E44C97-101A-45D3-B34B-6BC11293D3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2" name="PoljeZBesedilom 5651">
          <a:extLst>
            <a:ext uri="{FF2B5EF4-FFF2-40B4-BE49-F238E27FC236}">
              <a16:creationId xmlns:a16="http://schemas.microsoft.com/office/drawing/2014/main" id="{B283B3D6-8340-4BF3-8F00-619308115C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3" name="PoljeZBesedilom 5652">
          <a:extLst>
            <a:ext uri="{FF2B5EF4-FFF2-40B4-BE49-F238E27FC236}">
              <a16:creationId xmlns:a16="http://schemas.microsoft.com/office/drawing/2014/main" id="{10B3C904-AC04-415D-848E-734D92CE56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4" name="PoljeZBesedilom 5653">
          <a:extLst>
            <a:ext uri="{FF2B5EF4-FFF2-40B4-BE49-F238E27FC236}">
              <a16:creationId xmlns:a16="http://schemas.microsoft.com/office/drawing/2014/main" id="{06D12F6F-0210-4CA2-A4FB-42C579F42D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5" name="PoljeZBesedilom 5654">
          <a:extLst>
            <a:ext uri="{FF2B5EF4-FFF2-40B4-BE49-F238E27FC236}">
              <a16:creationId xmlns:a16="http://schemas.microsoft.com/office/drawing/2014/main" id="{9D5D4028-9FDE-417F-B263-632FC9AC4A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6" name="PoljeZBesedilom 5655">
          <a:extLst>
            <a:ext uri="{FF2B5EF4-FFF2-40B4-BE49-F238E27FC236}">
              <a16:creationId xmlns:a16="http://schemas.microsoft.com/office/drawing/2014/main" id="{4CE49040-3956-4F5C-8D27-2AC55B1964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7" name="PoljeZBesedilom 5656">
          <a:extLst>
            <a:ext uri="{FF2B5EF4-FFF2-40B4-BE49-F238E27FC236}">
              <a16:creationId xmlns:a16="http://schemas.microsoft.com/office/drawing/2014/main" id="{7BC00CDE-55DB-4EC5-8787-40CE39B3FA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8" name="PoljeZBesedilom 5657">
          <a:extLst>
            <a:ext uri="{FF2B5EF4-FFF2-40B4-BE49-F238E27FC236}">
              <a16:creationId xmlns:a16="http://schemas.microsoft.com/office/drawing/2014/main" id="{661654F9-461A-453E-A20A-B5F62C7535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9" name="PoljeZBesedilom 5658">
          <a:extLst>
            <a:ext uri="{FF2B5EF4-FFF2-40B4-BE49-F238E27FC236}">
              <a16:creationId xmlns:a16="http://schemas.microsoft.com/office/drawing/2014/main" id="{14449234-445F-4895-A391-B74C0F0254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0" name="PoljeZBesedilom 5659">
          <a:extLst>
            <a:ext uri="{FF2B5EF4-FFF2-40B4-BE49-F238E27FC236}">
              <a16:creationId xmlns:a16="http://schemas.microsoft.com/office/drawing/2014/main" id="{450678F6-E142-4EAE-A5AE-05896693E8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1" name="PoljeZBesedilom 5660">
          <a:extLst>
            <a:ext uri="{FF2B5EF4-FFF2-40B4-BE49-F238E27FC236}">
              <a16:creationId xmlns:a16="http://schemas.microsoft.com/office/drawing/2014/main" id="{301BA67D-2C5B-430E-8FF9-15DFD710F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2" name="PoljeZBesedilom 5661">
          <a:extLst>
            <a:ext uri="{FF2B5EF4-FFF2-40B4-BE49-F238E27FC236}">
              <a16:creationId xmlns:a16="http://schemas.microsoft.com/office/drawing/2014/main" id="{AD4E15CC-8F2A-464F-B0FF-4296699C4A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3" name="PoljeZBesedilom 5662">
          <a:extLst>
            <a:ext uri="{FF2B5EF4-FFF2-40B4-BE49-F238E27FC236}">
              <a16:creationId xmlns:a16="http://schemas.microsoft.com/office/drawing/2014/main" id="{5CBB227F-4502-4152-8907-AABDC38DAA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4" name="PoljeZBesedilom 5663">
          <a:extLst>
            <a:ext uri="{FF2B5EF4-FFF2-40B4-BE49-F238E27FC236}">
              <a16:creationId xmlns:a16="http://schemas.microsoft.com/office/drawing/2014/main" id="{76159CBE-48CE-4CE0-B005-E9281AE835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5" name="PoljeZBesedilom 5664">
          <a:extLst>
            <a:ext uri="{FF2B5EF4-FFF2-40B4-BE49-F238E27FC236}">
              <a16:creationId xmlns:a16="http://schemas.microsoft.com/office/drawing/2014/main" id="{FF98C79A-C230-4353-B5D1-C9B745A359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6" name="PoljeZBesedilom 5665">
          <a:extLst>
            <a:ext uri="{FF2B5EF4-FFF2-40B4-BE49-F238E27FC236}">
              <a16:creationId xmlns:a16="http://schemas.microsoft.com/office/drawing/2014/main" id="{1F28085E-DA23-4242-BD6F-A71934F06F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7" name="PoljeZBesedilom 5666">
          <a:extLst>
            <a:ext uri="{FF2B5EF4-FFF2-40B4-BE49-F238E27FC236}">
              <a16:creationId xmlns:a16="http://schemas.microsoft.com/office/drawing/2014/main" id="{8E77A187-3C8D-47FF-9A83-30CC7C4DA8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8" name="PoljeZBesedilom 5667">
          <a:extLst>
            <a:ext uri="{FF2B5EF4-FFF2-40B4-BE49-F238E27FC236}">
              <a16:creationId xmlns:a16="http://schemas.microsoft.com/office/drawing/2014/main" id="{318B4927-7723-4804-9C8E-774D17939A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9" name="PoljeZBesedilom 5668">
          <a:extLst>
            <a:ext uri="{FF2B5EF4-FFF2-40B4-BE49-F238E27FC236}">
              <a16:creationId xmlns:a16="http://schemas.microsoft.com/office/drawing/2014/main" id="{90682B94-59D7-4B01-88CD-0980D34B7F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0" name="PoljeZBesedilom 5669">
          <a:extLst>
            <a:ext uri="{FF2B5EF4-FFF2-40B4-BE49-F238E27FC236}">
              <a16:creationId xmlns:a16="http://schemas.microsoft.com/office/drawing/2014/main" id="{E179AA68-6A00-4F75-82CD-6EB2AF8B9A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1" name="PoljeZBesedilom 5670">
          <a:extLst>
            <a:ext uri="{FF2B5EF4-FFF2-40B4-BE49-F238E27FC236}">
              <a16:creationId xmlns:a16="http://schemas.microsoft.com/office/drawing/2014/main" id="{36E39186-E44F-4253-B7A1-B36DAC784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2" name="PoljeZBesedilom 5671">
          <a:extLst>
            <a:ext uri="{FF2B5EF4-FFF2-40B4-BE49-F238E27FC236}">
              <a16:creationId xmlns:a16="http://schemas.microsoft.com/office/drawing/2014/main" id="{D42E4233-A578-4F54-A277-3AD9677BED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3" name="PoljeZBesedilom 5672">
          <a:extLst>
            <a:ext uri="{FF2B5EF4-FFF2-40B4-BE49-F238E27FC236}">
              <a16:creationId xmlns:a16="http://schemas.microsoft.com/office/drawing/2014/main" id="{9C1854FF-B921-45F4-8F45-500DDA7B12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4" name="PoljeZBesedilom 5673">
          <a:extLst>
            <a:ext uri="{FF2B5EF4-FFF2-40B4-BE49-F238E27FC236}">
              <a16:creationId xmlns:a16="http://schemas.microsoft.com/office/drawing/2014/main" id="{448AE3BB-F5BE-422F-B43A-9F1900F4D2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5" name="PoljeZBesedilom 5674">
          <a:extLst>
            <a:ext uri="{FF2B5EF4-FFF2-40B4-BE49-F238E27FC236}">
              <a16:creationId xmlns:a16="http://schemas.microsoft.com/office/drawing/2014/main" id="{4113EF9D-C0A8-4ACD-BCD4-0795760C98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6" name="PoljeZBesedilom 5675">
          <a:extLst>
            <a:ext uri="{FF2B5EF4-FFF2-40B4-BE49-F238E27FC236}">
              <a16:creationId xmlns:a16="http://schemas.microsoft.com/office/drawing/2014/main" id="{E73D47B2-1194-486A-89DE-A4150D3E05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7" name="PoljeZBesedilom 5676">
          <a:extLst>
            <a:ext uri="{FF2B5EF4-FFF2-40B4-BE49-F238E27FC236}">
              <a16:creationId xmlns:a16="http://schemas.microsoft.com/office/drawing/2014/main" id="{BC754040-51F5-4508-A0B7-2FD91ABB3C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8" name="PoljeZBesedilom 5677">
          <a:extLst>
            <a:ext uri="{FF2B5EF4-FFF2-40B4-BE49-F238E27FC236}">
              <a16:creationId xmlns:a16="http://schemas.microsoft.com/office/drawing/2014/main" id="{C91CEEB9-F0CC-4E80-B3BD-A85A449511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9" name="PoljeZBesedilom 5678">
          <a:extLst>
            <a:ext uri="{FF2B5EF4-FFF2-40B4-BE49-F238E27FC236}">
              <a16:creationId xmlns:a16="http://schemas.microsoft.com/office/drawing/2014/main" id="{62AA37A3-B44C-4B57-9FD7-1C483A872D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0" name="PoljeZBesedilom 5679">
          <a:extLst>
            <a:ext uri="{FF2B5EF4-FFF2-40B4-BE49-F238E27FC236}">
              <a16:creationId xmlns:a16="http://schemas.microsoft.com/office/drawing/2014/main" id="{2AC3D7E7-30FA-4CB4-9B77-BB6CBFDD0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1" name="PoljeZBesedilom 5680">
          <a:extLst>
            <a:ext uri="{FF2B5EF4-FFF2-40B4-BE49-F238E27FC236}">
              <a16:creationId xmlns:a16="http://schemas.microsoft.com/office/drawing/2014/main" id="{589278F3-3D4C-4904-8412-1F4E62EEFB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2" name="PoljeZBesedilom 5681">
          <a:extLst>
            <a:ext uri="{FF2B5EF4-FFF2-40B4-BE49-F238E27FC236}">
              <a16:creationId xmlns:a16="http://schemas.microsoft.com/office/drawing/2014/main" id="{1A14025A-BAB8-4022-8C3B-2D30904540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3" name="PoljeZBesedilom 5682">
          <a:extLst>
            <a:ext uri="{FF2B5EF4-FFF2-40B4-BE49-F238E27FC236}">
              <a16:creationId xmlns:a16="http://schemas.microsoft.com/office/drawing/2014/main" id="{3EA663F2-EA63-4809-A616-B3E2C1B0AB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4" name="PoljeZBesedilom 5683">
          <a:extLst>
            <a:ext uri="{FF2B5EF4-FFF2-40B4-BE49-F238E27FC236}">
              <a16:creationId xmlns:a16="http://schemas.microsoft.com/office/drawing/2014/main" id="{DD1BC0A7-524B-4739-A836-4C2B40C9B7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5" name="PoljeZBesedilom 5684">
          <a:extLst>
            <a:ext uri="{FF2B5EF4-FFF2-40B4-BE49-F238E27FC236}">
              <a16:creationId xmlns:a16="http://schemas.microsoft.com/office/drawing/2014/main" id="{D4A91D98-CA25-482E-ABAF-F07F081DF1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6" name="PoljeZBesedilom 5685">
          <a:extLst>
            <a:ext uri="{FF2B5EF4-FFF2-40B4-BE49-F238E27FC236}">
              <a16:creationId xmlns:a16="http://schemas.microsoft.com/office/drawing/2014/main" id="{73F45A59-5E5C-40ED-B3C0-A2EE9B63B8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7" name="PoljeZBesedilom 5686">
          <a:extLst>
            <a:ext uri="{FF2B5EF4-FFF2-40B4-BE49-F238E27FC236}">
              <a16:creationId xmlns:a16="http://schemas.microsoft.com/office/drawing/2014/main" id="{0D0AA1B0-EB67-4C39-8F9C-BBA3DE8FF6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8" name="PoljeZBesedilom 5687">
          <a:extLst>
            <a:ext uri="{FF2B5EF4-FFF2-40B4-BE49-F238E27FC236}">
              <a16:creationId xmlns:a16="http://schemas.microsoft.com/office/drawing/2014/main" id="{3F27B806-2FB7-4C4A-91F6-10C523447F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9" name="PoljeZBesedilom 5688">
          <a:extLst>
            <a:ext uri="{FF2B5EF4-FFF2-40B4-BE49-F238E27FC236}">
              <a16:creationId xmlns:a16="http://schemas.microsoft.com/office/drawing/2014/main" id="{9EC2400C-C5BF-4676-88A5-769403309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0" name="PoljeZBesedilom 5689">
          <a:extLst>
            <a:ext uri="{FF2B5EF4-FFF2-40B4-BE49-F238E27FC236}">
              <a16:creationId xmlns:a16="http://schemas.microsoft.com/office/drawing/2014/main" id="{94249562-25AE-41BE-AF8A-275C10B7BF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1" name="PoljeZBesedilom 5690">
          <a:extLst>
            <a:ext uri="{FF2B5EF4-FFF2-40B4-BE49-F238E27FC236}">
              <a16:creationId xmlns:a16="http://schemas.microsoft.com/office/drawing/2014/main" id="{97A90B50-D122-489B-95F3-C67C16546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2" name="PoljeZBesedilom 5691">
          <a:extLst>
            <a:ext uri="{FF2B5EF4-FFF2-40B4-BE49-F238E27FC236}">
              <a16:creationId xmlns:a16="http://schemas.microsoft.com/office/drawing/2014/main" id="{ED333421-204E-4DC6-B118-DDF9EEEB6A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3" name="PoljeZBesedilom 5692">
          <a:extLst>
            <a:ext uri="{FF2B5EF4-FFF2-40B4-BE49-F238E27FC236}">
              <a16:creationId xmlns:a16="http://schemas.microsoft.com/office/drawing/2014/main" id="{2288247A-49B1-4FB2-BBE4-DCCDF82B05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4" name="PoljeZBesedilom 5693">
          <a:extLst>
            <a:ext uri="{FF2B5EF4-FFF2-40B4-BE49-F238E27FC236}">
              <a16:creationId xmlns:a16="http://schemas.microsoft.com/office/drawing/2014/main" id="{CDB8493D-3144-4619-8AFD-509A7145C3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5" name="PoljeZBesedilom 5694">
          <a:extLst>
            <a:ext uri="{FF2B5EF4-FFF2-40B4-BE49-F238E27FC236}">
              <a16:creationId xmlns:a16="http://schemas.microsoft.com/office/drawing/2014/main" id="{516F1017-EF5F-4A2B-9C52-EBBCBA2F14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6" name="PoljeZBesedilom 5695">
          <a:extLst>
            <a:ext uri="{FF2B5EF4-FFF2-40B4-BE49-F238E27FC236}">
              <a16:creationId xmlns:a16="http://schemas.microsoft.com/office/drawing/2014/main" id="{FC8B4CC9-69C1-42F7-A854-32A8D99E28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7" name="PoljeZBesedilom 5696">
          <a:extLst>
            <a:ext uri="{FF2B5EF4-FFF2-40B4-BE49-F238E27FC236}">
              <a16:creationId xmlns:a16="http://schemas.microsoft.com/office/drawing/2014/main" id="{54D5FD4D-6DD0-4D00-BF1E-44919B4EF6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8" name="PoljeZBesedilom 5697">
          <a:extLst>
            <a:ext uri="{FF2B5EF4-FFF2-40B4-BE49-F238E27FC236}">
              <a16:creationId xmlns:a16="http://schemas.microsoft.com/office/drawing/2014/main" id="{4F569BCF-A52D-41C0-B348-0F1C2466D7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9" name="PoljeZBesedilom 5698">
          <a:extLst>
            <a:ext uri="{FF2B5EF4-FFF2-40B4-BE49-F238E27FC236}">
              <a16:creationId xmlns:a16="http://schemas.microsoft.com/office/drawing/2014/main" id="{14FA8828-81B4-4D83-97BD-6CB2BDB037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0" name="PoljeZBesedilom 5699">
          <a:extLst>
            <a:ext uri="{FF2B5EF4-FFF2-40B4-BE49-F238E27FC236}">
              <a16:creationId xmlns:a16="http://schemas.microsoft.com/office/drawing/2014/main" id="{57CCB562-00EF-4F7A-A693-9A3E5D375A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1" name="PoljeZBesedilom 5700">
          <a:extLst>
            <a:ext uri="{FF2B5EF4-FFF2-40B4-BE49-F238E27FC236}">
              <a16:creationId xmlns:a16="http://schemas.microsoft.com/office/drawing/2014/main" id="{7C5126FD-309C-40C8-9589-0E80A4F1A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2" name="PoljeZBesedilom 5701">
          <a:extLst>
            <a:ext uri="{FF2B5EF4-FFF2-40B4-BE49-F238E27FC236}">
              <a16:creationId xmlns:a16="http://schemas.microsoft.com/office/drawing/2014/main" id="{42A32BA9-7C57-4220-A4FA-1745CCDA69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3" name="PoljeZBesedilom 5702">
          <a:extLst>
            <a:ext uri="{FF2B5EF4-FFF2-40B4-BE49-F238E27FC236}">
              <a16:creationId xmlns:a16="http://schemas.microsoft.com/office/drawing/2014/main" id="{B2AF6175-99C8-4292-B98F-08DD8189DE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4" name="PoljeZBesedilom 5703">
          <a:extLst>
            <a:ext uri="{FF2B5EF4-FFF2-40B4-BE49-F238E27FC236}">
              <a16:creationId xmlns:a16="http://schemas.microsoft.com/office/drawing/2014/main" id="{49535C29-EE02-4AB4-B1F0-FF76A10089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5" name="PoljeZBesedilom 5704">
          <a:extLst>
            <a:ext uri="{FF2B5EF4-FFF2-40B4-BE49-F238E27FC236}">
              <a16:creationId xmlns:a16="http://schemas.microsoft.com/office/drawing/2014/main" id="{79870498-DEEC-45B9-9F67-0144A37C1D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6" name="PoljeZBesedilom 5705">
          <a:extLst>
            <a:ext uri="{FF2B5EF4-FFF2-40B4-BE49-F238E27FC236}">
              <a16:creationId xmlns:a16="http://schemas.microsoft.com/office/drawing/2014/main" id="{2DE0ADFF-4808-471F-9419-83E0959EC9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7" name="PoljeZBesedilom 5706">
          <a:extLst>
            <a:ext uri="{FF2B5EF4-FFF2-40B4-BE49-F238E27FC236}">
              <a16:creationId xmlns:a16="http://schemas.microsoft.com/office/drawing/2014/main" id="{3125EBC6-0B59-4F56-BC43-661A950FE4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8" name="PoljeZBesedilom 5707">
          <a:extLst>
            <a:ext uri="{FF2B5EF4-FFF2-40B4-BE49-F238E27FC236}">
              <a16:creationId xmlns:a16="http://schemas.microsoft.com/office/drawing/2014/main" id="{CACB3358-2544-44F4-9E6C-C3216C6E33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9" name="PoljeZBesedilom 5708">
          <a:extLst>
            <a:ext uri="{FF2B5EF4-FFF2-40B4-BE49-F238E27FC236}">
              <a16:creationId xmlns:a16="http://schemas.microsoft.com/office/drawing/2014/main" id="{FA3939CD-1B90-47EB-A1F7-BE615014F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0" name="PoljeZBesedilom 5709">
          <a:extLst>
            <a:ext uri="{FF2B5EF4-FFF2-40B4-BE49-F238E27FC236}">
              <a16:creationId xmlns:a16="http://schemas.microsoft.com/office/drawing/2014/main" id="{0A440DE5-94DE-476A-B555-071AB800CD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1" name="PoljeZBesedilom 5710">
          <a:extLst>
            <a:ext uri="{FF2B5EF4-FFF2-40B4-BE49-F238E27FC236}">
              <a16:creationId xmlns:a16="http://schemas.microsoft.com/office/drawing/2014/main" id="{BAD8E481-C08E-44FB-8E1A-94490F45F4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2" name="PoljeZBesedilom 5711">
          <a:extLst>
            <a:ext uri="{FF2B5EF4-FFF2-40B4-BE49-F238E27FC236}">
              <a16:creationId xmlns:a16="http://schemas.microsoft.com/office/drawing/2014/main" id="{32E1C90C-715E-4078-9084-A6F2227B23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3" name="PoljeZBesedilom 5712">
          <a:extLst>
            <a:ext uri="{FF2B5EF4-FFF2-40B4-BE49-F238E27FC236}">
              <a16:creationId xmlns:a16="http://schemas.microsoft.com/office/drawing/2014/main" id="{BF135C81-90E2-4289-B60F-E6F67B0B34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4" name="PoljeZBesedilom 5713">
          <a:extLst>
            <a:ext uri="{FF2B5EF4-FFF2-40B4-BE49-F238E27FC236}">
              <a16:creationId xmlns:a16="http://schemas.microsoft.com/office/drawing/2014/main" id="{6B4A7062-3069-43D6-9E82-02E8414B0E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5" name="PoljeZBesedilom 5714">
          <a:extLst>
            <a:ext uri="{FF2B5EF4-FFF2-40B4-BE49-F238E27FC236}">
              <a16:creationId xmlns:a16="http://schemas.microsoft.com/office/drawing/2014/main" id="{5246530A-A05E-4A7E-AFE0-678A61905A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6" name="PoljeZBesedilom 5715">
          <a:extLst>
            <a:ext uri="{FF2B5EF4-FFF2-40B4-BE49-F238E27FC236}">
              <a16:creationId xmlns:a16="http://schemas.microsoft.com/office/drawing/2014/main" id="{8E307517-8C00-4F03-8AA1-147D70EA6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7" name="PoljeZBesedilom 5716">
          <a:extLst>
            <a:ext uri="{FF2B5EF4-FFF2-40B4-BE49-F238E27FC236}">
              <a16:creationId xmlns:a16="http://schemas.microsoft.com/office/drawing/2014/main" id="{7331DADF-4521-4FE4-AC01-AD99F62E5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8" name="PoljeZBesedilom 5717">
          <a:extLst>
            <a:ext uri="{FF2B5EF4-FFF2-40B4-BE49-F238E27FC236}">
              <a16:creationId xmlns:a16="http://schemas.microsoft.com/office/drawing/2014/main" id="{39227684-1AD2-49DA-A907-7F9AA7F06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9" name="PoljeZBesedilom 5718">
          <a:extLst>
            <a:ext uri="{FF2B5EF4-FFF2-40B4-BE49-F238E27FC236}">
              <a16:creationId xmlns:a16="http://schemas.microsoft.com/office/drawing/2014/main" id="{B2959575-C228-47B7-9CE7-3DA63E0864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0" name="PoljeZBesedilom 5719">
          <a:extLst>
            <a:ext uri="{FF2B5EF4-FFF2-40B4-BE49-F238E27FC236}">
              <a16:creationId xmlns:a16="http://schemas.microsoft.com/office/drawing/2014/main" id="{D7C04D27-4AA8-452B-B837-27115A2D81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1" name="PoljeZBesedilom 5720">
          <a:extLst>
            <a:ext uri="{FF2B5EF4-FFF2-40B4-BE49-F238E27FC236}">
              <a16:creationId xmlns:a16="http://schemas.microsoft.com/office/drawing/2014/main" id="{3D06E541-1DB9-493F-BAE9-8F681CA090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2" name="PoljeZBesedilom 5721">
          <a:extLst>
            <a:ext uri="{FF2B5EF4-FFF2-40B4-BE49-F238E27FC236}">
              <a16:creationId xmlns:a16="http://schemas.microsoft.com/office/drawing/2014/main" id="{DC32DA62-923C-4BBD-9173-23DEFB8BD3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3" name="PoljeZBesedilom 5722">
          <a:extLst>
            <a:ext uri="{FF2B5EF4-FFF2-40B4-BE49-F238E27FC236}">
              <a16:creationId xmlns:a16="http://schemas.microsoft.com/office/drawing/2014/main" id="{AD80DE4B-6E64-43DB-BE26-8B08FFC460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4" name="PoljeZBesedilom 5723">
          <a:extLst>
            <a:ext uri="{FF2B5EF4-FFF2-40B4-BE49-F238E27FC236}">
              <a16:creationId xmlns:a16="http://schemas.microsoft.com/office/drawing/2014/main" id="{D9C9180D-C5A3-4F6C-97FC-9A4DE7613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5" name="PoljeZBesedilom 5724">
          <a:extLst>
            <a:ext uri="{FF2B5EF4-FFF2-40B4-BE49-F238E27FC236}">
              <a16:creationId xmlns:a16="http://schemas.microsoft.com/office/drawing/2014/main" id="{DF82123A-6217-4BE4-ADED-2F1BBD7975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6" name="PoljeZBesedilom 5725">
          <a:extLst>
            <a:ext uri="{FF2B5EF4-FFF2-40B4-BE49-F238E27FC236}">
              <a16:creationId xmlns:a16="http://schemas.microsoft.com/office/drawing/2014/main" id="{3F42FE2E-70C6-4B85-9AA6-60AADD83EA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7" name="PoljeZBesedilom 5726">
          <a:extLst>
            <a:ext uri="{FF2B5EF4-FFF2-40B4-BE49-F238E27FC236}">
              <a16:creationId xmlns:a16="http://schemas.microsoft.com/office/drawing/2014/main" id="{F4624E60-3045-40E6-A5DE-083EB2A6A5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8" name="PoljeZBesedilom 5727">
          <a:extLst>
            <a:ext uri="{FF2B5EF4-FFF2-40B4-BE49-F238E27FC236}">
              <a16:creationId xmlns:a16="http://schemas.microsoft.com/office/drawing/2014/main" id="{787A83A1-F685-4CFF-B3D9-19C5CD83FF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9" name="PoljeZBesedilom 5728">
          <a:extLst>
            <a:ext uri="{FF2B5EF4-FFF2-40B4-BE49-F238E27FC236}">
              <a16:creationId xmlns:a16="http://schemas.microsoft.com/office/drawing/2014/main" id="{0B562091-1E88-44AA-AECA-16D5B7E254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0" name="PoljeZBesedilom 5729">
          <a:extLst>
            <a:ext uri="{FF2B5EF4-FFF2-40B4-BE49-F238E27FC236}">
              <a16:creationId xmlns:a16="http://schemas.microsoft.com/office/drawing/2014/main" id="{EDFD992E-92D3-4FA4-B841-62CAAD5D3C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1" name="PoljeZBesedilom 5730">
          <a:extLst>
            <a:ext uri="{FF2B5EF4-FFF2-40B4-BE49-F238E27FC236}">
              <a16:creationId xmlns:a16="http://schemas.microsoft.com/office/drawing/2014/main" id="{A08C3AED-008D-4954-858F-DE39202B05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2" name="PoljeZBesedilom 5731">
          <a:extLst>
            <a:ext uri="{FF2B5EF4-FFF2-40B4-BE49-F238E27FC236}">
              <a16:creationId xmlns:a16="http://schemas.microsoft.com/office/drawing/2014/main" id="{1DA8151C-7429-4E95-B8B5-F51A291B50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3" name="PoljeZBesedilom 5732">
          <a:extLst>
            <a:ext uri="{FF2B5EF4-FFF2-40B4-BE49-F238E27FC236}">
              <a16:creationId xmlns:a16="http://schemas.microsoft.com/office/drawing/2014/main" id="{F6D4D7D5-58C0-4FA4-91E0-62638305C9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4" name="PoljeZBesedilom 5733">
          <a:extLst>
            <a:ext uri="{FF2B5EF4-FFF2-40B4-BE49-F238E27FC236}">
              <a16:creationId xmlns:a16="http://schemas.microsoft.com/office/drawing/2014/main" id="{DB6822E0-A5C5-4A41-B601-E000615FA5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5" name="PoljeZBesedilom 5734">
          <a:extLst>
            <a:ext uri="{FF2B5EF4-FFF2-40B4-BE49-F238E27FC236}">
              <a16:creationId xmlns:a16="http://schemas.microsoft.com/office/drawing/2014/main" id="{D8C7139C-C07B-41B8-961E-C079851F1E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6" name="PoljeZBesedilom 5735">
          <a:extLst>
            <a:ext uri="{FF2B5EF4-FFF2-40B4-BE49-F238E27FC236}">
              <a16:creationId xmlns:a16="http://schemas.microsoft.com/office/drawing/2014/main" id="{228B6D56-26E5-47E8-9E6B-215FA4C54C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7" name="PoljeZBesedilom 5736">
          <a:extLst>
            <a:ext uri="{FF2B5EF4-FFF2-40B4-BE49-F238E27FC236}">
              <a16:creationId xmlns:a16="http://schemas.microsoft.com/office/drawing/2014/main" id="{EBACBCDF-3545-455D-80BF-65BFB64B0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8" name="PoljeZBesedilom 5737">
          <a:extLst>
            <a:ext uri="{FF2B5EF4-FFF2-40B4-BE49-F238E27FC236}">
              <a16:creationId xmlns:a16="http://schemas.microsoft.com/office/drawing/2014/main" id="{64FEF3FA-3AE8-4043-A424-E07A7865AD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9" name="PoljeZBesedilom 5738">
          <a:extLst>
            <a:ext uri="{FF2B5EF4-FFF2-40B4-BE49-F238E27FC236}">
              <a16:creationId xmlns:a16="http://schemas.microsoft.com/office/drawing/2014/main" id="{106445F3-703A-49DF-B43B-8EC6C01A4F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0" name="PoljeZBesedilom 5739">
          <a:extLst>
            <a:ext uri="{FF2B5EF4-FFF2-40B4-BE49-F238E27FC236}">
              <a16:creationId xmlns:a16="http://schemas.microsoft.com/office/drawing/2014/main" id="{503FE0ED-206B-43BF-A6EC-A5DF5C8AA7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1" name="PoljeZBesedilom 5740">
          <a:extLst>
            <a:ext uri="{FF2B5EF4-FFF2-40B4-BE49-F238E27FC236}">
              <a16:creationId xmlns:a16="http://schemas.microsoft.com/office/drawing/2014/main" id="{40C713E1-3173-406A-B3A3-9D18593D2A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2" name="PoljeZBesedilom 5741">
          <a:extLst>
            <a:ext uri="{FF2B5EF4-FFF2-40B4-BE49-F238E27FC236}">
              <a16:creationId xmlns:a16="http://schemas.microsoft.com/office/drawing/2014/main" id="{27E3B1FF-F5D3-45E6-B2A1-B449EB4279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3" name="PoljeZBesedilom 5742">
          <a:extLst>
            <a:ext uri="{FF2B5EF4-FFF2-40B4-BE49-F238E27FC236}">
              <a16:creationId xmlns:a16="http://schemas.microsoft.com/office/drawing/2014/main" id="{31079BB5-6C2F-41A5-BFB3-4303E6456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4" name="PoljeZBesedilom 5743">
          <a:extLst>
            <a:ext uri="{FF2B5EF4-FFF2-40B4-BE49-F238E27FC236}">
              <a16:creationId xmlns:a16="http://schemas.microsoft.com/office/drawing/2014/main" id="{4497BA6F-A464-4E1C-AB06-9E6A3BBD39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5" name="PoljeZBesedilom 5744">
          <a:extLst>
            <a:ext uri="{FF2B5EF4-FFF2-40B4-BE49-F238E27FC236}">
              <a16:creationId xmlns:a16="http://schemas.microsoft.com/office/drawing/2014/main" id="{426CA681-0688-47B3-A5D2-CCCC3FE2DF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6" name="PoljeZBesedilom 5745">
          <a:extLst>
            <a:ext uri="{FF2B5EF4-FFF2-40B4-BE49-F238E27FC236}">
              <a16:creationId xmlns:a16="http://schemas.microsoft.com/office/drawing/2014/main" id="{C06A6E82-CA93-4250-A28F-87A0D66143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7" name="PoljeZBesedilom 5746">
          <a:extLst>
            <a:ext uri="{FF2B5EF4-FFF2-40B4-BE49-F238E27FC236}">
              <a16:creationId xmlns:a16="http://schemas.microsoft.com/office/drawing/2014/main" id="{8DE78442-8B77-4E6B-A4D5-B57C9BEA2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8" name="PoljeZBesedilom 5747">
          <a:extLst>
            <a:ext uri="{FF2B5EF4-FFF2-40B4-BE49-F238E27FC236}">
              <a16:creationId xmlns:a16="http://schemas.microsoft.com/office/drawing/2014/main" id="{356DDECD-EE1D-4B8F-94E0-07A63211E3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9" name="PoljeZBesedilom 5748">
          <a:extLst>
            <a:ext uri="{FF2B5EF4-FFF2-40B4-BE49-F238E27FC236}">
              <a16:creationId xmlns:a16="http://schemas.microsoft.com/office/drawing/2014/main" id="{4BAFE215-EBB3-491D-BABB-4C31D13AB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0" name="PoljeZBesedilom 5749">
          <a:extLst>
            <a:ext uri="{FF2B5EF4-FFF2-40B4-BE49-F238E27FC236}">
              <a16:creationId xmlns:a16="http://schemas.microsoft.com/office/drawing/2014/main" id="{7045F1C2-16AA-458E-9E8A-AD7A7DD8C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1" name="PoljeZBesedilom 5750">
          <a:extLst>
            <a:ext uri="{FF2B5EF4-FFF2-40B4-BE49-F238E27FC236}">
              <a16:creationId xmlns:a16="http://schemas.microsoft.com/office/drawing/2014/main" id="{3D816848-3CA1-481F-9D4A-1EFF6DDD8E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2" name="PoljeZBesedilom 5751">
          <a:extLst>
            <a:ext uri="{FF2B5EF4-FFF2-40B4-BE49-F238E27FC236}">
              <a16:creationId xmlns:a16="http://schemas.microsoft.com/office/drawing/2014/main" id="{69108A9C-73F7-4FA1-9DC4-B7DAEA2769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3" name="PoljeZBesedilom 5752">
          <a:extLst>
            <a:ext uri="{FF2B5EF4-FFF2-40B4-BE49-F238E27FC236}">
              <a16:creationId xmlns:a16="http://schemas.microsoft.com/office/drawing/2014/main" id="{A2288BE4-12F5-4428-97C1-9F1AEDDD7F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4" name="PoljeZBesedilom 5753">
          <a:extLst>
            <a:ext uri="{FF2B5EF4-FFF2-40B4-BE49-F238E27FC236}">
              <a16:creationId xmlns:a16="http://schemas.microsoft.com/office/drawing/2014/main" id="{E6363826-AF63-4B81-9127-58D3631089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5" name="PoljeZBesedilom 5754">
          <a:extLst>
            <a:ext uri="{FF2B5EF4-FFF2-40B4-BE49-F238E27FC236}">
              <a16:creationId xmlns:a16="http://schemas.microsoft.com/office/drawing/2014/main" id="{2B75983F-73AC-4BAD-B860-F1B81467E4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6" name="PoljeZBesedilom 5755">
          <a:extLst>
            <a:ext uri="{FF2B5EF4-FFF2-40B4-BE49-F238E27FC236}">
              <a16:creationId xmlns:a16="http://schemas.microsoft.com/office/drawing/2014/main" id="{ECB3BC94-0082-474E-BA94-CEC87B70C9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7" name="PoljeZBesedilom 5756">
          <a:extLst>
            <a:ext uri="{FF2B5EF4-FFF2-40B4-BE49-F238E27FC236}">
              <a16:creationId xmlns:a16="http://schemas.microsoft.com/office/drawing/2014/main" id="{E9B240CA-378F-4826-9506-B7ECF24EC6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8" name="PoljeZBesedilom 5757">
          <a:extLst>
            <a:ext uri="{FF2B5EF4-FFF2-40B4-BE49-F238E27FC236}">
              <a16:creationId xmlns:a16="http://schemas.microsoft.com/office/drawing/2014/main" id="{978B5097-BBEE-4609-A298-5FD2246A68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9" name="PoljeZBesedilom 5758">
          <a:extLst>
            <a:ext uri="{FF2B5EF4-FFF2-40B4-BE49-F238E27FC236}">
              <a16:creationId xmlns:a16="http://schemas.microsoft.com/office/drawing/2014/main" id="{C50D93A2-FB8B-4BF4-B909-B8F03B866E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0" name="PoljeZBesedilom 5759">
          <a:extLst>
            <a:ext uri="{FF2B5EF4-FFF2-40B4-BE49-F238E27FC236}">
              <a16:creationId xmlns:a16="http://schemas.microsoft.com/office/drawing/2014/main" id="{FF19A064-A06D-4CC1-9AC6-B934354D73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1" name="PoljeZBesedilom 5760">
          <a:extLst>
            <a:ext uri="{FF2B5EF4-FFF2-40B4-BE49-F238E27FC236}">
              <a16:creationId xmlns:a16="http://schemas.microsoft.com/office/drawing/2014/main" id="{942ED44C-829A-4F0B-B5C8-572FE795BE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2" name="PoljeZBesedilom 5761">
          <a:extLst>
            <a:ext uri="{FF2B5EF4-FFF2-40B4-BE49-F238E27FC236}">
              <a16:creationId xmlns:a16="http://schemas.microsoft.com/office/drawing/2014/main" id="{7544A579-DA46-453D-A549-161D440043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3" name="PoljeZBesedilom 5762">
          <a:extLst>
            <a:ext uri="{FF2B5EF4-FFF2-40B4-BE49-F238E27FC236}">
              <a16:creationId xmlns:a16="http://schemas.microsoft.com/office/drawing/2014/main" id="{8B636B4C-BCB3-4883-B2D6-1FC92C360E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4" name="PoljeZBesedilom 5763">
          <a:extLst>
            <a:ext uri="{FF2B5EF4-FFF2-40B4-BE49-F238E27FC236}">
              <a16:creationId xmlns:a16="http://schemas.microsoft.com/office/drawing/2014/main" id="{D11A8BD0-31EC-459E-9B41-4B3CAD3934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5" name="PoljeZBesedilom 5764">
          <a:extLst>
            <a:ext uri="{FF2B5EF4-FFF2-40B4-BE49-F238E27FC236}">
              <a16:creationId xmlns:a16="http://schemas.microsoft.com/office/drawing/2014/main" id="{09406F35-E70F-4744-AB7B-618455147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6" name="PoljeZBesedilom 5765">
          <a:extLst>
            <a:ext uri="{FF2B5EF4-FFF2-40B4-BE49-F238E27FC236}">
              <a16:creationId xmlns:a16="http://schemas.microsoft.com/office/drawing/2014/main" id="{335BF3D8-3599-43DD-A1FF-135DAC4C3B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7" name="PoljeZBesedilom 5766">
          <a:extLst>
            <a:ext uri="{FF2B5EF4-FFF2-40B4-BE49-F238E27FC236}">
              <a16:creationId xmlns:a16="http://schemas.microsoft.com/office/drawing/2014/main" id="{B5AD5B5F-55CA-486A-A873-14840FD81C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8" name="PoljeZBesedilom 5767">
          <a:extLst>
            <a:ext uri="{FF2B5EF4-FFF2-40B4-BE49-F238E27FC236}">
              <a16:creationId xmlns:a16="http://schemas.microsoft.com/office/drawing/2014/main" id="{C0D8F806-3E0E-4652-B9EC-2F122A2915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9" name="PoljeZBesedilom 5768">
          <a:extLst>
            <a:ext uri="{FF2B5EF4-FFF2-40B4-BE49-F238E27FC236}">
              <a16:creationId xmlns:a16="http://schemas.microsoft.com/office/drawing/2014/main" id="{0461ED3C-213A-460A-9A6E-EBC5BB3000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0" name="PoljeZBesedilom 5769">
          <a:extLst>
            <a:ext uri="{FF2B5EF4-FFF2-40B4-BE49-F238E27FC236}">
              <a16:creationId xmlns:a16="http://schemas.microsoft.com/office/drawing/2014/main" id="{E520C730-A957-47D9-B863-F99E515DA5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1" name="PoljeZBesedilom 5770">
          <a:extLst>
            <a:ext uri="{FF2B5EF4-FFF2-40B4-BE49-F238E27FC236}">
              <a16:creationId xmlns:a16="http://schemas.microsoft.com/office/drawing/2014/main" id="{BDB6F72B-3781-4399-9D4B-50DF729FE4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2" name="PoljeZBesedilom 5771">
          <a:extLst>
            <a:ext uri="{FF2B5EF4-FFF2-40B4-BE49-F238E27FC236}">
              <a16:creationId xmlns:a16="http://schemas.microsoft.com/office/drawing/2014/main" id="{95B0CB9E-A4FD-4CDB-B43C-BBE10695F9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3" name="PoljeZBesedilom 5772">
          <a:extLst>
            <a:ext uri="{FF2B5EF4-FFF2-40B4-BE49-F238E27FC236}">
              <a16:creationId xmlns:a16="http://schemas.microsoft.com/office/drawing/2014/main" id="{97DB6A6E-161C-4117-AD18-B5318C1B1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4" name="PoljeZBesedilom 5773">
          <a:extLst>
            <a:ext uri="{FF2B5EF4-FFF2-40B4-BE49-F238E27FC236}">
              <a16:creationId xmlns:a16="http://schemas.microsoft.com/office/drawing/2014/main" id="{2F5BD624-6F92-4329-AE49-7A3C1681C3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5" name="PoljeZBesedilom 5774">
          <a:extLst>
            <a:ext uri="{FF2B5EF4-FFF2-40B4-BE49-F238E27FC236}">
              <a16:creationId xmlns:a16="http://schemas.microsoft.com/office/drawing/2014/main" id="{A7FF03BE-264E-428E-8F7F-F0B1920A8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6" name="PoljeZBesedilom 5775">
          <a:extLst>
            <a:ext uri="{FF2B5EF4-FFF2-40B4-BE49-F238E27FC236}">
              <a16:creationId xmlns:a16="http://schemas.microsoft.com/office/drawing/2014/main" id="{5937C74C-DAC8-4832-9EEC-F12888D5FB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7" name="PoljeZBesedilom 5776">
          <a:extLst>
            <a:ext uri="{FF2B5EF4-FFF2-40B4-BE49-F238E27FC236}">
              <a16:creationId xmlns:a16="http://schemas.microsoft.com/office/drawing/2014/main" id="{C582DCD8-EBEF-45B7-B2A9-CB91406F6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8" name="PoljeZBesedilom 5777">
          <a:extLst>
            <a:ext uri="{FF2B5EF4-FFF2-40B4-BE49-F238E27FC236}">
              <a16:creationId xmlns:a16="http://schemas.microsoft.com/office/drawing/2014/main" id="{F9EE3811-D011-40B9-B08A-CFCB7DA728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9" name="PoljeZBesedilom 5778">
          <a:extLst>
            <a:ext uri="{FF2B5EF4-FFF2-40B4-BE49-F238E27FC236}">
              <a16:creationId xmlns:a16="http://schemas.microsoft.com/office/drawing/2014/main" id="{CA1F7829-14E1-469E-ACF3-714EB07D42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0" name="PoljeZBesedilom 5779">
          <a:extLst>
            <a:ext uri="{FF2B5EF4-FFF2-40B4-BE49-F238E27FC236}">
              <a16:creationId xmlns:a16="http://schemas.microsoft.com/office/drawing/2014/main" id="{890C66E2-E215-4FE8-982F-D3E0B7A4E9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1" name="PoljeZBesedilom 5780">
          <a:extLst>
            <a:ext uri="{FF2B5EF4-FFF2-40B4-BE49-F238E27FC236}">
              <a16:creationId xmlns:a16="http://schemas.microsoft.com/office/drawing/2014/main" id="{C707600A-ED18-4718-8E2B-2C58984A46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2" name="PoljeZBesedilom 5781">
          <a:extLst>
            <a:ext uri="{FF2B5EF4-FFF2-40B4-BE49-F238E27FC236}">
              <a16:creationId xmlns:a16="http://schemas.microsoft.com/office/drawing/2014/main" id="{AABE98B5-52DE-4D45-910F-C34423A6FD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3" name="PoljeZBesedilom 5782">
          <a:extLst>
            <a:ext uri="{FF2B5EF4-FFF2-40B4-BE49-F238E27FC236}">
              <a16:creationId xmlns:a16="http://schemas.microsoft.com/office/drawing/2014/main" id="{D2EA600D-1BE8-48C6-A472-DFD45C1D35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4" name="PoljeZBesedilom 5783">
          <a:extLst>
            <a:ext uri="{FF2B5EF4-FFF2-40B4-BE49-F238E27FC236}">
              <a16:creationId xmlns:a16="http://schemas.microsoft.com/office/drawing/2014/main" id="{1D0388A3-1333-4B53-A35A-FA76EBBE0E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5" name="PoljeZBesedilom 5784">
          <a:extLst>
            <a:ext uri="{FF2B5EF4-FFF2-40B4-BE49-F238E27FC236}">
              <a16:creationId xmlns:a16="http://schemas.microsoft.com/office/drawing/2014/main" id="{03754162-700A-4CEF-9BF6-7D59A7DF46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6" name="PoljeZBesedilom 5785">
          <a:extLst>
            <a:ext uri="{FF2B5EF4-FFF2-40B4-BE49-F238E27FC236}">
              <a16:creationId xmlns:a16="http://schemas.microsoft.com/office/drawing/2014/main" id="{D2F22703-C236-4F85-9597-27D7AF0BF4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7" name="PoljeZBesedilom 5786">
          <a:extLst>
            <a:ext uri="{FF2B5EF4-FFF2-40B4-BE49-F238E27FC236}">
              <a16:creationId xmlns:a16="http://schemas.microsoft.com/office/drawing/2014/main" id="{E175838B-97A7-491A-83E0-A78ED19F06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8" name="PoljeZBesedilom 5787">
          <a:extLst>
            <a:ext uri="{FF2B5EF4-FFF2-40B4-BE49-F238E27FC236}">
              <a16:creationId xmlns:a16="http://schemas.microsoft.com/office/drawing/2014/main" id="{CD81D0F8-7CE7-4BBE-97BE-C0BAF1086C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9" name="PoljeZBesedilom 5788">
          <a:extLst>
            <a:ext uri="{FF2B5EF4-FFF2-40B4-BE49-F238E27FC236}">
              <a16:creationId xmlns:a16="http://schemas.microsoft.com/office/drawing/2014/main" id="{766633A7-931D-4424-9A31-FEFB111393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0" name="PoljeZBesedilom 5789">
          <a:extLst>
            <a:ext uri="{FF2B5EF4-FFF2-40B4-BE49-F238E27FC236}">
              <a16:creationId xmlns:a16="http://schemas.microsoft.com/office/drawing/2014/main" id="{CA8BB840-0D91-4236-B691-C52ED29294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1" name="PoljeZBesedilom 5790">
          <a:extLst>
            <a:ext uri="{FF2B5EF4-FFF2-40B4-BE49-F238E27FC236}">
              <a16:creationId xmlns:a16="http://schemas.microsoft.com/office/drawing/2014/main" id="{0E4E77B8-EEFB-42B0-9822-2ACA81A7DF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2" name="PoljeZBesedilom 5791">
          <a:extLst>
            <a:ext uri="{FF2B5EF4-FFF2-40B4-BE49-F238E27FC236}">
              <a16:creationId xmlns:a16="http://schemas.microsoft.com/office/drawing/2014/main" id="{694AE78F-D05A-4972-882E-1B3ECE59DE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3" name="PoljeZBesedilom 5792">
          <a:extLst>
            <a:ext uri="{FF2B5EF4-FFF2-40B4-BE49-F238E27FC236}">
              <a16:creationId xmlns:a16="http://schemas.microsoft.com/office/drawing/2014/main" id="{C1BF514E-9BA2-4758-B47B-E1A23C9B77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4" name="PoljeZBesedilom 5793">
          <a:extLst>
            <a:ext uri="{FF2B5EF4-FFF2-40B4-BE49-F238E27FC236}">
              <a16:creationId xmlns:a16="http://schemas.microsoft.com/office/drawing/2014/main" id="{3627FB8B-3936-4E31-B5BC-2F1DC9F5E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5" name="PoljeZBesedilom 5794">
          <a:extLst>
            <a:ext uri="{FF2B5EF4-FFF2-40B4-BE49-F238E27FC236}">
              <a16:creationId xmlns:a16="http://schemas.microsoft.com/office/drawing/2014/main" id="{3880515E-96F8-4D2A-BC11-F7F3C97735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6" name="PoljeZBesedilom 5795">
          <a:extLst>
            <a:ext uri="{FF2B5EF4-FFF2-40B4-BE49-F238E27FC236}">
              <a16:creationId xmlns:a16="http://schemas.microsoft.com/office/drawing/2014/main" id="{1D01E220-716F-401C-821D-122DD13BEC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7" name="PoljeZBesedilom 5796">
          <a:extLst>
            <a:ext uri="{FF2B5EF4-FFF2-40B4-BE49-F238E27FC236}">
              <a16:creationId xmlns:a16="http://schemas.microsoft.com/office/drawing/2014/main" id="{5E5D19BE-709E-4621-AC17-7CD9B99DA3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8" name="PoljeZBesedilom 5797">
          <a:extLst>
            <a:ext uri="{FF2B5EF4-FFF2-40B4-BE49-F238E27FC236}">
              <a16:creationId xmlns:a16="http://schemas.microsoft.com/office/drawing/2014/main" id="{833F9008-4DA1-4CEC-88D5-1E3FF114E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9" name="PoljeZBesedilom 5798">
          <a:extLst>
            <a:ext uri="{FF2B5EF4-FFF2-40B4-BE49-F238E27FC236}">
              <a16:creationId xmlns:a16="http://schemas.microsoft.com/office/drawing/2014/main" id="{A18E675D-8DC1-43D8-A987-8974BEEEA7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0" name="PoljeZBesedilom 5799">
          <a:extLst>
            <a:ext uri="{FF2B5EF4-FFF2-40B4-BE49-F238E27FC236}">
              <a16:creationId xmlns:a16="http://schemas.microsoft.com/office/drawing/2014/main" id="{C9A2E40E-1288-45E1-AE36-F6632F1439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1" name="PoljeZBesedilom 5800">
          <a:extLst>
            <a:ext uri="{FF2B5EF4-FFF2-40B4-BE49-F238E27FC236}">
              <a16:creationId xmlns:a16="http://schemas.microsoft.com/office/drawing/2014/main" id="{FA7004E4-96A3-468A-B16B-EB6D44AE40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2" name="PoljeZBesedilom 5801">
          <a:extLst>
            <a:ext uri="{FF2B5EF4-FFF2-40B4-BE49-F238E27FC236}">
              <a16:creationId xmlns:a16="http://schemas.microsoft.com/office/drawing/2014/main" id="{678E7D3F-A0C8-429D-A05E-D77E2200CE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3" name="PoljeZBesedilom 5802">
          <a:extLst>
            <a:ext uri="{FF2B5EF4-FFF2-40B4-BE49-F238E27FC236}">
              <a16:creationId xmlns:a16="http://schemas.microsoft.com/office/drawing/2014/main" id="{7D0FCF7D-55D2-4A7A-B934-FD6E0102A9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4" name="PoljeZBesedilom 5803">
          <a:extLst>
            <a:ext uri="{FF2B5EF4-FFF2-40B4-BE49-F238E27FC236}">
              <a16:creationId xmlns:a16="http://schemas.microsoft.com/office/drawing/2014/main" id="{862AB775-3D57-46F0-A9E0-D4CA132F53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5" name="PoljeZBesedilom 5804">
          <a:extLst>
            <a:ext uri="{FF2B5EF4-FFF2-40B4-BE49-F238E27FC236}">
              <a16:creationId xmlns:a16="http://schemas.microsoft.com/office/drawing/2014/main" id="{EEC729E7-B6A3-4662-9BF6-6C3577E407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6" name="PoljeZBesedilom 5805">
          <a:extLst>
            <a:ext uri="{FF2B5EF4-FFF2-40B4-BE49-F238E27FC236}">
              <a16:creationId xmlns:a16="http://schemas.microsoft.com/office/drawing/2014/main" id="{CD98EEAD-3FD6-4FB8-B16F-3BAE4A5F6A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7" name="PoljeZBesedilom 5806">
          <a:extLst>
            <a:ext uri="{FF2B5EF4-FFF2-40B4-BE49-F238E27FC236}">
              <a16:creationId xmlns:a16="http://schemas.microsoft.com/office/drawing/2014/main" id="{788D5BDB-99F7-4013-A1EB-9BF7B7BBA3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8" name="PoljeZBesedilom 5807">
          <a:extLst>
            <a:ext uri="{FF2B5EF4-FFF2-40B4-BE49-F238E27FC236}">
              <a16:creationId xmlns:a16="http://schemas.microsoft.com/office/drawing/2014/main" id="{5238F848-513B-43DA-9DF7-1C5531C50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9" name="PoljeZBesedilom 5808">
          <a:extLst>
            <a:ext uri="{FF2B5EF4-FFF2-40B4-BE49-F238E27FC236}">
              <a16:creationId xmlns:a16="http://schemas.microsoft.com/office/drawing/2014/main" id="{A75F0B8A-F2F3-46E1-92AA-7D6BD293BE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0" name="PoljeZBesedilom 5809">
          <a:extLst>
            <a:ext uri="{FF2B5EF4-FFF2-40B4-BE49-F238E27FC236}">
              <a16:creationId xmlns:a16="http://schemas.microsoft.com/office/drawing/2014/main" id="{DC29C659-C5AC-4CF4-859C-10EA26CDE2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1" name="PoljeZBesedilom 5810">
          <a:extLst>
            <a:ext uri="{FF2B5EF4-FFF2-40B4-BE49-F238E27FC236}">
              <a16:creationId xmlns:a16="http://schemas.microsoft.com/office/drawing/2014/main" id="{FA676938-6243-4BCF-B4FF-E521586022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2" name="PoljeZBesedilom 5811">
          <a:extLst>
            <a:ext uri="{FF2B5EF4-FFF2-40B4-BE49-F238E27FC236}">
              <a16:creationId xmlns:a16="http://schemas.microsoft.com/office/drawing/2014/main" id="{E9936B3E-4A97-46B6-8367-265C2E1892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3" name="PoljeZBesedilom 5812">
          <a:extLst>
            <a:ext uri="{FF2B5EF4-FFF2-40B4-BE49-F238E27FC236}">
              <a16:creationId xmlns:a16="http://schemas.microsoft.com/office/drawing/2014/main" id="{EA327C27-87C9-44B8-A752-E2913F5B6A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4" name="PoljeZBesedilom 5813">
          <a:extLst>
            <a:ext uri="{FF2B5EF4-FFF2-40B4-BE49-F238E27FC236}">
              <a16:creationId xmlns:a16="http://schemas.microsoft.com/office/drawing/2014/main" id="{E86A60AA-5AA3-4FE6-B57E-961B455DEF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5" name="PoljeZBesedilom 5814">
          <a:extLst>
            <a:ext uri="{FF2B5EF4-FFF2-40B4-BE49-F238E27FC236}">
              <a16:creationId xmlns:a16="http://schemas.microsoft.com/office/drawing/2014/main" id="{0DE69F8B-0841-410E-8DB0-40E8982A6C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6" name="PoljeZBesedilom 5815">
          <a:extLst>
            <a:ext uri="{FF2B5EF4-FFF2-40B4-BE49-F238E27FC236}">
              <a16:creationId xmlns:a16="http://schemas.microsoft.com/office/drawing/2014/main" id="{E41CC685-9024-41F8-AAA5-3DADCEC33E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7" name="PoljeZBesedilom 5816">
          <a:extLst>
            <a:ext uri="{FF2B5EF4-FFF2-40B4-BE49-F238E27FC236}">
              <a16:creationId xmlns:a16="http://schemas.microsoft.com/office/drawing/2014/main" id="{50B1F47E-8FF7-422C-9BAF-F4DCB2AFDD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8" name="PoljeZBesedilom 5817">
          <a:extLst>
            <a:ext uri="{FF2B5EF4-FFF2-40B4-BE49-F238E27FC236}">
              <a16:creationId xmlns:a16="http://schemas.microsoft.com/office/drawing/2014/main" id="{35971139-EB6A-4888-8C37-76FEBD7697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9" name="PoljeZBesedilom 5818">
          <a:extLst>
            <a:ext uri="{FF2B5EF4-FFF2-40B4-BE49-F238E27FC236}">
              <a16:creationId xmlns:a16="http://schemas.microsoft.com/office/drawing/2014/main" id="{5BA91F3B-1290-4E5F-B87B-614B39FC59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0" name="PoljeZBesedilom 5819">
          <a:extLst>
            <a:ext uri="{FF2B5EF4-FFF2-40B4-BE49-F238E27FC236}">
              <a16:creationId xmlns:a16="http://schemas.microsoft.com/office/drawing/2014/main" id="{D04E9910-7F74-4098-9197-89C4E434A9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1" name="PoljeZBesedilom 5820">
          <a:extLst>
            <a:ext uri="{FF2B5EF4-FFF2-40B4-BE49-F238E27FC236}">
              <a16:creationId xmlns:a16="http://schemas.microsoft.com/office/drawing/2014/main" id="{81B6A278-7959-486B-BD7F-7B6CC7D2C5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2" name="PoljeZBesedilom 5821">
          <a:extLst>
            <a:ext uri="{FF2B5EF4-FFF2-40B4-BE49-F238E27FC236}">
              <a16:creationId xmlns:a16="http://schemas.microsoft.com/office/drawing/2014/main" id="{9429636C-F50B-448D-932D-C00EF506FC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3" name="PoljeZBesedilom 5822">
          <a:extLst>
            <a:ext uri="{FF2B5EF4-FFF2-40B4-BE49-F238E27FC236}">
              <a16:creationId xmlns:a16="http://schemas.microsoft.com/office/drawing/2014/main" id="{8DC427E7-15AB-4657-94E8-6308F6E50D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4" name="PoljeZBesedilom 5823">
          <a:extLst>
            <a:ext uri="{FF2B5EF4-FFF2-40B4-BE49-F238E27FC236}">
              <a16:creationId xmlns:a16="http://schemas.microsoft.com/office/drawing/2014/main" id="{A8363519-5880-4823-8384-10275F6F70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5" name="PoljeZBesedilom 5824">
          <a:extLst>
            <a:ext uri="{FF2B5EF4-FFF2-40B4-BE49-F238E27FC236}">
              <a16:creationId xmlns:a16="http://schemas.microsoft.com/office/drawing/2014/main" id="{A8495408-BA21-4266-BA06-E9F3ADC5D3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6" name="PoljeZBesedilom 5825">
          <a:extLst>
            <a:ext uri="{FF2B5EF4-FFF2-40B4-BE49-F238E27FC236}">
              <a16:creationId xmlns:a16="http://schemas.microsoft.com/office/drawing/2014/main" id="{0A0E9CC6-0F6A-4491-938F-0B32274BD3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7" name="PoljeZBesedilom 5826">
          <a:extLst>
            <a:ext uri="{FF2B5EF4-FFF2-40B4-BE49-F238E27FC236}">
              <a16:creationId xmlns:a16="http://schemas.microsoft.com/office/drawing/2014/main" id="{867FDED2-B331-43D5-B632-3E270651E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8" name="PoljeZBesedilom 5827">
          <a:extLst>
            <a:ext uri="{FF2B5EF4-FFF2-40B4-BE49-F238E27FC236}">
              <a16:creationId xmlns:a16="http://schemas.microsoft.com/office/drawing/2014/main" id="{DAF11BDB-21DC-44BE-8162-D854B5BEC9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9" name="PoljeZBesedilom 5828">
          <a:extLst>
            <a:ext uri="{FF2B5EF4-FFF2-40B4-BE49-F238E27FC236}">
              <a16:creationId xmlns:a16="http://schemas.microsoft.com/office/drawing/2014/main" id="{24BA88FD-54EC-4A83-A5E9-E8D00A83A9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0" name="PoljeZBesedilom 5829">
          <a:extLst>
            <a:ext uri="{FF2B5EF4-FFF2-40B4-BE49-F238E27FC236}">
              <a16:creationId xmlns:a16="http://schemas.microsoft.com/office/drawing/2014/main" id="{8F6C2120-7F94-40D2-883C-36FDC5109E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1" name="PoljeZBesedilom 5830">
          <a:extLst>
            <a:ext uri="{FF2B5EF4-FFF2-40B4-BE49-F238E27FC236}">
              <a16:creationId xmlns:a16="http://schemas.microsoft.com/office/drawing/2014/main" id="{DE00E912-3801-4789-8CBF-5BB06A556D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2" name="PoljeZBesedilom 5831">
          <a:extLst>
            <a:ext uri="{FF2B5EF4-FFF2-40B4-BE49-F238E27FC236}">
              <a16:creationId xmlns:a16="http://schemas.microsoft.com/office/drawing/2014/main" id="{D8CD7F03-0913-4FEF-9086-0A62C84257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3" name="PoljeZBesedilom 5832">
          <a:extLst>
            <a:ext uri="{FF2B5EF4-FFF2-40B4-BE49-F238E27FC236}">
              <a16:creationId xmlns:a16="http://schemas.microsoft.com/office/drawing/2014/main" id="{43A6A5CD-85F8-48AA-BE38-D0CA49F63E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4" name="PoljeZBesedilom 5833">
          <a:extLst>
            <a:ext uri="{FF2B5EF4-FFF2-40B4-BE49-F238E27FC236}">
              <a16:creationId xmlns:a16="http://schemas.microsoft.com/office/drawing/2014/main" id="{6933261C-259C-4633-8460-F8A89F3265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5" name="PoljeZBesedilom 5834">
          <a:extLst>
            <a:ext uri="{FF2B5EF4-FFF2-40B4-BE49-F238E27FC236}">
              <a16:creationId xmlns:a16="http://schemas.microsoft.com/office/drawing/2014/main" id="{98F7C79E-4E55-4D87-AC4F-BD09BFD88F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6" name="PoljeZBesedilom 5835">
          <a:extLst>
            <a:ext uri="{FF2B5EF4-FFF2-40B4-BE49-F238E27FC236}">
              <a16:creationId xmlns:a16="http://schemas.microsoft.com/office/drawing/2014/main" id="{579F26A4-0ED7-473D-A1F8-9D2F3060BD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7" name="PoljeZBesedilom 5836">
          <a:extLst>
            <a:ext uri="{FF2B5EF4-FFF2-40B4-BE49-F238E27FC236}">
              <a16:creationId xmlns:a16="http://schemas.microsoft.com/office/drawing/2014/main" id="{B16FD5F1-CAF0-45D8-AA80-8748EC37B7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8" name="PoljeZBesedilom 5837">
          <a:extLst>
            <a:ext uri="{FF2B5EF4-FFF2-40B4-BE49-F238E27FC236}">
              <a16:creationId xmlns:a16="http://schemas.microsoft.com/office/drawing/2014/main" id="{F8A6A832-5DCF-4A25-A97F-4717CFEF3B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9" name="PoljeZBesedilom 5838">
          <a:extLst>
            <a:ext uri="{FF2B5EF4-FFF2-40B4-BE49-F238E27FC236}">
              <a16:creationId xmlns:a16="http://schemas.microsoft.com/office/drawing/2014/main" id="{0D4FB280-AF7E-4F25-BCB9-670CC834D4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0" name="PoljeZBesedilom 5839">
          <a:extLst>
            <a:ext uri="{FF2B5EF4-FFF2-40B4-BE49-F238E27FC236}">
              <a16:creationId xmlns:a16="http://schemas.microsoft.com/office/drawing/2014/main" id="{ADD4B543-31EA-438C-AE92-D02470AC9F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1" name="PoljeZBesedilom 5840">
          <a:extLst>
            <a:ext uri="{FF2B5EF4-FFF2-40B4-BE49-F238E27FC236}">
              <a16:creationId xmlns:a16="http://schemas.microsoft.com/office/drawing/2014/main" id="{1C9DD3C3-8D5D-4E72-BDC3-D610C3CBB2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2" name="PoljeZBesedilom 5841">
          <a:extLst>
            <a:ext uri="{FF2B5EF4-FFF2-40B4-BE49-F238E27FC236}">
              <a16:creationId xmlns:a16="http://schemas.microsoft.com/office/drawing/2014/main" id="{89696044-C988-4697-99E8-11D037BCD4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3" name="PoljeZBesedilom 5842">
          <a:extLst>
            <a:ext uri="{FF2B5EF4-FFF2-40B4-BE49-F238E27FC236}">
              <a16:creationId xmlns:a16="http://schemas.microsoft.com/office/drawing/2014/main" id="{EEB1993B-B716-4C10-87CA-2E49838D32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4" name="PoljeZBesedilom 5843">
          <a:extLst>
            <a:ext uri="{FF2B5EF4-FFF2-40B4-BE49-F238E27FC236}">
              <a16:creationId xmlns:a16="http://schemas.microsoft.com/office/drawing/2014/main" id="{1F37BE65-F917-40A7-9E5B-6A15444635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5" name="PoljeZBesedilom 5844">
          <a:extLst>
            <a:ext uri="{FF2B5EF4-FFF2-40B4-BE49-F238E27FC236}">
              <a16:creationId xmlns:a16="http://schemas.microsoft.com/office/drawing/2014/main" id="{932FD6CA-08EC-4BDE-A435-2BF335B67D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6" name="PoljeZBesedilom 5845">
          <a:extLst>
            <a:ext uri="{FF2B5EF4-FFF2-40B4-BE49-F238E27FC236}">
              <a16:creationId xmlns:a16="http://schemas.microsoft.com/office/drawing/2014/main" id="{6BFB0D0B-B4C1-4B93-A933-F9B83ED0BD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7" name="PoljeZBesedilom 5846">
          <a:extLst>
            <a:ext uri="{FF2B5EF4-FFF2-40B4-BE49-F238E27FC236}">
              <a16:creationId xmlns:a16="http://schemas.microsoft.com/office/drawing/2014/main" id="{72A9794C-756F-4C64-9727-79BE4AE164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8" name="PoljeZBesedilom 5847">
          <a:extLst>
            <a:ext uri="{FF2B5EF4-FFF2-40B4-BE49-F238E27FC236}">
              <a16:creationId xmlns:a16="http://schemas.microsoft.com/office/drawing/2014/main" id="{A4E7DC3F-6F7C-4948-8F21-35319CBA15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9" name="PoljeZBesedilom 5848">
          <a:extLst>
            <a:ext uri="{FF2B5EF4-FFF2-40B4-BE49-F238E27FC236}">
              <a16:creationId xmlns:a16="http://schemas.microsoft.com/office/drawing/2014/main" id="{94376B75-64BD-44A6-8F51-A52309A7B5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0" name="PoljeZBesedilom 5849">
          <a:extLst>
            <a:ext uri="{FF2B5EF4-FFF2-40B4-BE49-F238E27FC236}">
              <a16:creationId xmlns:a16="http://schemas.microsoft.com/office/drawing/2014/main" id="{1DD1CB18-A25F-419C-B2E7-035624727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1" name="PoljeZBesedilom 5850">
          <a:extLst>
            <a:ext uri="{FF2B5EF4-FFF2-40B4-BE49-F238E27FC236}">
              <a16:creationId xmlns:a16="http://schemas.microsoft.com/office/drawing/2014/main" id="{7AF95BEF-A9A3-4908-8C88-3A81D9F78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2" name="PoljeZBesedilom 5851">
          <a:extLst>
            <a:ext uri="{FF2B5EF4-FFF2-40B4-BE49-F238E27FC236}">
              <a16:creationId xmlns:a16="http://schemas.microsoft.com/office/drawing/2014/main" id="{27091FC9-FACE-4CFD-A028-FC584672E1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3" name="PoljeZBesedilom 5852">
          <a:extLst>
            <a:ext uri="{FF2B5EF4-FFF2-40B4-BE49-F238E27FC236}">
              <a16:creationId xmlns:a16="http://schemas.microsoft.com/office/drawing/2014/main" id="{6DE53A5F-D31C-4084-926D-CAE6D7374E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4" name="PoljeZBesedilom 5853">
          <a:extLst>
            <a:ext uri="{FF2B5EF4-FFF2-40B4-BE49-F238E27FC236}">
              <a16:creationId xmlns:a16="http://schemas.microsoft.com/office/drawing/2014/main" id="{1FE3A131-25D7-40CF-8DE6-5A11C3C802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5" name="PoljeZBesedilom 5854">
          <a:extLst>
            <a:ext uri="{FF2B5EF4-FFF2-40B4-BE49-F238E27FC236}">
              <a16:creationId xmlns:a16="http://schemas.microsoft.com/office/drawing/2014/main" id="{A9E122C0-B8DD-4710-8E63-5BC1F6E164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6" name="PoljeZBesedilom 5855">
          <a:extLst>
            <a:ext uri="{FF2B5EF4-FFF2-40B4-BE49-F238E27FC236}">
              <a16:creationId xmlns:a16="http://schemas.microsoft.com/office/drawing/2014/main" id="{55BA994A-8989-417D-94BA-FAB5DA5DFA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7" name="PoljeZBesedilom 5856">
          <a:extLst>
            <a:ext uri="{FF2B5EF4-FFF2-40B4-BE49-F238E27FC236}">
              <a16:creationId xmlns:a16="http://schemas.microsoft.com/office/drawing/2014/main" id="{F62B2AC8-BF46-4351-ABD4-0893B07B6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8" name="PoljeZBesedilom 5857">
          <a:extLst>
            <a:ext uri="{FF2B5EF4-FFF2-40B4-BE49-F238E27FC236}">
              <a16:creationId xmlns:a16="http://schemas.microsoft.com/office/drawing/2014/main" id="{02E44128-478A-4A47-8E07-ECA13F8986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9" name="PoljeZBesedilom 5858">
          <a:extLst>
            <a:ext uri="{FF2B5EF4-FFF2-40B4-BE49-F238E27FC236}">
              <a16:creationId xmlns:a16="http://schemas.microsoft.com/office/drawing/2014/main" id="{7434BDDC-C034-4915-9C07-2C20B03C02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0" name="PoljeZBesedilom 5859">
          <a:extLst>
            <a:ext uri="{FF2B5EF4-FFF2-40B4-BE49-F238E27FC236}">
              <a16:creationId xmlns:a16="http://schemas.microsoft.com/office/drawing/2014/main" id="{0656ED57-AC60-43AA-AF4F-43E04593B8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1" name="PoljeZBesedilom 5860">
          <a:extLst>
            <a:ext uri="{FF2B5EF4-FFF2-40B4-BE49-F238E27FC236}">
              <a16:creationId xmlns:a16="http://schemas.microsoft.com/office/drawing/2014/main" id="{DD731FA8-B2A2-4CAF-BB80-9772071A79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2" name="PoljeZBesedilom 5861">
          <a:extLst>
            <a:ext uri="{FF2B5EF4-FFF2-40B4-BE49-F238E27FC236}">
              <a16:creationId xmlns:a16="http://schemas.microsoft.com/office/drawing/2014/main" id="{FDC8646E-2826-4F38-9642-A6933CDDBB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3" name="PoljeZBesedilom 5862">
          <a:extLst>
            <a:ext uri="{FF2B5EF4-FFF2-40B4-BE49-F238E27FC236}">
              <a16:creationId xmlns:a16="http://schemas.microsoft.com/office/drawing/2014/main" id="{4BD5FB44-C779-45ED-B198-9D3AA69EA5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4" name="PoljeZBesedilom 5863">
          <a:extLst>
            <a:ext uri="{FF2B5EF4-FFF2-40B4-BE49-F238E27FC236}">
              <a16:creationId xmlns:a16="http://schemas.microsoft.com/office/drawing/2014/main" id="{33B23FAF-78CB-421E-83D5-B55A22EAF3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5" name="PoljeZBesedilom 5864">
          <a:extLst>
            <a:ext uri="{FF2B5EF4-FFF2-40B4-BE49-F238E27FC236}">
              <a16:creationId xmlns:a16="http://schemas.microsoft.com/office/drawing/2014/main" id="{5E837257-5C6A-4780-A012-6CBAFA8DA3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6" name="PoljeZBesedilom 5865">
          <a:extLst>
            <a:ext uri="{FF2B5EF4-FFF2-40B4-BE49-F238E27FC236}">
              <a16:creationId xmlns:a16="http://schemas.microsoft.com/office/drawing/2014/main" id="{0E1A8B53-4993-46F2-BCAB-57D5DD5BB9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7" name="PoljeZBesedilom 5866">
          <a:extLst>
            <a:ext uri="{FF2B5EF4-FFF2-40B4-BE49-F238E27FC236}">
              <a16:creationId xmlns:a16="http://schemas.microsoft.com/office/drawing/2014/main" id="{C43639AA-F7C3-46CE-8235-40A113CE31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8" name="PoljeZBesedilom 5867">
          <a:extLst>
            <a:ext uri="{FF2B5EF4-FFF2-40B4-BE49-F238E27FC236}">
              <a16:creationId xmlns:a16="http://schemas.microsoft.com/office/drawing/2014/main" id="{236BECD2-9701-43C4-A47D-6444B41F1C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9" name="PoljeZBesedilom 5868">
          <a:extLst>
            <a:ext uri="{FF2B5EF4-FFF2-40B4-BE49-F238E27FC236}">
              <a16:creationId xmlns:a16="http://schemas.microsoft.com/office/drawing/2014/main" id="{03AEF1ED-D8BE-460C-9619-086766EA3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0" name="PoljeZBesedilom 5869">
          <a:extLst>
            <a:ext uri="{FF2B5EF4-FFF2-40B4-BE49-F238E27FC236}">
              <a16:creationId xmlns:a16="http://schemas.microsoft.com/office/drawing/2014/main" id="{191264F2-8EF6-4D94-B86C-8D314F2797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1" name="PoljeZBesedilom 5870">
          <a:extLst>
            <a:ext uri="{FF2B5EF4-FFF2-40B4-BE49-F238E27FC236}">
              <a16:creationId xmlns:a16="http://schemas.microsoft.com/office/drawing/2014/main" id="{E76E2664-244A-40E8-9141-3D71E713DE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2" name="PoljeZBesedilom 5871">
          <a:extLst>
            <a:ext uri="{FF2B5EF4-FFF2-40B4-BE49-F238E27FC236}">
              <a16:creationId xmlns:a16="http://schemas.microsoft.com/office/drawing/2014/main" id="{8EF641D2-3F16-4EC3-B041-9DA104381B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3" name="PoljeZBesedilom 5872">
          <a:extLst>
            <a:ext uri="{FF2B5EF4-FFF2-40B4-BE49-F238E27FC236}">
              <a16:creationId xmlns:a16="http://schemas.microsoft.com/office/drawing/2014/main" id="{08F17019-C6F7-4456-B51D-7A899BB71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4" name="PoljeZBesedilom 5873">
          <a:extLst>
            <a:ext uri="{FF2B5EF4-FFF2-40B4-BE49-F238E27FC236}">
              <a16:creationId xmlns:a16="http://schemas.microsoft.com/office/drawing/2014/main" id="{4156F264-88F1-42DD-9BFD-AC3604DDFE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5" name="PoljeZBesedilom 5874">
          <a:extLst>
            <a:ext uri="{FF2B5EF4-FFF2-40B4-BE49-F238E27FC236}">
              <a16:creationId xmlns:a16="http://schemas.microsoft.com/office/drawing/2014/main" id="{ECF47752-9256-4121-92F2-FEB4135BEF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6" name="PoljeZBesedilom 5875">
          <a:extLst>
            <a:ext uri="{FF2B5EF4-FFF2-40B4-BE49-F238E27FC236}">
              <a16:creationId xmlns:a16="http://schemas.microsoft.com/office/drawing/2014/main" id="{9513297B-099B-4AF5-892E-6D80F17927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7" name="PoljeZBesedilom 5876">
          <a:extLst>
            <a:ext uri="{FF2B5EF4-FFF2-40B4-BE49-F238E27FC236}">
              <a16:creationId xmlns:a16="http://schemas.microsoft.com/office/drawing/2014/main" id="{682A9A79-5CB7-4272-90DC-CD704EE1E3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8" name="PoljeZBesedilom 5877">
          <a:extLst>
            <a:ext uri="{FF2B5EF4-FFF2-40B4-BE49-F238E27FC236}">
              <a16:creationId xmlns:a16="http://schemas.microsoft.com/office/drawing/2014/main" id="{20690D8C-EA55-4A70-BDA0-C6E440D23F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9" name="PoljeZBesedilom 5878">
          <a:extLst>
            <a:ext uri="{FF2B5EF4-FFF2-40B4-BE49-F238E27FC236}">
              <a16:creationId xmlns:a16="http://schemas.microsoft.com/office/drawing/2014/main" id="{60413C66-9B58-4BE5-B6ED-AB409F2879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0" name="PoljeZBesedilom 5879">
          <a:extLst>
            <a:ext uri="{FF2B5EF4-FFF2-40B4-BE49-F238E27FC236}">
              <a16:creationId xmlns:a16="http://schemas.microsoft.com/office/drawing/2014/main" id="{AC68B8B0-6905-4BF5-A2FA-D0A2619D45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1" name="PoljeZBesedilom 5880">
          <a:extLst>
            <a:ext uri="{FF2B5EF4-FFF2-40B4-BE49-F238E27FC236}">
              <a16:creationId xmlns:a16="http://schemas.microsoft.com/office/drawing/2014/main" id="{5DC3F2C1-D37D-42E5-9382-EA85A94AB3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2" name="PoljeZBesedilom 5881">
          <a:extLst>
            <a:ext uri="{FF2B5EF4-FFF2-40B4-BE49-F238E27FC236}">
              <a16:creationId xmlns:a16="http://schemas.microsoft.com/office/drawing/2014/main" id="{73FE23B8-4FEE-4B58-8C03-2B9D9CD58F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3" name="PoljeZBesedilom 5882">
          <a:extLst>
            <a:ext uri="{FF2B5EF4-FFF2-40B4-BE49-F238E27FC236}">
              <a16:creationId xmlns:a16="http://schemas.microsoft.com/office/drawing/2014/main" id="{964B8BAC-8E0E-4454-95D0-78DEF51513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4" name="PoljeZBesedilom 5883">
          <a:extLst>
            <a:ext uri="{FF2B5EF4-FFF2-40B4-BE49-F238E27FC236}">
              <a16:creationId xmlns:a16="http://schemas.microsoft.com/office/drawing/2014/main" id="{74858179-EC6A-45D8-B774-C84D8697AC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5" name="PoljeZBesedilom 5884">
          <a:extLst>
            <a:ext uri="{FF2B5EF4-FFF2-40B4-BE49-F238E27FC236}">
              <a16:creationId xmlns:a16="http://schemas.microsoft.com/office/drawing/2014/main" id="{09ADD388-123C-4FEB-B16E-D9D5F3AD78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6" name="PoljeZBesedilom 5885">
          <a:extLst>
            <a:ext uri="{FF2B5EF4-FFF2-40B4-BE49-F238E27FC236}">
              <a16:creationId xmlns:a16="http://schemas.microsoft.com/office/drawing/2014/main" id="{5FD25752-A9F7-411E-92E7-829DDFF649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7" name="PoljeZBesedilom 5886">
          <a:extLst>
            <a:ext uri="{FF2B5EF4-FFF2-40B4-BE49-F238E27FC236}">
              <a16:creationId xmlns:a16="http://schemas.microsoft.com/office/drawing/2014/main" id="{7BB498D7-7B2B-4CDA-BBC9-3E11607634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8" name="PoljeZBesedilom 5887">
          <a:extLst>
            <a:ext uri="{FF2B5EF4-FFF2-40B4-BE49-F238E27FC236}">
              <a16:creationId xmlns:a16="http://schemas.microsoft.com/office/drawing/2014/main" id="{8192A3EF-AA00-4A24-8919-C28A0BEC5B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9" name="PoljeZBesedilom 5888">
          <a:extLst>
            <a:ext uri="{FF2B5EF4-FFF2-40B4-BE49-F238E27FC236}">
              <a16:creationId xmlns:a16="http://schemas.microsoft.com/office/drawing/2014/main" id="{8E03BE22-5411-4387-BD92-8EFF8D5B14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0" name="PoljeZBesedilom 5889">
          <a:extLst>
            <a:ext uri="{FF2B5EF4-FFF2-40B4-BE49-F238E27FC236}">
              <a16:creationId xmlns:a16="http://schemas.microsoft.com/office/drawing/2014/main" id="{EFE579B5-D2AB-4CB4-99C8-064191BF45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1" name="PoljeZBesedilom 5890">
          <a:extLst>
            <a:ext uri="{FF2B5EF4-FFF2-40B4-BE49-F238E27FC236}">
              <a16:creationId xmlns:a16="http://schemas.microsoft.com/office/drawing/2014/main" id="{C4D06C68-1A0F-4061-A9E2-9A6348EE39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2" name="PoljeZBesedilom 5891">
          <a:extLst>
            <a:ext uri="{FF2B5EF4-FFF2-40B4-BE49-F238E27FC236}">
              <a16:creationId xmlns:a16="http://schemas.microsoft.com/office/drawing/2014/main" id="{15612052-9CC8-45E8-B49F-BF47EE92CF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3" name="PoljeZBesedilom 5892">
          <a:extLst>
            <a:ext uri="{FF2B5EF4-FFF2-40B4-BE49-F238E27FC236}">
              <a16:creationId xmlns:a16="http://schemas.microsoft.com/office/drawing/2014/main" id="{833C403E-627C-4C04-96E3-25830646E5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4" name="PoljeZBesedilom 5893">
          <a:extLst>
            <a:ext uri="{FF2B5EF4-FFF2-40B4-BE49-F238E27FC236}">
              <a16:creationId xmlns:a16="http://schemas.microsoft.com/office/drawing/2014/main" id="{9A12AF68-3B72-4564-AF93-521F27F473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5" name="PoljeZBesedilom 5894">
          <a:extLst>
            <a:ext uri="{FF2B5EF4-FFF2-40B4-BE49-F238E27FC236}">
              <a16:creationId xmlns:a16="http://schemas.microsoft.com/office/drawing/2014/main" id="{6B2A565F-490E-47DC-A580-30AD602F4D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6" name="PoljeZBesedilom 5895">
          <a:extLst>
            <a:ext uri="{FF2B5EF4-FFF2-40B4-BE49-F238E27FC236}">
              <a16:creationId xmlns:a16="http://schemas.microsoft.com/office/drawing/2014/main" id="{700DA280-F9D0-4034-8CC8-E33C6550DA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7" name="PoljeZBesedilom 5896">
          <a:extLst>
            <a:ext uri="{FF2B5EF4-FFF2-40B4-BE49-F238E27FC236}">
              <a16:creationId xmlns:a16="http://schemas.microsoft.com/office/drawing/2014/main" id="{8DBBC1E6-6396-4EF5-99AD-0E1201ACFD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8" name="PoljeZBesedilom 5897">
          <a:extLst>
            <a:ext uri="{FF2B5EF4-FFF2-40B4-BE49-F238E27FC236}">
              <a16:creationId xmlns:a16="http://schemas.microsoft.com/office/drawing/2014/main" id="{9679EB1E-56E6-4BF8-93D5-1E0C4BE0C8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9" name="PoljeZBesedilom 5898">
          <a:extLst>
            <a:ext uri="{FF2B5EF4-FFF2-40B4-BE49-F238E27FC236}">
              <a16:creationId xmlns:a16="http://schemas.microsoft.com/office/drawing/2014/main" id="{03B22070-2C8F-4ADA-ACFB-EF0AD7EF9E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0" name="PoljeZBesedilom 5899">
          <a:extLst>
            <a:ext uri="{FF2B5EF4-FFF2-40B4-BE49-F238E27FC236}">
              <a16:creationId xmlns:a16="http://schemas.microsoft.com/office/drawing/2014/main" id="{1D8D914F-B419-46F8-8F1F-2A345DB13B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1" name="PoljeZBesedilom 5900">
          <a:extLst>
            <a:ext uri="{FF2B5EF4-FFF2-40B4-BE49-F238E27FC236}">
              <a16:creationId xmlns:a16="http://schemas.microsoft.com/office/drawing/2014/main" id="{99F3230C-5F25-4C81-B0F3-89D5BB4629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2" name="PoljeZBesedilom 5901">
          <a:extLst>
            <a:ext uri="{FF2B5EF4-FFF2-40B4-BE49-F238E27FC236}">
              <a16:creationId xmlns:a16="http://schemas.microsoft.com/office/drawing/2014/main" id="{FDAD02C7-44A6-40F5-98DE-B27EFFE2BB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3" name="PoljeZBesedilom 5902">
          <a:extLst>
            <a:ext uri="{FF2B5EF4-FFF2-40B4-BE49-F238E27FC236}">
              <a16:creationId xmlns:a16="http://schemas.microsoft.com/office/drawing/2014/main" id="{ECD8F119-374D-4966-AE70-2648F61520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4" name="PoljeZBesedilom 5903">
          <a:extLst>
            <a:ext uri="{FF2B5EF4-FFF2-40B4-BE49-F238E27FC236}">
              <a16:creationId xmlns:a16="http://schemas.microsoft.com/office/drawing/2014/main" id="{4E0EB208-856A-466E-9EE5-6A54036DE4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5" name="PoljeZBesedilom 5904">
          <a:extLst>
            <a:ext uri="{FF2B5EF4-FFF2-40B4-BE49-F238E27FC236}">
              <a16:creationId xmlns:a16="http://schemas.microsoft.com/office/drawing/2014/main" id="{F8C9BB4E-F1EB-4D9A-B711-74520393AF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6" name="PoljeZBesedilom 5905">
          <a:extLst>
            <a:ext uri="{FF2B5EF4-FFF2-40B4-BE49-F238E27FC236}">
              <a16:creationId xmlns:a16="http://schemas.microsoft.com/office/drawing/2014/main" id="{620A02BF-78E3-4F66-BFEC-C04EAF2D80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7" name="PoljeZBesedilom 5906">
          <a:extLst>
            <a:ext uri="{FF2B5EF4-FFF2-40B4-BE49-F238E27FC236}">
              <a16:creationId xmlns:a16="http://schemas.microsoft.com/office/drawing/2014/main" id="{130D9D98-988C-4671-B5F8-E97DA97209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8" name="PoljeZBesedilom 5907">
          <a:extLst>
            <a:ext uri="{FF2B5EF4-FFF2-40B4-BE49-F238E27FC236}">
              <a16:creationId xmlns:a16="http://schemas.microsoft.com/office/drawing/2014/main" id="{4E8E69A0-46A5-4599-9502-455F66AE7F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9" name="PoljeZBesedilom 5908">
          <a:extLst>
            <a:ext uri="{FF2B5EF4-FFF2-40B4-BE49-F238E27FC236}">
              <a16:creationId xmlns:a16="http://schemas.microsoft.com/office/drawing/2014/main" id="{B7A0798C-5C63-49A6-923D-C94F921D51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0" name="PoljeZBesedilom 5909">
          <a:extLst>
            <a:ext uri="{FF2B5EF4-FFF2-40B4-BE49-F238E27FC236}">
              <a16:creationId xmlns:a16="http://schemas.microsoft.com/office/drawing/2014/main" id="{57652C32-5AF0-45E4-B7E5-87D05B405F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1" name="PoljeZBesedilom 5910">
          <a:extLst>
            <a:ext uri="{FF2B5EF4-FFF2-40B4-BE49-F238E27FC236}">
              <a16:creationId xmlns:a16="http://schemas.microsoft.com/office/drawing/2014/main" id="{14FC840A-8740-42C2-A9D9-5412E264FC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2" name="PoljeZBesedilom 5911">
          <a:extLst>
            <a:ext uri="{FF2B5EF4-FFF2-40B4-BE49-F238E27FC236}">
              <a16:creationId xmlns:a16="http://schemas.microsoft.com/office/drawing/2014/main" id="{62B7DEAD-97A8-451F-A355-62AB73C59D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3" name="PoljeZBesedilom 5912">
          <a:extLst>
            <a:ext uri="{FF2B5EF4-FFF2-40B4-BE49-F238E27FC236}">
              <a16:creationId xmlns:a16="http://schemas.microsoft.com/office/drawing/2014/main" id="{6834CC05-B5F3-4931-AA4F-60AE9EB264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4" name="PoljeZBesedilom 5913">
          <a:extLst>
            <a:ext uri="{FF2B5EF4-FFF2-40B4-BE49-F238E27FC236}">
              <a16:creationId xmlns:a16="http://schemas.microsoft.com/office/drawing/2014/main" id="{A96CD9CA-2059-4E6B-BFCA-B36C712B8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5" name="PoljeZBesedilom 5914">
          <a:extLst>
            <a:ext uri="{FF2B5EF4-FFF2-40B4-BE49-F238E27FC236}">
              <a16:creationId xmlns:a16="http://schemas.microsoft.com/office/drawing/2014/main" id="{F3542AF6-54FD-4B90-854B-5857E380F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6" name="PoljeZBesedilom 5915">
          <a:extLst>
            <a:ext uri="{FF2B5EF4-FFF2-40B4-BE49-F238E27FC236}">
              <a16:creationId xmlns:a16="http://schemas.microsoft.com/office/drawing/2014/main" id="{8D874426-B6D9-451D-AD6A-40716FDDDF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7" name="PoljeZBesedilom 5916">
          <a:extLst>
            <a:ext uri="{FF2B5EF4-FFF2-40B4-BE49-F238E27FC236}">
              <a16:creationId xmlns:a16="http://schemas.microsoft.com/office/drawing/2014/main" id="{E2396DCB-08B8-4B10-AF86-177CFB8BA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8" name="PoljeZBesedilom 5917">
          <a:extLst>
            <a:ext uri="{FF2B5EF4-FFF2-40B4-BE49-F238E27FC236}">
              <a16:creationId xmlns:a16="http://schemas.microsoft.com/office/drawing/2014/main" id="{A4BF2921-D00C-403A-86A6-5262D29B21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9" name="PoljeZBesedilom 5918">
          <a:extLst>
            <a:ext uri="{FF2B5EF4-FFF2-40B4-BE49-F238E27FC236}">
              <a16:creationId xmlns:a16="http://schemas.microsoft.com/office/drawing/2014/main" id="{759CD299-E70B-403E-947A-5F32ADAE4A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0" name="PoljeZBesedilom 5919">
          <a:extLst>
            <a:ext uri="{FF2B5EF4-FFF2-40B4-BE49-F238E27FC236}">
              <a16:creationId xmlns:a16="http://schemas.microsoft.com/office/drawing/2014/main" id="{803DD7CF-9244-4CC4-8D6A-25C72E2F57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1" name="PoljeZBesedilom 5920">
          <a:extLst>
            <a:ext uri="{FF2B5EF4-FFF2-40B4-BE49-F238E27FC236}">
              <a16:creationId xmlns:a16="http://schemas.microsoft.com/office/drawing/2014/main" id="{6CEA9C85-79DF-403E-9D97-B4EFCF5D0D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2" name="PoljeZBesedilom 5921">
          <a:extLst>
            <a:ext uri="{FF2B5EF4-FFF2-40B4-BE49-F238E27FC236}">
              <a16:creationId xmlns:a16="http://schemas.microsoft.com/office/drawing/2014/main" id="{F0FECCBD-DE12-4E27-871B-5D23D5EC83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3" name="PoljeZBesedilom 5922">
          <a:extLst>
            <a:ext uri="{FF2B5EF4-FFF2-40B4-BE49-F238E27FC236}">
              <a16:creationId xmlns:a16="http://schemas.microsoft.com/office/drawing/2014/main" id="{89FEDB13-A81B-4C96-A768-1892C39A76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4" name="PoljeZBesedilom 5923">
          <a:extLst>
            <a:ext uri="{FF2B5EF4-FFF2-40B4-BE49-F238E27FC236}">
              <a16:creationId xmlns:a16="http://schemas.microsoft.com/office/drawing/2014/main" id="{DB3732CD-1D59-489A-94A7-1FEFBDF5F6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5" name="PoljeZBesedilom 5924">
          <a:extLst>
            <a:ext uri="{FF2B5EF4-FFF2-40B4-BE49-F238E27FC236}">
              <a16:creationId xmlns:a16="http://schemas.microsoft.com/office/drawing/2014/main" id="{613030BD-E3E2-4FCD-BDFE-509A5F4862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6" name="PoljeZBesedilom 5925">
          <a:extLst>
            <a:ext uri="{FF2B5EF4-FFF2-40B4-BE49-F238E27FC236}">
              <a16:creationId xmlns:a16="http://schemas.microsoft.com/office/drawing/2014/main" id="{6CD5CDF5-F8B8-4FAD-8B7A-73D1E479EC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7" name="PoljeZBesedilom 5926">
          <a:extLst>
            <a:ext uri="{FF2B5EF4-FFF2-40B4-BE49-F238E27FC236}">
              <a16:creationId xmlns:a16="http://schemas.microsoft.com/office/drawing/2014/main" id="{8696CDA2-ACF7-4F28-A029-4DEF533C40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8" name="PoljeZBesedilom 5927">
          <a:extLst>
            <a:ext uri="{FF2B5EF4-FFF2-40B4-BE49-F238E27FC236}">
              <a16:creationId xmlns:a16="http://schemas.microsoft.com/office/drawing/2014/main" id="{79C17361-17CD-4790-AB96-1BBAB8BFA4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9" name="PoljeZBesedilom 5928">
          <a:extLst>
            <a:ext uri="{FF2B5EF4-FFF2-40B4-BE49-F238E27FC236}">
              <a16:creationId xmlns:a16="http://schemas.microsoft.com/office/drawing/2014/main" id="{B62C06EE-0202-4E32-80EA-63E195AFF2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0" name="PoljeZBesedilom 5929">
          <a:extLst>
            <a:ext uri="{FF2B5EF4-FFF2-40B4-BE49-F238E27FC236}">
              <a16:creationId xmlns:a16="http://schemas.microsoft.com/office/drawing/2014/main" id="{821CA23B-0366-4C51-B935-35A23EEC80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1" name="PoljeZBesedilom 5930">
          <a:extLst>
            <a:ext uri="{FF2B5EF4-FFF2-40B4-BE49-F238E27FC236}">
              <a16:creationId xmlns:a16="http://schemas.microsoft.com/office/drawing/2014/main" id="{E287081B-3130-45C0-95CA-CA4C098C8F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2" name="PoljeZBesedilom 5931">
          <a:extLst>
            <a:ext uri="{FF2B5EF4-FFF2-40B4-BE49-F238E27FC236}">
              <a16:creationId xmlns:a16="http://schemas.microsoft.com/office/drawing/2014/main" id="{FFF5680E-3ED4-4398-AA33-3EAD7573D5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3" name="PoljeZBesedilom 5932">
          <a:extLst>
            <a:ext uri="{FF2B5EF4-FFF2-40B4-BE49-F238E27FC236}">
              <a16:creationId xmlns:a16="http://schemas.microsoft.com/office/drawing/2014/main" id="{EB8B4C36-9FD8-4EB1-94A2-9D33E11620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4" name="PoljeZBesedilom 5933">
          <a:extLst>
            <a:ext uri="{FF2B5EF4-FFF2-40B4-BE49-F238E27FC236}">
              <a16:creationId xmlns:a16="http://schemas.microsoft.com/office/drawing/2014/main" id="{559367CB-E4A0-4684-B830-DA62C28096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5" name="PoljeZBesedilom 5934">
          <a:extLst>
            <a:ext uri="{FF2B5EF4-FFF2-40B4-BE49-F238E27FC236}">
              <a16:creationId xmlns:a16="http://schemas.microsoft.com/office/drawing/2014/main" id="{66220A2B-1F2A-4103-876B-3A8F978018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6" name="PoljeZBesedilom 5935">
          <a:extLst>
            <a:ext uri="{FF2B5EF4-FFF2-40B4-BE49-F238E27FC236}">
              <a16:creationId xmlns:a16="http://schemas.microsoft.com/office/drawing/2014/main" id="{DDFDDEC6-E0C5-493F-A288-70A13457C5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7" name="PoljeZBesedilom 5936">
          <a:extLst>
            <a:ext uri="{FF2B5EF4-FFF2-40B4-BE49-F238E27FC236}">
              <a16:creationId xmlns:a16="http://schemas.microsoft.com/office/drawing/2014/main" id="{DCB4DC98-4363-4DAB-94CF-391F4023F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8" name="PoljeZBesedilom 5937">
          <a:extLst>
            <a:ext uri="{FF2B5EF4-FFF2-40B4-BE49-F238E27FC236}">
              <a16:creationId xmlns:a16="http://schemas.microsoft.com/office/drawing/2014/main" id="{ABD10AEF-3D59-4EE9-AEB1-3E32DE8FD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9" name="PoljeZBesedilom 5938">
          <a:extLst>
            <a:ext uri="{FF2B5EF4-FFF2-40B4-BE49-F238E27FC236}">
              <a16:creationId xmlns:a16="http://schemas.microsoft.com/office/drawing/2014/main" id="{B1B3BCCE-A60E-49D3-BA3E-FC1CE5A8CC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0" name="PoljeZBesedilom 5939">
          <a:extLst>
            <a:ext uri="{FF2B5EF4-FFF2-40B4-BE49-F238E27FC236}">
              <a16:creationId xmlns:a16="http://schemas.microsoft.com/office/drawing/2014/main" id="{41924DED-63DD-4E89-B423-9CBDAFAAB2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1" name="PoljeZBesedilom 5940">
          <a:extLst>
            <a:ext uri="{FF2B5EF4-FFF2-40B4-BE49-F238E27FC236}">
              <a16:creationId xmlns:a16="http://schemas.microsoft.com/office/drawing/2014/main" id="{D497F1B3-61C3-4DCA-9F69-56B7D8D2D3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2" name="PoljeZBesedilom 5941">
          <a:extLst>
            <a:ext uri="{FF2B5EF4-FFF2-40B4-BE49-F238E27FC236}">
              <a16:creationId xmlns:a16="http://schemas.microsoft.com/office/drawing/2014/main" id="{FD5A0D49-51CC-40D9-AD14-E81652B66E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3" name="PoljeZBesedilom 5942">
          <a:extLst>
            <a:ext uri="{FF2B5EF4-FFF2-40B4-BE49-F238E27FC236}">
              <a16:creationId xmlns:a16="http://schemas.microsoft.com/office/drawing/2014/main" id="{9661DED3-CF90-4893-A15B-8ED18BAA90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4" name="PoljeZBesedilom 5943">
          <a:extLst>
            <a:ext uri="{FF2B5EF4-FFF2-40B4-BE49-F238E27FC236}">
              <a16:creationId xmlns:a16="http://schemas.microsoft.com/office/drawing/2014/main" id="{7296ADF1-67C1-482C-B6EC-F52101B1E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5" name="PoljeZBesedilom 5944">
          <a:extLst>
            <a:ext uri="{FF2B5EF4-FFF2-40B4-BE49-F238E27FC236}">
              <a16:creationId xmlns:a16="http://schemas.microsoft.com/office/drawing/2014/main" id="{7D9C49C1-8480-43FB-9BD7-ECF3AC6DC2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6" name="PoljeZBesedilom 5945">
          <a:extLst>
            <a:ext uri="{FF2B5EF4-FFF2-40B4-BE49-F238E27FC236}">
              <a16:creationId xmlns:a16="http://schemas.microsoft.com/office/drawing/2014/main" id="{715B0F1D-D41D-47A6-AF21-A213B99AFA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7" name="PoljeZBesedilom 5946">
          <a:extLst>
            <a:ext uri="{FF2B5EF4-FFF2-40B4-BE49-F238E27FC236}">
              <a16:creationId xmlns:a16="http://schemas.microsoft.com/office/drawing/2014/main" id="{3F2A6F8F-4A42-4D47-9DBC-9C908D3B92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8" name="PoljeZBesedilom 5947">
          <a:extLst>
            <a:ext uri="{FF2B5EF4-FFF2-40B4-BE49-F238E27FC236}">
              <a16:creationId xmlns:a16="http://schemas.microsoft.com/office/drawing/2014/main" id="{E381320E-7215-4C7F-A2E5-C3B6CA3CCD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9" name="PoljeZBesedilom 5948">
          <a:extLst>
            <a:ext uri="{FF2B5EF4-FFF2-40B4-BE49-F238E27FC236}">
              <a16:creationId xmlns:a16="http://schemas.microsoft.com/office/drawing/2014/main" id="{A80CC811-0F1E-4323-AD49-C63D89C500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0" name="PoljeZBesedilom 5949">
          <a:extLst>
            <a:ext uri="{FF2B5EF4-FFF2-40B4-BE49-F238E27FC236}">
              <a16:creationId xmlns:a16="http://schemas.microsoft.com/office/drawing/2014/main" id="{A0948F36-1FE2-4579-A57C-B5942FD61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1" name="PoljeZBesedilom 5950">
          <a:extLst>
            <a:ext uri="{FF2B5EF4-FFF2-40B4-BE49-F238E27FC236}">
              <a16:creationId xmlns:a16="http://schemas.microsoft.com/office/drawing/2014/main" id="{C4ED784C-6D02-43B6-BCFD-11F5E2A80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2" name="PoljeZBesedilom 5951">
          <a:extLst>
            <a:ext uri="{FF2B5EF4-FFF2-40B4-BE49-F238E27FC236}">
              <a16:creationId xmlns:a16="http://schemas.microsoft.com/office/drawing/2014/main" id="{70300F66-D899-48FE-9111-BB914DC1D3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3" name="PoljeZBesedilom 5952">
          <a:extLst>
            <a:ext uri="{FF2B5EF4-FFF2-40B4-BE49-F238E27FC236}">
              <a16:creationId xmlns:a16="http://schemas.microsoft.com/office/drawing/2014/main" id="{818512CE-96C5-4D26-9873-5CF60D9BF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4" name="PoljeZBesedilom 5953">
          <a:extLst>
            <a:ext uri="{FF2B5EF4-FFF2-40B4-BE49-F238E27FC236}">
              <a16:creationId xmlns:a16="http://schemas.microsoft.com/office/drawing/2014/main" id="{513714AC-24FC-4B19-A8B0-AC205122B1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5" name="PoljeZBesedilom 5954">
          <a:extLst>
            <a:ext uri="{FF2B5EF4-FFF2-40B4-BE49-F238E27FC236}">
              <a16:creationId xmlns:a16="http://schemas.microsoft.com/office/drawing/2014/main" id="{5851E02F-94CE-4DC8-8A53-3AF52EE410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6" name="PoljeZBesedilom 5955">
          <a:extLst>
            <a:ext uri="{FF2B5EF4-FFF2-40B4-BE49-F238E27FC236}">
              <a16:creationId xmlns:a16="http://schemas.microsoft.com/office/drawing/2014/main" id="{F559AC08-5A93-4177-8F16-AAB89D791D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7" name="PoljeZBesedilom 5956">
          <a:extLst>
            <a:ext uri="{FF2B5EF4-FFF2-40B4-BE49-F238E27FC236}">
              <a16:creationId xmlns:a16="http://schemas.microsoft.com/office/drawing/2014/main" id="{64E0B4DE-9450-4369-A3CC-EA08E28F11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8" name="PoljeZBesedilom 5957">
          <a:extLst>
            <a:ext uri="{FF2B5EF4-FFF2-40B4-BE49-F238E27FC236}">
              <a16:creationId xmlns:a16="http://schemas.microsoft.com/office/drawing/2014/main" id="{AB9D3FEC-8E0C-49E2-BC1B-6964C82E9A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9" name="PoljeZBesedilom 5958">
          <a:extLst>
            <a:ext uri="{FF2B5EF4-FFF2-40B4-BE49-F238E27FC236}">
              <a16:creationId xmlns:a16="http://schemas.microsoft.com/office/drawing/2014/main" id="{31A258EF-5874-482F-AEAE-953EC366D1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0" name="PoljeZBesedilom 5959">
          <a:extLst>
            <a:ext uri="{FF2B5EF4-FFF2-40B4-BE49-F238E27FC236}">
              <a16:creationId xmlns:a16="http://schemas.microsoft.com/office/drawing/2014/main" id="{E8F47E79-087B-4F1F-A060-0E3263814A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1" name="PoljeZBesedilom 5960">
          <a:extLst>
            <a:ext uri="{FF2B5EF4-FFF2-40B4-BE49-F238E27FC236}">
              <a16:creationId xmlns:a16="http://schemas.microsoft.com/office/drawing/2014/main" id="{A8705CF1-9FA8-4F9F-A067-5A3D91B3C9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2" name="PoljeZBesedilom 5961">
          <a:extLst>
            <a:ext uri="{FF2B5EF4-FFF2-40B4-BE49-F238E27FC236}">
              <a16:creationId xmlns:a16="http://schemas.microsoft.com/office/drawing/2014/main" id="{B0417258-FF92-4C08-87D2-60E9C8360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3" name="PoljeZBesedilom 5962">
          <a:extLst>
            <a:ext uri="{FF2B5EF4-FFF2-40B4-BE49-F238E27FC236}">
              <a16:creationId xmlns:a16="http://schemas.microsoft.com/office/drawing/2014/main" id="{FEDED984-881E-4A54-8AD6-80DCCD28A1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4" name="PoljeZBesedilom 5963">
          <a:extLst>
            <a:ext uri="{FF2B5EF4-FFF2-40B4-BE49-F238E27FC236}">
              <a16:creationId xmlns:a16="http://schemas.microsoft.com/office/drawing/2014/main" id="{DDE0E2B4-944D-481D-9E60-CE74AE0AA7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5" name="PoljeZBesedilom 5964">
          <a:extLst>
            <a:ext uri="{FF2B5EF4-FFF2-40B4-BE49-F238E27FC236}">
              <a16:creationId xmlns:a16="http://schemas.microsoft.com/office/drawing/2014/main" id="{85772E7B-0E5A-4E1A-AB69-70BA354877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6" name="PoljeZBesedilom 5965">
          <a:extLst>
            <a:ext uri="{FF2B5EF4-FFF2-40B4-BE49-F238E27FC236}">
              <a16:creationId xmlns:a16="http://schemas.microsoft.com/office/drawing/2014/main" id="{6C7890E8-E213-416F-A333-25A0C6403B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7" name="PoljeZBesedilom 5966">
          <a:extLst>
            <a:ext uri="{FF2B5EF4-FFF2-40B4-BE49-F238E27FC236}">
              <a16:creationId xmlns:a16="http://schemas.microsoft.com/office/drawing/2014/main" id="{5D03F154-CB9B-455F-A536-F7CEFE3831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8" name="PoljeZBesedilom 5967">
          <a:extLst>
            <a:ext uri="{FF2B5EF4-FFF2-40B4-BE49-F238E27FC236}">
              <a16:creationId xmlns:a16="http://schemas.microsoft.com/office/drawing/2014/main" id="{02F589F0-F0D2-426E-BF5A-46BD4DC058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9" name="PoljeZBesedilom 5968">
          <a:extLst>
            <a:ext uri="{FF2B5EF4-FFF2-40B4-BE49-F238E27FC236}">
              <a16:creationId xmlns:a16="http://schemas.microsoft.com/office/drawing/2014/main" id="{98A7EBB7-E70B-477E-93AE-7581B68AD3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0" name="PoljeZBesedilom 5969">
          <a:extLst>
            <a:ext uri="{FF2B5EF4-FFF2-40B4-BE49-F238E27FC236}">
              <a16:creationId xmlns:a16="http://schemas.microsoft.com/office/drawing/2014/main" id="{EFE93810-74AC-4607-BCA4-197BD0F49D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1" name="PoljeZBesedilom 5970">
          <a:extLst>
            <a:ext uri="{FF2B5EF4-FFF2-40B4-BE49-F238E27FC236}">
              <a16:creationId xmlns:a16="http://schemas.microsoft.com/office/drawing/2014/main" id="{3D41D47C-A582-4E28-9700-7BF3D764FD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2" name="PoljeZBesedilom 5971">
          <a:extLst>
            <a:ext uri="{FF2B5EF4-FFF2-40B4-BE49-F238E27FC236}">
              <a16:creationId xmlns:a16="http://schemas.microsoft.com/office/drawing/2014/main" id="{31FFADF1-DA66-4862-9DE6-F357FCFAA4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3" name="PoljeZBesedilom 5972">
          <a:extLst>
            <a:ext uri="{FF2B5EF4-FFF2-40B4-BE49-F238E27FC236}">
              <a16:creationId xmlns:a16="http://schemas.microsoft.com/office/drawing/2014/main" id="{8E5D338F-DC70-4C8A-9440-DC3D7438F8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4" name="PoljeZBesedilom 5973">
          <a:extLst>
            <a:ext uri="{FF2B5EF4-FFF2-40B4-BE49-F238E27FC236}">
              <a16:creationId xmlns:a16="http://schemas.microsoft.com/office/drawing/2014/main" id="{3F76758D-6540-49FF-82A1-92FC92FFF0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5" name="PoljeZBesedilom 5974">
          <a:extLst>
            <a:ext uri="{FF2B5EF4-FFF2-40B4-BE49-F238E27FC236}">
              <a16:creationId xmlns:a16="http://schemas.microsoft.com/office/drawing/2014/main" id="{6202B287-792D-44F1-BECC-5B70207E4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6" name="PoljeZBesedilom 5975">
          <a:extLst>
            <a:ext uri="{FF2B5EF4-FFF2-40B4-BE49-F238E27FC236}">
              <a16:creationId xmlns:a16="http://schemas.microsoft.com/office/drawing/2014/main" id="{55ECA5B9-BD85-495A-B8D2-6CA786560D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7" name="PoljeZBesedilom 5976">
          <a:extLst>
            <a:ext uri="{FF2B5EF4-FFF2-40B4-BE49-F238E27FC236}">
              <a16:creationId xmlns:a16="http://schemas.microsoft.com/office/drawing/2014/main" id="{6B173AB7-B9D3-4B1E-9BAE-2108E8C70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8" name="PoljeZBesedilom 5977">
          <a:extLst>
            <a:ext uri="{FF2B5EF4-FFF2-40B4-BE49-F238E27FC236}">
              <a16:creationId xmlns:a16="http://schemas.microsoft.com/office/drawing/2014/main" id="{FC484583-9716-4D33-A1BA-A07C1D63A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9" name="PoljeZBesedilom 5978">
          <a:extLst>
            <a:ext uri="{FF2B5EF4-FFF2-40B4-BE49-F238E27FC236}">
              <a16:creationId xmlns:a16="http://schemas.microsoft.com/office/drawing/2014/main" id="{9692B70A-4EFA-4AC4-A738-A1AAAA4A73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0" name="PoljeZBesedilom 5979">
          <a:extLst>
            <a:ext uri="{FF2B5EF4-FFF2-40B4-BE49-F238E27FC236}">
              <a16:creationId xmlns:a16="http://schemas.microsoft.com/office/drawing/2014/main" id="{46EC2226-09B3-4C15-9FB6-02EF0F7CEE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1" name="PoljeZBesedilom 5980">
          <a:extLst>
            <a:ext uri="{FF2B5EF4-FFF2-40B4-BE49-F238E27FC236}">
              <a16:creationId xmlns:a16="http://schemas.microsoft.com/office/drawing/2014/main" id="{3CB8777F-64EE-495F-9A2B-F8C683BF9F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2" name="PoljeZBesedilom 5981">
          <a:extLst>
            <a:ext uri="{FF2B5EF4-FFF2-40B4-BE49-F238E27FC236}">
              <a16:creationId xmlns:a16="http://schemas.microsoft.com/office/drawing/2014/main" id="{F4C77251-360A-457B-9EE3-D1A90054C2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3" name="PoljeZBesedilom 5982">
          <a:extLst>
            <a:ext uri="{FF2B5EF4-FFF2-40B4-BE49-F238E27FC236}">
              <a16:creationId xmlns:a16="http://schemas.microsoft.com/office/drawing/2014/main" id="{DA3682C4-E81E-463B-86F5-43F6CE10B3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4" name="PoljeZBesedilom 5983">
          <a:extLst>
            <a:ext uri="{FF2B5EF4-FFF2-40B4-BE49-F238E27FC236}">
              <a16:creationId xmlns:a16="http://schemas.microsoft.com/office/drawing/2014/main" id="{30B3A965-7368-4BD7-BB3C-DA9C7C393B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5" name="PoljeZBesedilom 5984">
          <a:extLst>
            <a:ext uri="{FF2B5EF4-FFF2-40B4-BE49-F238E27FC236}">
              <a16:creationId xmlns:a16="http://schemas.microsoft.com/office/drawing/2014/main" id="{B7605F14-8E2D-4D2A-8873-B6F2DA1999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6" name="PoljeZBesedilom 5985">
          <a:extLst>
            <a:ext uri="{FF2B5EF4-FFF2-40B4-BE49-F238E27FC236}">
              <a16:creationId xmlns:a16="http://schemas.microsoft.com/office/drawing/2014/main" id="{DD1C7EF4-2754-4D9A-9B93-1AF9014952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7" name="PoljeZBesedilom 5986">
          <a:extLst>
            <a:ext uri="{FF2B5EF4-FFF2-40B4-BE49-F238E27FC236}">
              <a16:creationId xmlns:a16="http://schemas.microsoft.com/office/drawing/2014/main" id="{CAAFF696-E332-4128-87BF-4E4A16A005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8" name="PoljeZBesedilom 5987">
          <a:extLst>
            <a:ext uri="{FF2B5EF4-FFF2-40B4-BE49-F238E27FC236}">
              <a16:creationId xmlns:a16="http://schemas.microsoft.com/office/drawing/2014/main" id="{4AC67612-B6F1-4655-9A75-641ACBFD5A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9" name="PoljeZBesedilom 5988">
          <a:extLst>
            <a:ext uri="{FF2B5EF4-FFF2-40B4-BE49-F238E27FC236}">
              <a16:creationId xmlns:a16="http://schemas.microsoft.com/office/drawing/2014/main" id="{12946E14-2CDC-47F6-94E0-4EF291EF55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0" name="PoljeZBesedilom 5989">
          <a:extLst>
            <a:ext uri="{FF2B5EF4-FFF2-40B4-BE49-F238E27FC236}">
              <a16:creationId xmlns:a16="http://schemas.microsoft.com/office/drawing/2014/main" id="{51A354B2-6016-4C99-BEAA-51940C0878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1" name="PoljeZBesedilom 5990">
          <a:extLst>
            <a:ext uri="{FF2B5EF4-FFF2-40B4-BE49-F238E27FC236}">
              <a16:creationId xmlns:a16="http://schemas.microsoft.com/office/drawing/2014/main" id="{FE53C99F-1E8F-446D-B844-EFD5832FD8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2" name="PoljeZBesedilom 5991">
          <a:extLst>
            <a:ext uri="{FF2B5EF4-FFF2-40B4-BE49-F238E27FC236}">
              <a16:creationId xmlns:a16="http://schemas.microsoft.com/office/drawing/2014/main" id="{87B33D32-2AB6-4531-A31A-142BF94854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3" name="PoljeZBesedilom 5992">
          <a:extLst>
            <a:ext uri="{FF2B5EF4-FFF2-40B4-BE49-F238E27FC236}">
              <a16:creationId xmlns:a16="http://schemas.microsoft.com/office/drawing/2014/main" id="{D4D8EF3C-5F12-4642-9E53-4E685A367F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4" name="PoljeZBesedilom 5993">
          <a:extLst>
            <a:ext uri="{FF2B5EF4-FFF2-40B4-BE49-F238E27FC236}">
              <a16:creationId xmlns:a16="http://schemas.microsoft.com/office/drawing/2014/main" id="{310E6401-F69C-414F-ADAB-DDBEF2BB8A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5" name="PoljeZBesedilom 5994">
          <a:extLst>
            <a:ext uri="{FF2B5EF4-FFF2-40B4-BE49-F238E27FC236}">
              <a16:creationId xmlns:a16="http://schemas.microsoft.com/office/drawing/2014/main" id="{36B8D9CC-8E8B-47C8-936C-2F7D06CBE5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6" name="PoljeZBesedilom 5995">
          <a:extLst>
            <a:ext uri="{FF2B5EF4-FFF2-40B4-BE49-F238E27FC236}">
              <a16:creationId xmlns:a16="http://schemas.microsoft.com/office/drawing/2014/main" id="{18F5DAE5-7BB4-48AA-AD46-C25F62CF29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7" name="PoljeZBesedilom 5996">
          <a:extLst>
            <a:ext uri="{FF2B5EF4-FFF2-40B4-BE49-F238E27FC236}">
              <a16:creationId xmlns:a16="http://schemas.microsoft.com/office/drawing/2014/main" id="{CE66592D-4080-4EAD-A398-13E4A9ED19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8" name="PoljeZBesedilom 5997">
          <a:extLst>
            <a:ext uri="{FF2B5EF4-FFF2-40B4-BE49-F238E27FC236}">
              <a16:creationId xmlns:a16="http://schemas.microsoft.com/office/drawing/2014/main" id="{7DE1CC63-3F5E-4890-8197-5406BE7F8B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9" name="PoljeZBesedilom 5998">
          <a:extLst>
            <a:ext uri="{FF2B5EF4-FFF2-40B4-BE49-F238E27FC236}">
              <a16:creationId xmlns:a16="http://schemas.microsoft.com/office/drawing/2014/main" id="{8C7DA679-2348-4DF8-B05F-CA5EE8598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0" name="PoljeZBesedilom 5999">
          <a:extLst>
            <a:ext uri="{FF2B5EF4-FFF2-40B4-BE49-F238E27FC236}">
              <a16:creationId xmlns:a16="http://schemas.microsoft.com/office/drawing/2014/main" id="{C787266D-6E7B-49A4-97DC-6EFE20665C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1" name="PoljeZBesedilom 6000">
          <a:extLst>
            <a:ext uri="{FF2B5EF4-FFF2-40B4-BE49-F238E27FC236}">
              <a16:creationId xmlns:a16="http://schemas.microsoft.com/office/drawing/2014/main" id="{AEE8A1FE-F0DA-42B9-8E2D-AE0639E2CC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2" name="PoljeZBesedilom 6001">
          <a:extLst>
            <a:ext uri="{FF2B5EF4-FFF2-40B4-BE49-F238E27FC236}">
              <a16:creationId xmlns:a16="http://schemas.microsoft.com/office/drawing/2014/main" id="{0D68E4A6-F683-4E69-B494-39472C5A5A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3" name="PoljeZBesedilom 6002">
          <a:extLst>
            <a:ext uri="{FF2B5EF4-FFF2-40B4-BE49-F238E27FC236}">
              <a16:creationId xmlns:a16="http://schemas.microsoft.com/office/drawing/2014/main" id="{43560A48-E9FB-47E1-B519-C8814A8C1A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4" name="PoljeZBesedilom 6003">
          <a:extLst>
            <a:ext uri="{FF2B5EF4-FFF2-40B4-BE49-F238E27FC236}">
              <a16:creationId xmlns:a16="http://schemas.microsoft.com/office/drawing/2014/main" id="{ECC74B21-BF6D-4A83-BA28-273F80242E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5" name="PoljeZBesedilom 6004">
          <a:extLst>
            <a:ext uri="{FF2B5EF4-FFF2-40B4-BE49-F238E27FC236}">
              <a16:creationId xmlns:a16="http://schemas.microsoft.com/office/drawing/2014/main" id="{844E1AD1-6E97-4F6C-8E02-AA02D6257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6" name="PoljeZBesedilom 6005">
          <a:extLst>
            <a:ext uri="{FF2B5EF4-FFF2-40B4-BE49-F238E27FC236}">
              <a16:creationId xmlns:a16="http://schemas.microsoft.com/office/drawing/2014/main" id="{3E70E365-EF25-46ED-951B-DD76FC56A6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7" name="PoljeZBesedilom 6006">
          <a:extLst>
            <a:ext uri="{FF2B5EF4-FFF2-40B4-BE49-F238E27FC236}">
              <a16:creationId xmlns:a16="http://schemas.microsoft.com/office/drawing/2014/main" id="{96D177B7-7C54-4F4E-8733-F22731B21B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8" name="PoljeZBesedilom 6007">
          <a:extLst>
            <a:ext uri="{FF2B5EF4-FFF2-40B4-BE49-F238E27FC236}">
              <a16:creationId xmlns:a16="http://schemas.microsoft.com/office/drawing/2014/main" id="{FBA50869-FDFB-4DEE-93B9-CA39486BCF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9" name="PoljeZBesedilom 6008">
          <a:extLst>
            <a:ext uri="{FF2B5EF4-FFF2-40B4-BE49-F238E27FC236}">
              <a16:creationId xmlns:a16="http://schemas.microsoft.com/office/drawing/2014/main" id="{A1E1AB23-60AA-454B-8383-71A15E3573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0" name="PoljeZBesedilom 6009">
          <a:extLst>
            <a:ext uri="{FF2B5EF4-FFF2-40B4-BE49-F238E27FC236}">
              <a16:creationId xmlns:a16="http://schemas.microsoft.com/office/drawing/2014/main" id="{E5808653-92A7-4BC9-AA57-FCE6802C2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1" name="PoljeZBesedilom 6010">
          <a:extLst>
            <a:ext uri="{FF2B5EF4-FFF2-40B4-BE49-F238E27FC236}">
              <a16:creationId xmlns:a16="http://schemas.microsoft.com/office/drawing/2014/main" id="{E02D1150-79AB-4386-8E1B-A4F0717DA3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2" name="PoljeZBesedilom 6011">
          <a:extLst>
            <a:ext uri="{FF2B5EF4-FFF2-40B4-BE49-F238E27FC236}">
              <a16:creationId xmlns:a16="http://schemas.microsoft.com/office/drawing/2014/main" id="{560ECC06-E52F-4B47-BFC2-589794FBC4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3" name="PoljeZBesedilom 6012">
          <a:extLst>
            <a:ext uri="{FF2B5EF4-FFF2-40B4-BE49-F238E27FC236}">
              <a16:creationId xmlns:a16="http://schemas.microsoft.com/office/drawing/2014/main" id="{4AC99D5B-3EFB-4912-900D-5D99306F94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4" name="PoljeZBesedilom 6013">
          <a:extLst>
            <a:ext uri="{FF2B5EF4-FFF2-40B4-BE49-F238E27FC236}">
              <a16:creationId xmlns:a16="http://schemas.microsoft.com/office/drawing/2014/main" id="{DF3FA868-1242-4A37-B6ED-020A80479F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5" name="PoljeZBesedilom 6014">
          <a:extLst>
            <a:ext uri="{FF2B5EF4-FFF2-40B4-BE49-F238E27FC236}">
              <a16:creationId xmlns:a16="http://schemas.microsoft.com/office/drawing/2014/main" id="{8BF9678C-0FFF-447F-B9F3-0FC6EBEFBA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6" name="PoljeZBesedilom 6015">
          <a:extLst>
            <a:ext uri="{FF2B5EF4-FFF2-40B4-BE49-F238E27FC236}">
              <a16:creationId xmlns:a16="http://schemas.microsoft.com/office/drawing/2014/main" id="{E6D3F713-5815-4948-9443-627FFEFF69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7" name="PoljeZBesedilom 6016">
          <a:extLst>
            <a:ext uri="{FF2B5EF4-FFF2-40B4-BE49-F238E27FC236}">
              <a16:creationId xmlns:a16="http://schemas.microsoft.com/office/drawing/2014/main" id="{25988A7D-F5E7-4DF3-917E-BDBBEC9A95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8" name="PoljeZBesedilom 6017">
          <a:extLst>
            <a:ext uri="{FF2B5EF4-FFF2-40B4-BE49-F238E27FC236}">
              <a16:creationId xmlns:a16="http://schemas.microsoft.com/office/drawing/2014/main" id="{5121CEAA-DA57-4C47-B16B-869439236B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9" name="PoljeZBesedilom 6018">
          <a:extLst>
            <a:ext uri="{FF2B5EF4-FFF2-40B4-BE49-F238E27FC236}">
              <a16:creationId xmlns:a16="http://schemas.microsoft.com/office/drawing/2014/main" id="{C39829B2-5D12-4863-A2F5-262E737ECD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0" name="PoljeZBesedilom 6019">
          <a:extLst>
            <a:ext uri="{FF2B5EF4-FFF2-40B4-BE49-F238E27FC236}">
              <a16:creationId xmlns:a16="http://schemas.microsoft.com/office/drawing/2014/main" id="{744236D2-1827-4A8B-BAEA-37243F670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1" name="PoljeZBesedilom 6020">
          <a:extLst>
            <a:ext uri="{FF2B5EF4-FFF2-40B4-BE49-F238E27FC236}">
              <a16:creationId xmlns:a16="http://schemas.microsoft.com/office/drawing/2014/main" id="{70291E94-0AEC-4C19-AF8C-DE535E6464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2" name="PoljeZBesedilom 6021">
          <a:extLst>
            <a:ext uri="{FF2B5EF4-FFF2-40B4-BE49-F238E27FC236}">
              <a16:creationId xmlns:a16="http://schemas.microsoft.com/office/drawing/2014/main" id="{4CC1F15C-0DB4-4292-9CB9-AEBEBD9C79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3" name="PoljeZBesedilom 6022">
          <a:extLst>
            <a:ext uri="{FF2B5EF4-FFF2-40B4-BE49-F238E27FC236}">
              <a16:creationId xmlns:a16="http://schemas.microsoft.com/office/drawing/2014/main" id="{5A5186D1-F715-4173-B6D4-05C6CDEDBA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4" name="PoljeZBesedilom 6023">
          <a:extLst>
            <a:ext uri="{FF2B5EF4-FFF2-40B4-BE49-F238E27FC236}">
              <a16:creationId xmlns:a16="http://schemas.microsoft.com/office/drawing/2014/main" id="{306B77E7-C385-49DC-A927-69ECAC52F0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5" name="PoljeZBesedilom 6024">
          <a:extLst>
            <a:ext uri="{FF2B5EF4-FFF2-40B4-BE49-F238E27FC236}">
              <a16:creationId xmlns:a16="http://schemas.microsoft.com/office/drawing/2014/main" id="{5B521472-C9A2-4DD8-8F9D-6385552A71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6" name="PoljeZBesedilom 6025">
          <a:extLst>
            <a:ext uri="{FF2B5EF4-FFF2-40B4-BE49-F238E27FC236}">
              <a16:creationId xmlns:a16="http://schemas.microsoft.com/office/drawing/2014/main" id="{9A776E55-180C-4847-B2F2-4E4445F066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7" name="PoljeZBesedilom 6026">
          <a:extLst>
            <a:ext uri="{FF2B5EF4-FFF2-40B4-BE49-F238E27FC236}">
              <a16:creationId xmlns:a16="http://schemas.microsoft.com/office/drawing/2014/main" id="{59463D2A-70A7-4C70-A5B0-1D0172467B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8" name="PoljeZBesedilom 6027">
          <a:extLst>
            <a:ext uri="{FF2B5EF4-FFF2-40B4-BE49-F238E27FC236}">
              <a16:creationId xmlns:a16="http://schemas.microsoft.com/office/drawing/2014/main" id="{8C61C90C-2C3A-497F-AAE8-8801D17CD1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9" name="PoljeZBesedilom 6028">
          <a:extLst>
            <a:ext uri="{FF2B5EF4-FFF2-40B4-BE49-F238E27FC236}">
              <a16:creationId xmlns:a16="http://schemas.microsoft.com/office/drawing/2014/main" id="{CC78CCCC-5B08-47B3-8AB7-B071C715E5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0" name="PoljeZBesedilom 6029">
          <a:extLst>
            <a:ext uri="{FF2B5EF4-FFF2-40B4-BE49-F238E27FC236}">
              <a16:creationId xmlns:a16="http://schemas.microsoft.com/office/drawing/2014/main" id="{98631F59-FA84-4711-BFFA-97EE3DE7E6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1" name="PoljeZBesedilom 6030">
          <a:extLst>
            <a:ext uri="{FF2B5EF4-FFF2-40B4-BE49-F238E27FC236}">
              <a16:creationId xmlns:a16="http://schemas.microsoft.com/office/drawing/2014/main" id="{91E0935A-D858-41A8-9EBB-8CCA41112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2" name="PoljeZBesedilom 6031">
          <a:extLst>
            <a:ext uri="{FF2B5EF4-FFF2-40B4-BE49-F238E27FC236}">
              <a16:creationId xmlns:a16="http://schemas.microsoft.com/office/drawing/2014/main" id="{25916053-4602-44C7-810E-22D16A2762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3" name="PoljeZBesedilom 6032">
          <a:extLst>
            <a:ext uri="{FF2B5EF4-FFF2-40B4-BE49-F238E27FC236}">
              <a16:creationId xmlns:a16="http://schemas.microsoft.com/office/drawing/2014/main" id="{DD734F99-E6F8-4586-A280-8F1C3B4379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4" name="PoljeZBesedilom 6033">
          <a:extLst>
            <a:ext uri="{FF2B5EF4-FFF2-40B4-BE49-F238E27FC236}">
              <a16:creationId xmlns:a16="http://schemas.microsoft.com/office/drawing/2014/main" id="{DAA0E17E-9BBD-457C-815B-908F56DEB5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5" name="PoljeZBesedilom 6034">
          <a:extLst>
            <a:ext uri="{FF2B5EF4-FFF2-40B4-BE49-F238E27FC236}">
              <a16:creationId xmlns:a16="http://schemas.microsoft.com/office/drawing/2014/main" id="{35F76687-29EF-4BB2-B8FD-591365BB46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6" name="PoljeZBesedilom 6035">
          <a:extLst>
            <a:ext uri="{FF2B5EF4-FFF2-40B4-BE49-F238E27FC236}">
              <a16:creationId xmlns:a16="http://schemas.microsoft.com/office/drawing/2014/main" id="{9A556E8D-5BDC-4727-9DC4-66BD11FE4F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7" name="PoljeZBesedilom 6036">
          <a:extLst>
            <a:ext uri="{FF2B5EF4-FFF2-40B4-BE49-F238E27FC236}">
              <a16:creationId xmlns:a16="http://schemas.microsoft.com/office/drawing/2014/main" id="{AC4C5B07-F99A-4ADF-87DC-32A5F7C32B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8" name="PoljeZBesedilom 6037">
          <a:extLst>
            <a:ext uri="{FF2B5EF4-FFF2-40B4-BE49-F238E27FC236}">
              <a16:creationId xmlns:a16="http://schemas.microsoft.com/office/drawing/2014/main" id="{73BFAB35-2C28-4BEC-9B82-70A8E0B5AE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9" name="PoljeZBesedilom 6038">
          <a:extLst>
            <a:ext uri="{FF2B5EF4-FFF2-40B4-BE49-F238E27FC236}">
              <a16:creationId xmlns:a16="http://schemas.microsoft.com/office/drawing/2014/main" id="{249D5CB9-FAA7-46DF-B8D2-BD98A3992C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0" name="PoljeZBesedilom 6039">
          <a:extLst>
            <a:ext uri="{FF2B5EF4-FFF2-40B4-BE49-F238E27FC236}">
              <a16:creationId xmlns:a16="http://schemas.microsoft.com/office/drawing/2014/main" id="{FB9A0345-3AF9-4717-9926-CBB9F08796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1" name="PoljeZBesedilom 6040">
          <a:extLst>
            <a:ext uri="{FF2B5EF4-FFF2-40B4-BE49-F238E27FC236}">
              <a16:creationId xmlns:a16="http://schemas.microsoft.com/office/drawing/2014/main" id="{74C77EEB-41EE-42E3-A0E4-1A5832E7B2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2" name="PoljeZBesedilom 6041">
          <a:extLst>
            <a:ext uri="{FF2B5EF4-FFF2-40B4-BE49-F238E27FC236}">
              <a16:creationId xmlns:a16="http://schemas.microsoft.com/office/drawing/2014/main" id="{F7B8FA6B-184D-4C88-BB62-94FAAAA573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3" name="PoljeZBesedilom 6042">
          <a:extLst>
            <a:ext uri="{FF2B5EF4-FFF2-40B4-BE49-F238E27FC236}">
              <a16:creationId xmlns:a16="http://schemas.microsoft.com/office/drawing/2014/main" id="{027369D0-0807-4ECE-90CA-BB7818A569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4" name="PoljeZBesedilom 6043">
          <a:extLst>
            <a:ext uri="{FF2B5EF4-FFF2-40B4-BE49-F238E27FC236}">
              <a16:creationId xmlns:a16="http://schemas.microsoft.com/office/drawing/2014/main" id="{72D49C98-8F7F-4DF2-92F9-5728E898F3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5" name="PoljeZBesedilom 6044">
          <a:extLst>
            <a:ext uri="{FF2B5EF4-FFF2-40B4-BE49-F238E27FC236}">
              <a16:creationId xmlns:a16="http://schemas.microsoft.com/office/drawing/2014/main" id="{074962E4-4FE2-4B9F-B4F3-581F4CDC1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6" name="PoljeZBesedilom 6045">
          <a:extLst>
            <a:ext uri="{FF2B5EF4-FFF2-40B4-BE49-F238E27FC236}">
              <a16:creationId xmlns:a16="http://schemas.microsoft.com/office/drawing/2014/main" id="{935966C1-0B84-4C51-8E9F-D720AA3610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7" name="PoljeZBesedilom 6046">
          <a:extLst>
            <a:ext uri="{FF2B5EF4-FFF2-40B4-BE49-F238E27FC236}">
              <a16:creationId xmlns:a16="http://schemas.microsoft.com/office/drawing/2014/main" id="{74229CF8-5AE0-4F8B-8660-2A1DF78FED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8" name="PoljeZBesedilom 6047">
          <a:extLst>
            <a:ext uri="{FF2B5EF4-FFF2-40B4-BE49-F238E27FC236}">
              <a16:creationId xmlns:a16="http://schemas.microsoft.com/office/drawing/2014/main" id="{0BF0FF7B-E2DD-46D0-9BCB-35271D83B7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9" name="PoljeZBesedilom 6048">
          <a:extLst>
            <a:ext uri="{FF2B5EF4-FFF2-40B4-BE49-F238E27FC236}">
              <a16:creationId xmlns:a16="http://schemas.microsoft.com/office/drawing/2014/main" id="{9E7A1C31-34EC-44C9-AAEE-7F428CD430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0" name="PoljeZBesedilom 6049">
          <a:extLst>
            <a:ext uri="{FF2B5EF4-FFF2-40B4-BE49-F238E27FC236}">
              <a16:creationId xmlns:a16="http://schemas.microsoft.com/office/drawing/2014/main" id="{CE86BDBA-D4F8-4FEF-9828-6371DA2E9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1" name="PoljeZBesedilom 6050">
          <a:extLst>
            <a:ext uri="{FF2B5EF4-FFF2-40B4-BE49-F238E27FC236}">
              <a16:creationId xmlns:a16="http://schemas.microsoft.com/office/drawing/2014/main" id="{FD930DED-5DB0-41F3-BAB9-70CE152080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2" name="PoljeZBesedilom 6051">
          <a:extLst>
            <a:ext uri="{FF2B5EF4-FFF2-40B4-BE49-F238E27FC236}">
              <a16:creationId xmlns:a16="http://schemas.microsoft.com/office/drawing/2014/main" id="{08591DED-CE0C-46A0-871D-B6CC191D27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3" name="PoljeZBesedilom 6052">
          <a:extLst>
            <a:ext uri="{FF2B5EF4-FFF2-40B4-BE49-F238E27FC236}">
              <a16:creationId xmlns:a16="http://schemas.microsoft.com/office/drawing/2014/main" id="{3286AA46-C626-4E37-8203-84E0532F76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4" name="PoljeZBesedilom 6053">
          <a:extLst>
            <a:ext uri="{FF2B5EF4-FFF2-40B4-BE49-F238E27FC236}">
              <a16:creationId xmlns:a16="http://schemas.microsoft.com/office/drawing/2014/main" id="{7E4C81CD-697C-431A-94B8-5BD3FE4DF9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5" name="PoljeZBesedilom 6054">
          <a:extLst>
            <a:ext uri="{FF2B5EF4-FFF2-40B4-BE49-F238E27FC236}">
              <a16:creationId xmlns:a16="http://schemas.microsoft.com/office/drawing/2014/main" id="{1BA20029-279C-4E2C-9C88-350D102C9A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6" name="PoljeZBesedilom 6055">
          <a:extLst>
            <a:ext uri="{FF2B5EF4-FFF2-40B4-BE49-F238E27FC236}">
              <a16:creationId xmlns:a16="http://schemas.microsoft.com/office/drawing/2014/main" id="{4EECE1C0-A035-4C0B-870C-12E07DD0E4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7" name="PoljeZBesedilom 6056">
          <a:extLst>
            <a:ext uri="{FF2B5EF4-FFF2-40B4-BE49-F238E27FC236}">
              <a16:creationId xmlns:a16="http://schemas.microsoft.com/office/drawing/2014/main" id="{0103EDD3-796A-413F-B048-B9035BE813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8" name="PoljeZBesedilom 6057">
          <a:extLst>
            <a:ext uri="{FF2B5EF4-FFF2-40B4-BE49-F238E27FC236}">
              <a16:creationId xmlns:a16="http://schemas.microsoft.com/office/drawing/2014/main" id="{11A9167F-D791-4558-A0B9-6B36F13E16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9" name="PoljeZBesedilom 6058">
          <a:extLst>
            <a:ext uri="{FF2B5EF4-FFF2-40B4-BE49-F238E27FC236}">
              <a16:creationId xmlns:a16="http://schemas.microsoft.com/office/drawing/2014/main" id="{940A94FF-6CDA-437A-B80A-1BB2D4F0FD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0" name="PoljeZBesedilom 6059">
          <a:extLst>
            <a:ext uri="{FF2B5EF4-FFF2-40B4-BE49-F238E27FC236}">
              <a16:creationId xmlns:a16="http://schemas.microsoft.com/office/drawing/2014/main" id="{E8751D8B-8BC3-43CA-B149-7E42A69484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1" name="PoljeZBesedilom 6060">
          <a:extLst>
            <a:ext uri="{FF2B5EF4-FFF2-40B4-BE49-F238E27FC236}">
              <a16:creationId xmlns:a16="http://schemas.microsoft.com/office/drawing/2014/main" id="{D4260504-78F4-4A0D-A4E8-B78CB8B75F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2" name="PoljeZBesedilom 6061">
          <a:extLst>
            <a:ext uri="{FF2B5EF4-FFF2-40B4-BE49-F238E27FC236}">
              <a16:creationId xmlns:a16="http://schemas.microsoft.com/office/drawing/2014/main" id="{B5E01530-8FD1-462C-9BEE-14583EFDE1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3" name="PoljeZBesedilom 6062">
          <a:extLst>
            <a:ext uri="{FF2B5EF4-FFF2-40B4-BE49-F238E27FC236}">
              <a16:creationId xmlns:a16="http://schemas.microsoft.com/office/drawing/2014/main" id="{BDC3A896-F923-4183-83D6-F9D2B4E529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4" name="PoljeZBesedilom 6063">
          <a:extLst>
            <a:ext uri="{FF2B5EF4-FFF2-40B4-BE49-F238E27FC236}">
              <a16:creationId xmlns:a16="http://schemas.microsoft.com/office/drawing/2014/main" id="{DAF26011-F178-4AA0-9B39-C00753873D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5" name="PoljeZBesedilom 6064">
          <a:extLst>
            <a:ext uri="{FF2B5EF4-FFF2-40B4-BE49-F238E27FC236}">
              <a16:creationId xmlns:a16="http://schemas.microsoft.com/office/drawing/2014/main" id="{382EF5DB-46C8-4B9B-BFE1-D0E95C4D34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6" name="PoljeZBesedilom 6065">
          <a:extLst>
            <a:ext uri="{FF2B5EF4-FFF2-40B4-BE49-F238E27FC236}">
              <a16:creationId xmlns:a16="http://schemas.microsoft.com/office/drawing/2014/main" id="{0AA73A62-DFDB-45DE-9E4F-3FA6B0C4EC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7" name="PoljeZBesedilom 6066">
          <a:extLst>
            <a:ext uri="{FF2B5EF4-FFF2-40B4-BE49-F238E27FC236}">
              <a16:creationId xmlns:a16="http://schemas.microsoft.com/office/drawing/2014/main" id="{85605015-BE41-4CF1-9941-322BC6186D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8" name="PoljeZBesedilom 6067">
          <a:extLst>
            <a:ext uri="{FF2B5EF4-FFF2-40B4-BE49-F238E27FC236}">
              <a16:creationId xmlns:a16="http://schemas.microsoft.com/office/drawing/2014/main" id="{D613EFF7-025A-44CA-BF13-DA3F5EC775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9" name="PoljeZBesedilom 6068">
          <a:extLst>
            <a:ext uri="{FF2B5EF4-FFF2-40B4-BE49-F238E27FC236}">
              <a16:creationId xmlns:a16="http://schemas.microsoft.com/office/drawing/2014/main" id="{DE266735-5EB1-40B0-99AF-471E5112FB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0" name="PoljeZBesedilom 6069">
          <a:extLst>
            <a:ext uri="{FF2B5EF4-FFF2-40B4-BE49-F238E27FC236}">
              <a16:creationId xmlns:a16="http://schemas.microsoft.com/office/drawing/2014/main" id="{61A96627-BF1D-4108-97AB-1770ECF1FA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1" name="PoljeZBesedilom 6070">
          <a:extLst>
            <a:ext uri="{FF2B5EF4-FFF2-40B4-BE49-F238E27FC236}">
              <a16:creationId xmlns:a16="http://schemas.microsoft.com/office/drawing/2014/main" id="{E590BCD1-BAA4-40DA-A3ED-AEF4B5EDC4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2" name="PoljeZBesedilom 6071">
          <a:extLst>
            <a:ext uri="{FF2B5EF4-FFF2-40B4-BE49-F238E27FC236}">
              <a16:creationId xmlns:a16="http://schemas.microsoft.com/office/drawing/2014/main" id="{35D6F0B7-A936-4DA3-BB56-1F5E6D6F58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3" name="PoljeZBesedilom 6072">
          <a:extLst>
            <a:ext uri="{FF2B5EF4-FFF2-40B4-BE49-F238E27FC236}">
              <a16:creationId xmlns:a16="http://schemas.microsoft.com/office/drawing/2014/main" id="{0DE57E65-11D6-4EBD-8466-D896738595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4" name="PoljeZBesedilom 6073">
          <a:extLst>
            <a:ext uri="{FF2B5EF4-FFF2-40B4-BE49-F238E27FC236}">
              <a16:creationId xmlns:a16="http://schemas.microsoft.com/office/drawing/2014/main" id="{ADBF510C-CB66-4C54-8D8B-476C6643F6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5" name="PoljeZBesedilom 6074">
          <a:extLst>
            <a:ext uri="{FF2B5EF4-FFF2-40B4-BE49-F238E27FC236}">
              <a16:creationId xmlns:a16="http://schemas.microsoft.com/office/drawing/2014/main" id="{6C69E8D5-4202-47E6-93B6-1D16421C95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6" name="PoljeZBesedilom 6075">
          <a:extLst>
            <a:ext uri="{FF2B5EF4-FFF2-40B4-BE49-F238E27FC236}">
              <a16:creationId xmlns:a16="http://schemas.microsoft.com/office/drawing/2014/main" id="{4CCFD20F-E803-47C0-B40A-E9E3665B33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7" name="PoljeZBesedilom 6076">
          <a:extLst>
            <a:ext uri="{FF2B5EF4-FFF2-40B4-BE49-F238E27FC236}">
              <a16:creationId xmlns:a16="http://schemas.microsoft.com/office/drawing/2014/main" id="{BE441C96-5769-427E-9819-87CDA883EB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8" name="PoljeZBesedilom 6077">
          <a:extLst>
            <a:ext uri="{FF2B5EF4-FFF2-40B4-BE49-F238E27FC236}">
              <a16:creationId xmlns:a16="http://schemas.microsoft.com/office/drawing/2014/main" id="{B047B59B-7292-45A4-B61E-802771B3B7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9" name="PoljeZBesedilom 6078">
          <a:extLst>
            <a:ext uri="{FF2B5EF4-FFF2-40B4-BE49-F238E27FC236}">
              <a16:creationId xmlns:a16="http://schemas.microsoft.com/office/drawing/2014/main" id="{53B30D8F-67C6-4620-9D62-B47C8DE724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0" name="PoljeZBesedilom 6079">
          <a:extLst>
            <a:ext uri="{FF2B5EF4-FFF2-40B4-BE49-F238E27FC236}">
              <a16:creationId xmlns:a16="http://schemas.microsoft.com/office/drawing/2014/main" id="{702E53B7-A304-47D5-B23B-74DD6492D1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1" name="PoljeZBesedilom 6080">
          <a:extLst>
            <a:ext uri="{FF2B5EF4-FFF2-40B4-BE49-F238E27FC236}">
              <a16:creationId xmlns:a16="http://schemas.microsoft.com/office/drawing/2014/main" id="{C9456059-A26E-48BF-B698-13F05DC344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2" name="PoljeZBesedilom 6081">
          <a:extLst>
            <a:ext uri="{FF2B5EF4-FFF2-40B4-BE49-F238E27FC236}">
              <a16:creationId xmlns:a16="http://schemas.microsoft.com/office/drawing/2014/main" id="{AB582A78-AB44-4CBB-8061-754F27A0A1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3" name="PoljeZBesedilom 6082">
          <a:extLst>
            <a:ext uri="{FF2B5EF4-FFF2-40B4-BE49-F238E27FC236}">
              <a16:creationId xmlns:a16="http://schemas.microsoft.com/office/drawing/2014/main" id="{F692FACD-C685-4FBD-8443-731B3DA15B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4" name="PoljeZBesedilom 6083">
          <a:extLst>
            <a:ext uri="{FF2B5EF4-FFF2-40B4-BE49-F238E27FC236}">
              <a16:creationId xmlns:a16="http://schemas.microsoft.com/office/drawing/2014/main" id="{69B9152D-9200-44A1-AD24-22AA2AE040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5" name="PoljeZBesedilom 6084">
          <a:extLst>
            <a:ext uri="{FF2B5EF4-FFF2-40B4-BE49-F238E27FC236}">
              <a16:creationId xmlns:a16="http://schemas.microsoft.com/office/drawing/2014/main" id="{9A10B0C2-B007-4182-9803-FE6D73E045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6" name="PoljeZBesedilom 6085">
          <a:extLst>
            <a:ext uri="{FF2B5EF4-FFF2-40B4-BE49-F238E27FC236}">
              <a16:creationId xmlns:a16="http://schemas.microsoft.com/office/drawing/2014/main" id="{81E7755B-9C51-40AE-B2B1-7C7AF14196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7" name="PoljeZBesedilom 6086">
          <a:extLst>
            <a:ext uri="{FF2B5EF4-FFF2-40B4-BE49-F238E27FC236}">
              <a16:creationId xmlns:a16="http://schemas.microsoft.com/office/drawing/2014/main" id="{F11E4583-3F74-4637-8F00-6784272F73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8" name="PoljeZBesedilom 6087">
          <a:extLst>
            <a:ext uri="{FF2B5EF4-FFF2-40B4-BE49-F238E27FC236}">
              <a16:creationId xmlns:a16="http://schemas.microsoft.com/office/drawing/2014/main" id="{7C759464-C98E-48BD-81F2-F1680DD688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9" name="PoljeZBesedilom 6088">
          <a:extLst>
            <a:ext uri="{FF2B5EF4-FFF2-40B4-BE49-F238E27FC236}">
              <a16:creationId xmlns:a16="http://schemas.microsoft.com/office/drawing/2014/main" id="{D7CB7EB6-32DE-4BF4-969D-582169ECA8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0" name="PoljeZBesedilom 6089">
          <a:extLst>
            <a:ext uri="{FF2B5EF4-FFF2-40B4-BE49-F238E27FC236}">
              <a16:creationId xmlns:a16="http://schemas.microsoft.com/office/drawing/2014/main" id="{BAD57D63-339C-40FC-A7B9-91EFD19CDD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1" name="PoljeZBesedilom 6090">
          <a:extLst>
            <a:ext uri="{FF2B5EF4-FFF2-40B4-BE49-F238E27FC236}">
              <a16:creationId xmlns:a16="http://schemas.microsoft.com/office/drawing/2014/main" id="{A5570602-DC45-4430-8062-CE4447AE14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2" name="PoljeZBesedilom 6091">
          <a:extLst>
            <a:ext uri="{FF2B5EF4-FFF2-40B4-BE49-F238E27FC236}">
              <a16:creationId xmlns:a16="http://schemas.microsoft.com/office/drawing/2014/main" id="{EFAFDF5D-4997-48FC-BC29-C5355BE3EF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3" name="PoljeZBesedilom 6092">
          <a:extLst>
            <a:ext uri="{FF2B5EF4-FFF2-40B4-BE49-F238E27FC236}">
              <a16:creationId xmlns:a16="http://schemas.microsoft.com/office/drawing/2014/main" id="{5A8EF227-C7AF-4094-A36C-188867F4F8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4" name="PoljeZBesedilom 6093">
          <a:extLst>
            <a:ext uri="{FF2B5EF4-FFF2-40B4-BE49-F238E27FC236}">
              <a16:creationId xmlns:a16="http://schemas.microsoft.com/office/drawing/2014/main" id="{AD90F6C7-5906-44FC-83B1-615AA0B64A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5" name="PoljeZBesedilom 6094">
          <a:extLst>
            <a:ext uri="{FF2B5EF4-FFF2-40B4-BE49-F238E27FC236}">
              <a16:creationId xmlns:a16="http://schemas.microsoft.com/office/drawing/2014/main" id="{232208E7-4887-4560-B2E6-4022F6DCCE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6" name="PoljeZBesedilom 6095">
          <a:extLst>
            <a:ext uri="{FF2B5EF4-FFF2-40B4-BE49-F238E27FC236}">
              <a16:creationId xmlns:a16="http://schemas.microsoft.com/office/drawing/2014/main" id="{CD63F2EA-B9C6-42B8-8A71-2819FE88AB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7" name="PoljeZBesedilom 6096">
          <a:extLst>
            <a:ext uri="{FF2B5EF4-FFF2-40B4-BE49-F238E27FC236}">
              <a16:creationId xmlns:a16="http://schemas.microsoft.com/office/drawing/2014/main" id="{066EB8F4-72D1-4214-B90C-3109F3A55D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8" name="PoljeZBesedilom 6097">
          <a:extLst>
            <a:ext uri="{FF2B5EF4-FFF2-40B4-BE49-F238E27FC236}">
              <a16:creationId xmlns:a16="http://schemas.microsoft.com/office/drawing/2014/main" id="{08EFD1C3-58B1-4211-87DE-09A25CDF70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9" name="PoljeZBesedilom 6098">
          <a:extLst>
            <a:ext uri="{FF2B5EF4-FFF2-40B4-BE49-F238E27FC236}">
              <a16:creationId xmlns:a16="http://schemas.microsoft.com/office/drawing/2014/main" id="{16ED15C9-EA08-451E-873A-6FDC231800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0" name="PoljeZBesedilom 6099">
          <a:extLst>
            <a:ext uri="{FF2B5EF4-FFF2-40B4-BE49-F238E27FC236}">
              <a16:creationId xmlns:a16="http://schemas.microsoft.com/office/drawing/2014/main" id="{0EAE47CE-0760-4183-A3DC-4709F92250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1" name="PoljeZBesedilom 6100">
          <a:extLst>
            <a:ext uri="{FF2B5EF4-FFF2-40B4-BE49-F238E27FC236}">
              <a16:creationId xmlns:a16="http://schemas.microsoft.com/office/drawing/2014/main" id="{9F7B9685-F5E8-4D47-80BD-AB5DB6702D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2" name="PoljeZBesedilom 6101">
          <a:extLst>
            <a:ext uri="{FF2B5EF4-FFF2-40B4-BE49-F238E27FC236}">
              <a16:creationId xmlns:a16="http://schemas.microsoft.com/office/drawing/2014/main" id="{4C29A20D-0393-497A-A56C-B4338EC0CC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3" name="PoljeZBesedilom 6102">
          <a:extLst>
            <a:ext uri="{FF2B5EF4-FFF2-40B4-BE49-F238E27FC236}">
              <a16:creationId xmlns:a16="http://schemas.microsoft.com/office/drawing/2014/main" id="{8892FA40-168F-431E-B175-152C0048B1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4" name="PoljeZBesedilom 6103">
          <a:extLst>
            <a:ext uri="{FF2B5EF4-FFF2-40B4-BE49-F238E27FC236}">
              <a16:creationId xmlns:a16="http://schemas.microsoft.com/office/drawing/2014/main" id="{88A33348-25AA-427D-8CD9-EC51D01E88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5" name="PoljeZBesedilom 6104">
          <a:extLst>
            <a:ext uri="{FF2B5EF4-FFF2-40B4-BE49-F238E27FC236}">
              <a16:creationId xmlns:a16="http://schemas.microsoft.com/office/drawing/2014/main" id="{2D4616E2-F946-4D46-94E4-D667A7F939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6" name="PoljeZBesedilom 6105">
          <a:extLst>
            <a:ext uri="{FF2B5EF4-FFF2-40B4-BE49-F238E27FC236}">
              <a16:creationId xmlns:a16="http://schemas.microsoft.com/office/drawing/2014/main" id="{3CF813D3-33D6-4F2E-AA4B-C23405CF34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7" name="PoljeZBesedilom 6106">
          <a:extLst>
            <a:ext uri="{FF2B5EF4-FFF2-40B4-BE49-F238E27FC236}">
              <a16:creationId xmlns:a16="http://schemas.microsoft.com/office/drawing/2014/main" id="{353F6F32-FB1F-4C39-BC9E-EEFFF57424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8" name="PoljeZBesedilom 6107">
          <a:extLst>
            <a:ext uri="{FF2B5EF4-FFF2-40B4-BE49-F238E27FC236}">
              <a16:creationId xmlns:a16="http://schemas.microsoft.com/office/drawing/2014/main" id="{57EA4C12-4273-4CA9-AB8F-FFAD241575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9" name="PoljeZBesedilom 6108">
          <a:extLst>
            <a:ext uri="{FF2B5EF4-FFF2-40B4-BE49-F238E27FC236}">
              <a16:creationId xmlns:a16="http://schemas.microsoft.com/office/drawing/2014/main" id="{E92D6750-FA91-4AD0-AA91-C6F5111495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0" name="PoljeZBesedilom 6109">
          <a:extLst>
            <a:ext uri="{FF2B5EF4-FFF2-40B4-BE49-F238E27FC236}">
              <a16:creationId xmlns:a16="http://schemas.microsoft.com/office/drawing/2014/main" id="{17258EB2-8BB8-4A86-A96B-2C48B90F1A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1" name="PoljeZBesedilom 6110">
          <a:extLst>
            <a:ext uri="{FF2B5EF4-FFF2-40B4-BE49-F238E27FC236}">
              <a16:creationId xmlns:a16="http://schemas.microsoft.com/office/drawing/2014/main" id="{30DB311F-8DF3-4625-BA6D-5E961415F0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2" name="PoljeZBesedilom 6111">
          <a:extLst>
            <a:ext uri="{FF2B5EF4-FFF2-40B4-BE49-F238E27FC236}">
              <a16:creationId xmlns:a16="http://schemas.microsoft.com/office/drawing/2014/main" id="{90E01848-B7C8-4D65-930B-F12F510C34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3" name="PoljeZBesedilom 6112">
          <a:extLst>
            <a:ext uri="{FF2B5EF4-FFF2-40B4-BE49-F238E27FC236}">
              <a16:creationId xmlns:a16="http://schemas.microsoft.com/office/drawing/2014/main" id="{9D3A9F12-4BCC-4714-8FA8-BD1991A6A5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4" name="PoljeZBesedilom 6113">
          <a:extLst>
            <a:ext uri="{FF2B5EF4-FFF2-40B4-BE49-F238E27FC236}">
              <a16:creationId xmlns:a16="http://schemas.microsoft.com/office/drawing/2014/main" id="{33EFA5CD-D716-47FC-AD71-341EBB87C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5" name="PoljeZBesedilom 6114">
          <a:extLst>
            <a:ext uri="{FF2B5EF4-FFF2-40B4-BE49-F238E27FC236}">
              <a16:creationId xmlns:a16="http://schemas.microsoft.com/office/drawing/2014/main" id="{0001FABB-9631-4963-A6B8-F805E932A1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6" name="PoljeZBesedilom 6115">
          <a:extLst>
            <a:ext uri="{FF2B5EF4-FFF2-40B4-BE49-F238E27FC236}">
              <a16:creationId xmlns:a16="http://schemas.microsoft.com/office/drawing/2014/main" id="{6DFA12DE-0A30-481A-8C67-EA2C34E92C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7" name="PoljeZBesedilom 6116">
          <a:extLst>
            <a:ext uri="{FF2B5EF4-FFF2-40B4-BE49-F238E27FC236}">
              <a16:creationId xmlns:a16="http://schemas.microsoft.com/office/drawing/2014/main" id="{1CD25524-B0A0-4389-A3CB-150BAF60C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8" name="PoljeZBesedilom 6117">
          <a:extLst>
            <a:ext uri="{FF2B5EF4-FFF2-40B4-BE49-F238E27FC236}">
              <a16:creationId xmlns:a16="http://schemas.microsoft.com/office/drawing/2014/main" id="{5DB5E8EF-7C4C-4CD3-9589-4D7F0FEEFC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9" name="PoljeZBesedilom 6118">
          <a:extLst>
            <a:ext uri="{FF2B5EF4-FFF2-40B4-BE49-F238E27FC236}">
              <a16:creationId xmlns:a16="http://schemas.microsoft.com/office/drawing/2014/main" id="{65B51E8E-68CF-4A79-A511-F7075744E4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0" name="PoljeZBesedilom 6119">
          <a:extLst>
            <a:ext uri="{FF2B5EF4-FFF2-40B4-BE49-F238E27FC236}">
              <a16:creationId xmlns:a16="http://schemas.microsoft.com/office/drawing/2014/main" id="{F057C59E-D389-4F9B-BBB0-D0719552CD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1" name="PoljeZBesedilom 6120">
          <a:extLst>
            <a:ext uri="{FF2B5EF4-FFF2-40B4-BE49-F238E27FC236}">
              <a16:creationId xmlns:a16="http://schemas.microsoft.com/office/drawing/2014/main" id="{3DADBFAA-3588-47AF-8C13-F0B375686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2" name="PoljeZBesedilom 6121">
          <a:extLst>
            <a:ext uri="{FF2B5EF4-FFF2-40B4-BE49-F238E27FC236}">
              <a16:creationId xmlns:a16="http://schemas.microsoft.com/office/drawing/2014/main" id="{DAF89775-31CE-4420-A33B-3D7DBFDC3B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3" name="PoljeZBesedilom 6122">
          <a:extLst>
            <a:ext uri="{FF2B5EF4-FFF2-40B4-BE49-F238E27FC236}">
              <a16:creationId xmlns:a16="http://schemas.microsoft.com/office/drawing/2014/main" id="{F21EBCAA-C6B5-4A4D-9EE6-32B7620C5D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4" name="PoljeZBesedilom 6123">
          <a:extLst>
            <a:ext uri="{FF2B5EF4-FFF2-40B4-BE49-F238E27FC236}">
              <a16:creationId xmlns:a16="http://schemas.microsoft.com/office/drawing/2014/main" id="{67E8D771-B89A-4133-97BD-F9453483E7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5" name="PoljeZBesedilom 6124">
          <a:extLst>
            <a:ext uri="{FF2B5EF4-FFF2-40B4-BE49-F238E27FC236}">
              <a16:creationId xmlns:a16="http://schemas.microsoft.com/office/drawing/2014/main" id="{FEFBAE7C-5D2C-4ECE-B8B7-2ADDBF03DC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6" name="PoljeZBesedilom 6125">
          <a:extLst>
            <a:ext uri="{FF2B5EF4-FFF2-40B4-BE49-F238E27FC236}">
              <a16:creationId xmlns:a16="http://schemas.microsoft.com/office/drawing/2014/main" id="{4BBFC010-8030-4601-ABFF-5FEFDEE88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7" name="PoljeZBesedilom 6126">
          <a:extLst>
            <a:ext uri="{FF2B5EF4-FFF2-40B4-BE49-F238E27FC236}">
              <a16:creationId xmlns:a16="http://schemas.microsoft.com/office/drawing/2014/main" id="{94BF020E-5373-4B39-971C-19370551D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8" name="PoljeZBesedilom 6127">
          <a:extLst>
            <a:ext uri="{FF2B5EF4-FFF2-40B4-BE49-F238E27FC236}">
              <a16:creationId xmlns:a16="http://schemas.microsoft.com/office/drawing/2014/main" id="{7AB0EE1E-0F8B-4FF2-9EBB-6A5AD0F15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9" name="PoljeZBesedilom 6128">
          <a:extLst>
            <a:ext uri="{FF2B5EF4-FFF2-40B4-BE49-F238E27FC236}">
              <a16:creationId xmlns:a16="http://schemas.microsoft.com/office/drawing/2014/main" id="{D6737AF7-79BC-4F7B-A206-40B6CD420F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0" name="PoljeZBesedilom 6129">
          <a:extLst>
            <a:ext uri="{FF2B5EF4-FFF2-40B4-BE49-F238E27FC236}">
              <a16:creationId xmlns:a16="http://schemas.microsoft.com/office/drawing/2014/main" id="{C5059C8D-3B21-4621-8454-F9EECB9909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1" name="PoljeZBesedilom 6130">
          <a:extLst>
            <a:ext uri="{FF2B5EF4-FFF2-40B4-BE49-F238E27FC236}">
              <a16:creationId xmlns:a16="http://schemas.microsoft.com/office/drawing/2014/main" id="{13F17CE9-1533-49E3-880C-7C0F50DE86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2" name="PoljeZBesedilom 6131">
          <a:extLst>
            <a:ext uri="{FF2B5EF4-FFF2-40B4-BE49-F238E27FC236}">
              <a16:creationId xmlns:a16="http://schemas.microsoft.com/office/drawing/2014/main" id="{528DAF9A-612D-4EB8-89C2-CD222CECB1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3" name="PoljeZBesedilom 6132">
          <a:extLst>
            <a:ext uri="{FF2B5EF4-FFF2-40B4-BE49-F238E27FC236}">
              <a16:creationId xmlns:a16="http://schemas.microsoft.com/office/drawing/2014/main" id="{33F9C99E-62A4-4D91-A7F8-11481DE37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4" name="PoljeZBesedilom 6133">
          <a:extLst>
            <a:ext uri="{FF2B5EF4-FFF2-40B4-BE49-F238E27FC236}">
              <a16:creationId xmlns:a16="http://schemas.microsoft.com/office/drawing/2014/main" id="{C222E18A-1D0A-4666-9EC1-46EBFC10AF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5" name="PoljeZBesedilom 6134">
          <a:extLst>
            <a:ext uri="{FF2B5EF4-FFF2-40B4-BE49-F238E27FC236}">
              <a16:creationId xmlns:a16="http://schemas.microsoft.com/office/drawing/2014/main" id="{DC179679-ECA2-4949-86D3-896E29A0F4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6" name="PoljeZBesedilom 6135">
          <a:extLst>
            <a:ext uri="{FF2B5EF4-FFF2-40B4-BE49-F238E27FC236}">
              <a16:creationId xmlns:a16="http://schemas.microsoft.com/office/drawing/2014/main" id="{278E0BAD-1949-4445-9F3A-29CDF10C91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7" name="PoljeZBesedilom 6136">
          <a:extLst>
            <a:ext uri="{FF2B5EF4-FFF2-40B4-BE49-F238E27FC236}">
              <a16:creationId xmlns:a16="http://schemas.microsoft.com/office/drawing/2014/main" id="{5B954113-74CC-4114-9F24-BF504D7A41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8" name="PoljeZBesedilom 6137">
          <a:extLst>
            <a:ext uri="{FF2B5EF4-FFF2-40B4-BE49-F238E27FC236}">
              <a16:creationId xmlns:a16="http://schemas.microsoft.com/office/drawing/2014/main" id="{3B0CD049-0562-4814-8C49-DF6F0F9573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9" name="PoljeZBesedilom 6138">
          <a:extLst>
            <a:ext uri="{FF2B5EF4-FFF2-40B4-BE49-F238E27FC236}">
              <a16:creationId xmlns:a16="http://schemas.microsoft.com/office/drawing/2014/main" id="{094DE85C-2FFD-4C64-860E-74B327315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0" name="PoljeZBesedilom 6139">
          <a:extLst>
            <a:ext uri="{FF2B5EF4-FFF2-40B4-BE49-F238E27FC236}">
              <a16:creationId xmlns:a16="http://schemas.microsoft.com/office/drawing/2014/main" id="{F95889A7-7F07-4ACA-B8F5-9143DE9F86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1" name="PoljeZBesedilom 6140">
          <a:extLst>
            <a:ext uri="{FF2B5EF4-FFF2-40B4-BE49-F238E27FC236}">
              <a16:creationId xmlns:a16="http://schemas.microsoft.com/office/drawing/2014/main" id="{71BC43C6-22F0-4955-99A7-1C840D449B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2" name="PoljeZBesedilom 6141">
          <a:extLst>
            <a:ext uri="{FF2B5EF4-FFF2-40B4-BE49-F238E27FC236}">
              <a16:creationId xmlns:a16="http://schemas.microsoft.com/office/drawing/2014/main" id="{CE6A0308-10B3-451C-AE49-23C8E88F91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3" name="PoljeZBesedilom 6142">
          <a:extLst>
            <a:ext uri="{FF2B5EF4-FFF2-40B4-BE49-F238E27FC236}">
              <a16:creationId xmlns:a16="http://schemas.microsoft.com/office/drawing/2014/main" id="{794C6832-B3BB-4652-AFCD-4C8411C1A8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4" name="PoljeZBesedilom 6143">
          <a:extLst>
            <a:ext uri="{FF2B5EF4-FFF2-40B4-BE49-F238E27FC236}">
              <a16:creationId xmlns:a16="http://schemas.microsoft.com/office/drawing/2014/main" id="{8AE19194-5BCF-4861-A700-0770DF50B1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5" name="PoljeZBesedilom 6144">
          <a:extLst>
            <a:ext uri="{FF2B5EF4-FFF2-40B4-BE49-F238E27FC236}">
              <a16:creationId xmlns:a16="http://schemas.microsoft.com/office/drawing/2014/main" id="{9F377119-3498-4D9D-86D5-4499A59766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6" name="PoljeZBesedilom 6145">
          <a:extLst>
            <a:ext uri="{FF2B5EF4-FFF2-40B4-BE49-F238E27FC236}">
              <a16:creationId xmlns:a16="http://schemas.microsoft.com/office/drawing/2014/main" id="{04FF732E-70C2-4461-B8D9-6164C130BC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7" name="PoljeZBesedilom 6146">
          <a:extLst>
            <a:ext uri="{FF2B5EF4-FFF2-40B4-BE49-F238E27FC236}">
              <a16:creationId xmlns:a16="http://schemas.microsoft.com/office/drawing/2014/main" id="{5B5D734A-1E2D-4B34-8E3C-9356822334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8" name="PoljeZBesedilom 6147">
          <a:extLst>
            <a:ext uri="{FF2B5EF4-FFF2-40B4-BE49-F238E27FC236}">
              <a16:creationId xmlns:a16="http://schemas.microsoft.com/office/drawing/2014/main" id="{0E73AA97-4508-4599-BA2A-C42F7D67D8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9" name="PoljeZBesedilom 6148">
          <a:extLst>
            <a:ext uri="{FF2B5EF4-FFF2-40B4-BE49-F238E27FC236}">
              <a16:creationId xmlns:a16="http://schemas.microsoft.com/office/drawing/2014/main" id="{58A393D9-07C3-4759-B02D-6AF9E27293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0" name="PoljeZBesedilom 6149">
          <a:extLst>
            <a:ext uri="{FF2B5EF4-FFF2-40B4-BE49-F238E27FC236}">
              <a16:creationId xmlns:a16="http://schemas.microsoft.com/office/drawing/2014/main" id="{B0CA2EF2-992F-467B-A7D0-21AF25CB36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1" name="PoljeZBesedilom 6150">
          <a:extLst>
            <a:ext uri="{FF2B5EF4-FFF2-40B4-BE49-F238E27FC236}">
              <a16:creationId xmlns:a16="http://schemas.microsoft.com/office/drawing/2014/main" id="{3C24F9FE-0767-404D-A145-5A722D629C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2" name="PoljeZBesedilom 6151">
          <a:extLst>
            <a:ext uri="{FF2B5EF4-FFF2-40B4-BE49-F238E27FC236}">
              <a16:creationId xmlns:a16="http://schemas.microsoft.com/office/drawing/2014/main" id="{1DB741A3-4628-4B27-8D02-065A5EB57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3" name="PoljeZBesedilom 6152">
          <a:extLst>
            <a:ext uri="{FF2B5EF4-FFF2-40B4-BE49-F238E27FC236}">
              <a16:creationId xmlns:a16="http://schemas.microsoft.com/office/drawing/2014/main" id="{2A077728-0689-4BA3-A09E-EE8329B736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4" name="PoljeZBesedilom 6153">
          <a:extLst>
            <a:ext uri="{FF2B5EF4-FFF2-40B4-BE49-F238E27FC236}">
              <a16:creationId xmlns:a16="http://schemas.microsoft.com/office/drawing/2014/main" id="{61308A77-520D-4B4C-B218-25A45D43DC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5" name="PoljeZBesedilom 6154">
          <a:extLst>
            <a:ext uri="{FF2B5EF4-FFF2-40B4-BE49-F238E27FC236}">
              <a16:creationId xmlns:a16="http://schemas.microsoft.com/office/drawing/2014/main" id="{FF2FA48E-3A1F-43AA-B196-C0B97E0B9C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6" name="PoljeZBesedilom 6155">
          <a:extLst>
            <a:ext uri="{FF2B5EF4-FFF2-40B4-BE49-F238E27FC236}">
              <a16:creationId xmlns:a16="http://schemas.microsoft.com/office/drawing/2014/main" id="{BFD40006-1E30-42D5-B8CC-906449DD72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7" name="PoljeZBesedilom 6156">
          <a:extLst>
            <a:ext uri="{FF2B5EF4-FFF2-40B4-BE49-F238E27FC236}">
              <a16:creationId xmlns:a16="http://schemas.microsoft.com/office/drawing/2014/main" id="{9D08ED42-4DFC-434E-8C62-EBA00EF365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8" name="PoljeZBesedilom 6157">
          <a:extLst>
            <a:ext uri="{FF2B5EF4-FFF2-40B4-BE49-F238E27FC236}">
              <a16:creationId xmlns:a16="http://schemas.microsoft.com/office/drawing/2014/main" id="{E8CCC20A-87F7-4A42-8189-D83097C28C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9" name="PoljeZBesedilom 6158">
          <a:extLst>
            <a:ext uri="{FF2B5EF4-FFF2-40B4-BE49-F238E27FC236}">
              <a16:creationId xmlns:a16="http://schemas.microsoft.com/office/drawing/2014/main" id="{3D949D04-391E-4903-A38C-AF4EACF02E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0" name="PoljeZBesedilom 6159">
          <a:extLst>
            <a:ext uri="{FF2B5EF4-FFF2-40B4-BE49-F238E27FC236}">
              <a16:creationId xmlns:a16="http://schemas.microsoft.com/office/drawing/2014/main" id="{87361EA6-577F-4EBA-9016-38576436F2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1" name="PoljeZBesedilom 6160">
          <a:extLst>
            <a:ext uri="{FF2B5EF4-FFF2-40B4-BE49-F238E27FC236}">
              <a16:creationId xmlns:a16="http://schemas.microsoft.com/office/drawing/2014/main" id="{76B330F2-B92D-4B84-8433-E2C1C27035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2" name="PoljeZBesedilom 6161">
          <a:extLst>
            <a:ext uri="{FF2B5EF4-FFF2-40B4-BE49-F238E27FC236}">
              <a16:creationId xmlns:a16="http://schemas.microsoft.com/office/drawing/2014/main" id="{1D2C5481-9FA5-4081-B188-0A8E429634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3" name="PoljeZBesedilom 6162">
          <a:extLst>
            <a:ext uri="{FF2B5EF4-FFF2-40B4-BE49-F238E27FC236}">
              <a16:creationId xmlns:a16="http://schemas.microsoft.com/office/drawing/2014/main" id="{C5D2D8EF-7422-43F2-BBE6-A185538C81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4" name="PoljeZBesedilom 6163">
          <a:extLst>
            <a:ext uri="{FF2B5EF4-FFF2-40B4-BE49-F238E27FC236}">
              <a16:creationId xmlns:a16="http://schemas.microsoft.com/office/drawing/2014/main" id="{38ADF531-7085-4437-9DBA-B9268B690C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5" name="PoljeZBesedilom 6164">
          <a:extLst>
            <a:ext uri="{FF2B5EF4-FFF2-40B4-BE49-F238E27FC236}">
              <a16:creationId xmlns:a16="http://schemas.microsoft.com/office/drawing/2014/main" id="{A4C360F8-C2FD-438C-8603-ABE307CB7D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6" name="PoljeZBesedilom 6165">
          <a:extLst>
            <a:ext uri="{FF2B5EF4-FFF2-40B4-BE49-F238E27FC236}">
              <a16:creationId xmlns:a16="http://schemas.microsoft.com/office/drawing/2014/main" id="{E4868552-7BE9-49F5-8935-B5B07ED114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7" name="PoljeZBesedilom 6166">
          <a:extLst>
            <a:ext uri="{FF2B5EF4-FFF2-40B4-BE49-F238E27FC236}">
              <a16:creationId xmlns:a16="http://schemas.microsoft.com/office/drawing/2014/main" id="{9D9D597C-A78D-4C6D-9F29-1AE796F0FA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8" name="PoljeZBesedilom 6167">
          <a:extLst>
            <a:ext uri="{FF2B5EF4-FFF2-40B4-BE49-F238E27FC236}">
              <a16:creationId xmlns:a16="http://schemas.microsoft.com/office/drawing/2014/main" id="{F426BA41-3564-476F-9D7E-98B922226A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9" name="PoljeZBesedilom 6168">
          <a:extLst>
            <a:ext uri="{FF2B5EF4-FFF2-40B4-BE49-F238E27FC236}">
              <a16:creationId xmlns:a16="http://schemas.microsoft.com/office/drawing/2014/main" id="{CF57F9DC-947B-4FCD-86B9-D7C7D91317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0" name="PoljeZBesedilom 6169">
          <a:extLst>
            <a:ext uri="{FF2B5EF4-FFF2-40B4-BE49-F238E27FC236}">
              <a16:creationId xmlns:a16="http://schemas.microsoft.com/office/drawing/2014/main" id="{00B9A80F-480C-4E88-A39D-7D5B07F501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1" name="PoljeZBesedilom 6170">
          <a:extLst>
            <a:ext uri="{FF2B5EF4-FFF2-40B4-BE49-F238E27FC236}">
              <a16:creationId xmlns:a16="http://schemas.microsoft.com/office/drawing/2014/main" id="{AAA95658-952E-42A0-9F44-1076B7F81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2" name="PoljeZBesedilom 6171">
          <a:extLst>
            <a:ext uri="{FF2B5EF4-FFF2-40B4-BE49-F238E27FC236}">
              <a16:creationId xmlns:a16="http://schemas.microsoft.com/office/drawing/2014/main" id="{BF065021-31DE-4E3D-8ECC-ED4F424D6C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3" name="PoljeZBesedilom 6172">
          <a:extLst>
            <a:ext uri="{FF2B5EF4-FFF2-40B4-BE49-F238E27FC236}">
              <a16:creationId xmlns:a16="http://schemas.microsoft.com/office/drawing/2014/main" id="{73A126C2-E647-4516-B325-1BBBBF4BB7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4" name="PoljeZBesedilom 6173">
          <a:extLst>
            <a:ext uri="{FF2B5EF4-FFF2-40B4-BE49-F238E27FC236}">
              <a16:creationId xmlns:a16="http://schemas.microsoft.com/office/drawing/2014/main" id="{AD1A5EAA-8A18-4FA3-9D39-FB9EDB09C8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5" name="PoljeZBesedilom 6174">
          <a:extLst>
            <a:ext uri="{FF2B5EF4-FFF2-40B4-BE49-F238E27FC236}">
              <a16:creationId xmlns:a16="http://schemas.microsoft.com/office/drawing/2014/main" id="{3F07ADDF-B043-4F0F-B9B8-1D0A6B501F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6" name="PoljeZBesedilom 6175">
          <a:extLst>
            <a:ext uri="{FF2B5EF4-FFF2-40B4-BE49-F238E27FC236}">
              <a16:creationId xmlns:a16="http://schemas.microsoft.com/office/drawing/2014/main" id="{845EE1F2-D19F-4E47-BB17-4BC6711795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7" name="PoljeZBesedilom 6176">
          <a:extLst>
            <a:ext uri="{FF2B5EF4-FFF2-40B4-BE49-F238E27FC236}">
              <a16:creationId xmlns:a16="http://schemas.microsoft.com/office/drawing/2014/main" id="{5DFD2F67-13CF-498A-8F05-F02EE4AF94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8" name="PoljeZBesedilom 6177">
          <a:extLst>
            <a:ext uri="{FF2B5EF4-FFF2-40B4-BE49-F238E27FC236}">
              <a16:creationId xmlns:a16="http://schemas.microsoft.com/office/drawing/2014/main" id="{36C0C9B0-A99D-4DA7-8587-CAF4B1340C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9" name="PoljeZBesedilom 6178">
          <a:extLst>
            <a:ext uri="{FF2B5EF4-FFF2-40B4-BE49-F238E27FC236}">
              <a16:creationId xmlns:a16="http://schemas.microsoft.com/office/drawing/2014/main" id="{74F86D7A-8993-496B-A3AB-554CDFBE6F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0" name="PoljeZBesedilom 6179">
          <a:extLst>
            <a:ext uri="{FF2B5EF4-FFF2-40B4-BE49-F238E27FC236}">
              <a16:creationId xmlns:a16="http://schemas.microsoft.com/office/drawing/2014/main" id="{2ED626F3-BC93-4FE2-A5D0-B4F2C5B4F2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1" name="PoljeZBesedilom 6180">
          <a:extLst>
            <a:ext uri="{FF2B5EF4-FFF2-40B4-BE49-F238E27FC236}">
              <a16:creationId xmlns:a16="http://schemas.microsoft.com/office/drawing/2014/main" id="{8EF9A658-E811-4D79-A601-0D1E25C994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2" name="PoljeZBesedilom 6181">
          <a:extLst>
            <a:ext uri="{FF2B5EF4-FFF2-40B4-BE49-F238E27FC236}">
              <a16:creationId xmlns:a16="http://schemas.microsoft.com/office/drawing/2014/main" id="{D00B06FE-089A-480F-AD8A-3C39359700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3" name="PoljeZBesedilom 6182">
          <a:extLst>
            <a:ext uri="{FF2B5EF4-FFF2-40B4-BE49-F238E27FC236}">
              <a16:creationId xmlns:a16="http://schemas.microsoft.com/office/drawing/2014/main" id="{AB633A59-0C47-4239-A884-76F60AB040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4" name="PoljeZBesedilom 6183">
          <a:extLst>
            <a:ext uri="{FF2B5EF4-FFF2-40B4-BE49-F238E27FC236}">
              <a16:creationId xmlns:a16="http://schemas.microsoft.com/office/drawing/2014/main" id="{380CF81C-495B-41DF-992D-0582E9FD4C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5" name="PoljeZBesedilom 6184">
          <a:extLst>
            <a:ext uri="{FF2B5EF4-FFF2-40B4-BE49-F238E27FC236}">
              <a16:creationId xmlns:a16="http://schemas.microsoft.com/office/drawing/2014/main" id="{0F95EFE8-F1A2-452F-BF87-F3D5ABBD84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6" name="PoljeZBesedilom 6185">
          <a:extLst>
            <a:ext uri="{FF2B5EF4-FFF2-40B4-BE49-F238E27FC236}">
              <a16:creationId xmlns:a16="http://schemas.microsoft.com/office/drawing/2014/main" id="{70608A36-B6EF-41C4-8C0E-8B51CCC2CC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7" name="PoljeZBesedilom 6186">
          <a:extLst>
            <a:ext uri="{FF2B5EF4-FFF2-40B4-BE49-F238E27FC236}">
              <a16:creationId xmlns:a16="http://schemas.microsoft.com/office/drawing/2014/main" id="{959FF6EF-AF0E-4F7A-AC44-81544AA770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8" name="PoljeZBesedilom 6187">
          <a:extLst>
            <a:ext uri="{FF2B5EF4-FFF2-40B4-BE49-F238E27FC236}">
              <a16:creationId xmlns:a16="http://schemas.microsoft.com/office/drawing/2014/main" id="{E819DBFA-8630-40DB-B721-8DA81ABEA7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9" name="PoljeZBesedilom 6188">
          <a:extLst>
            <a:ext uri="{FF2B5EF4-FFF2-40B4-BE49-F238E27FC236}">
              <a16:creationId xmlns:a16="http://schemas.microsoft.com/office/drawing/2014/main" id="{8057109C-4A3D-4BD3-B8CE-3DC93D4D47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0" name="PoljeZBesedilom 6189">
          <a:extLst>
            <a:ext uri="{FF2B5EF4-FFF2-40B4-BE49-F238E27FC236}">
              <a16:creationId xmlns:a16="http://schemas.microsoft.com/office/drawing/2014/main" id="{5B692DF1-1B49-478D-89AF-F3A6710053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1" name="PoljeZBesedilom 6190">
          <a:extLst>
            <a:ext uri="{FF2B5EF4-FFF2-40B4-BE49-F238E27FC236}">
              <a16:creationId xmlns:a16="http://schemas.microsoft.com/office/drawing/2014/main" id="{08AEB475-9194-4326-A09F-0E1595AB5A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2" name="PoljeZBesedilom 6191">
          <a:extLst>
            <a:ext uri="{FF2B5EF4-FFF2-40B4-BE49-F238E27FC236}">
              <a16:creationId xmlns:a16="http://schemas.microsoft.com/office/drawing/2014/main" id="{E99BA19A-1CE5-4E90-A1AF-BEA162248C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3" name="PoljeZBesedilom 6192">
          <a:extLst>
            <a:ext uri="{FF2B5EF4-FFF2-40B4-BE49-F238E27FC236}">
              <a16:creationId xmlns:a16="http://schemas.microsoft.com/office/drawing/2014/main" id="{9A690B63-2CAF-4F87-8DF9-C961C15EBC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4" name="PoljeZBesedilom 6193">
          <a:extLst>
            <a:ext uri="{FF2B5EF4-FFF2-40B4-BE49-F238E27FC236}">
              <a16:creationId xmlns:a16="http://schemas.microsoft.com/office/drawing/2014/main" id="{2FFF7E4A-235D-4548-888E-B6A88DA6FE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5" name="PoljeZBesedilom 6194">
          <a:extLst>
            <a:ext uri="{FF2B5EF4-FFF2-40B4-BE49-F238E27FC236}">
              <a16:creationId xmlns:a16="http://schemas.microsoft.com/office/drawing/2014/main" id="{2B821A1B-7051-49BD-917B-4EC561BD53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6" name="PoljeZBesedilom 6195">
          <a:extLst>
            <a:ext uri="{FF2B5EF4-FFF2-40B4-BE49-F238E27FC236}">
              <a16:creationId xmlns:a16="http://schemas.microsoft.com/office/drawing/2014/main" id="{2DC3A047-465A-4AE3-A3D1-D38B6A0324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7" name="PoljeZBesedilom 6196">
          <a:extLst>
            <a:ext uri="{FF2B5EF4-FFF2-40B4-BE49-F238E27FC236}">
              <a16:creationId xmlns:a16="http://schemas.microsoft.com/office/drawing/2014/main" id="{5529CE30-70F6-4B8A-8527-C6A88ED84B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8" name="PoljeZBesedilom 6197">
          <a:extLst>
            <a:ext uri="{FF2B5EF4-FFF2-40B4-BE49-F238E27FC236}">
              <a16:creationId xmlns:a16="http://schemas.microsoft.com/office/drawing/2014/main" id="{CF28E14F-344F-43A2-B126-7E6A44C3ED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9" name="PoljeZBesedilom 6198">
          <a:extLst>
            <a:ext uri="{FF2B5EF4-FFF2-40B4-BE49-F238E27FC236}">
              <a16:creationId xmlns:a16="http://schemas.microsoft.com/office/drawing/2014/main" id="{92E3854F-516C-4280-9E8F-FEE28161A9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0" name="PoljeZBesedilom 6199">
          <a:extLst>
            <a:ext uri="{FF2B5EF4-FFF2-40B4-BE49-F238E27FC236}">
              <a16:creationId xmlns:a16="http://schemas.microsoft.com/office/drawing/2014/main" id="{63E95926-6AE8-492A-BFC8-A9EF95979F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1" name="PoljeZBesedilom 6200">
          <a:extLst>
            <a:ext uri="{FF2B5EF4-FFF2-40B4-BE49-F238E27FC236}">
              <a16:creationId xmlns:a16="http://schemas.microsoft.com/office/drawing/2014/main" id="{1922F7DA-2298-4DE2-AF6E-D48A39C1A9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2" name="PoljeZBesedilom 6201">
          <a:extLst>
            <a:ext uri="{FF2B5EF4-FFF2-40B4-BE49-F238E27FC236}">
              <a16:creationId xmlns:a16="http://schemas.microsoft.com/office/drawing/2014/main" id="{C8F61D80-EA3E-4C35-8578-EB7414E39F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3" name="PoljeZBesedilom 6202">
          <a:extLst>
            <a:ext uri="{FF2B5EF4-FFF2-40B4-BE49-F238E27FC236}">
              <a16:creationId xmlns:a16="http://schemas.microsoft.com/office/drawing/2014/main" id="{60221566-1495-4408-9DEC-8CB439B206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4" name="PoljeZBesedilom 6203">
          <a:extLst>
            <a:ext uri="{FF2B5EF4-FFF2-40B4-BE49-F238E27FC236}">
              <a16:creationId xmlns:a16="http://schemas.microsoft.com/office/drawing/2014/main" id="{DF3B107E-2E6E-47DD-AC6B-759EAD82E5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5" name="PoljeZBesedilom 6204">
          <a:extLst>
            <a:ext uri="{FF2B5EF4-FFF2-40B4-BE49-F238E27FC236}">
              <a16:creationId xmlns:a16="http://schemas.microsoft.com/office/drawing/2014/main" id="{9362623B-1D2A-4382-A90A-BB3DA9B23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6" name="PoljeZBesedilom 6205">
          <a:extLst>
            <a:ext uri="{FF2B5EF4-FFF2-40B4-BE49-F238E27FC236}">
              <a16:creationId xmlns:a16="http://schemas.microsoft.com/office/drawing/2014/main" id="{630A4E96-D3A5-47AC-9A7F-E95A67C806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7" name="PoljeZBesedilom 6206">
          <a:extLst>
            <a:ext uri="{FF2B5EF4-FFF2-40B4-BE49-F238E27FC236}">
              <a16:creationId xmlns:a16="http://schemas.microsoft.com/office/drawing/2014/main" id="{C4C9A12F-72EE-467A-9E8E-FC0038EB10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8" name="PoljeZBesedilom 6207">
          <a:extLst>
            <a:ext uri="{FF2B5EF4-FFF2-40B4-BE49-F238E27FC236}">
              <a16:creationId xmlns:a16="http://schemas.microsoft.com/office/drawing/2014/main" id="{E9ADDD96-08F6-4594-9697-B3C65955CF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9" name="PoljeZBesedilom 6208">
          <a:extLst>
            <a:ext uri="{FF2B5EF4-FFF2-40B4-BE49-F238E27FC236}">
              <a16:creationId xmlns:a16="http://schemas.microsoft.com/office/drawing/2014/main" id="{9AB10DE4-1322-4904-8E69-EEA4C990DF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0" name="PoljeZBesedilom 6209">
          <a:extLst>
            <a:ext uri="{FF2B5EF4-FFF2-40B4-BE49-F238E27FC236}">
              <a16:creationId xmlns:a16="http://schemas.microsoft.com/office/drawing/2014/main" id="{3C595AD5-31D1-41B3-BFDD-29E2A82442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1" name="PoljeZBesedilom 6210">
          <a:extLst>
            <a:ext uri="{FF2B5EF4-FFF2-40B4-BE49-F238E27FC236}">
              <a16:creationId xmlns:a16="http://schemas.microsoft.com/office/drawing/2014/main" id="{C1960C85-59A0-4B8C-8C1C-D18E7F12D7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2" name="PoljeZBesedilom 6211">
          <a:extLst>
            <a:ext uri="{FF2B5EF4-FFF2-40B4-BE49-F238E27FC236}">
              <a16:creationId xmlns:a16="http://schemas.microsoft.com/office/drawing/2014/main" id="{526CB895-FCA7-480F-9BB3-A6CCB31F0D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3" name="PoljeZBesedilom 6212">
          <a:extLst>
            <a:ext uri="{FF2B5EF4-FFF2-40B4-BE49-F238E27FC236}">
              <a16:creationId xmlns:a16="http://schemas.microsoft.com/office/drawing/2014/main" id="{C7E10D24-9117-49DC-A9BD-249EC4A68D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4" name="PoljeZBesedilom 6213">
          <a:extLst>
            <a:ext uri="{FF2B5EF4-FFF2-40B4-BE49-F238E27FC236}">
              <a16:creationId xmlns:a16="http://schemas.microsoft.com/office/drawing/2014/main" id="{CD2045F9-459E-4596-847B-E9893F1629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5" name="PoljeZBesedilom 6214">
          <a:extLst>
            <a:ext uri="{FF2B5EF4-FFF2-40B4-BE49-F238E27FC236}">
              <a16:creationId xmlns:a16="http://schemas.microsoft.com/office/drawing/2014/main" id="{32E5AA0D-BA35-40DD-B46A-8DBD7F6118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6" name="PoljeZBesedilom 6215">
          <a:extLst>
            <a:ext uri="{FF2B5EF4-FFF2-40B4-BE49-F238E27FC236}">
              <a16:creationId xmlns:a16="http://schemas.microsoft.com/office/drawing/2014/main" id="{49D9D868-BE43-4A77-AFBB-4ED7AB938D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7" name="PoljeZBesedilom 6216">
          <a:extLst>
            <a:ext uri="{FF2B5EF4-FFF2-40B4-BE49-F238E27FC236}">
              <a16:creationId xmlns:a16="http://schemas.microsoft.com/office/drawing/2014/main" id="{7A15AA26-B88F-40D6-92C7-0508B81036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8" name="PoljeZBesedilom 6217">
          <a:extLst>
            <a:ext uri="{FF2B5EF4-FFF2-40B4-BE49-F238E27FC236}">
              <a16:creationId xmlns:a16="http://schemas.microsoft.com/office/drawing/2014/main" id="{7A92D713-00F1-4B2E-93FA-5874D3C87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9" name="PoljeZBesedilom 6218">
          <a:extLst>
            <a:ext uri="{FF2B5EF4-FFF2-40B4-BE49-F238E27FC236}">
              <a16:creationId xmlns:a16="http://schemas.microsoft.com/office/drawing/2014/main" id="{73C20098-AF76-462D-ACB3-CE1BF04B02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0" name="PoljeZBesedilom 6219">
          <a:extLst>
            <a:ext uri="{FF2B5EF4-FFF2-40B4-BE49-F238E27FC236}">
              <a16:creationId xmlns:a16="http://schemas.microsoft.com/office/drawing/2014/main" id="{76AE74BF-60F4-4A24-90E6-F18A9C46F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1" name="PoljeZBesedilom 6220">
          <a:extLst>
            <a:ext uri="{FF2B5EF4-FFF2-40B4-BE49-F238E27FC236}">
              <a16:creationId xmlns:a16="http://schemas.microsoft.com/office/drawing/2014/main" id="{A9D251C4-F06D-4F9F-9A8A-4B88936D7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2" name="PoljeZBesedilom 6221">
          <a:extLst>
            <a:ext uri="{FF2B5EF4-FFF2-40B4-BE49-F238E27FC236}">
              <a16:creationId xmlns:a16="http://schemas.microsoft.com/office/drawing/2014/main" id="{806268A3-5E34-4641-BE1D-55A3A73C9C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3" name="PoljeZBesedilom 6222">
          <a:extLst>
            <a:ext uri="{FF2B5EF4-FFF2-40B4-BE49-F238E27FC236}">
              <a16:creationId xmlns:a16="http://schemas.microsoft.com/office/drawing/2014/main" id="{6F9AD3E9-CF13-4A64-8715-ED566AC8FF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4" name="PoljeZBesedilom 6223">
          <a:extLst>
            <a:ext uri="{FF2B5EF4-FFF2-40B4-BE49-F238E27FC236}">
              <a16:creationId xmlns:a16="http://schemas.microsoft.com/office/drawing/2014/main" id="{135C7732-B381-4847-83D1-C13106F923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5" name="PoljeZBesedilom 6224">
          <a:extLst>
            <a:ext uri="{FF2B5EF4-FFF2-40B4-BE49-F238E27FC236}">
              <a16:creationId xmlns:a16="http://schemas.microsoft.com/office/drawing/2014/main" id="{9AE3DC9C-5C34-4E03-B23B-5469311483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6" name="PoljeZBesedilom 6225">
          <a:extLst>
            <a:ext uri="{FF2B5EF4-FFF2-40B4-BE49-F238E27FC236}">
              <a16:creationId xmlns:a16="http://schemas.microsoft.com/office/drawing/2014/main" id="{EA2D86EE-EEAE-491D-AAE6-D86BEEA67A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7" name="PoljeZBesedilom 6226">
          <a:extLst>
            <a:ext uri="{FF2B5EF4-FFF2-40B4-BE49-F238E27FC236}">
              <a16:creationId xmlns:a16="http://schemas.microsoft.com/office/drawing/2014/main" id="{7790A147-342B-443B-AF0E-13EFFCBA7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8" name="PoljeZBesedilom 6227">
          <a:extLst>
            <a:ext uri="{FF2B5EF4-FFF2-40B4-BE49-F238E27FC236}">
              <a16:creationId xmlns:a16="http://schemas.microsoft.com/office/drawing/2014/main" id="{A9AD7E51-1E66-456E-AA95-0F58DDD00E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9" name="PoljeZBesedilom 6228">
          <a:extLst>
            <a:ext uri="{FF2B5EF4-FFF2-40B4-BE49-F238E27FC236}">
              <a16:creationId xmlns:a16="http://schemas.microsoft.com/office/drawing/2014/main" id="{4FC76230-E0B8-4B3B-B73D-21CBD26851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0" name="PoljeZBesedilom 6229">
          <a:extLst>
            <a:ext uri="{FF2B5EF4-FFF2-40B4-BE49-F238E27FC236}">
              <a16:creationId xmlns:a16="http://schemas.microsoft.com/office/drawing/2014/main" id="{CEDA02B7-AFE7-42F6-B7AD-DF6129679E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1" name="PoljeZBesedilom 6230">
          <a:extLst>
            <a:ext uri="{FF2B5EF4-FFF2-40B4-BE49-F238E27FC236}">
              <a16:creationId xmlns:a16="http://schemas.microsoft.com/office/drawing/2014/main" id="{82145B63-86BB-4012-A15C-DF3DB5766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2" name="PoljeZBesedilom 6231">
          <a:extLst>
            <a:ext uri="{FF2B5EF4-FFF2-40B4-BE49-F238E27FC236}">
              <a16:creationId xmlns:a16="http://schemas.microsoft.com/office/drawing/2014/main" id="{F10FA2C7-28BA-4844-AB06-7C7ECB8A58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3" name="PoljeZBesedilom 6232">
          <a:extLst>
            <a:ext uri="{FF2B5EF4-FFF2-40B4-BE49-F238E27FC236}">
              <a16:creationId xmlns:a16="http://schemas.microsoft.com/office/drawing/2014/main" id="{659815F5-5A08-4FE8-8718-3EE170DFF2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4" name="PoljeZBesedilom 6233">
          <a:extLst>
            <a:ext uri="{FF2B5EF4-FFF2-40B4-BE49-F238E27FC236}">
              <a16:creationId xmlns:a16="http://schemas.microsoft.com/office/drawing/2014/main" id="{8854E60D-180F-4D59-8205-5B5A0F51AB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5" name="PoljeZBesedilom 6234">
          <a:extLst>
            <a:ext uri="{FF2B5EF4-FFF2-40B4-BE49-F238E27FC236}">
              <a16:creationId xmlns:a16="http://schemas.microsoft.com/office/drawing/2014/main" id="{567D931D-7049-43D2-9CE7-768F259DCA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6" name="PoljeZBesedilom 6235">
          <a:extLst>
            <a:ext uri="{FF2B5EF4-FFF2-40B4-BE49-F238E27FC236}">
              <a16:creationId xmlns:a16="http://schemas.microsoft.com/office/drawing/2014/main" id="{5AB12FE3-B363-4C26-B7CD-15C8E66122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7" name="PoljeZBesedilom 6236">
          <a:extLst>
            <a:ext uri="{FF2B5EF4-FFF2-40B4-BE49-F238E27FC236}">
              <a16:creationId xmlns:a16="http://schemas.microsoft.com/office/drawing/2014/main" id="{AB4EFA3F-C022-4552-B0B2-4886F2523F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8" name="PoljeZBesedilom 6237">
          <a:extLst>
            <a:ext uri="{FF2B5EF4-FFF2-40B4-BE49-F238E27FC236}">
              <a16:creationId xmlns:a16="http://schemas.microsoft.com/office/drawing/2014/main" id="{BFC2A8EF-18F8-4025-BC12-1459C64DA8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9" name="PoljeZBesedilom 6238">
          <a:extLst>
            <a:ext uri="{FF2B5EF4-FFF2-40B4-BE49-F238E27FC236}">
              <a16:creationId xmlns:a16="http://schemas.microsoft.com/office/drawing/2014/main" id="{52FDDED3-EF3B-4257-B55E-272850F6CC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0" name="PoljeZBesedilom 6239">
          <a:extLst>
            <a:ext uri="{FF2B5EF4-FFF2-40B4-BE49-F238E27FC236}">
              <a16:creationId xmlns:a16="http://schemas.microsoft.com/office/drawing/2014/main" id="{18DBF6B5-440F-4C69-A55F-AE399D6CEC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1" name="PoljeZBesedilom 6240">
          <a:extLst>
            <a:ext uri="{FF2B5EF4-FFF2-40B4-BE49-F238E27FC236}">
              <a16:creationId xmlns:a16="http://schemas.microsoft.com/office/drawing/2014/main" id="{13CD9982-4E83-457D-9067-B6E44F9389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2" name="PoljeZBesedilom 6241">
          <a:extLst>
            <a:ext uri="{FF2B5EF4-FFF2-40B4-BE49-F238E27FC236}">
              <a16:creationId xmlns:a16="http://schemas.microsoft.com/office/drawing/2014/main" id="{62F29316-F6A8-4D2D-B347-B08500EA0D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3" name="PoljeZBesedilom 6242">
          <a:extLst>
            <a:ext uri="{FF2B5EF4-FFF2-40B4-BE49-F238E27FC236}">
              <a16:creationId xmlns:a16="http://schemas.microsoft.com/office/drawing/2014/main" id="{90DC0812-2B19-4EB8-9B9F-6409E9BDF2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4" name="PoljeZBesedilom 6243">
          <a:extLst>
            <a:ext uri="{FF2B5EF4-FFF2-40B4-BE49-F238E27FC236}">
              <a16:creationId xmlns:a16="http://schemas.microsoft.com/office/drawing/2014/main" id="{8EDE681C-9FDF-4DF6-A580-E6C9A2CA34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5" name="PoljeZBesedilom 6244">
          <a:extLst>
            <a:ext uri="{FF2B5EF4-FFF2-40B4-BE49-F238E27FC236}">
              <a16:creationId xmlns:a16="http://schemas.microsoft.com/office/drawing/2014/main" id="{BE995014-65EF-4808-AC30-2DCDCA5F04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6" name="PoljeZBesedilom 6245">
          <a:extLst>
            <a:ext uri="{FF2B5EF4-FFF2-40B4-BE49-F238E27FC236}">
              <a16:creationId xmlns:a16="http://schemas.microsoft.com/office/drawing/2014/main" id="{897061B8-AA13-485B-A303-A08FC090FC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7" name="PoljeZBesedilom 6246">
          <a:extLst>
            <a:ext uri="{FF2B5EF4-FFF2-40B4-BE49-F238E27FC236}">
              <a16:creationId xmlns:a16="http://schemas.microsoft.com/office/drawing/2014/main" id="{4B7C89F3-2895-4268-857E-2CD6990DDB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8" name="PoljeZBesedilom 6247">
          <a:extLst>
            <a:ext uri="{FF2B5EF4-FFF2-40B4-BE49-F238E27FC236}">
              <a16:creationId xmlns:a16="http://schemas.microsoft.com/office/drawing/2014/main" id="{EFA803D3-9586-4FC4-839C-34792F189F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9" name="PoljeZBesedilom 6248">
          <a:extLst>
            <a:ext uri="{FF2B5EF4-FFF2-40B4-BE49-F238E27FC236}">
              <a16:creationId xmlns:a16="http://schemas.microsoft.com/office/drawing/2014/main" id="{866C0394-40BB-4A0E-975A-1293A53B75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0" name="PoljeZBesedilom 6249">
          <a:extLst>
            <a:ext uri="{FF2B5EF4-FFF2-40B4-BE49-F238E27FC236}">
              <a16:creationId xmlns:a16="http://schemas.microsoft.com/office/drawing/2014/main" id="{D8234087-B00E-4117-854D-072E3621CB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1" name="PoljeZBesedilom 6250">
          <a:extLst>
            <a:ext uri="{FF2B5EF4-FFF2-40B4-BE49-F238E27FC236}">
              <a16:creationId xmlns:a16="http://schemas.microsoft.com/office/drawing/2014/main" id="{6546A33D-D02F-4A40-BA44-88A2A674DE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2" name="PoljeZBesedilom 6251">
          <a:extLst>
            <a:ext uri="{FF2B5EF4-FFF2-40B4-BE49-F238E27FC236}">
              <a16:creationId xmlns:a16="http://schemas.microsoft.com/office/drawing/2014/main" id="{394883B2-B615-44FC-B37B-34D286BE51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3" name="PoljeZBesedilom 6252">
          <a:extLst>
            <a:ext uri="{FF2B5EF4-FFF2-40B4-BE49-F238E27FC236}">
              <a16:creationId xmlns:a16="http://schemas.microsoft.com/office/drawing/2014/main" id="{03594213-5E5E-4337-BEC8-E9816D4593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4" name="PoljeZBesedilom 6253">
          <a:extLst>
            <a:ext uri="{FF2B5EF4-FFF2-40B4-BE49-F238E27FC236}">
              <a16:creationId xmlns:a16="http://schemas.microsoft.com/office/drawing/2014/main" id="{5D0841C9-0C70-43C1-8C20-7356F2E5BF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5" name="PoljeZBesedilom 6254">
          <a:extLst>
            <a:ext uri="{FF2B5EF4-FFF2-40B4-BE49-F238E27FC236}">
              <a16:creationId xmlns:a16="http://schemas.microsoft.com/office/drawing/2014/main" id="{401BC1E3-1EBB-4919-BA4A-A2BF006720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6" name="PoljeZBesedilom 6255">
          <a:extLst>
            <a:ext uri="{FF2B5EF4-FFF2-40B4-BE49-F238E27FC236}">
              <a16:creationId xmlns:a16="http://schemas.microsoft.com/office/drawing/2014/main" id="{55DF13AD-0C86-4B00-910B-8C895C42DE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7" name="PoljeZBesedilom 6256">
          <a:extLst>
            <a:ext uri="{FF2B5EF4-FFF2-40B4-BE49-F238E27FC236}">
              <a16:creationId xmlns:a16="http://schemas.microsoft.com/office/drawing/2014/main" id="{BD4B7FDA-F193-474A-9B7D-BA9F117121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8" name="PoljeZBesedilom 6257">
          <a:extLst>
            <a:ext uri="{FF2B5EF4-FFF2-40B4-BE49-F238E27FC236}">
              <a16:creationId xmlns:a16="http://schemas.microsoft.com/office/drawing/2014/main" id="{E7B52766-6F6F-4F1D-8C5C-3507F67985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9" name="PoljeZBesedilom 6258">
          <a:extLst>
            <a:ext uri="{FF2B5EF4-FFF2-40B4-BE49-F238E27FC236}">
              <a16:creationId xmlns:a16="http://schemas.microsoft.com/office/drawing/2014/main" id="{A5A9E922-F4C8-40AF-8587-5B334CC88F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0" name="PoljeZBesedilom 6259">
          <a:extLst>
            <a:ext uri="{FF2B5EF4-FFF2-40B4-BE49-F238E27FC236}">
              <a16:creationId xmlns:a16="http://schemas.microsoft.com/office/drawing/2014/main" id="{3A93FC16-A6B7-4622-8589-2EC795C7D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1" name="PoljeZBesedilom 6260">
          <a:extLst>
            <a:ext uri="{FF2B5EF4-FFF2-40B4-BE49-F238E27FC236}">
              <a16:creationId xmlns:a16="http://schemas.microsoft.com/office/drawing/2014/main" id="{083D7C4F-68CA-4FD6-B7DA-AAAC138D9B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2" name="PoljeZBesedilom 6261">
          <a:extLst>
            <a:ext uri="{FF2B5EF4-FFF2-40B4-BE49-F238E27FC236}">
              <a16:creationId xmlns:a16="http://schemas.microsoft.com/office/drawing/2014/main" id="{7C13E9A3-E534-4098-BDE6-B1184C8979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3" name="PoljeZBesedilom 6262">
          <a:extLst>
            <a:ext uri="{FF2B5EF4-FFF2-40B4-BE49-F238E27FC236}">
              <a16:creationId xmlns:a16="http://schemas.microsoft.com/office/drawing/2014/main" id="{45DCEF71-4687-4759-B2AE-2598AB19BA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4" name="PoljeZBesedilom 6263">
          <a:extLst>
            <a:ext uri="{FF2B5EF4-FFF2-40B4-BE49-F238E27FC236}">
              <a16:creationId xmlns:a16="http://schemas.microsoft.com/office/drawing/2014/main" id="{3C594265-31C7-4E0D-B4F2-4FA76EF40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5" name="PoljeZBesedilom 6264">
          <a:extLst>
            <a:ext uri="{FF2B5EF4-FFF2-40B4-BE49-F238E27FC236}">
              <a16:creationId xmlns:a16="http://schemas.microsoft.com/office/drawing/2014/main" id="{5E840674-AF19-45B9-9E8D-3AA329A390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6" name="PoljeZBesedilom 6265">
          <a:extLst>
            <a:ext uri="{FF2B5EF4-FFF2-40B4-BE49-F238E27FC236}">
              <a16:creationId xmlns:a16="http://schemas.microsoft.com/office/drawing/2014/main" id="{BF656C44-8AE7-4A45-A04A-71B3CF0722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7" name="PoljeZBesedilom 6266">
          <a:extLst>
            <a:ext uri="{FF2B5EF4-FFF2-40B4-BE49-F238E27FC236}">
              <a16:creationId xmlns:a16="http://schemas.microsoft.com/office/drawing/2014/main" id="{BA445984-0DA7-429B-BC26-90005A8456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8" name="PoljeZBesedilom 6267">
          <a:extLst>
            <a:ext uri="{FF2B5EF4-FFF2-40B4-BE49-F238E27FC236}">
              <a16:creationId xmlns:a16="http://schemas.microsoft.com/office/drawing/2014/main" id="{D87B432E-280D-4F47-899F-5C9CE713A7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9" name="PoljeZBesedilom 6268">
          <a:extLst>
            <a:ext uri="{FF2B5EF4-FFF2-40B4-BE49-F238E27FC236}">
              <a16:creationId xmlns:a16="http://schemas.microsoft.com/office/drawing/2014/main" id="{E01C4672-2B66-4128-9F9F-A596005874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0" name="PoljeZBesedilom 6269">
          <a:extLst>
            <a:ext uri="{FF2B5EF4-FFF2-40B4-BE49-F238E27FC236}">
              <a16:creationId xmlns:a16="http://schemas.microsoft.com/office/drawing/2014/main" id="{6E6A5744-3716-4FA2-AF65-C85589D8C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1" name="PoljeZBesedilom 6270">
          <a:extLst>
            <a:ext uri="{FF2B5EF4-FFF2-40B4-BE49-F238E27FC236}">
              <a16:creationId xmlns:a16="http://schemas.microsoft.com/office/drawing/2014/main" id="{65109427-2C14-4F83-96BE-D2C015151A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2" name="PoljeZBesedilom 6271">
          <a:extLst>
            <a:ext uri="{FF2B5EF4-FFF2-40B4-BE49-F238E27FC236}">
              <a16:creationId xmlns:a16="http://schemas.microsoft.com/office/drawing/2014/main" id="{176AFF55-6C50-4C90-9F7A-D8AAD160B0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3" name="PoljeZBesedilom 6272">
          <a:extLst>
            <a:ext uri="{FF2B5EF4-FFF2-40B4-BE49-F238E27FC236}">
              <a16:creationId xmlns:a16="http://schemas.microsoft.com/office/drawing/2014/main" id="{DAAC3E2A-38B9-4B07-BBEE-6E573F53D7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4" name="PoljeZBesedilom 6273">
          <a:extLst>
            <a:ext uri="{FF2B5EF4-FFF2-40B4-BE49-F238E27FC236}">
              <a16:creationId xmlns:a16="http://schemas.microsoft.com/office/drawing/2014/main" id="{9359E3CB-F0EF-450C-8DCF-D5D2E9C2EC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5" name="PoljeZBesedilom 6274">
          <a:extLst>
            <a:ext uri="{FF2B5EF4-FFF2-40B4-BE49-F238E27FC236}">
              <a16:creationId xmlns:a16="http://schemas.microsoft.com/office/drawing/2014/main" id="{F97A81D4-752E-4A56-8474-65FDE41570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6" name="PoljeZBesedilom 6275">
          <a:extLst>
            <a:ext uri="{FF2B5EF4-FFF2-40B4-BE49-F238E27FC236}">
              <a16:creationId xmlns:a16="http://schemas.microsoft.com/office/drawing/2014/main" id="{7F67144D-ED80-4A31-A3A3-768F675745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7" name="PoljeZBesedilom 6276">
          <a:extLst>
            <a:ext uri="{FF2B5EF4-FFF2-40B4-BE49-F238E27FC236}">
              <a16:creationId xmlns:a16="http://schemas.microsoft.com/office/drawing/2014/main" id="{49AD11ED-A724-4AD7-98C2-BE6EA3F21A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8" name="PoljeZBesedilom 6277">
          <a:extLst>
            <a:ext uri="{FF2B5EF4-FFF2-40B4-BE49-F238E27FC236}">
              <a16:creationId xmlns:a16="http://schemas.microsoft.com/office/drawing/2014/main" id="{27958E83-B316-43A6-8BB6-39C5A9EE94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9" name="PoljeZBesedilom 6278">
          <a:extLst>
            <a:ext uri="{FF2B5EF4-FFF2-40B4-BE49-F238E27FC236}">
              <a16:creationId xmlns:a16="http://schemas.microsoft.com/office/drawing/2014/main" id="{8CA6EDA2-328D-49F9-8028-C3D2BA58EC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0" name="PoljeZBesedilom 6279">
          <a:extLst>
            <a:ext uri="{FF2B5EF4-FFF2-40B4-BE49-F238E27FC236}">
              <a16:creationId xmlns:a16="http://schemas.microsoft.com/office/drawing/2014/main" id="{771425FF-503A-45C8-A200-10A1587279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1" name="PoljeZBesedilom 6280">
          <a:extLst>
            <a:ext uri="{FF2B5EF4-FFF2-40B4-BE49-F238E27FC236}">
              <a16:creationId xmlns:a16="http://schemas.microsoft.com/office/drawing/2014/main" id="{5D6219A8-B661-4322-BCDE-2D92F7DF3E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2" name="PoljeZBesedilom 6281">
          <a:extLst>
            <a:ext uri="{FF2B5EF4-FFF2-40B4-BE49-F238E27FC236}">
              <a16:creationId xmlns:a16="http://schemas.microsoft.com/office/drawing/2014/main" id="{6A5FB9CA-E4D6-4E6B-9C4D-1FB8B6E04A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3" name="PoljeZBesedilom 6282">
          <a:extLst>
            <a:ext uri="{FF2B5EF4-FFF2-40B4-BE49-F238E27FC236}">
              <a16:creationId xmlns:a16="http://schemas.microsoft.com/office/drawing/2014/main" id="{3F5CE30D-19BA-480A-8DF8-ED0CFB3A32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4" name="PoljeZBesedilom 6283">
          <a:extLst>
            <a:ext uri="{FF2B5EF4-FFF2-40B4-BE49-F238E27FC236}">
              <a16:creationId xmlns:a16="http://schemas.microsoft.com/office/drawing/2014/main" id="{B91D5727-B0A0-405C-9514-D36064E102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5" name="PoljeZBesedilom 6284">
          <a:extLst>
            <a:ext uri="{FF2B5EF4-FFF2-40B4-BE49-F238E27FC236}">
              <a16:creationId xmlns:a16="http://schemas.microsoft.com/office/drawing/2014/main" id="{AD731863-7CAE-4E0F-9232-D3E1118F3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6" name="PoljeZBesedilom 6285">
          <a:extLst>
            <a:ext uri="{FF2B5EF4-FFF2-40B4-BE49-F238E27FC236}">
              <a16:creationId xmlns:a16="http://schemas.microsoft.com/office/drawing/2014/main" id="{A727706A-4ED1-4F99-9E27-F136B6CECC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7" name="PoljeZBesedilom 6286">
          <a:extLst>
            <a:ext uri="{FF2B5EF4-FFF2-40B4-BE49-F238E27FC236}">
              <a16:creationId xmlns:a16="http://schemas.microsoft.com/office/drawing/2014/main" id="{2DBE88BA-A82E-4856-8536-77EA3147AA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8" name="PoljeZBesedilom 6287">
          <a:extLst>
            <a:ext uri="{FF2B5EF4-FFF2-40B4-BE49-F238E27FC236}">
              <a16:creationId xmlns:a16="http://schemas.microsoft.com/office/drawing/2014/main" id="{0304CD75-A56F-48F7-BE25-CBACD4F21F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9" name="PoljeZBesedilom 6288">
          <a:extLst>
            <a:ext uri="{FF2B5EF4-FFF2-40B4-BE49-F238E27FC236}">
              <a16:creationId xmlns:a16="http://schemas.microsoft.com/office/drawing/2014/main" id="{6ED1EA5B-6717-43CB-9FAB-756AA48DF0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0" name="PoljeZBesedilom 6289">
          <a:extLst>
            <a:ext uri="{FF2B5EF4-FFF2-40B4-BE49-F238E27FC236}">
              <a16:creationId xmlns:a16="http://schemas.microsoft.com/office/drawing/2014/main" id="{6653DA7D-90B3-49CA-9590-8347B9D728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1" name="PoljeZBesedilom 6290">
          <a:extLst>
            <a:ext uri="{FF2B5EF4-FFF2-40B4-BE49-F238E27FC236}">
              <a16:creationId xmlns:a16="http://schemas.microsoft.com/office/drawing/2014/main" id="{02E4BF38-E73C-44AD-9CDA-F26E37A3F8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2" name="PoljeZBesedilom 6291">
          <a:extLst>
            <a:ext uri="{FF2B5EF4-FFF2-40B4-BE49-F238E27FC236}">
              <a16:creationId xmlns:a16="http://schemas.microsoft.com/office/drawing/2014/main" id="{84ECA44F-7B50-4731-BBE6-F2DB2B9719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3" name="PoljeZBesedilom 6292">
          <a:extLst>
            <a:ext uri="{FF2B5EF4-FFF2-40B4-BE49-F238E27FC236}">
              <a16:creationId xmlns:a16="http://schemas.microsoft.com/office/drawing/2014/main" id="{9E70E3B4-3951-4485-A137-B8C01BA1A1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4" name="PoljeZBesedilom 6293">
          <a:extLst>
            <a:ext uri="{FF2B5EF4-FFF2-40B4-BE49-F238E27FC236}">
              <a16:creationId xmlns:a16="http://schemas.microsoft.com/office/drawing/2014/main" id="{2CB3A8C1-FD68-4DEC-8B00-E0A09D6A9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5" name="PoljeZBesedilom 6294">
          <a:extLst>
            <a:ext uri="{FF2B5EF4-FFF2-40B4-BE49-F238E27FC236}">
              <a16:creationId xmlns:a16="http://schemas.microsoft.com/office/drawing/2014/main" id="{7A81877C-A965-4FCC-87DE-B008DD2E8E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6" name="PoljeZBesedilom 6295">
          <a:extLst>
            <a:ext uri="{FF2B5EF4-FFF2-40B4-BE49-F238E27FC236}">
              <a16:creationId xmlns:a16="http://schemas.microsoft.com/office/drawing/2014/main" id="{F843A3CF-AE85-433F-9E7E-E64619E5D2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7" name="PoljeZBesedilom 6296">
          <a:extLst>
            <a:ext uri="{FF2B5EF4-FFF2-40B4-BE49-F238E27FC236}">
              <a16:creationId xmlns:a16="http://schemas.microsoft.com/office/drawing/2014/main" id="{1C2C0B42-59EE-42F3-86C3-10F0502DA5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8" name="PoljeZBesedilom 6297">
          <a:extLst>
            <a:ext uri="{FF2B5EF4-FFF2-40B4-BE49-F238E27FC236}">
              <a16:creationId xmlns:a16="http://schemas.microsoft.com/office/drawing/2014/main" id="{C8FC02D4-1CF3-4C55-8C83-A401FD8646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9" name="PoljeZBesedilom 6298">
          <a:extLst>
            <a:ext uri="{FF2B5EF4-FFF2-40B4-BE49-F238E27FC236}">
              <a16:creationId xmlns:a16="http://schemas.microsoft.com/office/drawing/2014/main" id="{2619F990-9FDD-4E38-9AEC-018294CDAE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0" name="PoljeZBesedilom 6299">
          <a:extLst>
            <a:ext uri="{FF2B5EF4-FFF2-40B4-BE49-F238E27FC236}">
              <a16:creationId xmlns:a16="http://schemas.microsoft.com/office/drawing/2014/main" id="{57EEB57A-97E3-47D9-BEA4-9AB6DE4D0F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1" name="PoljeZBesedilom 6300">
          <a:extLst>
            <a:ext uri="{FF2B5EF4-FFF2-40B4-BE49-F238E27FC236}">
              <a16:creationId xmlns:a16="http://schemas.microsoft.com/office/drawing/2014/main" id="{B2621788-A817-4A66-921C-1D8E4D7876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2" name="PoljeZBesedilom 6301">
          <a:extLst>
            <a:ext uri="{FF2B5EF4-FFF2-40B4-BE49-F238E27FC236}">
              <a16:creationId xmlns:a16="http://schemas.microsoft.com/office/drawing/2014/main" id="{BA663073-2C7F-42E1-8D2D-3CF8E009DF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3" name="PoljeZBesedilom 6302">
          <a:extLst>
            <a:ext uri="{FF2B5EF4-FFF2-40B4-BE49-F238E27FC236}">
              <a16:creationId xmlns:a16="http://schemas.microsoft.com/office/drawing/2014/main" id="{B35A2F43-9D8B-4B86-935A-5DA33B2538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4" name="PoljeZBesedilom 6303">
          <a:extLst>
            <a:ext uri="{FF2B5EF4-FFF2-40B4-BE49-F238E27FC236}">
              <a16:creationId xmlns:a16="http://schemas.microsoft.com/office/drawing/2014/main" id="{ECC1B395-5152-4880-9ED4-C963033200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5" name="PoljeZBesedilom 6304">
          <a:extLst>
            <a:ext uri="{FF2B5EF4-FFF2-40B4-BE49-F238E27FC236}">
              <a16:creationId xmlns:a16="http://schemas.microsoft.com/office/drawing/2014/main" id="{BE330D94-191D-40AB-93A6-B261DAC044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6" name="PoljeZBesedilom 6305">
          <a:extLst>
            <a:ext uri="{FF2B5EF4-FFF2-40B4-BE49-F238E27FC236}">
              <a16:creationId xmlns:a16="http://schemas.microsoft.com/office/drawing/2014/main" id="{92D86A9E-6A87-46E8-96D2-469C24B30F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7" name="PoljeZBesedilom 6306">
          <a:extLst>
            <a:ext uri="{FF2B5EF4-FFF2-40B4-BE49-F238E27FC236}">
              <a16:creationId xmlns:a16="http://schemas.microsoft.com/office/drawing/2014/main" id="{8937C265-ABD5-49D9-ADCB-3B254E0464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8" name="PoljeZBesedilom 6307">
          <a:extLst>
            <a:ext uri="{FF2B5EF4-FFF2-40B4-BE49-F238E27FC236}">
              <a16:creationId xmlns:a16="http://schemas.microsoft.com/office/drawing/2014/main" id="{FF3E9F49-4A41-405E-A751-A3F7DC2308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9" name="PoljeZBesedilom 6308">
          <a:extLst>
            <a:ext uri="{FF2B5EF4-FFF2-40B4-BE49-F238E27FC236}">
              <a16:creationId xmlns:a16="http://schemas.microsoft.com/office/drawing/2014/main" id="{2CDAE01E-8789-41CE-AB03-380FAE715E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0" name="PoljeZBesedilom 6309">
          <a:extLst>
            <a:ext uri="{FF2B5EF4-FFF2-40B4-BE49-F238E27FC236}">
              <a16:creationId xmlns:a16="http://schemas.microsoft.com/office/drawing/2014/main" id="{2E1A4AB3-4AAB-4814-9EC3-8C58C54FD1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1" name="PoljeZBesedilom 6310">
          <a:extLst>
            <a:ext uri="{FF2B5EF4-FFF2-40B4-BE49-F238E27FC236}">
              <a16:creationId xmlns:a16="http://schemas.microsoft.com/office/drawing/2014/main" id="{BF7E6F84-3053-414B-8796-22406A58F4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2" name="PoljeZBesedilom 6311">
          <a:extLst>
            <a:ext uri="{FF2B5EF4-FFF2-40B4-BE49-F238E27FC236}">
              <a16:creationId xmlns:a16="http://schemas.microsoft.com/office/drawing/2014/main" id="{BD6E51C7-BCE5-4310-9145-66F11673E2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3" name="PoljeZBesedilom 6312">
          <a:extLst>
            <a:ext uri="{FF2B5EF4-FFF2-40B4-BE49-F238E27FC236}">
              <a16:creationId xmlns:a16="http://schemas.microsoft.com/office/drawing/2014/main" id="{2B957FB9-2B37-4A4F-9603-E2F4493CAA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4" name="PoljeZBesedilom 6313">
          <a:extLst>
            <a:ext uri="{FF2B5EF4-FFF2-40B4-BE49-F238E27FC236}">
              <a16:creationId xmlns:a16="http://schemas.microsoft.com/office/drawing/2014/main" id="{E78703C9-6DEF-4E48-9D21-D438A8AB0B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5" name="PoljeZBesedilom 6314">
          <a:extLst>
            <a:ext uri="{FF2B5EF4-FFF2-40B4-BE49-F238E27FC236}">
              <a16:creationId xmlns:a16="http://schemas.microsoft.com/office/drawing/2014/main" id="{4C4A8AF3-2934-472D-821C-D6741139D5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6" name="PoljeZBesedilom 6315">
          <a:extLst>
            <a:ext uri="{FF2B5EF4-FFF2-40B4-BE49-F238E27FC236}">
              <a16:creationId xmlns:a16="http://schemas.microsoft.com/office/drawing/2014/main" id="{2B8FA03D-19A2-4C14-B0E0-152B120761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7" name="PoljeZBesedilom 6316">
          <a:extLst>
            <a:ext uri="{FF2B5EF4-FFF2-40B4-BE49-F238E27FC236}">
              <a16:creationId xmlns:a16="http://schemas.microsoft.com/office/drawing/2014/main" id="{B5775502-5A8B-4AD0-8604-BDA9011AC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8" name="PoljeZBesedilom 6317">
          <a:extLst>
            <a:ext uri="{FF2B5EF4-FFF2-40B4-BE49-F238E27FC236}">
              <a16:creationId xmlns:a16="http://schemas.microsoft.com/office/drawing/2014/main" id="{B4CB5A7D-E448-443C-BD48-63D5CF49ED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9" name="PoljeZBesedilom 6318">
          <a:extLst>
            <a:ext uri="{FF2B5EF4-FFF2-40B4-BE49-F238E27FC236}">
              <a16:creationId xmlns:a16="http://schemas.microsoft.com/office/drawing/2014/main" id="{F06447FC-B777-40AE-9B0A-790D5C4A1E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0" name="PoljeZBesedilom 6319">
          <a:extLst>
            <a:ext uri="{FF2B5EF4-FFF2-40B4-BE49-F238E27FC236}">
              <a16:creationId xmlns:a16="http://schemas.microsoft.com/office/drawing/2014/main" id="{454F3690-BC5B-44AF-AE65-692980561E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1" name="PoljeZBesedilom 6320">
          <a:extLst>
            <a:ext uri="{FF2B5EF4-FFF2-40B4-BE49-F238E27FC236}">
              <a16:creationId xmlns:a16="http://schemas.microsoft.com/office/drawing/2014/main" id="{5BE5AAF0-1622-48C9-BFE9-D2179CDC1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2" name="PoljeZBesedilom 6321">
          <a:extLst>
            <a:ext uri="{FF2B5EF4-FFF2-40B4-BE49-F238E27FC236}">
              <a16:creationId xmlns:a16="http://schemas.microsoft.com/office/drawing/2014/main" id="{8E1943FE-8360-4006-BA60-72776B243C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3" name="PoljeZBesedilom 6322">
          <a:extLst>
            <a:ext uri="{FF2B5EF4-FFF2-40B4-BE49-F238E27FC236}">
              <a16:creationId xmlns:a16="http://schemas.microsoft.com/office/drawing/2014/main" id="{7278EA89-EDE5-4949-BE17-FC150A0BC5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4" name="PoljeZBesedilom 6323">
          <a:extLst>
            <a:ext uri="{FF2B5EF4-FFF2-40B4-BE49-F238E27FC236}">
              <a16:creationId xmlns:a16="http://schemas.microsoft.com/office/drawing/2014/main" id="{A77319E8-8B66-4529-885F-2C9B12326C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5" name="PoljeZBesedilom 6324">
          <a:extLst>
            <a:ext uri="{FF2B5EF4-FFF2-40B4-BE49-F238E27FC236}">
              <a16:creationId xmlns:a16="http://schemas.microsoft.com/office/drawing/2014/main" id="{80DA4CAC-170C-4178-8827-283875FD14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6" name="PoljeZBesedilom 6325">
          <a:extLst>
            <a:ext uri="{FF2B5EF4-FFF2-40B4-BE49-F238E27FC236}">
              <a16:creationId xmlns:a16="http://schemas.microsoft.com/office/drawing/2014/main" id="{3CB6A85A-93C1-455D-8571-53C9E6674D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7" name="PoljeZBesedilom 6326">
          <a:extLst>
            <a:ext uri="{FF2B5EF4-FFF2-40B4-BE49-F238E27FC236}">
              <a16:creationId xmlns:a16="http://schemas.microsoft.com/office/drawing/2014/main" id="{737A0C26-2C7E-425B-8D3F-E984EC0CF9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8" name="PoljeZBesedilom 6327">
          <a:extLst>
            <a:ext uri="{FF2B5EF4-FFF2-40B4-BE49-F238E27FC236}">
              <a16:creationId xmlns:a16="http://schemas.microsoft.com/office/drawing/2014/main" id="{E7C158B8-EBC3-44F9-8C2E-A05F164371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9" name="PoljeZBesedilom 6328">
          <a:extLst>
            <a:ext uri="{FF2B5EF4-FFF2-40B4-BE49-F238E27FC236}">
              <a16:creationId xmlns:a16="http://schemas.microsoft.com/office/drawing/2014/main" id="{193169D8-40CD-40B8-AD3D-835A620DE0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0" name="PoljeZBesedilom 6329">
          <a:extLst>
            <a:ext uri="{FF2B5EF4-FFF2-40B4-BE49-F238E27FC236}">
              <a16:creationId xmlns:a16="http://schemas.microsoft.com/office/drawing/2014/main" id="{10464209-8954-475F-A854-BA810E3B7F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1" name="PoljeZBesedilom 6330">
          <a:extLst>
            <a:ext uri="{FF2B5EF4-FFF2-40B4-BE49-F238E27FC236}">
              <a16:creationId xmlns:a16="http://schemas.microsoft.com/office/drawing/2014/main" id="{087F2690-1924-45EA-BF18-334D251414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2" name="PoljeZBesedilom 6331">
          <a:extLst>
            <a:ext uri="{FF2B5EF4-FFF2-40B4-BE49-F238E27FC236}">
              <a16:creationId xmlns:a16="http://schemas.microsoft.com/office/drawing/2014/main" id="{1E9B05AB-C872-4084-AEEE-BE6FAB3406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3" name="PoljeZBesedilom 6332">
          <a:extLst>
            <a:ext uri="{FF2B5EF4-FFF2-40B4-BE49-F238E27FC236}">
              <a16:creationId xmlns:a16="http://schemas.microsoft.com/office/drawing/2014/main" id="{386B151A-DECE-4800-B0CE-B5D13B6B63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4" name="PoljeZBesedilom 6333">
          <a:extLst>
            <a:ext uri="{FF2B5EF4-FFF2-40B4-BE49-F238E27FC236}">
              <a16:creationId xmlns:a16="http://schemas.microsoft.com/office/drawing/2014/main" id="{5BFE3CD7-9DBA-41E4-8E54-D0F7C8BC29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5" name="PoljeZBesedilom 6334">
          <a:extLst>
            <a:ext uri="{FF2B5EF4-FFF2-40B4-BE49-F238E27FC236}">
              <a16:creationId xmlns:a16="http://schemas.microsoft.com/office/drawing/2014/main" id="{64836E3C-BBF7-46D3-8729-CE15F56C5F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6" name="PoljeZBesedilom 6335">
          <a:extLst>
            <a:ext uri="{FF2B5EF4-FFF2-40B4-BE49-F238E27FC236}">
              <a16:creationId xmlns:a16="http://schemas.microsoft.com/office/drawing/2014/main" id="{644549FE-C006-4C2B-ABEC-9928B921A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7" name="PoljeZBesedilom 6336">
          <a:extLst>
            <a:ext uri="{FF2B5EF4-FFF2-40B4-BE49-F238E27FC236}">
              <a16:creationId xmlns:a16="http://schemas.microsoft.com/office/drawing/2014/main" id="{D085A8E9-2E0D-4081-97C2-FB1037706D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8" name="PoljeZBesedilom 6337">
          <a:extLst>
            <a:ext uri="{FF2B5EF4-FFF2-40B4-BE49-F238E27FC236}">
              <a16:creationId xmlns:a16="http://schemas.microsoft.com/office/drawing/2014/main" id="{E4ADD6AD-2EE3-4F37-8728-B59CFDC726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9" name="PoljeZBesedilom 6338">
          <a:extLst>
            <a:ext uri="{FF2B5EF4-FFF2-40B4-BE49-F238E27FC236}">
              <a16:creationId xmlns:a16="http://schemas.microsoft.com/office/drawing/2014/main" id="{00507C4C-EAFE-448C-8617-7AE59E39A7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0" name="PoljeZBesedilom 6339">
          <a:extLst>
            <a:ext uri="{FF2B5EF4-FFF2-40B4-BE49-F238E27FC236}">
              <a16:creationId xmlns:a16="http://schemas.microsoft.com/office/drawing/2014/main" id="{8E79A51E-3D10-4E87-AA61-36EB1B3338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1" name="PoljeZBesedilom 6340">
          <a:extLst>
            <a:ext uri="{FF2B5EF4-FFF2-40B4-BE49-F238E27FC236}">
              <a16:creationId xmlns:a16="http://schemas.microsoft.com/office/drawing/2014/main" id="{35E90BB5-1BD0-4B37-AC76-EA46B4846F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2" name="PoljeZBesedilom 6341">
          <a:extLst>
            <a:ext uri="{FF2B5EF4-FFF2-40B4-BE49-F238E27FC236}">
              <a16:creationId xmlns:a16="http://schemas.microsoft.com/office/drawing/2014/main" id="{A7EC3DE7-D632-4DB5-83DB-4A57F9CB5E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3" name="PoljeZBesedilom 6342">
          <a:extLst>
            <a:ext uri="{FF2B5EF4-FFF2-40B4-BE49-F238E27FC236}">
              <a16:creationId xmlns:a16="http://schemas.microsoft.com/office/drawing/2014/main" id="{69C32A76-6903-4A9A-9B3C-8B69ED768E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4" name="PoljeZBesedilom 6343">
          <a:extLst>
            <a:ext uri="{FF2B5EF4-FFF2-40B4-BE49-F238E27FC236}">
              <a16:creationId xmlns:a16="http://schemas.microsoft.com/office/drawing/2014/main" id="{1AF5826F-2EE9-4393-B9ED-B32F89394C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5" name="PoljeZBesedilom 6344">
          <a:extLst>
            <a:ext uri="{FF2B5EF4-FFF2-40B4-BE49-F238E27FC236}">
              <a16:creationId xmlns:a16="http://schemas.microsoft.com/office/drawing/2014/main" id="{EFC47257-CF41-43BA-9EF6-E2262086B7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6" name="PoljeZBesedilom 6345">
          <a:extLst>
            <a:ext uri="{FF2B5EF4-FFF2-40B4-BE49-F238E27FC236}">
              <a16:creationId xmlns:a16="http://schemas.microsoft.com/office/drawing/2014/main" id="{9196A04F-7DCE-4926-903A-9DE12488A1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7" name="PoljeZBesedilom 6346">
          <a:extLst>
            <a:ext uri="{FF2B5EF4-FFF2-40B4-BE49-F238E27FC236}">
              <a16:creationId xmlns:a16="http://schemas.microsoft.com/office/drawing/2014/main" id="{6F1D1BEE-C96D-4AB9-AAAE-69E2DDCBDF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8" name="PoljeZBesedilom 6347">
          <a:extLst>
            <a:ext uri="{FF2B5EF4-FFF2-40B4-BE49-F238E27FC236}">
              <a16:creationId xmlns:a16="http://schemas.microsoft.com/office/drawing/2014/main" id="{FECB23BB-D29C-4C87-8B31-F6A1D1C56E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9" name="PoljeZBesedilom 6348">
          <a:extLst>
            <a:ext uri="{FF2B5EF4-FFF2-40B4-BE49-F238E27FC236}">
              <a16:creationId xmlns:a16="http://schemas.microsoft.com/office/drawing/2014/main" id="{635D89FA-745F-40DC-A60D-88EDA65973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0" name="PoljeZBesedilom 6349">
          <a:extLst>
            <a:ext uri="{FF2B5EF4-FFF2-40B4-BE49-F238E27FC236}">
              <a16:creationId xmlns:a16="http://schemas.microsoft.com/office/drawing/2014/main" id="{EC794E82-FAE1-46BB-B86B-FC857FA61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1" name="PoljeZBesedilom 6350">
          <a:extLst>
            <a:ext uri="{FF2B5EF4-FFF2-40B4-BE49-F238E27FC236}">
              <a16:creationId xmlns:a16="http://schemas.microsoft.com/office/drawing/2014/main" id="{DAF17D3F-B1B7-4565-88F4-DC9A3C9E53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2" name="PoljeZBesedilom 6351">
          <a:extLst>
            <a:ext uri="{FF2B5EF4-FFF2-40B4-BE49-F238E27FC236}">
              <a16:creationId xmlns:a16="http://schemas.microsoft.com/office/drawing/2014/main" id="{6D15D701-0C4B-4B2F-9641-202DCE4599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3" name="PoljeZBesedilom 6352">
          <a:extLst>
            <a:ext uri="{FF2B5EF4-FFF2-40B4-BE49-F238E27FC236}">
              <a16:creationId xmlns:a16="http://schemas.microsoft.com/office/drawing/2014/main" id="{49FD8AE7-357C-4B4D-B3CD-3F83B78B50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4" name="PoljeZBesedilom 6353">
          <a:extLst>
            <a:ext uri="{FF2B5EF4-FFF2-40B4-BE49-F238E27FC236}">
              <a16:creationId xmlns:a16="http://schemas.microsoft.com/office/drawing/2014/main" id="{72CA7053-CC6B-4B17-B00F-58C8F220D7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5" name="PoljeZBesedilom 6354">
          <a:extLst>
            <a:ext uri="{FF2B5EF4-FFF2-40B4-BE49-F238E27FC236}">
              <a16:creationId xmlns:a16="http://schemas.microsoft.com/office/drawing/2014/main" id="{4073C55A-4617-4B0C-9399-BE2B746D7C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6" name="PoljeZBesedilom 6355">
          <a:extLst>
            <a:ext uri="{FF2B5EF4-FFF2-40B4-BE49-F238E27FC236}">
              <a16:creationId xmlns:a16="http://schemas.microsoft.com/office/drawing/2014/main" id="{3D8456D4-2C6D-4BAF-8924-84A18CE03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7" name="PoljeZBesedilom 6356">
          <a:extLst>
            <a:ext uri="{FF2B5EF4-FFF2-40B4-BE49-F238E27FC236}">
              <a16:creationId xmlns:a16="http://schemas.microsoft.com/office/drawing/2014/main" id="{4023FB54-F9F2-4310-870D-3643013421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8" name="PoljeZBesedilom 6357">
          <a:extLst>
            <a:ext uri="{FF2B5EF4-FFF2-40B4-BE49-F238E27FC236}">
              <a16:creationId xmlns:a16="http://schemas.microsoft.com/office/drawing/2014/main" id="{62503241-760A-40FE-8CE5-D77C99296C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9" name="PoljeZBesedilom 6358">
          <a:extLst>
            <a:ext uri="{FF2B5EF4-FFF2-40B4-BE49-F238E27FC236}">
              <a16:creationId xmlns:a16="http://schemas.microsoft.com/office/drawing/2014/main" id="{F9040B46-9D84-4D48-8CE6-5D7EA070EB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0" name="PoljeZBesedilom 6359">
          <a:extLst>
            <a:ext uri="{FF2B5EF4-FFF2-40B4-BE49-F238E27FC236}">
              <a16:creationId xmlns:a16="http://schemas.microsoft.com/office/drawing/2014/main" id="{1B099AC5-407F-45D8-971E-7BC0BBC2DD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1" name="PoljeZBesedilom 6360">
          <a:extLst>
            <a:ext uri="{FF2B5EF4-FFF2-40B4-BE49-F238E27FC236}">
              <a16:creationId xmlns:a16="http://schemas.microsoft.com/office/drawing/2014/main" id="{870E8E39-FACB-4841-97BB-3302E3AA44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2" name="PoljeZBesedilom 6361">
          <a:extLst>
            <a:ext uri="{FF2B5EF4-FFF2-40B4-BE49-F238E27FC236}">
              <a16:creationId xmlns:a16="http://schemas.microsoft.com/office/drawing/2014/main" id="{C6C1132B-ED1A-41D2-879C-86EF4C83EE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3" name="PoljeZBesedilom 6362">
          <a:extLst>
            <a:ext uri="{FF2B5EF4-FFF2-40B4-BE49-F238E27FC236}">
              <a16:creationId xmlns:a16="http://schemas.microsoft.com/office/drawing/2014/main" id="{EB246EBA-024F-4EF8-A360-FE0B2270A3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4" name="PoljeZBesedilom 6363">
          <a:extLst>
            <a:ext uri="{FF2B5EF4-FFF2-40B4-BE49-F238E27FC236}">
              <a16:creationId xmlns:a16="http://schemas.microsoft.com/office/drawing/2014/main" id="{34499893-B02D-4793-BFC5-76D1415343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5" name="PoljeZBesedilom 6364">
          <a:extLst>
            <a:ext uri="{FF2B5EF4-FFF2-40B4-BE49-F238E27FC236}">
              <a16:creationId xmlns:a16="http://schemas.microsoft.com/office/drawing/2014/main" id="{03E2AF8E-7533-40E7-B549-2ADCBC1C7F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6" name="PoljeZBesedilom 6365">
          <a:extLst>
            <a:ext uri="{FF2B5EF4-FFF2-40B4-BE49-F238E27FC236}">
              <a16:creationId xmlns:a16="http://schemas.microsoft.com/office/drawing/2014/main" id="{AF675D5F-485A-4EF6-BB3B-BF529F30D3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7" name="PoljeZBesedilom 6366">
          <a:extLst>
            <a:ext uri="{FF2B5EF4-FFF2-40B4-BE49-F238E27FC236}">
              <a16:creationId xmlns:a16="http://schemas.microsoft.com/office/drawing/2014/main" id="{1E09976B-FDE8-4B62-8464-9ADBD71F70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8" name="PoljeZBesedilom 6367">
          <a:extLst>
            <a:ext uri="{FF2B5EF4-FFF2-40B4-BE49-F238E27FC236}">
              <a16:creationId xmlns:a16="http://schemas.microsoft.com/office/drawing/2014/main" id="{4AE668E1-757B-49DA-A4E3-7CAD1F0829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9" name="PoljeZBesedilom 6368">
          <a:extLst>
            <a:ext uri="{FF2B5EF4-FFF2-40B4-BE49-F238E27FC236}">
              <a16:creationId xmlns:a16="http://schemas.microsoft.com/office/drawing/2014/main" id="{0B8175FC-5023-44BA-A754-F141B0086E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0" name="PoljeZBesedilom 6369">
          <a:extLst>
            <a:ext uri="{FF2B5EF4-FFF2-40B4-BE49-F238E27FC236}">
              <a16:creationId xmlns:a16="http://schemas.microsoft.com/office/drawing/2014/main" id="{C1B9EC45-4E4B-4368-843F-5078BA553C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1" name="PoljeZBesedilom 6370">
          <a:extLst>
            <a:ext uri="{FF2B5EF4-FFF2-40B4-BE49-F238E27FC236}">
              <a16:creationId xmlns:a16="http://schemas.microsoft.com/office/drawing/2014/main" id="{4F3E4A2D-ACFA-4F94-8772-62B5F3CABF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2" name="PoljeZBesedilom 6371">
          <a:extLst>
            <a:ext uri="{FF2B5EF4-FFF2-40B4-BE49-F238E27FC236}">
              <a16:creationId xmlns:a16="http://schemas.microsoft.com/office/drawing/2014/main" id="{C89C2417-C782-43D9-A0EE-D73CA6BD1C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3" name="PoljeZBesedilom 6372">
          <a:extLst>
            <a:ext uri="{FF2B5EF4-FFF2-40B4-BE49-F238E27FC236}">
              <a16:creationId xmlns:a16="http://schemas.microsoft.com/office/drawing/2014/main" id="{7D06B7BE-80F0-4359-939E-48F310DEC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4" name="PoljeZBesedilom 6373">
          <a:extLst>
            <a:ext uri="{FF2B5EF4-FFF2-40B4-BE49-F238E27FC236}">
              <a16:creationId xmlns:a16="http://schemas.microsoft.com/office/drawing/2014/main" id="{AAA8D373-678E-446E-86DC-878B3D9265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5" name="PoljeZBesedilom 6374">
          <a:extLst>
            <a:ext uri="{FF2B5EF4-FFF2-40B4-BE49-F238E27FC236}">
              <a16:creationId xmlns:a16="http://schemas.microsoft.com/office/drawing/2014/main" id="{2B8240C1-E7F5-4FDC-A646-C4B7AF01E0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6" name="PoljeZBesedilom 6375">
          <a:extLst>
            <a:ext uri="{FF2B5EF4-FFF2-40B4-BE49-F238E27FC236}">
              <a16:creationId xmlns:a16="http://schemas.microsoft.com/office/drawing/2014/main" id="{64D00C43-010C-4522-A65F-75097529B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7" name="PoljeZBesedilom 6376">
          <a:extLst>
            <a:ext uri="{FF2B5EF4-FFF2-40B4-BE49-F238E27FC236}">
              <a16:creationId xmlns:a16="http://schemas.microsoft.com/office/drawing/2014/main" id="{81DE8D2C-52A5-4AFD-AEE3-4791D06B54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8" name="PoljeZBesedilom 6377">
          <a:extLst>
            <a:ext uri="{FF2B5EF4-FFF2-40B4-BE49-F238E27FC236}">
              <a16:creationId xmlns:a16="http://schemas.microsoft.com/office/drawing/2014/main" id="{CDB8C642-A4E2-4F4A-97CD-1E25C4E797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9" name="PoljeZBesedilom 6378">
          <a:extLst>
            <a:ext uri="{FF2B5EF4-FFF2-40B4-BE49-F238E27FC236}">
              <a16:creationId xmlns:a16="http://schemas.microsoft.com/office/drawing/2014/main" id="{49EFEEB3-6DC3-4F41-BE82-57D5F47550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0" name="PoljeZBesedilom 6379">
          <a:extLst>
            <a:ext uri="{FF2B5EF4-FFF2-40B4-BE49-F238E27FC236}">
              <a16:creationId xmlns:a16="http://schemas.microsoft.com/office/drawing/2014/main" id="{1D70EE3C-7F4B-4537-9C90-89D95537E6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1" name="PoljeZBesedilom 6380">
          <a:extLst>
            <a:ext uri="{FF2B5EF4-FFF2-40B4-BE49-F238E27FC236}">
              <a16:creationId xmlns:a16="http://schemas.microsoft.com/office/drawing/2014/main" id="{F4429C55-3ACD-4D7E-A891-453599621C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2" name="PoljeZBesedilom 6381">
          <a:extLst>
            <a:ext uri="{FF2B5EF4-FFF2-40B4-BE49-F238E27FC236}">
              <a16:creationId xmlns:a16="http://schemas.microsoft.com/office/drawing/2014/main" id="{77098202-BCF3-4205-AC75-BAD2195C2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3" name="PoljeZBesedilom 6382">
          <a:extLst>
            <a:ext uri="{FF2B5EF4-FFF2-40B4-BE49-F238E27FC236}">
              <a16:creationId xmlns:a16="http://schemas.microsoft.com/office/drawing/2014/main" id="{251B8E84-1B7A-4C31-9D11-D12A47498C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4" name="PoljeZBesedilom 6383">
          <a:extLst>
            <a:ext uri="{FF2B5EF4-FFF2-40B4-BE49-F238E27FC236}">
              <a16:creationId xmlns:a16="http://schemas.microsoft.com/office/drawing/2014/main" id="{FACE4B95-4019-467F-8948-6CFC9613F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5" name="PoljeZBesedilom 6384">
          <a:extLst>
            <a:ext uri="{FF2B5EF4-FFF2-40B4-BE49-F238E27FC236}">
              <a16:creationId xmlns:a16="http://schemas.microsoft.com/office/drawing/2014/main" id="{B3F117D8-F1FD-4CF3-BC5B-EFE6BE0613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6" name="PoljeZBesedilom 6385">
          <a:extLst>
            <a:ext uri="{FF2B5EF4-FFF2-40B4-BE49-F238E27FC236}">
              <a16:creationId xmlns:a16="http://schemas.microsoft.com/office/drawing/2014/main" id="{4E12C61E-631D-4CEF-A7DB-9C565CB5E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7" name="PoljeZBesedilom 6386">
          <a:extLst>
            <a:ext uri="{FF2B5EF4-FFF2-40B4-BE49-F238E27FC236}">
              <a16:creationId xmlns:a16="http://schemas.microsoft.com/office/drawing/2014/main" id="{12E59EA4-3BF1-4BD4-9612-3628AD00DB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8" name="PoljeZBesedilom 6387">
          <a:extLst>
            <a:ext uri="{FF2B5EF4-FFF2-40B4-BE49-F238E27FC236}">
              <a16:creationId xmlns:a16="http://schemas.microsoft.com/office/drawing/2014/main" id="{0886A305-EE43-4F2F-AD1D-8A08CBAA7C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9" name="PoljeZBesedilom 6388">
          <a:extLst>
            <a:ext uri="{FF2B5EF4-FFF2-40B4-BE49-F238E27FC236}">
              <a16:creationId xmlns:a16="http://schemas.microsoft.com/office/drawing/2014/main" id="{5FDA2155-8519-4E63-BCCF-C7833563C5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0" name="PoljeZBesedilom 6389">
          <a:extLst>
            <a:ext uri="{FF2B5EF4-FFF2-40B4-BE49-F238E27FC236}">
              <a16:creationId xmlns:a16="http://schemas.microsoft.com/office/drawing/2014/main" id="{FE719E62-123C-4D18-9A93-4CB1D1ECF0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1" name="PoljeZBesedilom 6390">
          <a:extLst>
            <a:ext uri="{FF2B5EF4-FFF2-40B4-BE49-F238E27FC236}">
              <a16:creationId xmlns:a16="http://schemas.microsoft.com/office/drawing/2014/main" id="{F201E16A-7814-4ADE-B9F2-100BFA3DBD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2" name="PoljeZBesedilom 6391">
          <a:extLst>
            <a:ext uri="{FF2B5EF4-FFF2-40B4-BE49-F238E27FC236}">
              <a16:creationId xmlns:a16="http://schemas.microsoft.com/office/drawing/2014/main" id="{EA9844CC-EA25-4E82-AEDF-3A8BA88FDD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3" name="PoljeZBesedilom 6392">
          <a:extLst>
            <a:ext uri="{FF2B5EF4-FFF2-40B4-BE49-F238E27FC236}">
              <a16:creationId xmlns:a16="http://schemas.microsoft.com/office/drawing/2014/main" id="{3F4FA009-C624-4023-9B4B-F123FFCE1A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4" name="PoljeZBesedilom 6393">
          <a:extLst>
            <a:ext uri="{FF2B5EF4-FFF2-40B4-BE49-F238E27FC236}">
              <a16:creationId xmlns:a16="http://schemas.microsoft.com/office/drawing/2014/main" id="{DC415420-EB8D-4254-9E29-6707BB0216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5" name="PoljeZBesedilom 6394">
          <a:extLst>
            <a:ext uri="{FF2B5EF4-FFF2-40B4-BE49-F238E27FC236}">
              <a16:creationId xmlns:a16="http://schemas.microsoft.com/office/drawing/2014/main" id="{4D8315D3-05F9-444B-A7C3-9288945664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6" name="PoljeZBesedilom 6395">
          <a:extLst>
            <a:ext uri="{FF2B5EF4-FFF2-40B4-BE49-F238E27FC236}">
              <a16:creationId xmlns:a16="http://schemas.microsoft.com/office/drawing/2014/main" id="{D63D0F4B-7B93-4C92-9CE3-CB4A0B9950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7" name="PoljeZBesedilom 6396">
          <a:extLst>
            <a:ext uri="{FF2B5EF4-FFF2-40B4-BE49-F238E27FC236}">
              <a16:creationId xmlns:a16="http://schemas.microsoft.com/office/drawing/2014/main" id="{4785DBD6-97AC-4B28-946C-84C35D881E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8" name="PoljeZBesedilom 6397">
          <a:extLst>
            <a:ext uri="{FF2B5EF4-FFF2-40B4-BE49-F238E27FC236}">
              <a16:creationId xmlns:a16="http://schemas.microsoft.com/office/drawing/2014/main" id="{2A284DDF-F5F1-4BE6-82FB-9EF9DF8BF0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9" name="PoljeZBesedilom 6398">
          <a:extLst>
            <a:ext uri="{FF2B5EF4-FFF2-40B4-BE49-F238E27FC236}">
              <a16:creationId xmlns:a16="http://schemas.microsoft.com/office/drawing/2014/main" id="{2047B3E2-7504-4926-A4BC-503FA902D1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0" name="PoljeZBesedilom 6399">
          <a:extLst>
            <a:ext uri="{FF2B5EF4-FFF2-40B4-BE49-F238E27FC236}">
              <a16:creationId xmlns:a16="http://schemas.microsoft.com/office/drawing/2014/main" id="{DE9DD18A-DC31-4F28-A894-3465CC0CDE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1" name="PoljeZBesedilom 6400">
          <a:extLst>
            <a:ext uri="{FF2B5EF4-FFF2-40B4-BE49-F238E27FC236}">
              <a16:creationId xmlns:a16="http://schemas.microsoft.com/office/drawing/2014/main" id="{51991A6D-890E-4357-A1C7-2FB5B4CA1A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2" name="PoljeZBesedilom 6401">
          <a:extLst>
            <a:ext uri="{FF2B5EF4-FFF2-40B4-BE49-F238E27FC236}">
              <a16:creationId xmlns:a16="http://schemas.microsoft.com/office/drawing/2014/main" id="{6CBAFF5F-DF54-41CA-A9C8-547A331DFB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3" name="PoljeZBesedilom 6402">
          <a:extLst>
            <a:ext uri="{FF2B5EF4-FFF2-40B4-BE49-F238E27FC236}">
              <a16:creationId xmlns:a16="http://schemas.microsoft.com/office/drawing/2014/main" id="{3BD58E5D-56DA-4515-B3D2-E640DCC742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4" name="PoljeZBesedilom 6403">
          <a:extLst>
            <a:ext uri="{FF2B5EF4-FFF2-40B4-BE49-F238E27FC236}">
              <a16:creationId xmlns:a16="http://schemas.microsoft.com/office/drawing/2014/main" id="{DABE40A4-D780-4D7A-A4BF-C0EC1B47DB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5" name="PoljeZBesedilom 6404">
          <a:extLst>
            <a:ext uri="{FF2B5EF4-FFF2-40B4-BE49-F238E27FC236}">
              <a16:creationId xmlns:a16="http://schemas.microsoft.com/office/drawing/2014/main" id="{CD034DB8-C231-44E8-96B1-B5A2F5B000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6" name="PoljeZBesedilom 6405">
          <a:extLst>
            <a:ext uri="{FF2B5EF4-FFF2-40B4-BE49-F238E27FC236}">
              <a16:creationId xmlns:a16="http://schemas.microsoft.com/office/drawing/2014/main" id="{2510AC38-8563-4BD9-9A0C-D093D9547D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7" name="PoljeZBesedilom 6406">
          <a:extLst>
            <a:ext uri="{FF2B5EF4-FFF2-40B4-BE49-F238E27FC236}">
              <a16:creationId xmlns:a16="http://schemas.microsoft.com/office/drawing/2014/main" id="{CC7B8342-215D-453F-BFB8-CB7A4293BB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8" name="PoljeZBesedilom 6407">
          <a:extLst>
            <a:ext uri="{FF2B5EF4-FFF2-40B4-BE49-F238E27FC236}">
              <a16:creationId xmlns:a16="http://schemas.microsoft.com/office/drawing/2014/main" id="{A16AF2AA-AC71-4211-B22E-48DB8B8BFE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9" name="PoljeZBesedilom 6408">
          <a:extLst>
            <a:ext uri="{FF2B5EF4-FFF2-40B4-BE49-F238E27FC236}">
              <a16:creationId xmlns:a16="http://schemas.microsoft.com/office/drawing/2014/main" id="{E730CAB9-C7F0-4A56-B493-8A3ADEEFE8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0" name="PoljeZBesedilom 6409">
          <a:extLst>
            <a:ext uri="{FF2B5EF4-FFF2-40B4-BE49-F238E27FC236}">
              <a16:creationId xmlns:a16="http://schemas.microsoft.com/office/drawing/2014/main" id="{8194F0F7-3FEB-47B1-81FD-81AC9CC177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1" name="PoljeZBesedilom 6410">
          <a:extLst>
            <a:ext uri="{FF2B5EF4-FFF2-40B4-BE49-F238E27FC236}">
              <a16:creationId xmlns:a16="http://schemas.microsoft.com/office/drawing/2014/main" id="{E2CBC455-8D43-45B2-A5B6-E1468196F5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2" name="PoljeZBesedilom 6411">
          <a:extLst>
            <a:ext uri="{FF2B5EF4-FFF2-40B4-BE49-F238E27FC236}">
              <a16:creationId xmlns:a16="http://schemas.microsoft.com/office/drawing/2014/main" id="{6D6DDBC0-64BD-40B7-A0C4-7DE9C599BE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3" name="PoljeZBesedilom 6412">
          <a:extLst>
            <a:ext uri="{FF2B5EF4-FFF2-40B4-BE49-F238E27FC236}">
              <a16:creationId xmlns:a16="http://schemas.microsoft.com/office/drawing/2014/main" id="{DD38F33F-1E61-4847-A11E-426CC33C93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4" name="PoljeZBesedilom 6413">
          <a:extLst>
            <a:ext uri="{FF2B5EF4-FFF2-40B4-BE49-F238E27FC236}">
              <a16:creationId xmlns:a16="http://schemas.microsoft.com/office/drawing/2014/main" id="{49676540-6DBC-4120-8398-03E11EA9F2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5" name="PoljeZBesedilom 6414">
          <a:extLst>
            <a:ext uri="{FF2B5EF4-FFF2-40B4-BE49-F238E27FC236}">
              <a16:creationId xmlns:a16="http://schemas.microsoft.com/office/drawing/2014/main" id="{6402E157-FD08-487B-8764-B394C37D26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6" name="PoljeZBesedilom 6415">
          <a:extLst>
            <a:ext uri="{FF2B5EF4-FFF2-40B4-BE49-F238E27FC236}">
              <a16:creationId xmlns:a16="http://schemas.microsoft.com/office/drawing/2014/main" id="{058A5179-D8CB-4C50-A8B9-9D61323DAE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7" name="PoljeZBesedilom 6416">
          <a:extLst>
            <a:ext uri="{FF2B5EF4-FFF2-40B4-BE49-F238E27FC236}">
              <a16:creationId xmlns:a16="http://schemas.microsoft.com/office/drawing/2014/main" id="{99EB2DC6-3D55-4CD1-B8C1-00BAE73977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8" name="PoljeZBesedilom 6417">
          <a:extLst>
            <a:ext uri="{FF2B5EF4-FFF2-40B4-BE49-F238E27FC236}">
              <a16:creationId xmlns:a16="http://schemas.microsoft.com/office/drawing/2014/main" id="{234C2643-9F9B-48F2-A5E6-9BA0EF33AF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9" name="PoljeZBesedilom 6418">
          <a:extLst>
            <a:ext uri="{FF2B5EF4-FFF2-40B4-BE49-F238E27FC236}">
              <a16:creationId xmlns:a16="http://schemas.microsoft.com/office/drawing/2014/main" id="{032EDD3A-52C1-4FA4-BAD5-1F6EE8DFDE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0" name="PoljeZBesedilom 6419">
          <a:extLst>
            <a:ext uri="{FF2B5EF4-FFF2-40B4-BE49-F238E27FC236}">
              <a16:creationId xmlns:a16="http://schemas.microsoft.com/office/drawing/2014/main" id="{79F54004-2F40-4D76-8C1F-C8A4F7C5B2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1" name="PoljeZBesedilom 6420">
          <a:extLst>
            <a:ext uri="{FF2B5EF4-FFF2-40B4-BE49-F238E27FC236}">
              <a16:creationId xmlns:a16="http://schemas.microsoft.com/office/drawing/2014/main" id="{1B26874A-BA4E-4AA9-9916-978F93DC3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2" name="PoljeZBesedilom 6421">
          <a:extLst>
            <a:ext uri="{FF2B5EF4-FFF2-40B4-BE49-F238E27FC236}">
              <a16:creationId xmlns:a16="http://schemas.microsoft.com/office/drawing/2014/main" id="{4E65190D-E0B1-4100-AB50-408FFD0CAA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3" name="PoljeZBesedilom 6422">
          <a:extLst>
            <a:ext uri="{FF2B5EF4-FFF2-40B4-BE49-F238E27FC236}">
              <a16:creationId xmlns:a16="http://schemas.microsoft.com/office/drawing/2014/main" id="{13D75971-C063-4D2D-91A2-F261374653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4" name="PoljeZBesedilom 6423">
          <a:extLst>
            <a:ext uri="{FF2B5EF4-FFF2-40B4-BE49-F238E27FC236}">
              <a16:creationId xmlns:a16="http://schemas.microsoft.com/office/drawing/2014/main" id="{BCED9C3B-079F-47E0-BE81-22CD1C7EA1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5" name="PoljeZBesedilom 6424">
          <a:extLst>
            <a:ext uri="{FF2B5EF4-FFF2-40B4-BE49-F238E27FC236}">
              <a16:creationId xmlns:a16="http://schemas.microsoft.com/office/drawing/2014/main" id="{95E4B694-6475-4388-AFB8-310DAC5AB6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6" name="PoljeZBesedilom 6425">
          <a:extLst>
            <a:ext uri="{FF2B5EF4-FFF2-40B4-BE49-F238E27FC236}">
              <a16:creationId xmlns:a16="http://schemas.microsoft.com/office/drawing/2014/main" id="{FBDEFD24-DC33-47A5-8EB1-AB608EB788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7" name="PoljeZBesedilom 6426">
          <a:extLst>
            <a:ext uri="{FF2B5EF4-FFF2-40B4-BE49-F238E27FC236}">
              <a16:creationId xmlns:a16="http://schemas.microsoft.com/office/drawing/2014/main" id="{7E53D6E8-7A69-4D61-BCB7-A14986773A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8" name="PoljeZBesedilom 6427">
          <a:extLst>
            <a:ext uri="{FF2B5EF4-FFF2-40B4-BE49-F238E27FC236}">
              <a16:creationId xmlns:a16="http://schemas.microsoft.com/office/drawing/2014/main" id="{89D1E04A-C21B-453E-A64A-00549EE7DB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9" name="PoljeZBesedilom 6428">
          <a:extLst>
            <a:ext uri="{FF2B5EF4-FFF2-40B4-BE49-F238E27FC236}">
              <a16:creationId xmlns:a16="http://schemas.microsoft.com/office/drawing/2014/main" id="{1C1227A5-6B12-4D1E-B87C-C5DD3C2C5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0" name="PoljeZBesedilom 6429">
          <a:extLst>
            <a:ext uri="{FF2B5EF4-FFF2-40B4-BE49-F238E27FC236}">
              <a16:creationId xmlns:a16="http://schemas.microsoft.com/office/drawing/2014/main" id="{89922B32-7B81-493C-B772-BDA2F37E0B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1" name="PoljeZBesedilom 6430">
          <a:extLst>
            <a:ext uri="{FF2B5EF4-FFF2-40B4-BE49-F238E27FC236}">
              <a16:creationId xmlns:a16="http://schemas.microsoft.com/office/drawing/2014/main" id="{6CD5AAAA-B257-4D51-8A43-95F47AC2EE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2" name="PoljeZBesedilom 6431">
          <a:extLst>
            <a:ext uri="{FF2B5EF4-FFF2-40B4-BE49-F238E27FC236}">
              <a16:creationId xmlns:a16="http://schemas.microsoft.com/office/drawing/2014/main" id="{9CD11088-0043-44FC-B2D0-F22407AEE8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3" name="PoljeZBesedilom 6432">
          <a:extLst>
            <a:ext uri="{FF2B5EF4-FFF2-40B4-BE49-F238E27FC236}">
              <a16:creationId xmlns:a16="http://schemas.microsoft.com/office/drawing/2014/main" id="{E4CFC15B-28A9-4413-A6B4-DD215B5E63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4" name="PoljeZBesedilom 6433">
          <a:extLst>
            <a:ext uri="{FF2B5EF4-FFF2-40B4-BE49-F238E27FC236}">
              <a16:creationId xmlns:a16="http://schemas.microsoft.com/office/drawing/2014/main" id="{444CAF8E-BC24-41E8-B0EE-0AA2C63506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5" name="PoljeZBesedilom 6434">
          <a:extLst>
            <a:ext uri="{FF2B5EF4-FFF2-40B4-BE49-F238E27FC236}">
              <a16:creationId xmlns:a16="http://schemas.microsoft.com/office/drawing/2014/main" id="{A58552DE-50A9-4D4D-84FE-02AE5E0129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6" name="PoljeZBesedilom 6435">
          <a:extLst>
            <a:ext uri="{FF2B5EF4-FFF2-40B4-BE49-F238E27FC236}">
              <a16:creationId xmlns:a16="http://schemas.microsoft.com/office/drawing/2014/main" id="{24A65172-9E0F-4888-87B0-3E8E2506C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7" name="PoljeZBesedilom 6436">
          <a:extLst>
            <a:ext uri="{FF2B5EF4-FFF2-40B4-BE49-F238E27FC236}">
              <a16:creationId xmlns:a16="http://schemas.microsoft.com/office/drawing/2014/main" id="{1D7F93D8-F626-4A24-9886-6B586BC522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8" name="PoljeZBesedilom 6437">
          <a:extLst>
            <a:ext uri="{FF2B5EF4-FFF2-40B4-BE49-F238E27FC236}">
              <a16:creationId xmlns:a16="http://schemas.microsoft.com/office/drawing/2014/main" id="{CE9E45AA-E3BC-4C66-B9E3-7664351FD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9" name="PoljeZBesedilom 6438">
          <a:extLst>
            <a:ext uri="{FF2B5EF4-FFF2-40B4-BE49-F238E27FC236}">
              <a16:creationId xmlns:a16="http://schemas.microsoft.com/office/drawing/2014/main" id="{47E48EEF-73BD-4110-AA79-84225A8A18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0" name="PoljeZBesedilom 6439">
          <a:extLst>
            <a:ext uri="{FF2B5EF4-FFF2-40B4-BE49-F238E27FC236}">
              <a16:creationId xmlns:a16="http://schemas.microsoft.com/office/drawing/2014/main" id="{A3B4D694-A24F-42CE-B781-A1A695F07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1" name="PoljeZBesedilom 6440">
          <a:extLst>
            <a:ext uri="{FF2B5EF4-FFF2-40B4-BE49-F238E27FC236}">
              <a16:creationId xmlns:a16="http://schemas.microsoft.com/office/drawing/2014/main" id="{6AAB647C-D11E-4893-8DC2-5808CBABF5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2" name="PoljeZBesedilom 6441">
          <a:extLst>
            <a:ext uri="{FF2B5EF4-FFF2-40B4-BE49-F238E27FC236}">
              <a16:creationId xmlns:a16="http://schemas.microsoft.com/office/drawing/2014/main" id="{135332CB-9E7A-4B9C-B9E9-FC3CEE867E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3" name="PoljeZBesedilom 6442">
          <a:extLst>
            <a:ext uri="{FF2B5EF4-FFF2-40B4-BE49-F238E27FC236}">
              <a16:creationId xmlns:a16="http://schemas.microsoft.com/office/drawing/2014/main" id="{AA87CE0B-AD22-4579-AFFB-D1655B76FE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4" name="PoljeZBesedilom 6443">
          <a:extLst>
            <a:ext uri="{FF2B5EF4-FFF2-40B4-BE49-F238E27FC236}">
              <a16:creationId xmlns:a16="http://schemas.microsoft.com/office/drawing/2014/main" id="{13C2C876-90F5-4560-88A7-9609528923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5" name="PoljeZBesedilom 6444">
          <a:extLst>
            <a:ext uri="{FF2B5EF4-FFF2-40B4-BE49-F238E27FC236}">
              <a16:creationId xmlns:a16="http://schemas.microsoft.com/office/drawing/2014/main" id="{507EFFF4-1030-4B27-9F47-6AF40F5CE8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6" name="PoljeZBesedilom 6445">
          <a:extLst>
            <a:ext uri="{FF2B5EF4-FFF2-40B4-BE49-F238E27FC236}">
              <a16:creationId xmlns:a16="http://schemas.microsoft.com/office/drawing/2014/main" id="{AFEFC822-7F96-4E7F-A872-976B2DD3AA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7" name="PoljeZBesedilom 6446">
          <a:extLst>
            <a:ext uri="{FF2B5EF4-FFF2-40B4-BE49-F238E27FC236}">
              <a16:creationId xmlns:a16="http://schemas.microsoft.com/office/drawing/2014/main" id="{DCFB19AF-B6E4-4EE6-8721-B5B28E3E8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8" name="PoljeZBesedilom 6447">
          <a:extLst>
            <a:ext uri="{FF2B5EF4-FFF2-40B4-BE49-F238E27FC236}">
              <a16:creationId xmlns:a16="http://schemas.microsoft.com/office/drawing/2014/main" id="{BD0228BE-04DA-4517-97F1-8837963371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9" name="PoljeZBesedilom 6448">
          <a:extLst>
            <a:ext uri="{FF2B5EF4-FFF2-40B4-BE49-F238E27FC236}">
              <a16:creationId xmlns:a16="http://schemas.microsoft.com/office/drawing/2014/main" id="{CF7A8373-892F-48D1-BD85-924047B745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0" name="PoljeZBesedilom 6449">
          <a:extLst>
            <a:ext uri="{FF2B5EF4-FFF2-40B4-BE49-F238E27FC236}">
              <a16:creationId xmlns:a16="http://schemas.microsoft.com/office/drawing/2014/main" id="{4AB4B065-261A-47D6-AE11-B3AAF4FDFE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1" name="PoljeZBesedilom 6450">
          <a:extLst>
            <a:ext uri="{FF2B5EF4-FFF2-40B4-BE49-F238E27FC236}">
              <a16:creationId xmlns:a16="http://schemas.microsoft.com/office/drawing/2014/main" id="{6AC172FF-9DB3-4A68-90D0-C99B026915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2" name="PoljeZBesedilom 6451">
          <a:extLst>
            <a:ext uri="{FF2B5EF4-FFF2-40B4-BE49-F238E27FC236}">
              <a16:creationId xmlns:a16="http://schemas.microsoft.com/office/drawing/2014/main" id="{4303A555-7356-4EDC-BD80-3D2F8A19DE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3" name="PoljeZBesedilom 6452">
          <a:extLst>
            <a:ext uri="{FF2B5EF4-FFF2-40B4-BE49-F238E27FC236}">
              <a16:creationId xmlns:a16="http://schemas.microsoft.com/office/drawing/2014/main" id="{31546676-5C65-47A8-BE0E-A81151EDCD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4" name="PoljeZBesedilom 6453">
          <a:extLst>
            <a:ext uri="{FF2B5EF4-FFF2-40B4-BE49-F238E27FC236}">
              <a16:creationId xmlns:a16="http://schemas.microsoft.com/office/drawing/2014/main" id="{C996404E-F7B8-42CF-9DB4-FF0AD4961A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5" name="PoljeZBesedilom 6454">
          <a:extLst>
            <a:ext uri="{FF2B5EF4-FFF2-40B4-BE49-F238E27FC236}">
              <a16:creationId xmlns:a16="http://schemas.microsoft.com/office/drawing/2014/main" id="{6C51317A-5621-47D0-A8C9-3A334FD763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6" name="PoljeZBesedilom 6455">
          <a:extLst>
            <a:ext uri="{FF2B5EF4-FFF2-40B4-BE49-F238E27FC236}">
              <a16:creationId xmlns:a16="http://schemas.microsoft.com/office/drawing/2014/main" id="{7BA4B0C8-79BE-42B7-ACA5-4CA9538979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7" name="PoljeZBesedilom 6456">
          <a:extLst>
            <a:ext uri="{FF2B5EF4-FFF2-40B4-BE49-F238E27FC236}">
              <a16:creationId xmlns:a16="http://schemas.microsoft.com/office/drawing/2014/main" id="{D083E702-0707-4903-B567-36A114382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8" name="PoljeZBesedilom 6457">
          <a:extLst>
            <a:ext uri="{FF2B5EF4-FFF2-40B4-BE49-F238E27FC236}">
              <a16:creationId xmlns:a16="http://schemas.microsoft.com/office/drawing/2014/main" id="{8AAA5194-888C-4154-A1C0-F32BE30E0A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9" name="PoljeZBesedilom 6458">
          <a:extLst>
            <a:ext uri="{FF2B5EF4-FFF2-40B4-BE49-F238E27FC236}">
              <a16:creationId xmlns:a16="http://schemas.microsoft.com/office/drawing/2014/main" id="{CD2692D1-E2D7-4AE0-8AD3-4F76D7C8AD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0" name="PoljeZBesedilom 6459">
          <a:extLst>
            <a:ext uri="{FF2B5EF4-FFF2-40B4-BE49-F238E27FC236}">
              <a16:creationId xmlns:a16="http://schemas.microsoft.com/office/drawing/2014/main" id="{9B7D86FB-113F-46E6-9957-7B4404AC4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1" name="PoljeZBesedilom 6460">
          <a:extLst>
            <a:ext uri="{FF2B5EF4-FFF2-40B4-BE49-F238E27FC236}">
              <a16:creationId xmlns:a16="http://schemas.microsoft.com/office/drawing/2014/main" id="{A656FD7F-A3AF-45F5-A600-A865149EDA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2" name="PoljeZBesedilom 6461">
          <a:extLst>
            <a:ext uri="{FF2B5EF4-FFF2-40B4-BE49-F238E27FC236}">
              <a16:creationId xmlns:a16="http://schemas.microsoft.com/office/drawing/2014/main" id="{8DE16CDF-CD0A-41A1-9D81-C5A4B92FB2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3" name="PoljeZBesedilom 6462">
          <a:extLst>
            <a:ext uri="{FF2B5EF4-FFF2-40B4-BE49-F238E27FC236}">
              <a16:creationId xmlns:a16="http://schemas.microsoft.com/office/drawing/2014/main" id="{A0E836C8-1337-491C-9D15-C9DFFCAF5F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4" name="PoljeZBesedilom 6463">
          <a:extLst>
            <a:ext uri="{FF2B5EF4-FFF2-40B4-BE49-F238E27FC236}">
              <a16:creationId xmlns:a16="http://schemas.microsoft.com/office/drawing/2014/main" id="{A705D2B1-3284-4CCB-B4CA-D0EF08E0A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5" name="PoljeZBesedilom 6464">
          <a:extLst>
            <a:ext uri="{FF2B5EF4-FFF2-40B4-BE49-F238E27FC236}">
              <a16:creationId xmlns:a16="http://schemas.microsoft.com/office/drawing/2014/main" id="{D2207DD0-5654-4D99-A667-FC2F8435EE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6" name="PoljeZBesedilom 6465">
          <a:extLst>
            <a:ext uri="{FF2B5EF4-FFF2-40B4-BE49-F238E27FC236}">
              <a16:creationId xmlns:a16="http://schemas.microsoft.com/office/drawing/2014/main" id="{9BF184C7-DBE5-4345-A166-A58D0D55D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7" name="PoljeZBesedilom 6466">
          <a:extLst>
            <a:ext uri="{FF2B5EF4-FFF2-40B4-BE49-F238E27FC236}">
              <a16:creationId xmlns:a16="http://schemas.microsoft.com/office/drawing/2014/main" id="{27EEC247-09EF-4D0B-9DB4-401C2A361B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8" name="PoljeZBesedilom 6467">
          <a:extLst>
            <a:ext uri="{FF2B5EF4-FFF2-40B4-BE49-F238E27FC236}">
              <a16:creationId xmlns:a16="http://schemas.microsoft.com/office/drawing/2014/main" id="{0598D18F-7D58-4436-82DD-116B126211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9" name="PoljeZBesedilom 6468">
          <a:extLst>
            <a:ext uri="{FF2B5EF4-FFF2-40B4-BE49-F238E27FC236}">
              <a16:creationId xmlns:a16="http://schemas.microsoft.com/office/drawing/2014/main" id="{AB375FBA-7ED1-48B4-9C48-7A5EA10AF3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0" name="PoljeZBesedilom 6469">
          <a:extLst>
            <a:ext uri="{FF2B5EF4-FFF2-40B4-BE49-F238E27FC236}">
              <a16:creationId xmlns:a16="http://schemas.microsoft.com/office/drawing/2014/main" id="{E108ECA7-077C-435B-96B3-117451724D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1" name="PoljeZBesedilom 6470">
          <a:extLst>
            <a:ext uri="{FF2B5EF4-FFF2-40B4-BE49-F238E27FC236}">
              <a16:creationId xmlns:a16="http://schemas.microsoft.com/office/drawing/2014/main" id="{C451E773-24D4-4F53-BF33-BF57593056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2" name="PoljeZBesedilom 6471">
          <a:extLst>
            <a:ext uri="{FF2B5EF4-FFF2-40B4-BE49-F238E27FC236}">
              <a16:creationId xmlns:a16="http://schemas.microsoft.com/office/drawing/2014/main" id="{1F2423F0-814A-4613-82E6-65FCE50071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3" name="PoljeZBesedilom 6472">
          <a:extLst>
            <a:ext uri="{FF2B5EF4-FFF2-40B4-BE49-F238E27FC236}">
              <a16:creationId xmlns:a16="http://schemas.microsoft.com/office/drawing/2014/main" id="{A6237BFF-ED18-4B4F-91D7-14D16A1696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4" name="PoljeZBesedilom 6473">
          <a:extLst>
            <a:ext uri="{FF2B5EF4-FFF2-40B4-BE49-F238E27FC236}">
              <a16:creationId xmlns:a16="http://schemas.microsoft.com/office/drawing/2014/main" id="{6B2858AF-0822-4F3C-BD1D-EB16DCEA6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5" name="PoljeZBesedilom 6474">
          <a:extLst>
            <a:ext uri="{FF2B5EF4-FFF2-40B4-BE49-F238E27FC236}">
              <a16:creationId xmlns:a16="http://schemas.microsoft.com/office/drawing/2014/main" id="{1386650E-AA52-4A38-9284-B47A7CA501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6" name="PoljeZBesedilom 6475">
          <a:extLst>
            <a:ext uri="{FF2B5EF4-FFF2-40B4-BE49-F238E27FC236}">
              <a16:creationId xmlns:a16="http://schemas.microsoft.com/office/drawing/2014/main" id="{1EBD49BE-43E3-4E38-8655-0EE15AA002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7" name="PoljeZBesedilom 6476">
          <a:extLst>
            <a:ext uri="{FF2B5EF4-FFF2-40B4-BE49-F238E27FC236}">
              <a16:creationId xmlns:a16="http://schemas.microsoft.com/office/drawing/2014/main" id="{5039C333-77FB-4AFB-9DE3-38B5C16E9E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8" name="PoljeZBesedilom 6477">
          <a:extLst>
            <a:ext uri="{FF2B5EF4-FFF2-40B4-BE49-F238E27FC236}">
              <a16:creationId xmlns:a16="http://schemas.microsoft.com/office/drawing/2014/main" id="{EDC4932D-214B-4EB1-A902-7EB9C333A6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9" name="PoljeZBesedilom 6478">
          <a:extLst>
            <a:ext uri="{FF2B5EF4-FFF2-40B4-BE49-F238E27FC236}">
              <a16:creationId xmlns:a16="http://schemas.microsoft.com/office/drawing/2014/main" id="{EED476C4-9B11-4492-9746-496E0B71EE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0" name="PoljeZBesedilom 6479">
          <a:extLst>
            <a:ext uri="{FF2B5EF4-FFF2-40B4-BE49-F238E27FC236}">
              <a16:creationId xmlns:a16="http://schemas.microsoft.com/office/drawing/2014/main" id="{D5D7B8EE-7FD9-4B46-BD34-42A188227D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1" name="PoljeZBesedilom 6480">
          <a:extLst>
            <a:ext uri="{FF2B5EF4-FFF2-40B4-BE49-F238E27FC236}">
              <a16:creationId xmlns:a16="http://schemas.microsoft.com/office/drawing/2014/main" id="{90A4BD54-DADD-430F-9106-0FDC3967C8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2" name="PoljeZBesedilom 6481">
          <a:extLst>
            <a:ext uri="{FF2B5EF4-FFF2-40B4-BE49-F238E27FC236}">
              <a16:creationId xmlns:a16="http://schemas.microsoft.com/office/drawing/2014/main" id="{0CA3A349-4252-44EC-80AA-DDB5870D32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3" name="PoljeZBesedilom 6482">
          <a:extLst>
            <a:ext uri="{FF2B5EF4-FFF2-40B4-BE49-F238E27FC236}">
              <a16:creationId xmlns:a16="http://schemas.microsoft.com/office/drawing/2014/main" id="{02330E95-3FCE-4B9F-9521-A2C147BAA4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4" name="PoljeZBesedilom 6483">
          <a:extLst>
            <a:ext uri="{FF2B5EF4-FFF2-40B4-BE49-F238E27FC236}">
              <a16:creationId xmlns:a16="http://schemas.microsoft.com/office/drawing/2014/main" id="{8518FB58-D8A1-4F5B-98CB-A9FE0AA83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5" name="PoljeZBesedilom 6484">
          <a:extLst>
            <a:ext uri="{FF2B5EF4-FFF2-40B4-BE49-F238E27FC236}">
              <a16:creationId xmlns:a16="http://schemas.microsoft.com/office/drawing/2014/main" id="{584816E7-1137-453C-81DF-BAC4901846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6" name="PoljeZBesedilom 6485">
          <a:extLst>
            <a:ext uri="{FF2B5EF4-FFF2-40B4-BE49-F238E27FC236}">
              <a16:creationId xmlns:a16="http://schemas.microsoft.com/office/drawing/2014/main" id="{32F67E6A-0E4D-42B1-9B47-2463448E6A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7" name="PoljeZBesedilom 6486">
          <a:extLst>
            <a:ext uri="{FF2B5EF4-FFF2-40B4-BE49-F238E27FC236}">
              <a16:creationId xmlns:a16="http://schemas.microsoft.com/office/drawing/2014/main" id="{8AC7155B-A4CE-4E57-BC44-556DCB6A4C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8" name="PoljeZBesedilom 6487">
          <a:extLst>
            <a:ext uri="{FF2B5EF4-FFF2-40B4-BE49-F238E27FC236}">
              <a16:creationId xmlns:a16="http://schemas.microsoft.com/office/drawing/2014/main" id="{2290EDAA-526C-4859-86BA-CE0FA832B7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9" name="PoljeZBesedilom 6488">
          <a:extLst>
            <a:ext uri="{FF2B5EF4-FFF2-40B4-BE49-F238E27FC236}">
              <a16:creationId xmlns:a16="http://schemas.microsoft.com/office/drawing/2014/main" id="{417B14E5-A6FF-482F-85E0-00B86D296C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0" name="PoljeZBesedilom 6489">
          <a:extLst>
            <a:ext uri="{FF2B5EF4-FFF2-40B4-BE49-F238E27FC236}">
              <a16:creationId xmlns:a16="http://schemas.microsoft.com/office/drawing/2014/main" id="{BEE5BC98-F575-4458-9DC5-4180543815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1" name="PoljeZBesedilom 6490">
          <a:extLst>
            <a:ext uri="{FF2B5EF4-FFF2-40B4-BE49-F238E27FC236}">
              <a16:creationId xmlns:a16="http://schemas.microsoft.com/office/drawing/2014/main" id="{A9957653-1EBE-4B85-BC09-D056519053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2" name="PoljeZBesedilom 6491">
          <a:extLst>
            <a:ext uri="{FF2B5EF4-FFF2-40B4-BE49-F238E27FC236}">
              <a16:creationId xmlns:a16="http://schemas.microsoft.com/office/drawing/2014/main" id="{039EA359-389E-43D9-B955-F4991BA326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3" name="PoljeZBesedilom 6492">
          <a:extLst>
            <a:ext uri="{FF2B5EF4-FFF2-40B4-BE49-F238E27FC236}">
              <a16:creationId xmlns:a16="http://schemas.microsoft.com/office/drawing/2014/main" id="{5FEDBEB7-198B-48AC-96FD-6BBFB4483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4" name="PoljeZBesedilom 6493">
          <a:extLst>
            <a:ext uri="{FF2B5EF4-FFF2-40B4-BE49-F238E27FC236}">
              <a16:creationId xmlns:a16="http://schemas.microsoft.com/office/drawing/2014/main" id="{B9CEF804-7DD2-4FF3-A8F8-F8193503B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5" name="PoljeZBesedilom 6494">
          <a:extLst>
            <a:ext uri="{FF2B5EF4-FFF2-40B4-BE49-F238E27FC236}">
              <a16:creationId xmlns:a16="http://schemas.microsoft.com/office/drawing/2014/main" id="{5FBFEC2C-1D91-4987-ACB6-0B3C79E5A7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6" name="PoljeZBesedilom 6495">
          <a:extLst>
            <a:ext uri="{FF2B5EF4-FFF2-40B4-BE49-F238E27FC236}">
              <a16:creationId xmlns:a16="http://schemas.microsoft.com/office/drawing/2014/main" id="{B2A214E7-9462-4396-BDE9-7EA568B549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7" name="PoljeZBesedilom 6496">
          <a:extLst>
            <a:ext uri="{FF2B5EF4-FFF2-40B4-BE49-F238E27FC236}">
              <a16:creationId xmlns:a16="http://schemas.microsoft.com/office/drawing/2014/main" id="{F03F9AC1-24AB-485F-96EA-4E1FA2DC2F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8" name="PoljeZBesedilom 6497">
          <a:extLst>
            <a:ext uri="{FF2B5EF4-FFF2-40B4-BE49-F238E27FC236}">
              <a16:creationId xmlns:a16="http://schemas.microsoft.com/office/drawing/2014/main" id="{F66BD7FF-F90C-449F-81CD-ED0725A2CF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9" name="PoljeZBesedilom 6498">
          <a:extLst>
            <a:ext uri="{FF2B5EF4-FFF2-40B4-BE49-F238E27FC236}">
              <a16:creationId xmlns:a16="http://schemas.microsoft.com/office/drawing/2014/main" id="{E5D2AEB6-55C5-44C2-9F87-7FD6F8651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0" name="PoljeZBesedilom 6499">
          <a:extLst>
            <a:ext uri="{FF2B5EF4-FFF2-40B4-BE49-F238E27FC236}">
              <a16:creationId xmlns:a16="http://schemas.microsoft.com/office/drawing/2014/main" id="{E65F93D1-2B52-4A41-A753-5984541F7C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1" name="PoljeZBesedilom 6500">
          <a:extLst>
            <a:ext uri="{FF2B5EF4-FFF2-40B4-BE49-F238E27FC236}">
              <a16:creationId xmlns:a16="http://schemas.microsoft.com/office/drawing/2014/main" id="{DC7F467D-A435-42C2-B4DC-1AFAA8C63B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2" name="PoljeZBesedilom 6501">
          <a:extLst>
            <a:ext uri="{FF2B5EF4-FFF2-40B4-BE49-F238E27FC236}">
              <a16:creationId xmlns:a16="http://schemas.microsoft.com/office/drawing/2014/main" id="{A34544CA-12A5-4D85-9202-5A3AF997A0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3" name="PoljeZBesedilom 6502">
          <a:extLst>
            <a:ext uri="{FF2B5EF4-FFF2-40B4-BE49-F238E27FC236}">
              <a16:creationId xmlns:a16="http://schemas.microsoft.com/office/drawing/2014/main" id="{F3FED25B-82BE-4466-8E2D-E5DC0A9A08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4" name="PoljeZBesedilom 6503">
          <a:extLst>
            <a:ext uri="{FF2B5EF4-FFF2-40B4-BE49-F238E27FC236}">
              <a16:creationId xmlns:a16="http://schemas.microsoft.com/office/drawing/2014/main" id="{3E1E87CA-167B-4EC0-84B7-06DC508B0F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5" name="PoljeZBesedilom 6504">
          <a:extLst>
            <a:ext uri="{FF2B5EF4-FFF2-40B4-BE49-F238E27FC236}">
              <a16:creationId xmlns:a16="http://schemas.microsoft.com/office/drawing/2014/main" id="{3DCDFE6D-9914-401C-80C4-3BEF89D53D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6" name="PoljeZBesedilom 6505">
          <a:extLst>
            <a:ext uri="{FF2B5EF4-FFF2-40B4-BE49-F238E27FC236}">
              <a16:creationId xmlns:a16="http://schemas.microsoft.com/office/drawing/2014/main" id="{17500D59-DA85-4789-A959-EBA847C001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7" name="PoljeZBesedilom 6506">
          <a:extLst>
            <a:ext uri="{FF2B5EF4-FFF2-40B4-BE49-F238E27FC236}">
              <a16:creationId xmlns:a16="http://schemas.microsoft.com/office/drawing/2014/main" id="{EDCBE476-F370-4125-80F9-E07E7A35DE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8" name="PoljeZBesedilom 6507">
          <a:extLst>
            <a:ext uri="{FF2B5EF4-FFF2-40B4-BE49-F238E27FC236}">
              <a16:creationId xmlns:a16="http://schemas.microsoft.com/office/drawing/2014/main" id="{3060D645-3857-4155-AC6A-A40FBC5CB0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9" name="PoljeZBesedilom 6508">
          <a:extLst>
            <a:ext uri="{FF2B5EF4-FFF2-40B4-BE49-F238E27FC236}">
              <a16:creationId xmlns:a16="http://schemas.microsoft.com/office/drawing/2014/main" id="{357B9D65-5EB2-4C9C-A22E-8F8576CC00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0" name="PoljeZBesedilom 6509">
          <a:extLst>
            <a:ext uri="{FF2B5EF4-FFF2-40B4-BE49-F238E27FC236}">
              <a16:creationId xmlns:a16="http://schemas.microsoft.com/office/drawing/2014/main" id="{A54F9520-0E56-4980-9975-C22C53D364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1" name="PoljeZBesedilom 6510">
          <a:extLst>
            <a:ext uri="{FF2B5EF4-FFF2-40B4-BE49-F238E27FC236}">
              <a16:creationId xmlns:a16="http://schemas.microsoft.com/office/drawing/2014/main" id="{C9FDDCEF-8211-4EEA-B2B4-401A88C64B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2" name="PoljeZBesedilom 6511">
          <a:extLst>
            <a:ext uri="{FF2B5EF4-FFF2-40B4-BE49-F238E27FC236}">
              <a16:creationId xmlns:a16="http://schemas.microsoft.com/office/drawing/2014/main" id="{7551996B-53CD-490A-A05B-811F6E92B8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3" name="PoljeZBesedilom 6512">
          <a:extLst>
            <a:ext uri="{FF2B5EF4-FFF2-40B4-BE49-F238E27FC236}">
              <a16:creationId xmlns:a16="http://schemas.microsoft.com/office/drawing/2014/main" id="{A8C53CB7-5FAB-418A-B6E0-6AA1ADA8E5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4" name="PoljeZBesedilom 6513">
          <a:extLst>
            <a:ext uri="{FF2B5EF4-FFF2-40B4-BE49-F238E27FC236}">
              <a16:creationId xmlns:a16="http://schemas.microsoft.com/office/drawing/2014/main" id="{7BBC6D5E-25A5-46D4-B044-87A592B3F8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5" name="PoljeZBesedilom 6514">
          <a:extLst>
            <a:ext uri="{FF2B5EF4-FFF2-40B4-BE49-F238E27FC236}">
              <a16:creationId xmlns:a16="http://schemas.microsoft.com/office/drawing/2014/main" id="{35EBF268-C85A-4CF1-80E1-CC0BEB959A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6" name="PoljeZBesedilom 6515">
          <a:extLst>
            <a:ext uri="{FF2B5EF4-FFF2-40B4-BE49-F238E27FC236}">
              <a16:creationId xmlns:a16="http://schemas.microsoft.com/office/drawing/2014/main" id="{F3D59602-78AC-4F98-8F41-A924CF4CFB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7" name="PoljeZBesedilom 6516">
          <a:extLst>
            <a:ext uri="{FF2B5EF4-FFF2-40B4-BE49-F238E27FC236}">
              <a16:creationId xmlns:a16="http://schemas.microsoft.com/office/drawing/2014/main" id="{30B72534-CAFA-473A-A0FE-EE1E8CE984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8" name="PoljeZBesedilom 6517">
          <a:extLst>
            <a:ext uri="{FF2B5EF4-FFF2-40B4-BE49-F238E27FC236}">
              <a16:creationId xmlns:a16="http://schemas.microsoft.com/office/drawing/2014/main" id="{6FE76B3E-AD1C-4C88-A01C-C804938E3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9" name="PoljeZBesedilom 6518">
          <a:extLst>
            <a:ext uri="{FF2B5EF4-FFF2-40B4-BE49-F238E27FC236}">
              <a16:creationId xmlns:a16="http://schemas.microsoft.com/office/drawing/2014/main" id="{A7E061E8-6376-42B7-961F-18079FD08A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0" name="PoljeZBesedilom 6519">
          <a:extLst>
            <a:ext uri="{FF2B5EF4-FFF2-40B4-BE49-F238E27FC236}">
              <a16:creationId xmlns:a16="http://schemas.microsoft.com/office/drawing/2014/main" id="{9776A6E6-DD98-4FD8-AA12-81A7702540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1" name="PoljeZBesedilom 6520">
          <a:extLst>
            <a:ext uri="{FF2B5EF4-FFF2-40B4-BE49-F238E27FC236}">
              <a16:creationId xmlns:a16="http://schemas.microsoft.com/office/drawing/2014/main" id="{8BEF7E7F-47D0-4C0B-AE05-C3AFBA9AD6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2" name="PoljeZBesedilom 6521">
          <a:extLst>
            <a:ext uri="{FF2B5EF4-FFF2-40B4-BE49-F238E27FC236}">
              <a16:creationId xmlns:a16="http://schemas.microsoft.com/office/drawing/2014/main" id="{66BF3621-69C7-4A4F-A87D-C6D7521E86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3" name="PoljeZBesedilom 6522">
          <a:extLst>
            <a:ext uri="{FF2B5EF4-FFF2-40B4-BE49-F238E27FC236}">
              <a16:creationId xmlns:a16="http://schemas.microsoft.com/office/drawing/2014/main" id="{07CB5408-9204-4F45-AD6F-EEBE9CD985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4" name="PoljeZBesedilom 6523">
          <a:extLst>
            <a:ext uri="{FF2B5EF4-FFF2-40B4-BE49-F238E27FC236}">
              <a16:creationId xmlns:a16="http://schemas.microsoft.com/office/drawing/2014/main" id="{08B9AE1F-1A0B-4044-A2DC-72E76DDA31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5" name="PoljeZBesedilom 6524">
          <a:extLst>
            <a:ext uri="{FF2B5EF4-FFF2-40B4-BE49-F238E27FC236}">
              <a16:creationId xmlns:a16="http://schemas.microsoft.com/office/drawing/2014/main" id="{B47C653A-93DA-436A-9B97-3F6BD9650F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6" name="PoljeZBesedilom 6525">
          <a:extLst>
            <a:ext uri="{FF2B5EF4-FFF2-40B4-BE49-F238E27FC236}">
              <a16:creationId xmlns:a16="http://schemas.microsoft.com/office/drawing/2014/main" id="{4837A5B6-F6C6-49A2-A57C-88A279BFFE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7" name="PoljeZBesedilom 6526">
          <a:extLst>
            <a:ext uri="{FF2B5EF4-FFF2-40B4-BE49-F238E27FC236}">
              <a16:creationId xmlns:a16="http://schemas.microsoft.com/office/drawing/2014/main" id="{A9944B62-A552-4239-8401-AB899CF6E8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8" name="PoljeZBesedilom 6527">
          <a:extLst>
            <a:ext uri="{FF2B5EF4-FFF2-40B4-BE49-F238E27FC236}">
              <a16:creationId xmlns:a16="http://schemas.microsoft.com/office/drawing/2014/main" id="{F42CB765-246A-457E-A33D-C0C3F6961B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9" name="PoljeZBesedilom 6528">
          <a:extLst>
            <a:ext uri="{FF2B5EF4-FFF2-40B4-BE49-F238E27FC236}">
              <a16:creationId xmlns:a16="http://schemas.microsoft.com/office/drawing/2014/main" id="{8F2ED6D8-B343-4186-8E9A-76DF8128BD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0" name="PoljeZBesedilom 6529">
          <a:extLst>
            <a:ext uri="{FF2B5EF4-FFF2-40B4-BE49-F238E27FC236}">
              <a16:creationId xmlns:a16="http://schemas.microsoft.com/office/drawing/2014/main" id="{BC93255A-6185-4510-A5DF-AA16DD5EE1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1" name="PoljeZBesedilom 6530">
          <a:extLst>
            <a:ext uri="{FF2B5EF4-FFF2-40B4-BE49-F238E27FC236}">
              <a16:creationId xmlns:a16="http://schemas.microsoft.com/office/drawing/2014/main" id="{FD7DF7B1-401C-454D-B7D8-C8B0713805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2" name="PoljeZBesedilom 6531">
          <a:extLst>
            <a:ext uri="{FF2B5EF4-FFF2-40B4-BE49-F238E27FC236}">
              <a16:creationId xmlns:a16="http://schemas.microsoft.com/office/drawing/2014/main" id="{56C2DC92-EC41-4C8C-98CB-585CBE4CA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3" name="PoljeZBesedilom 6532">
          <a:extLst>
            <a:ext uri="{FF2B5EF4-FFF2-40B4-BE49-F238E27FC236}">
              <a16:creationId xmlns:a16="http://schemas.microsoft.com/office/drawing/2014/main" id="{523A9549-ADCE-4634-9ABC-F281D9E388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4" name="PoljeZBesedilom 6533">
          <a:extLst>
            <a:ext uri="{FF2B5EF4-FFF2-40B4-BE49-F238E27FC236}">
              <a16:creationId xmlns:a16="http://schemas.microsoft.com/office/drawing/2014/main" id="{A6073CBE-44A1-4E46-A946-181588F188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5" name="PoljeZBesedilom 6534">
          <a:extLst>
            <a:ext uri="{FF2B5EF4-FFF2-40B4-BE49-F238E27FC236}">
              <a16:creationId xmlns:a16="http://schemas.microsoft.com/office/drawing/2014/main" id="{A89073E5-8E06-4BB4-B856-F761639993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6" name="PoljeZBesedilom 6535">
          <a:extLst>
            <a:ext uri="{FF2B5EF4-FFF2-40B4-BE49-F238E27FC236}">
              <a16:creationId xmlns:a16="http://schemas.microsoft.com/office/drawing/2014/main" id="{58248C69-00DA-4825-A8C3-0482FDE7A5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7" name="PoljeZBesedilom 6536">
          <a:extLst>
            <a:ext uri="{FF2B5EF4-FFF2-40B4-BE49-F238E27FC236}">
              <a16:creationId xmlns:a16="http://schemas.microsoft.com/office/drawing/2014/main" id="{2EA4E0D5-E119-4DB4-A012-4EF42960F0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8" name="PoljeZBesedilom 6537">
          <a:extLst>
            <a:ext uri="{FF2B5EF4-FFF2-40B4-BE49-F238E27FC236}">
              <a16:creationId xmlns:a16="http://schemas.microsoft.com/office/drawing/2014/main" id="{BE485E24-6361-4059-95C7-3FE815C2EC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9" name="PoljeZBesedilom 6538">
          <a:extLst>
            <a:ext uri="{FF2B5EF4-FFF2-40B4-BE49-F238E27FC236}">
              <a16:creationId xmlns:a16="http://schemas.microsoft.com/office/drawing/2014/main" id="{0DC19261-AE03-438F-940D-DE1D40CB2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0" name="PoljeZBesedilom 6539">
          <a:extLst>
            <a:ext uri="{FF2B5EF4-FFF2-40B4-BE49-F238E27FC236}">
              <a16:creationId xmlns:a16="http://schemas.microsoft.com/office/drawing/2014/main" id="{B00FB938-1CE3-4792-A9F9-696657D7FF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1" name="PoljeZBesedilom 6540">
          <a:extLst>
            <a:ext uri="{FF2B5EF4-FFF2-40B4-BE49-F238E27FC236}">
              <a16:creationId xmlns:a16="http://schemas.microsoft.com/office/drawing/2014/main" id="{2C12EB56-52C5-4D52-8FAF-0D54CE5A23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2" name="PoljeZBesedilom 6541">
          <a:extLst>
            <a:ext uri="{FF2B5EF4-FFF2-40B4-BE49-F238E27FC236}">
              <a16:creationId xmlns:a16="http://schemas.microsoft.com/office/drawing/2014/main" id="{D75384E3-7BB7-418D-A39B-5979B354A8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3" name="PoljeZBesedilom 6542">
          <a:extLst>
            <a:ext uri="{FF2B5EF4-FFF2-40B4-BE49-F238E27FC236}">
              <a16:creationId xmlns:a16="http://schemas.microsoft.com/office/drawing/2014/main" id="{DC415874-005E-411A-8182-EC5717AB2F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4" name="PoljeZBesedilom 6543">
          <a:extLst>
            <a:ext uri="{FF2B5EF4-FFF2-40B4-BE49-F238E27FC236}">
              <a16:creationId xmlns:a16="http://schemas.microsoft.com/office/drawing/2014/main" id="{66E44C10-0E69-40DC-93FF-CF4788CCE0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5" name="PoljeZBesedilom 6544">
          <a:extLst>
            <a:ext uri="{FF2B5EF4-FFF2-40B4-BE49-F238E27FC236}">
              <a16:creationId xmlns:a16="http://schemas.microsoft.com/office/drawing/2014/main" id="{CDACE9B2-FB28-4860-8B03-84C02FABA0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6" name="PoljeZBesedilom 6545">
          <a:extLst>
            <a:ext uri="{FF2B5EF4-FFF2-40B4-BE49-F238E27FC236}">
              <a16:creationId xmlns:a16="http://schemas.microsoft.com/office/drawing/2014/main" id="{70F9F384-99FA-4EBC-B746-EF65C25298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7" name="PoljeZBesedilom 6546">
          <a:extLst>
            <a:ext uri="{FF2B5EF4-FFF2-40B4-BE49-F238E27FC236}">
              <a16:creationId xmlns:a16="http://schemas.microsoft.com/office/drawing/2014/main" id="{EB3B1600-1D45-46A2-B7AA-8E75F5C79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8" name="PoljeZBesedilom 6547">
          <a:extLst>
            <a:ext uri="{FF2B5EF4-FFF2-40B4-BE49-F238E27FC236}">
              <a16:creationId xmlns:a16="http://schemas.microsoft.com/office/drawing/2014/main" id="{1DB97DB9-7711-40C5-AAB6-886267985E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9" name="PoljeZBesedilom 6548">
          <a:extLst>
            <a:ext uri="{FF2B5EF4-FFF2-40B4-BE49-F238E27FC236}">
              <a16:creationId xmlns:a16="http://schemas.microsoft.com/office/drawing/2014/main" id="{F4638057-E0A8-4AD8-87A2-B79E7008B1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0" name="PoljeZBesedilom 6549">
          <a:extLst>
            <a:ext uri="{FF2B5EF4-FFF2-40B4-BE49-F238E27FC236}">
              <a16:creationId xmlns:a16="http://schemas.microsoft.com/office/drawing/2014/main" id="{8F9C4A15-3F9A-4485-816B-CD251CA22E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1" name="PoljeZBesedilom 6550">
          <a:extLst>
            <a:ext uri="{FF2B5EF4-FFF2-40B4-BE49-F238E27FC236}">
              <a16:creationId xmlns:a16="http://schemas.microsoft.com/office/drawing/2014/main" id="{4F912E70-F62D-400E-95B3-592F8A0133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2" name="PoljeZBesedilom 6551">
          <a:extLst>
            <a:ext uri="{FF2B5EF4-FFF2-40B4-BE49-F238E27FC236}">
              <a16:creationId xmlns:a16="http://schemas.microsoft.com/office/drawing/2014/main" id="{2BB326ED-B22B-4D0B-9DC0-879188482C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3" name="PoljeZBesedilom 6552">
          <a:extLst>
            <a:ext uri="{FF2B5EF4-FFF2-40B4-BE49-F238E27FC236}">
              <a16:creationId xmlns:a16="http://schemas.microsoft.com/office/drawing/2014/main" id="{F237E555-BAF9-4DDF-9527-FAD69157FA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4" name="PoljeZBesedilom 6553">
          <a:extLst>
            <a:ext uri="{FF2B5EF4-FFF2-40B4-BE49-F238E27FC236}">
              <a16:creationId xmlns:a16="http://schemas.microsoft.com/office/drawing/2014/main" id="{EFC9F73E-0B6D-4D20-8EBA-626727C473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5" name="PoljeZBesedilom 6554">
          <a:extLst>
            <a:ext uri="{FF2B5EF4-FFF2-40B4-BE49-F238E27FC236}">
              <a16:creationId xmlns:a16="http://schemas.microsoft.com/office/drawing/2014/main" id="{E36A1813-4C29-4411-9298-FB287A4CE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6" name="PoljeZBesedilom 6555">
          <a:extLst>
            <a:ext uri="{FF2B5EF4-FFF2-40B4-BE49-F238E27FC236}">
              <a16:creationId xmlns:a16="http://schemas.microsoft.com/office/drawing/2014/main" id="{B2116902-F657-41DB-A684-DC9F0739F1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7" name="PoljeZBesedilom 6556">
          <a:extLst>
            <a:ext uri="{FF2B5EF4-FFF2-40B4-BE49-F238E27FC236}">
              <a16:creationId xmlns:a16="http://schemas.microsoft.com/office/drawing/2014/main" id="{84750A7F-1DFF-41CB-B77B-8A0BA3E54F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8" name="PoljeZBesedilom 6557">
          <a:extLst>
            <a:ext uri="{FF2B5EF4-FFF2-40B4-BE49-F238E27FC236}">
              <a16:creationId xmlns:a16="http://schemas.microsoft.com/office/drawing/2014/main" id="{492D8C32-C7F9-436C-A5B1-F9A9ABD00B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9" name="PoljeZBesedilom 6558">
          <a:extLst>
            <a:ext uri="{FF2B5EF4-FFF2-40B4-BE49-F238E27FC236}">
              <a16:creationId xmlns:a16="http://schemas.microsoft.com/office/drawing/2014/main" id="{C75CD836-28A3-4B9E-B741-2E65BBF49A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0" name="PoljeZBesedilom 6559">
          <a:extLst>
            <a:ext uri="{FF2B5EF4-FFF2-40B4-BE49-F238E27FC236}">
              <a16:creationId xmlns:a16="http://schemas.microsoft.com/office/drawing/2014/main" id="{ADD363D7-A499-4CE2-8DCB-219A1E67CF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1" name="PoljeZBesedilom 6560">
          <a:extLst>
            <a:ext uri="{FF2B5EF4-FFF2-40B4-BE49-F238E27FC236}">
              <a16:creationId xmlns:a16="http://schemas.microsoft.com/office/drawing/2014/main" id="{B150A144-C83C-47FF-B47D-4A5106B4FB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2" name="PoljeZBesedilom 6561">
          <a:extLst>
            <a:ext uri="{FF2B5EF4-FFF2-40B4-BE49-F238E27FC236}">
              <a16:creationId xmlns:a16="http://schemas.microsoft.com/office/drawing/2014/main" id="{ADDBCF0D-272C-4CDA-9326-D1629B8350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3" name="PoljeZBesedilom 6562">
          <a:extLst>
            <a:ext uri="{FF2B5EF4-FFF2-40B4-BE49-F238E27FC236}">
              <a16:creationId xmlns:a16="http://schemas.microsoft.com/office/drawing/2014/main" id="{AFBEB91A-C7F5-4CDD-A8A9-2DA6B64C2A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4" name="PoljeZBesedilom 6563">
          <a:extLst>
            <a:ext uri="{FF2B5EF4-FFF2-40B4-BE49-F238E27FC236}">
              <a16:creationId xmlns:a16="http://schemas.microsoft.com/office/drawing/2014/main" id="{38A62E62-B6CC-4D58-A794-54A97CEBD3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5" name="PoljeZBesedilom 6564">
          <a:extLst>
            <a:ext uri="{FF2B5EF4-FFF2-40B4-BE49-F238E27FC236}">
              <a16:creationId xmlns:a16="http://schemas.microsoft.com/office/drawing/2014/main" id="{CE8F362F-9855-4489-9058-B5D353F2BC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6" name="PoljeZBesedilom 6565">
          <a:extLst>
            <a:ext uri="{FF2B5EF4-FFF2-40B4-BE49-F238E27FC236}">
              <a16:creationId xmlns:a16="http://schemas.microsoft.com/office/drawing/2014/main" id="{38AC3D63-8CDC-4DEC-8B63-BF1769FCA6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7" name="PoljeZBesedilom 6566">
          <a:extLst>
            <a:ext uri="{FF2B5EF4-FFF2-40B4-BE49-F238E27FC236}">
              <a16:creationId xmlns:a16="http://schemas.microsoft.com/office/drawing/2014/main" id="{DDAC4270-EAEC-42F5-B86E-1EE6BFAD74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8" name="PoljeZBesedilom 6567">
          <a:extLst>
            <a:ext uri="{FF2B5EF4-FFF2-40B4-BE49-F238E27FC236}">
              <a16:creationId xmlns:a16="http://schemas.microsoft.com/office/drawing/2014/main" id="{FA3EA1FB-6985-4186-BF92-4A6F892DDB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9" name="PoljeZBesedilom 6568">
          <a:extLst>
            <a:ext uri="{FF2B5EF4-FFF2-40B4-BE49-F238E27FC236}">
              <a16:creationId xmlns:a16="http://schemas.microsoft.com/office/drawing/2014/main" id="{4CE5C845-5CBD-4FC9-8304-E5A0E1CC07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0" name="PoljeZBesedilom 6569">
          <a:extLst>
            <a:ext uri="{FF2B5EF4-FFF2-40B4-BE49-F238E27FC236}">
              <a16:creationId xmlns:a16="http://schemas.microsoft.com/office/drawing/2014/main" id="{71769E51-4D72-4B4A-B3B4-86F0E45F4E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1" name="PoljeZBesedilom 6570">
          <a:extLst>
            <a:ext uri="{FF2B5EF4-FFF2-40B4-BE49-F238E27FC236}">
              <a16:creationId xmlns:a16="http://schemas.microsoft.com/office/drawing/2014/main" id="{7C4CD8AD-0562-4025-97D3-4548A118CD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2" name="PoljeZBesedilom 6571">
          <a:extLst>
            <a:ext uri="{FF2B5EF4-FFF2-40B4-BE49-F238E27FC236}">
              <a16:creationId xmlns:a16="http://schemas.microsoft.com/office/drawing/2014/main" id="{81AD8DE5-E108-482D-AC81-5A4186C038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3" name="PoljeZBesedilom 6572">
          <a:extLst>
            <a:ext uri="{FF2B5EF4-FFF2-40B4-BE49-F238E27FC236}">
              <a16:creationId xmlns:a16="http://schemas.microsoft.com/office/drawing/2014/main" id="{3DD6720C-0CD3-4739-8DA5-B5E27F5E1A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4" name="PoljeZBesedilom 6573">
          <a:extLst>
            <a:ext uri="{FF2B5EF4-FFF2-40B4-BE49-F238E27FC236}">
              <a16:creationId xmlns:a16="http://schemas.microsoft.com/office/drawing/2014/main" id="{0ED4BD82-A234-42F9-99C0-B22412CC0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5" name="PoljeZBesedilom 6574">
          <a:extLst>
            <a:ext uri="{FF2B5EF4-FFF2-40B4-BE49-F238E27FC236}">
              <a16:creationId xmlns:a16="http://schemas.microsoft.com/office/drawing/2014/main" id="{C6FBCE87-F387-46CE-A7A0-1ACB43D8CE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6" name="PoljeZBesedilom 6575">
          <a:extLst>
            <a:ext uri="{FF2B5EF4-FFF2-40B4-BE49-F238E27FC236}">
              <a16:creationId xmlns:a16="http://schemas.microsoft.com/office/drawing/2014/main" id="{E09C0D2A-B3EB-4284-A0CC-6913019563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7" name="PoljeZBesedilom 6576">
          <a:extLst>
            <a:ext uri="{FF2B5EF4-FFF2-40B4-BE49-F238E27FC236}">
              <a16:creationId xmlns:a16="http://schemas.microsoft.com/office/drawing/2014/main" id="{EFD088FC-C0C8-46E4-94A8-130E0F64C7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8" name="PoljeZBesedilom 6577">
          <a:extLst>
            <a:ext uri="{FF2B5EF4-FFF2-40B4-BE49-F238E27FC236}">
              <a16:creationId xmlns:a16="http://schemas.microsoft.com/office/drawing/2014/main" id="{B4EA979D-DD87-4046-BF18-31F9ACFD72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9" name="PoljeZBesedilom 6578">
          <a:extLst>
            <a:ext uri="{FF2B5EF4-FFF2-40B4-BE49-F238E27FC236}">
              <a16:creationId xmlns:a16="http://schemas.microsoft.com/office/drawing/2014/main" id="{B60250B0-C6B9-4382-B3C7-6F53988DC7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0" name="PoljeZBesedilom 6579">
          <a:extLst>
            <a:ext uri="{FF2B5EF4-FFF2-40B4-BE49-F238E27FC236}">
              <a16:creationId xmlns:a16="http://schemas.microsoft.com/office/drawing/2014/main" id="{A1C7F8E1-3D7E-4D39-ADF0-C5A2C38137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1" name="PoljeZBesedilom 6580">
          <a:extLst>
            <a:ext uri="{FF2B5EF4-FFF2-40B4-BE49-F238E27FC236}">
              <a16:creationId xmlns:a16="http://schemas.microsoft.com/office/drawing/2014/main" id="{0FF9B29B-021C-4046-A750-ED938E1F36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2" name="PoljeZBesedilom 6581">
          <a:extLst>
            <a:ext uri="{FF2B5EF4-FFF2-40B4-BE49-F238E27FC236}">
              <a16:creationId xmlns:a16="http://schemas.microsoft.com/office/drawing/2014/main" id="{0EFABC46-FA5C-4A99-8F2E-393A5CAB88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3" name="PoljeZBesedilom 6582">
          <a:extLst>
            <a:ext uri="{FF2B5EF4-FFF2-40B4-BE49-F238E27FC236}">
              <a16:creationId xmlns:a16="http://schemas.microsoft.com/office/drawing/2014/main" id="{21FE08B6-06CC-40E3-A031-38F9318E5D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4" name="PoljeZBesedilom 6583">
          <a:extLst>
            <a:ext uri="{FF2B5EF4-FFF2-40B4-BE49-F238E27FC236}">
              <a16:creationId xmlns:a16="http://schemas.microsoft.com/office/drawing/2014/main" id="{7F9E7657-3A66-4DB7-BD15-FDE59142D5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5" name="PoljeZBesedilom 6584">
          <a:extLst>
            <a:ext uri="{FF2B5EF4-FFF2-40B4-BE49-F238E27FC236}">
              <a16:creationId xmlns:a16="http://schemas.microsoft.com/office/drawing/2014/main" id="{B0EA7192-BB23-4AC1-809E-F5156A6A10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6" name="PoljeZBesedilom 6585">
          <a:extLst>
            <a:ext uri="{FF2B5EF4-FFF2-40B4-BE49-F238E27FC236}">
              <a16:creationId xmlns:a16="http://schemas.microsoft.com/office/drawing/2014/main" id="{3044B62A-CD24-46AA-869C-D0FA83BD0A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7" name="PoljeZBesedilom 6586">
          <a:extLst>
            <a:ext uri="{FF2B5EF4-FFF2-40B4-BE49-F238E27FC236}">
              <a16:creationId xmlns:a16="http://schemas.microsoft.com/office/drawing/2014/main" id="{94A48303-B542-4EA7-975B-F4358C8E55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8" name="PoljeZBesedilom 6587">
          <a:extLst>
            <a:ext uri="{FF2B5EF4-FFF2-40B4-BE49-F238E27FC236}">
              <a16:creationId xmlns:a16="http://schemas.microsoft.com/office/drawing/2014/main" id="{514CA8AB-B1B5-4686-9055-E1935530DC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9" name="PoljeZBesedilom 6588">
          <a:extLst>
            <a:ext uri="{FF2B5EF4-FFF2-40B4-BE49-F238E27FC236}">
              <a16:creationId xmlns:a16="http://schemas.microsoft.com/office/drawing/2014/main" id="{BA3954F6-D674-4596-9200-2A805BC668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0" name="PoljeZBesedilom 6589">
          <a:extLst>
            <a:ext uri="{FF2B5EF4-FFF2-40B4-BE49-F238E27FC236}">
              <a16:creationId xmlns:a16="http://schemas.microsoft.com/office/drawing/2014/main" id="{0519D780-4D30-4B76-89BE-65D9D8AD3C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1" name="PoljeZBesedilom 6590">
          <a:extLst>
            <a:ext uri="{FF2B5EF4-FFF2-40B4-BE49-F238E27FC236}">
              <a16:creationId xmlns:a16="http://schemas.microsoft.com/office/drawing/2014/main" id="{B86B2ECA-577D-42A6-AADF-D2939C4F2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2" name="PoljeZBesedilom 6591">
          <a:extLst>
            <a:ext uri="{FF2B5EF4-FFF2-40B4-BE49-F238E27FC236}">
              <a16:creationId xmlns:a16="http://schemas.microsoft.com/office/drawing/2014/main" id="{CF889139-7D0D-4211-8FC7-109B8B5A93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3" name="PoljeZBesedilom 6592">
          <a:extLst>
            <a:ext uri="{FF2B5EF4-FFF2-40B4-BE49-F238E27FC236}">
              <a16:creationId xmlns:a16="http://schemas.microsoft.com/office/drawing/2014/main" id="{6E243308-E837-4D72-9037-2FA06A0796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4" name="PoljeZBesedilom 6593">
          <a:extLst>
            <a:ext uri="{FF2B5EF4-FFF2-40B4-BE49-F238E27FC236}">
              <a16:creationId xmlns:a16="http://schemas.microsoft.com/office/drawing/2014/main" id="{76C7B6A1-4DEA-41F8-9513-3D55990689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5" name="PoljeZBesedilom 6594">
          <a:extLst>
            <a:ext uri="{FF2B5EF4-FFF2-40B4-BE49-F238E27FC236}">
              <a16:creationId xmlns:a16="http://schemas.microsoft.com/office/drawing/2014/main" id="{D2343F56-5E70-498A-9AF1-1B4A1BD472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6" name="PoljeZBesedilom 6595">
          <a:extLst>
            <a:ext uri="{FF2B5EF4-FFF2-40B4-BE49-F238E27FC236}">
              <a16:creationId xmlns:a16="http://schemas.microsoft.com/office/drawing/2014/main" id="{EBAE9D5D-12F5-4CD1-B10E-A646E114A7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7" name="PoljeZBesedilom 6596">
          <a:extLst>
            <a:ext uri="{FF2B5EF4-FFF2-40B4-BE49-F238E27FC236}">
              <a16:creationId xmlns:a16="http://schemas.microsoft.com/office/drawing/2014/main" id="{40B1873F-BAA8-4146-8B3A-AAF1463006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8" name="PoljeZBesedilom 6597">
          <a:extLst>
            <a:ext uri="{FF2B5EF4-FFF2-40B4-BE49-F238E27FC236}">
              <a16:creationId xmlns:a16="http://schemas.microsoft.com/office/drawing/2014/main" id="{916DDBB3-AB70-4555-A573-3CB55886E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9" name="PoljeZBesedilom 6598">
          <a:extLst>
            <a:ext uri="{FF2B5EF4-FFF2-40B4-BE49-F238E27FC236}">
              <a16:creationId xmlns:a16="http://schemas.microsoft.com/office/drawing/2014/main" id="{37852D45-5230-47F0-96C4-4B16F6D369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0" name="PoljeZBesedilom 6599">
          <a:extLst>
            <a:ext uri="{FF2B5EF4-FFF2-40B4-BE49-F238E27FC236}">
              <a16:creationId xmlns:a16="http://schemas.microsoft.com/office/drawing/2014/main" id="{C9F97D41-C088-43A5-8D8D-96FE538BA6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1" name="PoljeZBesedilom 6600">
          <a:extLst>
            <a:ext uri="{FF2B5EF4-FFF2-40B4-BE49-F238E27FC236}">
              <a16:creationId xmlns:a16="http://schemas.microsoft.com/office/drawing/2014/main" id="{393862AE-4FED-4263-904A-EA6E4AA852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2" name="PoljeZBesedilom 6601">
          <a:extLst>
            <a:ext uri="{FF2B5EF4-FFF2-40B4-BE49-F238E27FC236}">
              <a16:creationId xmlns:a16="http://schemas.microsoft.com/office/drawing/2014/main" id="{D0FF57E1-36C5-4098-A97A-4193797DF0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3" name="PoljeZBesedilom 6602">
          <a:extLst>
            <a:ext uri="{FF2B5EF4-FFF2-40B4-BE49-F238E27FC236}">
              <a16:creationId xmlns:a16="http://schemas.microsoft.com/office/drawing/2014/main" id="{E63FFFC5-0BD4-4FCD-B225-44F435F01D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4" name="PoljeZBesedilom 6603">
          <a:extLst>
            <a:ext uri="{FF2B5EF4-FFF2-40B4-BE49-F238E27FC236}">
              <a16:creationId xmlns:a16="http://schemas.microsoft.com/office/drawing/2014/main" id="{75DD0CFD-FA43-46BD-82E9-2E55961AE8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5" name="PoljeZBesedilom 6604">
          <a:extLst>
            <a:ext uri="{FF2B5EF4-FFF2-40B4-BE49-F238E27FC236}">
              <a16:creationId xmlns:a16="http://schemas.microsoft.com/office/drawing/2014/main" id="{9B4FC4AA-564D-49B5-B2CB-622F1A0460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6" name="PoljeZBesedilom 6605">
          <a:extLst>
            <a:ext uri="{FF2B5EF4-FFF2-40B4-BE49-F238E27FC236}">
              <a16:creationId xmlns:a16="http://schemas.microsoft.com/office/drawing/2014/main" id="{8E7AF197-32C7-46DC-9EB1-A88363BB1C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7" name="PoljeZBesedilom 6606">
          <a:extLst>
            <a:ext uri="{FF2B5EF4-FFF2-40B4-BE49-F238E27FC236}">
              <a16:creationId xmlns:a16="http://schemas.microsoft.com/office/drawing/2014/main" id="{9D7BE030-BD92-494A-88D5-55683F8B33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8" name="PoljeZBesedilom 6607">
          <a:extLst>
            <a:ext uri="{FF2B5EF4-FFF2-40B4-BE49-F238E27FC236}">
              <a16:creationId xmlns:a16="http://schemas.microsoft.com/office/drawing/2014/main" id="{21C69DCF-70E0-46B9-A0EC-4833E42735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9" name="PoljeZBesedilom 6608">
          <a:extLst>
            <a:ext uri="{FF2B5EF4-FFF2-40B4-BE49-F238E27FC236}">
              <a16:creationId xmlns:a16="http://schemas.microsoft.com/office/drawing/2014/main" id="{5B5E5031-E206-4DC5-B1B9-1D291AF5E1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0" name="PoljeZBesedilom 6609">
          <a:extLst>
            <a:ext uri="{FF2B5EF4-FFF2-40B4-BE49-F238E27FC236}">
              <a16:creationId xmlns:a16="http://schemas.microsoft.com/office/drawing/2014/main" id="{5AB40BA6-5EFD-4876-AF1C-D919623FB6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1" name="PoljeZBesedilom 6610">
          <a:extLst>
            <a:ext uri="{FF2B5EF4-FFF2-40B4-BE49-F238E27FC236}">
              <a16:creationId xmlns:a16="http://schemas.microsoft.com/office/drawing/2014/main" id="{C47C8BB3-697D-49CF-A468-3F89F54FBA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2" name="PoljeZBesedilom 6611">
          <a:extLst>
            <a:ext uri="{FF2B5EF4-FFF2-40B4-BE49-F238E27FC236}">
              <a16:creationId xmlns:a16="http://schemas.microsoft.com/office/drawing/2014/main" id="{D821B2D5-2F0D-41C2-AA4C-02FED8D6D7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3" name="PoljeZBesedilom 6612">
          <a:extLst>
            <a:ext uri="{FF2B5EF4-FFF2-40B4-BE49-F238E27FC236}">
              <a16:creationId xmlns:a16="http://schemas.microsoft.com/office/drawing/2014/main" id="{2C9CACE6-24F1-43AC-8279-D048F18262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4" name="PoljeZBesedilom 6613">
          <a:extLst>
            <a:ext uri="{FF2B5EF4-FFF2-40B4-BE49-F238E27FC236}">
              <a16:creationId xmlns:a16="http://schemas.microsoft.com/office/drawing/2014/main" id="{19CF338B-8424-44FC-9D36-C4CC14356F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5" name="PoljeZBesedilom 6614">
          <a:extLst>
            <a:ext uri="{FF2B5EF4-FFF2-40B4-BE49-F238E27FC236}">
              <a16:creationId xmlns:a16="http://schemas.microsoft.com/office/drawing/2014/main" id="{0B713952-EC5B-418E-9C35-BC4B9DBB33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6" name="PoljeZBesedilom 6615">
          <a:extLst>
            <a:ext uri="{FF2B5EF4-FFF2-40B4-BE49-F238E27FC236}">
              <a16:creationId xmlns:a16="http://schemas.microsoft.com/office/drawing/2014/main" id="{7A073686-8A5E-4886-A292-59B8DEC48B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7" name="PoljeZBesedilom 6616">
          <a:extLst>
            <a:ext uri="{FF2B5EF4-FFF2-40B4-BE49-F238E27FC236}">
              <a16:creationId xmlns:a16="http://schemas.microsoft.com/office/drawing/2014/main" id="{10D5CC9E-2DFB-4D7C-ADB1-AE55DB15AC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8" name="PoljeZBesedilom 6617">
          <a:extLst>
            <a:ext uri="{FF2B5EF4-FFF2-40B4-BE49-F238E27FC236}">
              <a16:creationId xmlns:a16="http://schemas.microsoft.com/office/drawing/2014/main" id="{B8FD4102-CA85-421C-A59F-8B9C578591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9" name="PoljeZBesedilom 6618">
          <a:extLst>
            <a:ext uri="{FF2B5EF4-FFF2-40B4-BE49-F238E27FC236}">
              <a16:creationId xmlns:a16="http://schemas.microsoft.com/office/drawing/2014/main" id="{D9199D56-239B-4483-AF2B-817086B49A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0" name="PoljeZBesedilom 6619">
          <a:extLst>
            <a:ext uri="{FF2B5EF4-FFF2-40B4-BE49-F238E27FC236}">
              <a16:creationId xmlns:a16="http://schemas.microsoft.com/office/drawing/2014/main" id="{94C998C5-34CC-425B-9801-1CFE3522F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1" name="PoljeZBesedilom 6620">
          <a:extLst>
            <a:ext uri="{FF2B5EF4-FFF2-40B4-BE49-F238E27FC236}">
              <a16:creationId xmlns:a16="http://schemas.microsoft.com/office/drawing/2014/main" id="{D5A3847B-AB21-4D53-B2C8-DEFC96C91D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2" name="PoljeZBesedilom 6621">
          <a:extLst>
            <a:ext uri="{FF2B5EF4-FFF2-40B4-BE49-F238E27FC236}">
              <a16:creationId xmlns:a16="http://schemas.microsoft.com/office/drawing/2014/main" id="{9B6BC2DA-0CEE-4D27-ADE5-5C136910BA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3" name="PoljeZBesedilom 6622">
          <a:extLst>
            <a:ext uri="{FF2B5EF4-FFF2-40B4-BE49-F238E27FC236}">
              <a16:creationId xmlns:a16="http://schemas.microsoft.com/office/drawing/2014/main" id="{836752CD-A7C5-440E-B078-3D1379BE5E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4" name="PoljeZBesedilom 6623">
          <a:extLst>
            <a:ext uri="{FF2B5EF4-FFF2-40B4-BE49-F238E27FC236}">
              <a16:creationId xmlns:a16="http://schemas.microsoft.com/office/drawing/2014/main" id="{CE5A9017-CA12-43C2-9E0A-061CADB93D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5" name="PoljeZBesedilom 6624">
          <a:extLst>
            <a:ext uri="{FF2B5EF4-FFF2-40B4-BE49-F238E27FC236}">
              <a16:creationId xmlns:a16="http://schemas.microsoft.com/office/drawing/2014/main" id="{3835C6B1-3050-4D34-84D0-A65CB76CB4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6" name="PoljeZBesedilom 6625">
          <a:extLst>
            <a:ext uri="{FF2B5EF4-FFF2-40B4-BE49-F238E27FC236}">
              <a16:creationId xmlns:a16="http://schemas.microsoft.com/office/drawing/2014/main" id="{8104AF6F-5516-4A82-8E10-40C1A42FDF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7" name="PoljeZBesedilom 6626">
          <a:extLst>
            <a:ext uri="{FF2B5EF4-FFF2-40B4-BE49-F238E27FC236}">
              <a16:creationId xmlns:a16="http://schemas.microsoft.com/office/drawing/2014/main" id="{4EE97F62-5D74-452D-B069-D80992E363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8" name="PoljeZBesedilom 6627">
          <a:extLst>
            <a:ext uri="{FF2B5EF4-FFF2-40B4-BE49-F238E27FC236}">
              <a16:creationId xmlns:a16="http://schemas.microsoft.com/office/drawing/2014/main" id="{B6A756C4-1E57-4DF2-8411-2E3D0274EB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9" name="PoljeZBesedilom 6628">
          <a:extLst>
            <a:ext uri="{FF2B5EF4-FFF2-40B4-BE49-F238E27FC236}">
              <a16:creationId xmlns:a16="http://schemas.microsoft.com/office/drawing/2014/main" id="{AAFCDD99-28FD-4FCA-A061-61D963E84A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0" name="PoljeZBesedilom 6629">
          <a:extLst>
            <a:ext uri="{FF2B5EF4-FFF2-40B4-BE49-F238E27FC236}">
              <a16:creationId xmlns:a16="http://schemas.microsoft.com/office/drawing/2014/main" id="{94A2D081-5618-43DA-82DD-7CAC1CC36B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1" name="PoljeZBesedilom 6630">
          <a:extLst>
            <a:ext uri="{FF2B5EF4-FFF2-40B4-BE49-F238E27FC236}">
              <a16:creationId xmlns:a16="http://schemas.microsoft.com/office/drawing/2014/main" id="{2F546D95-B060-4201-AE8E-CC6305C379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2" name="PoljeZBesedilom 6631">
          <a:extLst>
            <a:ext uri="{FF2B5EF4-FFF2-40B4-BE49-F238E27FC236}">
              <a16:creationId xmlns:a16="http://schemas.microsoft.com/office/drawing/2014/main" id="{B618E010-9BAC-40EE-BD4E-456B8AD137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3" name="PoljeZBesedilom 6632">
          <a:extLst>
            <a:ext uri="{FF2B5EF4-FFF2-40B4-BE49-F238E27FC236}">
              <a16:creationId xmlns:a16="http://schemas.microsoft.com/office/drawing/2014/main" id="{9A8EAB65-D88C-4B46-BE0D-60C48A825C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4" name="PoljeZBesedilom 6633">
          <a:extLst>
            <a:ext uri="{FF2B5EF4-FFF2-40B4-BE49-F238E27FC236}">
              <a16:creationId xmlns:a16="http://schemas.microsoft.com/office/drawing/2014/main" id="{3ADE119A-17CC-49B5-84BB-20938E6F09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5" name="PoljeZBesedilom 6634">
          <a:extLst>
            <a:ext uri="{FF2B5EF4-FFF2-40B4-BE49-F238E27FC236}">
              <a16:creationId xmlns:a16="http://schemas.microsoft.com/office/drawing/2014/main" id="{C3424C00-AF43-4F20-889C-494B47D725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6" name="PoljeZBesedilom 6635">
          <a:extLst>
            <a:ext uri="{FF2B5EF4-FFF2-40B4-BE49-F238E27FC236}">
              <a16:creationId xmlns:a16="http://schemas.microsoft.com/office/drawing/2014/main" id="{2A24AA52-832E-4E94-8EEC-2DF354DAC8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7" name="PoljeZBesedilom 6636">
          <a:extLst>
            <a:ext uri="{FF2B5EF4-FFF2-40B4-BE49-F238E27FC236}">
              <a16:creationId xmlns:a16="http://schemas.microsoft.com/office/drawing/2014/main" id="{57097B46-A406-4490-866C-0B70EAB76D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8" name="PoljeZBesedilom 6637">
          <a:extLst>
            <a:ext uri="{FF2B5EF4-FFF2-40B4-BE49-F238E27FC236}">
              <a16:creationId xmlns:a16="http://schemas.microsoft.com/office/drawing/2014/main" id="{AED3C301-E535-4E59-8650-678EF4AD1C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9" name="PoljeZBesedilom 6638">
          <a:extLst>
            <a:ext uri="{FF2B5EF4-FFF2-40B4-BE49-F238E27FC236}">
              <a16:creationId xmlns:a16="http://schemas.microsoft.com/office/drawing/2014/main" id="{2E1E25B7-B76E-4654-88A1-3ADE5DA193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0" name="PoljeZBesedilom 6639">
          <a:extLst>
            <a:ext uri="{FF2B5EF4-FFF2-40B4-BE49-F238E27FC236}">
              <a16:creationId xmlns:a16="http://schemas.microsoft.com/office/drawing/2014/main" id="{82E54606-648A-426F-88B4-6371F7F2B8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1" name="PoljeZBesedilom 6640">
          <a:extLst>
            <a:ext uri="{FF2B5EF4-FFF2-40B4-BE49-F238E27FC236}">
              <a16:creationId xmlns:a16="http://schemas.microsoft.com/office/drawing/2014/main" id="{25F4F92A-7A1A-48F0-ADCE-16BFFB7933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2" name="PoljeZBesedilom 6641">
          <a:extLst>
            <a:ext uri="{FF2B5EF4-FFF2-40B4-BE49-F238E27FC236}">
              <a16:creationId xmlns:a16="http://schemas.microsoft.com/office/drawing/2014/main" id="{1211D96A-6448-42E3-B8A6-F9F31D763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3" name="PoljeZBesedilom 6642">
          <a:extLst>
            <a:ext uri="{FF2B5EF4-FFF2-40B4-BE49-F238E27FC236}">
              <a16:creationId xmlns:a16="http://schemas.microsoft.com/office/drawing/2014/main" id="{531927FE-76A9-4937-AF9F-EF138DF729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4" name="PoljeZBesedilom 6643">
          <a:extLst>
            <a:ext uri="{FF2B5EF4-FFF2-40B4-BE49-F238E27FC236}">
              <a16:creationId xmlns:a16="http://schemas.microsoft.com/office/drawing/2014/main" id="{CDC11DF4-23DF-4BA0-BF84-878981545C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5" name="PoljeZBesedilom 6644">
          <a:extLst>
            <a:ext uri="{FF2B5EF4-FFF2-40B4-BE49-F238E27FC236}">
              <a16:creationId xmlns:a16="http://schemas.microsoft.com/office/drawing/2014/main" id="{AB6BE6F9-ACEC-4199-AD40-F54681B4C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6" name="PoljeZBesedilom 6645">
          <a:extLst>
            <a:ext uri="{FF2B5EF4-FFF2-40B4-BE49-F238E27FC236}">
              <a16:creationId xmlns:a16="http://schemas.microsoft.com/office/drawing/2014/main" id="{1C5E833C-7838-4F05-AE3E-234CB868A5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7" name="PoljeZBesedilom 6646">
          <a:extLst>
            <a:ext uri="{FF2B5EF4-FFF2-40B4-BE49-F238E27FC236}">
              <a16:creationId xmlns:a16="http://schemas.microsoft.com/office/drawing/2014/main" id="{88431B0B-4D58-4238-9CBA-3B466197D1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8" name="PoljeZBesedilom 6647">
          <a:extLst>
            <a:ext uri="{FF2B5EF4-FFF2-40B4-BE49-F238E27FC236}">
              <a16:creationId xmlns:a16="http://schemas.microsoft.com/office/drawing/2014/main" id="{CAC9D38D-9EB0-4C91-A4D9-A9741CA3D9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9" name="PoljeZBesedilom 6648">
          <a:extLst>
            <a:ext uri="{FF2B5EF4-FFF2-40B4-BE49-F238E27FC236}">
              <a16:creationId xmlns:a16="http://schemas.microsoft.com/office/drawing/2014/main" id="{E3020CDD-72A1-4143-AC03-CBED4E79CD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0" name="PoljeZBesedilom 6649">
          <a:extLst>
            <a:ext uri="{FF2B5EF4-FFF2-40B4-BE49-F238E27FC236}">
              <a16:creationId xmlns:a16="http://schemas.microsoft.com/office/drawing/2014/main" id="{7316B6BD-6EB6-4A4F-865C-19EC843104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1" name="PoljeZBesedilom 6650">
          <a:extLst>
            <a:ext uri="{FF2B5EF4-FFF2-40B4-BE49-F238E27FC236}">
              <a16:creationId xmlns:a16="http://schemas.microsoft.com/office/drawing/2014/main" id="{EEC9C0AF-BA49-43DC-BE34-4FA655DD5E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2" name="PoljeZBesedilom 6651">
          <a:extLst>
            <a:ext uri="{FF2B5EF4-FFF2-40B4-BE49-F238E27FC236}">
              <a16:creationId xmlns:a16="http://schemas.microsoft.com/office/drawing/2014/main" id="{EA751B0A-BD4B-431A-81CE-FA58B6C68F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3" name="PoljeZBesedilom 6652">
          <a:extLst>
            <a:ext uri="{FF2B5EF4-FFF2-40B4-BE49-F238E27FC236}">
              <a16:creationId xmlns:a16="http://schemas.microsoft.com/office/drawing/2014/main" id="{9BB8E912-E577-4DD6-8346-C2E7A8959A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4" name="PoljeZBesedilom 6653">
          <a:extLst>
            <a:ext uri="{FF2B5EF4-FFF2-40B4-BE49-F238E27FC236}">
              <a16:creationId xmlns:a16="http://schemas.microsoft.com/office/drawing/2014/main" id="{D055E44D-22EC-46FC-9B85-CC46E32F47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5" name="PoljeZBesedilom 6654">
          <a:extLst>
            <a:ext uri="{FF2B5EF4-FFF2-40B4-BE49-F238E27FC236}">
              <a16:creationId xmlns:a16="http://schemas.microsoft.com/office/drawing/2014/main" id="{7B9B1E08-5290-4A80-B74D-607FBD4DB3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6" name="PoljeZBesedilom 6655">
          <a:extLst>
            <a:ext uri="{FF2B5EF4-FFF2-40B4-BE49-F238E27FC236}">
              <a16:creationId xmlns:a16="http://schemas.microsoft.com/office/drawing/2014/main" id="{40B082C1-9CE0-484F-AE0E-3830B11DB1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7" name="PoljeZBesedilom 6656">
          <a:extLst>
            <a:ext uri="{FF2B5EF4-FFF2-40B4-BE49-F238E27FC236}">
              <a16:creationId xmlns:a16="http://schemas.microsoft.com/office/drawing/2014/main" id="{9838AE41-6636-41E4-AC8F-8806C23B6A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8" name="PoljeZBesedilom 6657">
          <a:extLst>
            <a:ext uri="{FF2B5EF4-FFF2-40B4-BE49-F238E27FC236}">
              <a16:creationId xmlns:a16="http://schemas.microsoft.com/office/drawing/2014/main" id="{D2CDE5F3-2F6D-403D-8304-7BCDFE3144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9" name="PoljeZBesedilom 6658">
          <a:extLst>
            <a:ext uri="{FF2B5EF4-FFF2-40B4-BE49-F238E27FC236}">
              <a16:creationId xmlns:a16="http://schemas.microsoft.com/office/drawing/2014/main" id="{E2EC209E-EF5C-43B9-841C-423A16DA2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0" name="PoljeZBesedilom 6659">
          <a:extLst>
            <a:ext uri="{FF2B5EF4-FFF2-40B4-BE49-F238E27FC236}">
              <a16:creationId xmlns:a16="http://schemas.microsoft.com/office/drawing/2014/main" id="{2B146640-B42D-4323-8E80-D99B8A8AB6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1" name="PoljeZBesedilom 6660">
          <a:extLst>
            <a:ext uri="{FF2B5EF4-FFF2-40B4-BE49-F238E27FC236}">
              <a16:creationId xmlns:a16="http://schemas.microsoft.com/office/drawing/2014/main" id="{145D33DC-938B-407F-A8B8-8DAE1DF1B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2" name="PoljeZBesedilom 6661">
          <a:extLst>
            <a:ext uri="{FF2B5EF4-FFF2-40B4-BE49-F238E27FC236}">
              <a16:creationId xmlns:a16="http://schemas.microsoft.com/office/drawing/2014/main" id="{FCBC5BAF-DEF2-4BCD-BF4B-C8219D5ED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3" name="PoljeZBesedilom 6662">
          <a:extLst>
            <a:ext uri="{FF2B5EF4-FFF2-40B4-BE49-F238E27FC236}">
              <a16:creationId xmlns:a16="http://schemas.microsoft.com/office/drawing/2014/main" id="{EDD2DEB9-4F95-4AA5-A532-0319ED65AF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4" name="PoljeZBesedilom 6663">
          <a:extLst>
            <a:ext uri="{FF2B5EF4-FFF2-40B4-BE49-F238E27FC236}">
              <a16:creationId xmlns:a16="http://schemas.microsoft.com/office/drawing/2014/main" id="{2366096A-14B5-4D4C-833A-AE36B590BF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5" name="PoljeZBesedilom 6664">
          <a:extLst>
            <a:ext uri="{FF2B5EF4-FFF2-40B4-BE49-F238E27FC236}">
              <a16:creationId xmlns:a16="http://schemas.microsoft.com/office/drawing/2014/main" id="{D0D228D1-A97F-4023-8FA4-D0EA1DDF91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6" name="PoljeZBesedilom 6665">
          <a:extLst>
            <a:ext uri="{FF2B5EF4-FFF2-40B4-BE49-F238E27FC236}">
              <a16:creationId xmlns:a16="http://schemas.microsoft.com/office/drawing/2014/main" id="{09350CF1-DD04-4B60-A172-E303C794F4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7" name="PoljeZBesedilom 6666">
          <a:extLst>
            <a:ext uri="{FF2B5EF4-FFF2-40B4-BE49-F238E27FC236}">
              <a16:creationId xmlns:a16="http://schemas.microsoft.com/office/drawing/2014/main" id="{C5416559-AB24-4D03-9539-D1AC5DBB8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8" name="PoljeZBesedilom 6667">
          <a:extLst>
            <a:ext uri="{FF2B5EF4-FFF2-40B4-BE49-F238E27FC236}">
              <a16:creationId xmlns:a16="http://schemas.microsoft.com/office/drawing/2014/main" id="{CC2AD3CF-4BA1-44AD-929E-C764DD67BC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9" name="PoljeZBesedilom 6668">
          <a:extLst>
            <a:ext uri="{FF2B5EF4-FFF2-40B4-BE49-F238E27FC236}">
              <a16:creationId xmlns:a16="http://schemas.microsoft.com/office/drawing/2014/main" id="{9157F71E-CD6E-4DDD-A817-61C944EF6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0" name="PoljeZBesedilom 6669">
          <a:extLst>
            <a:ext uri="{FF2B5EF4-FFF2-40B4-BE49-F238E27FC236}">
              <a16:creationId xmlns:a16="http://schemas.microsoft.com/office/drawing/2014/main" id="{BCA9C6E0-57E7-48F3-9175-77D705EE11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1" name="PoljeZBesedilom 6670">
          <a:extLst>
            <a:ext uri="{FF2B5EF4-FFF2-40B4-BE49-F238E27FC236}">
              <a16:creationId xmlns:a16="http://schemas.microsoft.com/office/drawing/2014/main" id="{0B63F0D4-A44B-4D44-97D2-1DAE2B98E5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2" name="PoljeZBesedilom 6671">
          <a:extLst>
            <a:ext uri="{FF2B5EF4-FFF2-40B4-BE49-F238E27FC236}">
              <a16:creationId xmlns:a16="http://schemas.microsoft.com/office/drawing/2014/main" id="{CB6A01C7-69B8-4E1A-AE40-4A1F20C30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3" name="PoljeZBesedilom 6672">
          <a:extLst>
            <a:ext uri="{FF2B5EF4-FFF2-40B4-BE49-F238E27FC236}">
              <a16:creationId xmlns:a16="http://schemas.microsoft.com/office/drawing/2014/main" id="{3A1B1932-7C43-4CB5-A52B-6B0DBBD859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4" name="PoljeZBesedilom 6673">
          <a:extLst>
            <a:ext uri="{FF2B5EF4-FFF2-40B4-BE49-F238E27FC236}">
              <a16:creationId xmlns:a16="http://schemas.microsoft.com/office/drawing/2014/main" id="{EED91425-2371-425B-AC2D-C278AE46BD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5" name="PoljeZBesedilom 6674">
          <a:extLst>
            <a:ext uri="{FF2B5EF4-FFF2-40B4-BE49-F238E27FC236}">
              <a16:creationId xmlns:a16="http://schemas.microsoft.com/office/drawing/2014/main" id="{2BBC80D5-E7CF-4CCF-A10D-647E0E225B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6" name="PoljeZBesedilom 6675">
          <a:extLst>
            <a:ext uri="{FF2B5EF4-FFF2-40B4-BE49-F238E27FC236}">
              <a16:creationId xmlns:a16="http://schemas.microsoft.com/office/drawing/2014/main" id="{B59CDBFB-CE2D-42FB-83E5-44B02A22BF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7" name="PoljeZBesedilom 6676">
          <a:extLst>
            <a:ext uri="{FF2B5EF4-FFF2-40B4-BE49-F238E27FC236}">
              <a16:creationId xmlns:a16="http://schemas.microsoft.com/office/drawing/2014/main" id="{165C0771-A7E6-4986-9573-93F3555C9A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8" name="PoljeZBesedilom 6677">
          <a:extLst>
            <a:ext uri="{FF2B5EF4-FFF2-40B4-BE49-F238E27FC236}">
              <a16:creationId xmlns:a16="http://schemas.microsoft.com/office/drawing/2014/main" id="{23A0109C-DA8B-4150-952B-225DEF3D78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9" name="PoljeZBesedilom 6678">
          <a:extLst>
            <a:ext uri="{FF2B5EF4-FFF2-40B4-BE49-F238E27FC236}">
              <a16:creationId xmlns:a16="http://schemas.microsoft.com/office/drawing/2014/main" id="{BEE03959-CF76-455A-8BC0-03896492F7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0" name="PoljeZBesedilom 6679">
          <a:extLst>
            <a:ext uri="{FF2B5EF4-FFF2-40B4-BE49-F238E27FC236}">
              <a16:creationId xmlns:a16="http://schemas.microsoft.com/office/drawing/2014/main" id="{4041A37E-8FB8-49DD-AB49-265FE9E633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1" name="PoljeZBesedilom 6680">
          <a:extLst>
            <a:ext uri="{FF2B5EF4-FFF2-40B4-BE49-F238E27FC236}">
              <a16:creationId xmlns:a16="http://schemas.microsoft.com/office/drawing/2014/main" id="{A94F545E-7E88-47E0-9653-76AC67D855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2" name="PoljeZBesedilom 6681">
          <a:extLst>
            <a:ext uri="{FF2B5EF4-FFF2-40B4-BE49-F238E27FC236}">
              <a16:creationId xmlns:a16="http://schemas.microsoft.com/office/drawing/2014/main" id="{4C92FFCE-2184-4CDA-BE41-A37F7AB252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3" name="PoljeZBesedilom 6682">
          <a:extLst>
            <a:ext uri="{FF2B5EF4-FFF2-40B4-BE49-F238E27FC236}">
              <a16:creationId xmlns:a16="http://schemas.microsoft.com/office/drawing/2014/main" id="{84F53BA1-CD4E-4995-894D-E4AE248FD4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4" name="PoljeZBesedilom 6683">
          <a:extLst>
            <a:ext uri="{FF2B5EF4-FFF2-40B4-BE49-F238E27FC236}">
              <a16:creationId xmlns:a16="http://schemas.microsoft.com/office/drawing/2014/main" id="{9F250F54-56F9-4F12-8CA4-84E9B5FE1C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5" name="PoljeZBesedilom 6684">
          <a:extLst>
            <a:ext uri="{FF2B5EF4-FFF2-40B4-BE49-F238E27FC236}">
              <a16:creationId xmlns:a16="http://schemas.microsoft.com/office/drawing/2014/main" id="{BC2A7980-5474-4460-A17C-6F176FC6F3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6" name="PoljeZBesedilom 6685">
          <a:extLst>
            <a:ext uri="{FF2B5EF4-FFF2-40B4-BE49-F238E27FC236}">
              <a16:creationId xmlns:a16="http://schemas.microsoft.com/office/drawing/2014/main" id="{24FD49C1-0CBD-4F83-B471-1886207246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7" name="PoljeZBesedilom 6686">
          <a:extLst>
            <a:ext uri="{FF2B5EF4-FFF2-40B4-BE49-F238E27FC236}">
              <a16:creationId xmlns:a16="http://schemas.microsoft.com/office/drawing/2014/main" id="{7943548E-7AD4-437A-968D-CD16BDE4CD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8" name="PoljeZBesedilom 6687">
          <a:extLst>
            <a:ext uri="{FF2B5EF4-FFF2-40B4-BE49-F238E27FC236}">
              <a16:creationId xmlns:a16="http://schemas.microsoft.com/office/drawing/2014/main" id="{92F0F5BB-E4EC-4096-BF89-8DDE8305E2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9" name="PoljeZBesedilom 6688">
          <a:extLst>
            <a:ext uri="{FF2B5EF4-FFF2-40B4-BE49-F238E27FC236}">
              <a16:creationId xmlns:a16="http://schemas.microsoft.com/office/drawing/2014/main" id="{4FA4FB5A-11C5-4759-90A6-EB812A5C9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0" name="PoljeZBesedilom 6689">
          <a:extLst>
            <a:ext uri="{FF2B5EF4-FFF2-40B4-BE49-F238E27FC236}">
              <a16:creationId xmlns:a16="http://schemas.microsoft.com/office/drawing/2014/main" id="{3C8CB930-81B6-4689-BD4A-E50B476715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1" name="PoljeZBesedilom 6690">
          <a:extLst>
            <a:ext uri="{FF2B5EF4-FFF2-40B4-BE49-F238E27FC236}">
              <a16:creationId xmlns:a16="http://schemas.microsoft.com/office/drawing/2014/main" id="{3F722FD5-A5EF-4B47-BC6D-0CA8C324AC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2" name="PoljeZBesedilom 6691">
          <a:extLst>
            <a:ext uri="{FF2B5EF4-FFF2-40B4-BE49-F238E27FC236}">
              <a16:creationId xmlns:a16="http://schemas.microsoft.com/office/drawing/2014/main" id="{D5BBE576-0C59-449A-B33C-8D4998C556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3" name="PoljeZBesedilom 6692">
          <a:extLst>
            <a:ext uri="{FF2B5EF4-FFF2-40B4-BE49-F238E27FC236}">
              <a16:creationId xmlns:a16="http://schemas.microsoft.com/office/drawing/2014/main" id="{0DEDDB61-AAA0-40B1-BF80-3DCB622E7A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4" name="PoljeZBesedilom 6693">
          <a:extLst>
            <a:ext uri="{FF2B5EF4-FFF2-40B4-BE49-F238E27FC236}">
              <a16:creationId xmlns:a16="http://schemas.microsoft.com/office/drawing/2014/main" id="{C06778BD-93FA-41A3-B3F6-04A30BABA8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5" name="PoljeZBesedilom 6694">
          <a:extLst>
            <a:ext uri="{FF2B5EF4-FFF2-40B4-BE49-F238E27FC236}">
              <a16:creationId xmlns:a16="http://schemas.microsoft.com/office/drawing/2014/main" id="{FE0B61AA-5EA3-40B1-9992-A3329E08C9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6" name="PoljeZBesedilom 6695">
          <a:extLst>
            <a:ext uri="{FF2B5EF4-FFF2-40B4-BE49-F238E27FC236}">
              <a16:creationId xmlns:a16="http://schemas.microsoft.com/office/drawing/2014/main" id="{0E862991-C18F-41CC-B048-22BB094C24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7" name="PoljeZBesedilom 6696">
          <a:extLst>
            <a:ext uri="{FF2B5EF4-FFF2-40B4-BE49-F238E27FC236}">
              <a16:creationId xmlns:a16="http://schemas.microsoft.com/office/drawing/2014/main" id="{09C246C6-DDF2-4131-A746-0C35C95767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8" name="PoljeZBesedilom 6697">
          <a:extLst>
            <a:ext uri="{FF2B5EF4-FFF2-40B4-BE49-F238E27FC236}">
              <a16:creationId xmlns:a16="http://schemas.microsoft.com/office/drawing/2014/main" id="{81E40C20-63F6-4979-8EF0-05FD57D114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9" name="PoljeZBesedilom 6698">
          <a:extLst>
            <a:ext uri="{FF2B5EF4-FFF2-40B4-BE49-F238E27FC236}">
              <a16:creationId xmlns:a16="http://schemas.microsoft.com/office/drawing/2014/main" id="{1F0DA61C-255C-47FC-8723-47043F840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0" name="PoljeZBesedilom 6699">
          <a:extLst>
            <a:ext uri="{FF2B5EF4-FFF2-40B4-BE49-F238E27FC236}">
              <a16:creationId xmlns:a16="http://schemas.microsoft.com/office/drawing/2014/main" id="{7F081EF4-72F5-4666-87A2-85E5E9AB8E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1" name="PoljeZBesedilom 6700">
          <a:extLst>
            <a:ext uri="{FF2B5EF4-FFF2-40B4-BE49-F238E27FC236}">
              <a16:creationId xmlns:a16="http://schemas.microsoft.com/office/drawing/2014/main" id="{03029303-61F2-4063-A7B5-9EC6C77FB4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2" name="PoljeZBesedilom 6701">
          <a:extLst>
            <a:ext uri="{FF2B5EF4-FFF2-40B4-BE49-F238E27FC236}">
              <a16:creationId xmlns:a16="http://schemas.microsoft.com/office/drawing/2014/main" id="{A695E835-F1F2-42D3-B214-5ECDA8D78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3" name="PoljeZBesedilom 6702">
          <a:extLst>
            <a:ext uri="{FF2B5EF4-FFF2-40B4-BE49-F238E27FC236}">
              <a16:creationId xmlns:a16="http://schemas.microsoft.com/office/drawing/2014/main" id="{DC23CBBD-542D-4986-9FEF-7FCBF16A0E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4" name="PoljeZBesedilom 6703">
          <a:extLst>
            <a:ext uri="{FF2B5EF4-FFF2-40B4-BE49-F238E27FC236}">
              <a16:creationId xmlns:a16="http://schemas.microsoft.com/office/drawing/2014/main" id="{41B98D9B-5154-4122-95F5-DF331A6C25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5" name="PoljeZBesedilom 6704">
          <a:extLst>
            <a:ext uri="{FF2B5EF4-FFF2-40B4-BE49-F238E27FC236}">
              <a16:creationId xmlns:a16="http://schemas.microsoft.com/office/drawing/2014/main" id="{62016AD8-A4A0-4A7C-B773-34F3D5DE9B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6" name="PoljeZBesedilom 6705">
          <a:extLst>
            <a:ext uri="{FF2B5EF4-FFF2-40B4-BE49-F238E27FC236}">
              <a16:creationId xmlns:a16="http://schemas.microsoft.com/office/drawing/2014/main" id="{9C6D52C5-211C-4C38-BE0C-7591688AC3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7" name="PoljeZBesedilom 6706">
          <a:extLst>
            <a:ext uri="{FF2B5EF4-FFF2-40B4-BE49-F238E27FC236}">
              <a16:creationId xmlns:a16="http://schemas.microsoft.com/office/drawing/2014/main" id="{D642BF51-DFA5-409A-898F-7C54B0F9BE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8" name="PoljeZBesedilom 6707">
          <a:extLst>
            <a:ext uri="{FF2B5EF4-FFF2-40B4-BE49-F238E27FC236}">
              <a16:creationId xmlns:a16="http://schemas.microsoft.com/office/drawing/2014/main" id="{0BF6AC05-F4EB-4F09-B39C-653B499428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9" name="PoljeZBesedilom 6708">
          <a:extLst>
            <a:ext uri="{FF2B5EF4-FFF2-40B4-BE49-F238E27FC236}">
              <a16:creationId xmlns:a16="http://schemas.microsoft.com/office/drawing/2014/main" id="{A7ECA7D8-ED3C-474D-8484-B66BCFFF95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0" name="PoljeZBesedilom 6709">
          <a:extLst>
            <a:ext uri="{FF2B5EF4-FFF2-40B4-BE49-F238E27FC236}">
              <a16:creationId xmlns:a16="http://schemas.microsoft.com/office/drawing/2014/main" id="{67D2954A-88D6-46D1-AD5A-33926652A7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1" name="PoljeZBesedilom 6710">
          <a:extLst>
            <a:ext uri="{FF2B5EF4-FFF2-40B4-BE49-F238E27FC236}">
              <a16:creationId xmlns:a16="http://schemas.microsoft.com/office/drawing/2014/main" id="{FD05E09E-C6A3-4C27-AF4B-51B36CEEFD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2" name="PoljeZBesedilom 6711">
          <a:extLst>
            <a:ext uri="{FF2B5EF4-FFF2-40B4-BE49-F238E27FC236}">
              <a16:creationId xmlns:a16="http://schemas.microsoft.com/office/drawing/2014/main" id="{46403BC6-8DB1-41AD-8445-92CD8D6259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3" name="PoljeZBesedilom 6712">
          <a:extLst>
            <a:ext uri="{FF2B5EF4-FFF2-40B4-BE49-F238E27FC236}">
              <a16:creationId xmlns:a16="http://schemas.microsoft.com/office/drawing/2014/main" id="{562BBF9A-B9F1-4FA3-92B1-E46CB740FB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4" name="PoljeZBesedilom 6713">
          <a:extLst>
            <a:ext uri="{FF2B5EF4-FFF2-40B4-BE49-F238E27FC236}">
              <a16:creationId xmlns:a16="http://schemas.microsoft.com/office/drawing/2014/main" id="{3119FA6F-F776-4BC2-81A4-927DC3FF46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5" name="PoljeZBesedilom 6714">
          <a:extLst>
            <a:ext uri="{FF2B5EF4-FFF2-40B4-BE49-F238E27FC236}">
              <a16:creationId xmlns:a16="http://schemas.microsoft.com/office/drawing/2014/main" id="{A8E04AE2-40C0-4BBB-A996-E9DACBE639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6" name="PoljeZBesedilom 6715">
          <a:extLst>
            <a:ext uri="{FF2B5EF4-FFF2-40B4-BE49-F238E27FC236}">
              <a16:creationId xmlns:a16="http://schemas.microsoft.com/office/drawing/2014/main" id="{3A8E30BB-19F5-4315-9B51-FE2E23F691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7" name="PoljeZBesedilom 6716">
          <a:extLst>
            <a:ext uri="{FF2B5EF4-FFF2-40B4-BE49-F238E27FC236}">
              <a16:creationId xmlns:a16="http://schemas.microsoft.com/office/drawing/2014/main" id="{F11C5F03-C65B-4A05-992E-BBD853318A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8" name="PoljeZBesedilom 6717">
          <a:extLst>
            <a:ext uri="{FF2B5EF4-FFF2-40B4-BE49-F238E27FC236}">
              <a16:creationId xmlns:a16="http://schemas.microsoft.com/office/drawing/2014/main" id="{1DF01E58-65E8-4EFC-AE94-77362FF8BA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9" name="PoljeZBesedilom 6718">
          <a:extLst>
            <a:ext uri="{FF2B5EF4-FFF2-40B4-BE49-F238E27FC236}">
              <a16:creationId xmlns:a16="http://schemas.microsoft.com/office/drawing/2014/main" id="{812AC1BC-34DB-464C-873E-20D6E42A7A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0" name="PoljeZBesedilom 6719">
          <a:extLst>
            <a:ext uri="{FF2B5EF4-FFF2-40B4-BE49-F238E27FC236}">
              <a16:creationId xmlns:a16="http://schemas.microsoft.com/office/drawing/2014/main" id="{506C9A52-27FD-45BE-8C12-EE6ED421BC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1" name="PoljeZBesedilom 6720">
          <a:extLst>
            <a:ext uri="{FF2B5EF4-FFF2-40B4-BE49-F238E27FC236}">
              <a16:creationId xmlns:a16="http://schemas.microsoft.com/office/drawing/2014/main" id="{8B1BDCE4-5011-4CA9-9D64-7C965D3AED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2" name="PoljeZBesedilom 6721">
          <a:extLst>
            <a:ext uri="{FF2B5EF4-FFF2-40B4-BE49-F238E27FC236}">
              <a16:creationId xmlns:a16="http://schemas.microsoft.com/office/drawing/2014/main" id="{F233817B-E40C-44B0-9C9D-FB3F3A899C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3" name="PoljeZBesedilom 6722">
          <a:extLst>
            <a:ext uri="{FF2B5EF4-FFF2-40B4-BE49-F238E27FC236}">
              <a16:creationId xmlns:a16="http://schemas.microsoft.com/office/drawing/2014/main" id="{D14A6356-EBA7-49DE-9A30-835A2E3616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4" name="PoljeZBesedilom 6723">
          <a:extLst>
            <a:ext uri="{FF2B5EF4-FFF2-40B4-BE49-F238E27FC236}">
              <a16:creationId xmlns:a16="http://schemas.microsoft.com/office/drawing/2014/main" id="{E047B48A-E67F-40AF-97E9-97B0993C47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5" name="PoljeZBesedilom 6724">
          <a:extLst>
            <a:ext uri="{FF2B5EF4-FFF2-40B4-BE49-F238E27FC236}">
              <a16:creationId xmlns:a16="http://schemas.microsoft.com/office/drawing/2014/main" id="{5AD0292B-E59D-47EF-9E39-9CCC3628A7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6" name="PoljeZBesedilom 6725">
          <a:extLst>
            <a:ext uri="{FF2B5EF4-FFF2-40B4-BE49-F238E27FC236}">
              <a16:creationId xmlns:a16="http://schemas.microsoft.com/office/drawing/2014/main" id="{ACCEF833-7145-4BE7-9F76-FDB5611FA5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7" name="PoljeZBesedilom 6726">
          <a:extLst>
            <a:ext uri="{FF2B5EF4-FFF2-40B4-BE49-F238E27FC236}">
              <a16:creationId xmlns:a16="http://schemas.microsoft.com/office/drawing/2014/main" id="{42249F5A-F372-45D5-B3ED-9536A32D1C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8" name="PoljeZBesedilom 6727">
          <a:extLst>
            <a:ext uri="{FF2B5EF4-FFF2-40B4-BE49-F238E27FC236}">
              <a16:creationId xmlns:a16="http://schemas.microsoft.com/office/drawing/2014/main" id="{1E3B0E1C-64B5-4AFD-8022-F531BEA316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9" name="PoljeZBesedilom 6728">
          <a:extLst>
            <a:ext uri="{FF2B5EF4-FFF2-40B4-BE49-F238E27FC236}">
              <a16:creationId xmlns:a16="http://schemas.microsoft.com/office/drawing/2014/main" id="{DCD9728A-47DD-4B16-9CFA-B3A1E23B5F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0" name="PoljeZBesedilom 6729">
          <a:extLst>
            <a:ext uri="{FF2B5EF4-FFF2-40B4-BE49-F238E27FC236}">
              <a16:creationId xmlns:a16="http://schemas.microsoft.com/office/drawing/2014/main" id="{6709C8A5-B741-484E-89D9-FC0AD7188F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1" name="PoljeZBesedilom 6730">
          <a:extLst>
            <a:ext uri="{FF2B5EF4-FFF2-40B4-BE49-F238E27FC236}">
              <a16:creationId xmlns:a16="http://schemas.microsoft.com/office/drawing/2014/main" id="{2E729533-789E-4799-B944-96E740DA07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2" name="PoljeZBesedilom 6731">
          <a:extLst>
            <a:ext uri="{FF2B5EF4-FFF2-40B4-BE49-F238E27FC236}">
              <a16:creationId xmlns:a16="http://schemas.microsoft.com/office/drawing/2014/main" id="{F1CDBF8E-04D1-4EEB-B086-624DAFD1A0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3" name="PoljeZBesedilom 6732">
          <a:extLst>
            <a:ext uri="{FF2B5EF4-FFF2-40B4-BE49-F238E27FC236}">
              <a16:creationId xmlns:a16="http://schemas.microsoft.com/office/drawing/2014/main" id="{4752AB34-E365-4001-BF78-303D3554A7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4" name="PoljeZBesedilom 6733">
          <a:extLst>
            <a:ext uri="{FF2B5EF4-FFF2-40B4-BE49-F238E27FC236}">
              <a16:creationId xmlns:a16="http://schemas.microsoft.com/office/drawing/2014/main" id="{9236028B-5A72-40C3-910D-54DD32D3E2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5" name="PoljeZBesedilom 6734">
          <a:extLst>
            <a:ext uri="{FF2B5EF4-FFF2-40B4-BE49-F238E27FC236}">
              <a16:creationId xmlns:a16="http://schemas.microsoft.com/office/drawing/2014/main" id="{06056CB0-BEDE-4151-8447-FDE099357C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6" name="PoljeZBesedilom 6735">
          <a:extLst>
            <a:ext uri="{FF2B5EF4-FFF2-40B4-BE49-F238E27FC236}">
              <a16:creationId xmlns:a16="http://schemas.microsoft.com/office/drawing/2014/main" id="{097A200C-1E4C-4EE8-A0A1-6782AFECF6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7" name="PoljeZBesedilom 6736">
          <a:extLst>
            <a:ext uri="{FF2B5EF4-FFF2-40B4-BE49-F238E27FC236}">
              <a16:creationId xmlns:a16="http://schemas.microsoft.com/office/drawing/2014/main" id="{7588260D-56B6-4FB5-AD0D-ECB305CED1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8" name="PoljeZBesedilom 6737">
          <a:extLst>
            <a:ext uri="{FF2B5EF4-FFF2-40B4-BE49-F238E27FC236}">
              <a16:creationId xmlns:a16="http://schemas.microsoft.com/office/drawing/2014/main" id="{39DF558F-22A2-4EC8-AF48-728FDFAC68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9" name="PoljeZBesedilom 6738">
          <a:extLst>
            <a:ext uri="{FF2B5EF4-FFF2-40B4-BE49-F238E27FC236}">
              <a16:creationId xmlns:a16="http://schemas.microsoft.com/office/drawing/2014/main" id="{590DD616-5AA3-4AE5-A3A0-F0672C80DE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0" name="PoljeZBesedilom 6739">
          <a:extLst>
            <a:ext uri="{FF2B5EF4-FFF2-40B4-BE49-F238E27FC236}">
              <a16:creationId xmlns:a16="http://schemas.microsoft.com/office/drawing/2014/main" id="{217D9F01-6B1F-4E1E-9FD7-60D5C734F2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1" name="PoljeZBesedilom 6740">
          <a:extLst>
            <a:ext uri="{FF2B5EF4-FFF2-40B4-BE49-F238E27FC236}">
              <a16:creationId xmlns:a16="http://schemas.microsoft.com/office/drawing/2014/main" id="{B9D3C346-A580-4B96-9C5F-556248A207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2" name="PoljeZBesedilom 6741">
          <a:extLst>
            <a:ext uri="{FF2B5EF4-FFF2-40B4-BE49-F238E27FC236}">
              <a16:creationId xmlns:a16="http://schemas.microsoft.com/office/drawing/2014/main" id="{392DAC95-2C4D-45F3-ADD2-F81A4A592C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3" name="PoljeZBesedilom 6742">
          <a:extLst>
            <a:ext uri="{FF2B5EF4-FFF2-40B4-BE49-F238E27FC236}">
              <a16:creationId xmlns:a16="http://schemas.microsoft.com/office/drawing/2014/main" id="{CC481814-4B9E-4BCA-A417-D313E16EBD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4" name="PoljeZBesedilom 6743">
          <a:extLst>
            <a:ext uri="{FF2B5EF4-FFF2-40B4-BE49-F238E27FC236}">
              <a16:creationId xmlns:a16="http://schemas.microsoft.com/office/drawing/2014/main" id="{DD3D2625-5E76-4AE6-AF06-E5908D15B8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5" name="PoljeZBesedilom 6744">
          <a:extLst>
            <a:ext uri="{FF2B5EF4-FFF2-40B4-BE49-F238E27FC236}">
              <a16:creationId xmlns:a16="http://schemas.microsoft.com/office/drawing/2014/main" id="{78371029-F7F1-4EDC-932A-FA3515A809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6" name="PoljeZBesedilom 6745">
          <a:extLst>
            <a:ext uri="{FF2B5EF4-FFF2-40B4-BE49-F238E27FC236}">
              <a16:creationId xmlns:a16="http://schemas.microsoft.com/office/drawing/2014/main" id="{37AAD16E-6167-4C9E-A656-60878FFA2A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7" name="PoljeZBesedilom 6746">
          <a:extLst>
            <a:ext uri="{FF2B5EF4-FFF2-40B4-BE49-F238E27FC236}">
              <a16:creationId xmlns:a16="http://schemas.microsoft.com/office/drawing/2014/main" id="{5F90C79D-C6D3-4B38-8227-B2F08DC2BE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8" name="PoljeZBesedilom 6747">
          <a:extLst>
            <a:ext uri="{FF2B5EF4-FFF2-40B4-BE49-F238E27FC236}">
              <a16:creationId xmlns:a16="http://schemas.microsoft.com/office/drawing/2014/main" id="{AB3E1879-DCE7-48C7-8944-52D7A00A8C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9" name="PoljeZBesedilom 6748">
          <a:extLst>
            <a:ext uri="{FF2B5EF4-FFF2-40B4-BE49-F238E27FC236}">
              <a16:creationId xmlns:a16="http://schemas.microsoft.com/office/drawing/2014/main" id="{E263F19C-F157-418D-900D-8C70CE045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0" name="PoljeZBesedilom 6749">
          <a:extLst>
            <a:ext uri="{FF2B5EF4-FFF2-40B4-BE49-F238E27FC236}">
              <a16:creationId xmlns:a16="http://schemas.microsoft.com/office/drawing/2014/main" id="{0317D3B4-E449-4D49-B115-BF264CD8DA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1" name="PoljeZBesedilom 6750">
          <a:extLst>
            <a:ext uri="{FF2B5EF4-FFF2-40B4-BE49-F238E27FC236}">
              <a16:creationId xmlns:a16="http://schemas.microsoft.com/office/drawing/2014/main" id="{3C65AB4F-0FEB-43F3-9856-A831CAAB8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2" name="PoljeZBesedilom 6751">
          <a:extLst>
            <a:ext uri="{FF2B5EF4-FFF2-40B4-BE49-F238E27FC236}">
              <a16:creationId xmlns:a16="http://schemas.microsoft.com/office/drawing/2014/main" id="{164FBA10-0BE1-47FE-8AAA-798B191C77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3" name="PoljeZBesedilom 6752">
          <a:extLst>
            <a:ext uri="{FF2B5EF4-FFF2-40B4-BE49-F238E27FC236}">
              <a16:creationId xmlns:a16="http://schemas.microsoft.com/office/drawing/2014/main" id="{D944434A-FEAA-4F86-BFCF-A28F5DDCB1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4" name="PoljeZBesedilom 6753">
          <a:extLst>
            <a:ext uri="{FF2B5EF4-FFF2-40B4-BE49-F238E27FC236}">
              <a16:creationId xmlns:a16="http://schemas.microsoft.com/office/drawing/2014/main" id="{078A10A9-CAAB-4D1A-88B4-61E373B2B5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5" name="PoljeZBesedilom 6754">
          <a:extLst>
            <a:ext uri="{FF2B5EF4-FFF2-40B4-BE49-F238E27FC236}">
              <a16:creationId xmlns:a16="http://schemas.microsoft.com/office/drawing/2014/main" id="{DCBA723B-9CE5-414F-9779-5A5315861A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6" name="PoljeZBesedilom 6755">
          <a:extLst>
            <a:ext uri="{FF2B5EF4-FFF2-40B4-BE49-F238E27FC236}">
              <a16:creationId xmlns:a16="http://schemas.microsoft.com/office/drawing/2014/main" id="{99A0C750-8D0B-4C40-A0E9-5D0CCB5222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7" name="PoljeZBesedilom 6756">
          <a:extLst>
            <a:ext uri="{FF2B5EF4-FFF2-40B4-BE49-F238E27FC236}">
              <a16:creationId xmlns:a16="http://schemas.microsoft.com/office/drawing/2014/main" id="{C68E6F13-245E-4BAC-8BED-A22A9FD927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8" name="PoljeZBesedilom 6757">
          <a:extLst>
            <a:ext uri="{FF2B5EF4-FFF2-40B4-BE49-F238E27FC236}">
              <a16:creationId xmlns:a16="http://schemas.microsoft.com/office/drawing/2014/main" id="{5E011CC7-2C9D-4487-95B7-C69466FF89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9" name="PoljeZBesedilom 6758">
          <a:extLst>
            <a:ext uri="{FF2B5EF4-FFF2-40B4-BE49-F238E27FC236}">
              <a16:creationId xmlns:a16="http://schemas.microsoft.com/office/drawing/2014/main" id="{F7CA8542-BAB5-4D4D-823E-26B4CE73D4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0" name="PoljeZBesedilom 6759">
          <a:extLst>
            <a:ext uri="{FF2B5EF4-FFF2-40B4-BE49-F238E27FC236}">
              <a16:creationId xmlns:a16="http://schemas.microsoft.com/office/drawing/2014/main" id="{48F088E5-3ACC-4F26-B432-6B01186EE3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1" name="PoljeZBesedilom 6760">
          <a:extLst>
            <a:ext uri="{FF2B5EF4-FFF2-40B4-BE49-F238E27FC236}">
              <a16:creationId xmlns:a16="http://schemas.microsoft.com/office/drawing/2014/main" id="{F1086CD6-9593-4FEB-80AE-7E1ABE785C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2" name="PoljeZBesedilom 6761">
          <a:extLst>
            <a:ext uri="{FF2B5EF4-FFF2-40B4-BE49-F238E27FC236}">
              <a16:creationId xmlns:a16="http://schemas.microsoft.com/office/drawing/2014/main" id="{18C2EF80-4FB3-471C-A507-DE3568566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3" name="PoljeZBesedilom 6762">
          <a:extLst>
            <a:ext uri="{FF2B5EF4-FFF2-40B4-BE49-F238E27FC236}">
              <a16:creationId xmlns:a16="http://schemas.microsoft.com/office/drawing/2014/main" id="{38AA4B57-0E06-45E6-8A4B-DAB562E92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4" name="PoljeZBesedilom 6763">
          <a:extLst>
            <a:ext uri="{FF2B5EF4-FFF2-40B4-BE49-F238E27FC236}">
              <a16:creationId xmlns:a16="http://schemas.microsoft.com/office/drawing/2014/main" id="{0AF42EE1-5DDA-40FF-872B-6A85976195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5" name="PoljeZBesedilom 6764">
          <a:extLst>
            <a:ext uri="{FF2B5EF4-FFF2-40B4-BE49-F238E27FC236}">
              <a16:creationId xmlns:a16="http://schemas.microsoft.com/office/drawing/2014/main" id="{D6175037-2415-436A-B2A4-0AF35D91E0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6" name="PoljeZBesedilom 6765">
          <a:extLst>
            <a:ext uri="{FF2B5EF4-FFF2-40B4-BE49-F238E27FC236}">
              <a16:creationId xmlns:a16="http://schemas.microsoft.com/office/drawing/2014/main" id="{6BA31B91-E3E2-4329-9CCC-145AEA6117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7" name="PoljeZBesedilom 6766">
          <a:extLst>
            <a:ext uri="{FF2B5EF4-FFF2-40B4-BE49-F238E27FC236}">
              <a16:creationId xmlns:a16="http://schemas.microsoft.com/office/drawing/2014/main" id="{74A538CE-CDF1-4AF5-B96B-CC82DB9830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8" name="PoljeZBesedilom 6767">
          <a:extLst>
            <a:ext uri="{FF2B5EF4-FFF2-40B4-BE49-F238E27FC236}">
              <a16:creationId xmlns:a16="http://schemas.microsoft.com/office/drawing/2014/main" id="{9FE03B7F-92C8-4B45-B514-60338A9377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9" name="PoljeZBesedilom 6768">
          <a:extLst>
            <a:ext uri="{FF2B5EF4-FFF2-40B4-BE49-F238E27FC236}">
              <a16:creationId xmlns:a16="http://schemas.microsoft.com/office/drawing/2014/main" id="{98B7FBC5-6012-4A1D-BED4-BA5BF4314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0" name="PoljeZBesedilom 6769">
          <a:extLst>
            <a:ext uri="{FF2B5EF4-FFF2-40B4-BE49-F238E27FC236}">
              <a16:creationId xmlns:a16="http://schemas.microsoft.com/office/drawing/2014/main" id="{497F7948-7641-4828-8C99-AD55D2F9C7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1" name="PoljeZBesedilom 6770">
          <a:extLst>
            <a:ext uri="{FF2B5EF4-FFF2-40B4-BE49-F238E27FC236}">
              <a16:creationId xmlns:a16="http://schemas.microsoft.com/office/drawing/2014/main" id="{C615BF10-CC90-4E0C-A6FE-B06219A87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2" name="PoljeZBesedilom 6771">
          <a:extLst>
            <a:ext uri="{FF2B5EF4-FFF2-40B4-BE49-F238E27FC236}">
              <a16:creationId xmlns:a16="http://schemas.microsoft.com/office/drawing/2014/main" id="{30C2A6AE-6E04-45D9-90FF-95E3D39FE1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3" name="PoljeZBesedilom 6772">
          <a:extLst>
            <a:ext uri="{FF2B5EF4-FFF2-40B4-BE49-F238E27FC236}">
              <a16:creationId xmlns:a16="http://schemas.microsoft.com/office/drawing/2014/main" id="{9E55B3F8-6CDF-472C-A8A6-5A240DFF52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4" name="PoljeZBesedilom 6773">
          <a:extLst>
            <a:ext uri="{FF2B5EF4-FFF2-40B4-BE49-F238E27FC236}">
              <a16:creationId xmlns:a16="http://schemas.microsoft.com/office/drawing/2014/main" id="{748DD384-B5B9-4783-B3C7-D3F551D647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5" name="PoljeZBesedilom 6774">
          <a:extLst>
            <a:ext uri="{FF2B5EF4-FFF2-40B4-BE49-F238E27FC236}">
              <a16:creationId xmlns:a16="http://schemas.microsoft.com/office/drawing/2014/main" id="{85B2189B-13ED-4563-8581-45EBE78D3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6" name="PoljeZBesedilom 6775">
          <a:extLst>
            <a:ext uri="{FF2B5EF4-FFF2-40B4-BE49-F238E27FC236}">
              <a16:creationId xmlns:a16="http://schemas.microsoft.com/office/drawing/2014/main" id="{EA409218-B386-4D9B-BBE1-768F321B59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7" name="PoljeZBesedilom 6776">
          <a:extLst>
            <a:ext uri="{FF2B5EF4-FFF2-40B4-BE49-F238E27FC236}">
              <a16:creationId xmlns:a16="http://schemas.microsoft.com/office/drawing/2014/main" id="{456781D0-9051-4ABC-9779-B5743CD74B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8" name="PoljeZBesedilom 6777">
          <a:extLst>
            <a:ext uri="{FF2B5EF4-FFF2-40B4-BE49-F238E27FC236}">
              <a16:creationId xmlns:a16="http://schemas.microsoft.com/office/drawing/2014/main" id="{AA45797C-5A22-4446-9608-0A44FBE75C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9" name="PoljeZBesedilom 6778">
          <a:extLst>
            <a:ext uri="{FF2B5EF4-FFF2-40B4-BE49-F238E27FC236}">
              <a16:creationId xmlns:a16="http://schemas.microsoft.com/office/drawing/2014/main" id="{2F75E141-F4A1-47C1-8A57-D215185C9A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0" name="PoljeZBesedilom 6779">
          <a:extLst>
            <a:ext uri="{FF2B5EF4-FFF2-40B4-BE49-F238E27FC236}">
              <a16:creationId xmlns:a16="http://schemas.microsoft.com/office/drawing/2014/main" id="{A15E8E87-6766-42D3-9894-05AA4167F4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1" name="PoljeZBesedilom 6780">
          <a:extLst>
            <a:ext uri="{FF2B5EF4-FFF2-40B4-BE49-F238E27FC236}">
              <a16:creationId xmlns:a16="http://schemas.microsoft.com/office/drawing/2014/main" id="{4E321100-4882-4781-A95D-2CE51F760C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2" name="PoljeZBesedilom 6781">
          <a:extLst>
            <a:ext uri="{FF2B5EF4-FFF2-40B4-BE49-F238E27FC236}">
              <a16:creationId xmlns:a16="http://schemas.microsoft.com/office/drawing/2014/main" id="{0FCE4A3F-750F-49A0-AF5A-34FC57A604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3" name="PoljeZBesedilom 6782">
          <a:extLst>
            <a:ext uri="{FF2B5EF4-FFF2-40B4-BE49-F238E27FC236}">
              <a16:creationId xmlns:a16="http://schemas.microsoft.com/office/drawing/2014/main" id="{5F8A5B08-E1CE-4293-B27B-ED7187F483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4" name="PoljeZBesedilom 6783">
          <a:extLst>
            <a:ext uri="{FF2B5EF4-FFF2-40B4-BE49-F238E27FC236}">
              <a16:creationId xmlns:a16="http://schemas.microsoft.com/office/drawing/2014/main" id="{1A1E9370-A3BE-4747-8CB6-A928636857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5" name="PoljeZBesedilom 6784">
          <a:extLst>
            <a:ext uri="{FF2B5EF4-FFF2-40B4-BE49-F238E27FC236}">
              <a16:creationId xmlns:a16="http://schemas.microsoft.com/office/drawing/2014/main" id="{CDDC14F1-ACEF-4468-A134-EE3360912C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6" name="PoljeZBesedilom 6785">
          <a:extLst>
            <a:ext uri="{FF2B5EF4-FFF2-40B4-BE49-F238E27FC236}">
              <a16:creationId xmlns:a16="http://schemas.microsoft.com/office/drawing/2014/main" id="{64BDD522-EC8E-48CB-8527-E0F5C6CA00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7" name="PoljeZBesedilom 6786">
          <a:extLst>
            <a:ext uri="{FF2B5EF4-FFF2-40B4-BE49-F238E27FC236}">
              <a16:creationId xmlns:a16="http://schemas.microsoft.com/office/drawing/2014/main" id="{A6A2876A-7FC6-4C37-A26E-D624CB3735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8" name="PoljeZBesedilom 6787">
          <a:extLst>
            <a:ext uri="{FF2B5EF4-FFF2-40B4-BE49-F238E27FC236}">
              <a16:creationId xmlns:a16="http://schemas.microsoft.com/office/drawing/2014/main" id="{763D4D3B-3E07-4405-8F21-C3C03395C2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9" name="PoljeZBesedilom 6788">
          <a:extLst>
            <a:ext uri="{FF2B5EF4-FFF2-40B4-BE49-F238E27FC236}">
              <a16:creationId xmlns:a16="http://schemas.microsoft.com/office/drawing/2014/main" id="{B2E4D7DD-DA27-441E-9984-16076FD948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0" name="PoljeZBesedilom 6789">
          <a:extLst>
            <a:ext uri="{FF2B5EF4-FFF2-40B4-BE49-F238E27FC236}">
              <a16:creationId xmlns:a16="http://schemas.microsoft.com/office/drawing/2014/main" id="{475D70E8-4755-43AC-8DC4-DBF03FFC34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1" name="PoljeZBesedilom 6790">
          <a:extLst>
            <a:ext uri="{FF2B5EF4-FFF2-40B4-BE49-F238E27FC236}">
              <a16:creationId xmlns:a16="http://schemas.microsoft.com/office/drawing/2014/main" id="{2C9E6B82-FA10-4D98-8B13-52324D4E9D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2" name="PoljeZBesedilom 6791">
          <a:extLst>
            <a:ext uri="{FF2B5EF4-FFF2-40B4-BE49-F238E27FC236}">
              <a16:creationId xmlns:a16="http://schemas.microsoft.com/office/drawing/2014/main" id="{F02A401F-AA9C-4D8E-846B-A15FE66257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3" name="PoljeZBesedilom 6792">
          <a:extLst>
            <a:ext uri="{FF2B5EF4-FFF2-40B4-BE49-F238E27FC236}">
              <a16:creationId xmlns:a16="http://schemas.microsoft.com/office/drawing/2014/main" id="{BCE04F88-988B-49EB-A3A6-96429A6039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4" name="PoljeZBesedilom 6793">
          <a:extLst>
            <a:ext uri="{FF2B5EF4-FFF2-40B4-BE49-F238E27FC236}">
              <a16:creationId xmlns:a16="http://schemas.microsoft.com/office/drawing/2014/main" id="{C190CB41-2C58-494F-BBDD-1FB5E20C40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5" name="PoljeZBesedilom 6794">
          <a:extLst>
            <a:ext uri="{FF2B5EF4-FFF2-40B4-BE49-F238E27FC236}">
              <a16:creationId xmlns:a16="http://schemas.microsoft.com/office/drawing/2014/main" id="{2C18CA00-CF31-4678-A4FD-F1B118827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6" name="PoljeZBesedilom 6795">
          <a:extLst>
            <a:ext uri="{FF2B5EF4-FFF2-40B4-BE49-F238E27FC236}">
              <a16:creationId xmlns:a16="http://schemas.microsoft.com/office/drawing/2014/main" id="{D18E9C9C-9E27-4D31-B960-79F70C4976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7" name="PoljeZBesedilom 6796">
          <a:extLst>
            <a:ext uri="{FF2B5EF4-FFF2-40B4-BE49-F238E27FC236}">
              <a16:creationId xmlns:a16="http://schemas.microsoft.com/office/drawing/2014/main" id="{94632DF5-F2CA-4DAD-A918-3A1010E604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8" name="PoljeZBesedilom 6797">
          <a:extLst>
            <a:ext uri="{FF2B5EF4-FFF2-40B4-BE49-F238E27FC236}">
              <a16:creationId xmlns:a16="http://schemas.microsoft.com/office/drawing/2014/main" id="{94FB8EB1-86CF-4220-B4AC-2121B3AED4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9" name="PoljeZBesedilom 6798">
          <a:extLst>
            <a:ext uri="{FF2B5EF4-FFF2-40B4-BE49-F238E27FC236}">
              <a16:creationId xmlns:a16="http://schemas.microsoft.com/office/drawing/2014/main" id="{FBD131AF-9513-46E1-88DF-5C105CBBBC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0" name="PoljeZBesedilom 6799">
          <a:extLst>
            <a:ext uri="{FF2B5EF4-FFF2-40B4-BE49-F238E27FC236}">
              <a16:creationId xmlns:a16="http://schemas.microsoft.com/office/drawing/2014/main" id="{436EAD46-C213-4A7F-A072-F5057FC7A7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1" name="PoljeZBesedilom 6800">
          <a:extLst>
            <a:ext uri="{FF2B5EF4-FFF2-40B4-BE49-F238E27FC236}">
              <a16:creationId xmlns:a16="http://schemas.microsoft.com/office/drawing/2014/main" id="{074C162E-2293-4282-8BAF-517C09A670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2" name="PoljeZBesedilom 6801">
          <a:extLst>
            <a:ext uri="{FF2B5EF4-FFF2-40B4-BE49-F238E27FC236}">
              <a16:creationId xmlns:a16="http://schemas.microsoft.com/office/drawing/2014/main" id="{A9D989C1-B0A2-45D7-873B-F9D1BEADC5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3" name="PoljeZBesedilom 6802">
          <a:extLst>
            <a:ext uri="{FF2B5EF4-FFF2-40B4-BE49-F238E27FC236}">
              <a16:creationId xmlns:a16="http://schemas.microsoft.com/office/drawing/2014/main" id="{3896A778-9F2F-4E4D-BDDD-40F230D277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4" name="PoljeZBesedilom 6803">
          <a:extLst>
            <a:ext uri="{FF2B5EF4-FFF2-40B4-BE49-F238E27FC236}">
              <a16:creationId xmlns:a16="http://schemas.microsoft.com/office/drawing/2014/main" id="{BD188C25-DED9-45ED-B9F9-A173A6AA92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5" name="PoljeZBesedilom 6804">
          <a:extLst>
            <a:ext uri="{FF2B5EF4-FFF2-40B4-BE49-F238E27FC236}">
              <a16:creationId xmlns:a16="http://schemas.microsoft.com/office/drawing/2014/main" id="{F233727B-F265-4311-897C-2CA9FB94D6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6" name="PoljeZBesedilom 6805">
          <a:extLst>
            <a:ext uri="{FF2B5EF4-FFF2-40B4-BE49-F238E27FC236}">
              <a16:creationId xmlns:a16="http://schemas.microsoft.com/office/drawing/2014/main" id="{AAA47D67-7D2C-4886-8342-0B48CD2FA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7" name="PoljeZBesedilom 6806">
          <a:extLst>
            <a:ext uri="{FF2B5EF4-FFF2-40B4-BE49-F238E27FC236}">
              <a16:creationId xmlns:a16="http://schemas.microsoft.com/office/drawing/2014/main" id="{58FDDEBD-C176-4C67-8002-4AD489BEF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8" name="PoljeZBesedilom 6807">
          <a:extLst>
            <a:ext uri="{FF2B5EF4-FFF2-40B4-BE49-F238E27FC236}">
              <a16:creationId xmlns:a16="http://schemas.microsoft.com/office/drawing/2014/main" id="{BF0B6AF4-70B2-4AFA-B77E-E69F818B36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9" name="PoljeZBesedilom 6808">
          <a:extLst>
            <a:ext uri="{FF2B5EF4-FFF2-40B4-BE49-F238E27FC236}">
              <a16:creationId xmlns:a16="http://schemas.microsoft.com/office/drawing/2014/main" id="{C80397EA-DBE4-491F-9D50-10F8C50B23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0" name="PoljeZBesedilom 6809">
          <a:extLst>
            <a:ext uri="{FF2B5EF4-FFF2-40B4-BE49-F238E27FC236}">
              <a16:creationId xmlns:a16="http://schemas.microsoft.com/office/drawing/2014/main" id="{3A99A4B1-A649-49C1-B558-2C96BB253F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1" name="PoljeZBesedilom 6810">
          <a:extLst>
            <a:ext uri="{FF2B5EF4-FFF2-40B4-BE49-F238E27FC236}">
              <a16:creationId xmlns:a16="http://schemas.microsoft.com/office/drawing/2014/main" id="{526ACBDF-EF63-46FC-8E91-2C871448FA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2" name="PoljeZBesedilom 6811">
          <a:extLst>
            <a:ext uri="{FF2B5EF4-FFF2-40B4-BE49-F238E27FC236}">
              <a16:creationId xmlns:a16="http://schemas.microsoft.com/office/drawing/2014/main" id="{D640E7CB-CFF5-46AA-8B07-8B32F4256F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3" name="PoljeZBesedilom 6812">
          <a:extLst>
            <a:ext uri="{FF2B5EF4-FFF2-40B4-BE49-F238E27FC236}">
              <a16:creationId xmlns:a16="http://schemas.microsoft.com/office/drawing/2014/main" id="{E5384156-7BB6-49EF-98FB-F73DB520C6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4" name="PoljeZBesedilom 6813">
          <a:extLst>
            <a:ext uri="{FF2B5EF4-FFF2-40B4-BE49-F238E27FC236}">
              <a16:creationId xmlns:a16="http://schemas.microsoft.com/office/drawing/2014/main" id="{07C90D1F-9AF7-4E1C-9D3B-5259474424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5" name="PoljeZBesedilom 6814">
          <a:extLst>
            <a:ext uri="{FF2B5EF4-FFF2-40B4-BE49-F238E27FC236}">
              <a16:creationId xmlns:a16="http://schemas.microsoft.com/office/drawing/2014/main" id="{F7D4F6DF-F3B7-42A5-AA27-B291C00BA3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6" name="PoljeZBesedilom 6815">
          <a:extLst>
            <a:ext uri="{FF2B5EF4-FFF2-40B4-BE49-F238E27FC236}">
              <a16:creationId xmlns:a16="http://schemas.microsoft.com/office/drawing/2014/main" id="{E8E51A9E-D0B6-47BE-87C8-8C5A94F690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7" name="PoljeZBesedilom 6816">
          <a:extLst>
            <a:ext uri="{FF2B5EF4-FFF2-40B4-BE49-F238E27FC236}">
              <a16:creationId xmlns:a16="http://schemas.microsoft.com/office/drawing/2014/main" id="{9619EFB2-F610-498A-BF4B-43D174B41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8" name="PoljeZBesedilom 6817">
          <a:extLst>
            <a:ext uri="{FF2B5EF4-FFF2-40B4-BE49-F238E27FC236}">
              <a16:creationId xmlns:a16="http://schemas.microsoft.com/office/drawing/2014/main" id="{979A1034-D420-42A3-AD1D-CFD245A0DD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9" name="PoljeZBesedilom 6818">
          <a:extLst>
            <a:ext uri="{FF2B5EF4-FFF2-40B4-BE49-F238E27FC236}">
              <a16:creationId xmlns:a16="http://schemas.microsoft.com/office/drawing/2014/main" id="{A783ED75-A929-4476-8410-D6CECA10F3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0" name="PoljeZBesedilom 6819">
          <a:extLst>
            <a:ext uri="{FF2B5EF4-FFF2-40B4-BE49-F238E27FC236}">
              <a16:creationId xmlns:a16="http://schemas.microsoft.com/office/drawing/2014/main" id="{C91FCCB4-408D-40CD-8490-AB2A237978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1" name="PoljeZBesedilom 6820">
          <a:extLst>
            <a:ext uri="{FF2B5EF4-FFF2-40B4-BE49-F238E27FC236}">
              <a16:creationId xmlns:a16="http://schemas.microsoft.com/office/drawing/2014/main" id="{DB590B0B-4B7F-4701-9E10-C6505C6F3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2" name="PoljeZBesedilom 6821">
          <a:extLst>
            <a:ext uri="{FF2B5EF4-FFF2-40B4-BE49-F238E27FC236}">
              <a16:creationId xmlns:a16="http://schemas.microsoft.com/office/drawing/2014/main" id="{FFB12CCF-5F99-49C0-AFAE-28883EE3A9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3" name="PoljeZBesedilom 6822">
          <a:extLst>
            <a:ext uri="{FF2B5EF4-FFF2-40B4-BE49-F238E27FC236}">
              <a16:creationId xmlns:a16="http://schemas.microsoft.com/office/drawing/2014/main" id="{1335C83E-0FD0-42FE-999E-1C8B385D83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4" name="PoljeZBesedilom 6823">
          <a:extLst>
            <a:ext uri="{FF2B5EF4-FFF2-40B4-BE49-F238E27FC236}">
              <a16:creationId xmlns:a16="http://schemas.microsoft.com/office/drawing/2014/main" id="{1A64E84A-51BC-4E39-B0DE-BCF03CC919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5" name="PoljeZBesedilom 6824">
          <a:extLst>
            <a:ext uri="{FF2B5EF4-FFF2-40B4-BE49-F238E27FC236}">
              <a16:creationId xmlns:a16="http://schemas.microsoft.com/office/drawing/2014/main" id="{6F3F607A-00DA-4D6E-9E54-47C23ADAF8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6" name="PoljeZBesedilom 6825">
          <a:extLst>
            <a:ext uri="{FF2B5EF4-FFF2-40B4-BE49-F238E27FC236}">
              <a16:creationId xmlns:a16="http://schemas.microsoft.com/office/drawing/2014/main" id="{B738B538-F396-480B-84E4-E2EEC0D9D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7" name="PoljeZBesedilom 6826">
          <a:extLst>
            <a:ext uri="{FF2B5EF4-FFF2-40B4-BE49-F238E27FC236}">
              <a16:creationId xmlns:a16="http://schemas.microsoft.com/office/drawing/2014/main" id="{D5650324-AE7B-4C6A-B26D-3BF8BC04B0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8" name="PoljeZBesedilom 6827">
          <a:extLst>
            <a:ext uri="{FF2B5EF4-FFF2-40B4-BE49-F238E27FC236}">
              <a16:creationId xmlns:a16="http://schemas.microsoft.com/office/drawing/2014/main" id="{9AC9BB25-791F-4AA6-AD0A-3DBD271919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9" name="PoljeZBesedilom 6828">
          <a:extLst>
            <a:ext uri="{FF2B5EF4-FFF2-40B4-BE49-F238E27FC236}">
              <a16:creationId xmlns:a16="http://schemas.microsoft.com/office/drawing/2014/main" id="{9BEEA687-6911-45BF-99F8-613CF50AC2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0" name="PoljeZBesedilom 6829">
          <a:extLst>
            <a:ext uri="{FF2B5EF4-FFF2-40B4-BE49-F238E27FC236}">
              <a16:creationId xmlns:a16="http://schemas.microsoft.com/office/drawing/2014/main" id="{C1583759-4FDB-4892-A500-24B27B8F40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1" name="PoljeZBesedilom 6830">
          <a:extLst>
            <a:ext uri="{FF2B5EF4-FFF2-40B4-BE49-F238E27FC236}">
              <a16:creationId xmlns:a16="http://schemas.microsoft.com/office/drawing/2014/main" id="{531FB0D5-5893-4CBA-82C9-8772B54B52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2" name="PoljeZBesedilom 6831">
          <a:extLst>
            <a:ext uri="{FF2B5EF4-FFF2-40B4-BE49-F238E27FC236}">
              <a16:creationId xmlns:a16="http://schemas.microsoft.com/office/drawing/2014/main" id="{99011B89-6CE5-4402-8F79-FF84D43580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3" name="PoljeZBesedilom 6832">
          <a:extLst>
            <a:ext uri="{FF2B5EF4-FFF2-40B4-BE49-F238E27FC236}">
              <a16:creationId xmlns:a16="http://schemas.microsoft.com/office/drawing/2014/main" id="{F722AFD3-9065-4B31-89C4-81A955213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4" name="PoljeZBesedilom 6833">
          <a:extLst>
            <a:ext uri="{FF2B5EF4-FFF2-40B4-BE49-F238E27FC236}">
              <a16:creationId xmlns:a16="http://schemas.microsoft.com/office/drawing/2014/main" id="{6D2BF98E-233F-4317-8EAF-E218FFBD45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5" name="PoljeZBesedilom 6834">
          <a:extLst>
            <a:ext uri="{FF2B5EF4-FFF2-40B4-BE49-F238E27FC236}">
              <a16:creationId xmlns:a16="http://schemas.microsoft.com/office/drawing/2014/main" id="{E0C7A422-F2E1-4DD4-B8AE-D0FB754F61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6" name="PoljeZBesedilom 6835">
          <a:extLst>
            <a:ext uri="{FF2B5EF4-FFF2-40B4-BE49-F238E27FC236}">
              <a16:creationId xmlns:a16="http://schemas.microsoft.com/office/drawing/2014/main" id="{137F7ACD-9DE4-42FE-9B6E-09BEBE1BDF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7" name="PoljeZBesedilom 6836">
          <a:extLst>
            <a:ext uri="{FF2B5EF4-FFF2-40B4-BE49-F238E27FC236}">
              <a16:creationId xmlns:a16="http://schemas.microsoft.com/office/drawing/2014/main" id="{1602359B-0FD2-4221-9882-543DC0BAE5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8" name="PoljeZBesedilom 6837">
          <a:extLst>
            <a:ext uri="{FF2B5EF4-FFF2-40B4-BE49-F238E27FC236}">
              <a16:creationId xmlns:a16="http://schemas.microsoft.com/office/drawing/2014/main" id="{9E95DBE3-E421-4A37-89DA-2C7BE3506D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9" name="PoljeZBesedilom 6838">
          <a:extLst>
            <a:ext uri="{FF2B5EF4-FFF2-40B4-BE49-F238E27FC236}">
              <a16:creationId xmlns:a16="http://schemas.microsoft.com/office/drawing/2014/main" id="{7BDD9B8E-5C16-4A39-ADC8-96F2B5D7E6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0" name="PoljeZBesedilom 6839">
          <a:extLst>
            <a:ext uri="{FF2B5EF4-FFF2-40B4-BE49-F238E27FC236}">
              <a16:creationId xmlns:a16="http://schemas.microsoft.com/office/drawing/2014/main" id="{CD4F779C-F07C-44BF-A599-24A7A24CCB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1" name="PoljeZBesedilom 6840">
          <a:extLst>
            <a:ext uri="{FF2B5EF4-FFF2-40B4-BE49-F238E27FC236}">
              <a16:creationId xmlns:a16="http://schemas.microsoft.com/office/drawing/2014/main" id="{6DCD3942-6E0D-4D36-9E1C-932F8A878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2" name="PoljeZBesedilom 6841">
          <a:extLst>
            <a:ext uri="{FF2B5EF4-FFF2-40B4-BE49-F238E27FC236}">
              <a16:creationId xmlns:a16="http://schemas.microsoft.com/office/drawing/2014/main" id="{E1AB9F85-7975-492E-8EB5-55378FE8D7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3" name="PoljeZBesedilom 6842">
          <a:extLst>
            <a:ext uri="{FF2B5EF4-FFF2-40B4-BE49-F238E27FC236}">
              <a16:creationId xmlns:a16="http://schemas.microsoft.com/office/drawing/2014/main" id="{9132DF20-2C8D-453A-AD9A-D0DAEB89E7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4" name="PoljeZBesedilom 6843">
          <a:extLst>
            <a:ext uri="{FF2B5EF4-FFF2-40B4-BE49-F238E27FC236}">
              <a16:creationId xmlns:a16="http://schemas.microsoft.com/office/drawing/2014/main" id="{02684602-4554-4682-88DF-0A50E95AE1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5" name="PoljeZBesedilom 6844">
          <a:extLst>
            <a:ext uri="{FF2B5EF4-FFF2-40B4-BE49-F238E27FC236}">
              <a16:creationId xmlns:a16="http://schemas.microsoft.com/office/drawing/2014/main" id="{CADFC087-5F4C-4A9E-9EAE-8B79BF16FA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6" name="PoljeZBesedilom 6845">
          <a:extLst>
            <a:ext uri="{FF2B5EF4-FFF2-40B4-BE49-F238E27FC236}">
              <a16:creationId xmlns:a16="http://schemas.microsoft.com/office/drawing/2014/main" id="{10621626-99AB-4A4F-938D-65DA03C4F3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7" name="PoljeZBesedilom 6846">
          <a:extLst>
            <a:ext uri="{FF2B5EF4-FFF2-40B4-BE49-F238E27FC236}">
              <a16:creationId xmlns:a16="http://schemas.microsoft.com/office/drawing/2014/main" id="{F067C5BB-C91C-4DC2-A013-896498487E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8" name="PoljeZBesedilom 6847">
          <a:extLst>
            <a:ext uri="{FF2B5EF4-FFF2-40B4-BE49-F238E27FC236}">
              <a16:creationId xmlns:a16="http://schemas.microsoft.com/office/drawing/2014/main" id="{97F11A5E-163F-4E62-A39E-33B9D2206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9" name="PoljeZBesedilom 6848">
          <a:extLst>
            <a:ext uri="{FF2B5EF4-FFF2-40B4-BE49-F238E27FC236}">
              <a16:creationId xmlns:a16="http://schemas.microsoft.com/office/drawing/2014/main" id="{7D658D91-CFE8-4BC9-8FF9-1138CE10B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0" name="PoljeZBesedilom 6849">
          <a:extLst>
            <a:ext uri="{FF2B5EF4-FFF2-40B4-BE49-F238E27FC236}">
              <a16:creationId xmlns:a16="http://schemas.microsoft.com/office/drawing/2014/main" id="{36A67B90-6E8E-4B26-AE6B-B45B21490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1" name="PoljeZBesedilom 6850">
          <a:extLst>
            <a:ext uri="{FF2B5EF4-FFF2-40B4-BE49-F238E27FC236}">
              <a16:creationId xmlns:a16="http://schemas.microsoft.com/office/drawing/2014/main" id="{90177D5A-7840-4DDB-B9E5-4F6D273389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2" name="PoljeZBesedilom 6851">
          <a:extLst>
            <a:ext uri="{FF2B5EF4-FFF2-40B4-BE49-F238E27FC236}">
              <a16:creationId xmlns:a16="http://schemas.microsoft.com/office/drawing/2014/main" id="{6A14BD39-4188-4099-AED2-AB66B6A623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3" name="PoljeZBesedilom 6852">
          <a:extLst>
            <a:ext uri="{FF2B5EF4-FFF2-40B4-BE49-F238E27FC236}">
              <a16:creationId xmlns:a16="http://schemas.microsoft.com/office/drawing/2014/main" id="{38C16C57-AE1B-4860-9577-8555E57311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4" name="PoljeZBesedilom 6853">
          <a:extLst>
            <a:ext uri="{FF2B5EF4-FFF2-40B4-BE49-F238E27FC236}">
              <a16:creationId xmlns:a16="http://schemas.microsoft.com/office/drawing/2014/main" id="{27F26BA5-B3F4-4E59-9AF1-062BE937BE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5" name="PoljeZBesedilom 6854">
          <a:extLst>
            <a:ext uri="{FF2B5EF4-FFF2-40B4-BE49-F238E27FC236}">
              <a16:creationId xmlns:a16="http://schemas.microsoft.com/office/drawing/2014/main" id="{1E54626C-9572-4512-B5F2-EC2207E12D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6" name="PoljeZBesedilom 6855">
          <a:extLst>
            <a:ext uri="{FF2B5EF4-FFF2-40B4-BE49-F238E27FC236}">
              <a16:creationId xmlns:a16="http://schemas.microsoft.com/office/drawing/2014/main" id="{D4F5C3BF-EAB3-44E3-A4E7-818280BCAE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7" name="PoljeZBesedilom 6856">
          <a:extLst>
            <a:ext uri="{FF2B5EF4-FFF2-40B4-BE49-F238E27FC236}">
              <a16:creationId xmlns:a16="http://schemas.microsoft.com/office/drawing/2014/main" id="{EB3B0C80-3E21-4956-9640-D518AC490D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8" name="PoljeZBesedilom 6857">
          <a:extLst>
            <a:ext uri="{FF2B5EF4-FFF2-40B4-BE49-F238E27FC236}">
              <a16:creationId xmlns:a16="http://schemas.microsoft.com/office/drawing/2014/main" id="{38C522B3-A1F0-401B-B9DC-72054929C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9" name="PoljeZBesedilom 6858">
          <a:extLst>
            <a:ext uri="{FF2B5EF4-FFF2-40B4-BE49-F238E27FC236}">
              <a16:creationId xmlns:a16="http://schemas.microsoft.com/office/drawing/2014/main" id="{FEBB4380-8D63-4C01-A183-46A96214B2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0" name="PoljeZBesedilom 6859">
          <a:extLst>
            <a:ext uri="{FF2B5EF4-FFF2-40B4-BE49-F238E27FC236}">
              <a16:creationId xmlns:a16="http://schemas.microsoft.com/office/drawing/2014/main" id="{A5677E0C-3E43-4875-8649-238F346D02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1" name="PoljeZBesedilom 6860">
          <a:extLst>
            <a:ext uri="{FF2B5EF4-FFF2-40B4-BE49-F238E27FC236}">
              <a16:creationId xmlns:a16="http://schemas.microsoft.com/office/drawing/2014/main" id="{5DE1BB2A-6A0D-4B3D-9C4D-F02DC3EF19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2" name="PoljeZBesedilom 6861">
          <a:extLst>
            <a:ext uri="{FF2B5EF4-FFF2-40B4-BE49-F238E27FC236}">
              <a16:creationId xmlns:a16="http://schemas.microsoft.com/office/drawing/2014/main" id="{5E136649-6CDC-4AB2-8CC7-AE358CF3A9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3" name="PoljeZBesedilom 6862">
          <a:extLst>
            <a:ext uri="{FF2B5EF4-FFF2-40B4-BE49-F238E27FC236}">
              <a16:creationId xmlns:a16="http://schemas.microsoft.com/office/drawing/2014/main" id="{6F83F4DD-E2FB-457D-998E-19C11E735E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4" name="PoljeZBesedilom 6863">
          <a:extLst>
            <a:ext uri="{FF2B5EF4-FFF2-40B4-BE49-F238E27FC236}">
              <a16:creationId xmlns:a16="http://schemas.microsoft.com/office/drawing/2014/main" id="{D3A22B4A-688D-4245-ACE4-C87B31F886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5" name="PoljeZBesedilom 6864">
          <a:extLst>
            <a:ext uri="{FF2B5EF4-FFF2-40B4-BE49-F238E27FC236}">
              <a16:creationId xmlns:a16="http://schemas.microsoft.com/office/drawing/2014/main" id="{675281A2-E644-4258-9B78-7BE75D37F7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6" name="PoljeZBesedilom 6865">
          <a:extLst>
            <a:ext uri="{FF2B5EF4-FFF2-40B4-BE49-F238E27FC236}">
              <a16:creationId xmlns:a16="http://schemas.microsoft.com/office/drawing/2014/main" id="{04CA6F6C-92CC-4B23-B51F-8F0540E97B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7" name="PoljeZBesedilom 6866">
          <a:extLst>
            <a:ext uri="{FF2B5EF4-FFF2-40B4-BE49-F238E27FC236}">
              <a16:creationId xmlns:a16="http://schemas.microsoft.com/office/drawing/2014/main" id="{7C5075A7-7715-466A-B7E6-10CE36557B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8" name="PoljeZBesedilom 6867">
          <a:extLst>
            <a:ext uri="{FF2B5EF4-FFF2-40B4-BE49-F238E27FC236}">
              <a16:creationId xmlns:a16="http://schemas.microsoft.com/office/drawing/2014/main" id="{123C514C-6025-44A4-9784-16D2A80A5D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9" name="PoljeZBesedilom 6868">
          <a:extLst>
            <a:ext uri="{FF2B5EF4-FFF2-40B4-BE49-F238E27FC236}">
              <a16:creationId xmlns:a16="http://schemas.microsoft.com/office/drawing/2014/main" id="{C5B5EEBB-D826-418F-BF0D-69F4B06CF0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0" name="PoljeZBesedilom 6869">
          <a:extLst>
            <a:ext uri="{FF2B5EF4-FFF2-40B4-BE49-F238E27FC236}">
              <a16:creationId xmlns:a16="http://schemas.microsoft.com/office/drawing/2014/main" id="{A293EBB9-BE62-4694-96B8-EA912C60BE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1" name="PoljeZBesedilom 6870">
          <a:extLst>
            <a:ext uri="{FF2B5EF4-FFF2-40B4-BE49-F238E27FC236}">
              <a16:creationId xmlns:a16="http://schemas.microsoft.com/office/drawing/2014/main" id="{33F0E766-EE24-4F66-A377-25007BD0D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2" name="PoljeZBesedilom 6871">
          <a:extLst>
            <a:ext uri="{FF2B5EF4-FFF2-40B4-BE49-F238E27FC236}">
              <a16:creationId xmlns:a16="http://schemas.microsoft.com/office/drawing/2014/main" id="{12E91248-3E8B-4DCB-9E4F-103346378B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3" name="PoljeZBesedilom 6872">
          <a:extLst>
            <a:ext uri="{FF2B5EF4-FFF2-40B4-BE49-F238E27FC236}">
              <a16:creationId xmlns:a16="http://schemas.microsoft.com/office/drawing/2014/main" id="{2951EF98-92D4-4B69-9DCF-B8FDBEE3EE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4" name="PoljeZBesedilom 6873">
          <a:extLst>
            <a:ext uri="{FF2B5EF4-FFF2-40B4-BE49-F238E27FC236}">
              <a16:creationId xmlns:a16="http://schemas.microsoft.com/office/drawing/2014/main" id="{3D1865CC-8A8D-43A0-A52A-2B496846A2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5" name="PoljeZBesedilom 6874">
          <a:extLst>
            <a:ext uri="{FF2B5EF4-FFF2-40B4-BE49-F238E27FC236}">
              <a16:creationId xmlns:a16="http://schemas.microsoft.com/office/drawing/2014/main" id="{62562111-1B50-40C2-AF64-7AA65BCAFA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6" name="PoljeZBesedilom 6875">
          <a:extLst>
            <a:ext uri="{FF2B5EF4-FFF2-40B4-BE49-F238E27FC236}">
              <a16:creationId xmlns:a16="http://schemas.microsoft.com/office/drawing/2014/main" id="{2E620734-AE51-43D8-B99F-97C6D32292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7" name="PoljeZBesedilom 6876">
          <a:extLst>
            <a:ext uri="{FF2B5EF4-FFF2-40B4-BE49-F238E27FC236}">
              <a16:creationId xmlns:a16="http://schemas.microsoft.com/office/drawing/2014/main" id="{5CA051EA-3EC1-45CB-9099-41C5C38179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8" name="PoljeZBesedilom 6877">
          <a:extLst>
            <a:ext uri="{FF2B5EF4-FFF2-40B4-BE49-F238E27FC236}">
              <a16:creationId xmlns:a16="http://schemas.microsoft.com/office/drawing/2014/main" id="{7943C58E-2FCF-4F64-8B1D-DD08AD716E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9" name="PoljeZBesedilom 6878">
          <a:extLst>
            <a:ext uri="{FF2B5EF4-FFF2-40B4-BE49-F238E27FC236}">
              <a16:creationId xmlns:a16="http://schemas.microsoft.com/office/drawing/2014/main" id="{E921217A-938F-457E-A0B6-7B13473ECE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0" name="PoljeZBesedilom 6879">
          <a:extLst>
            <a:ext uri="{FF2B5EF4-FFF2-40B4-BE49-F238E27FC236}">
              <a16:creationId xmlns:a16="http://schemas.microsoft.com/office/drawing/2014/main" id="{7E883E91-2FBF-4414-BAA3-E983D6C70C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1" name="PoljeZBesedilom 6880">
          <a:extLst>
            <a:ext uri="{FF2B5EF4-FFF2-40B4-BE49-F238E27FC236}">
              <a16:creationId xmlns:a16="http://schemas.microsoft.com/office/drawing/2014/main" id="{DBD78F61-88FA-4858-95D8-B66B9301A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2" name="PoljeZBesedilom 6881">
          <a:extLst>
            <a:ext uri="{FF2B5EF4-FFF2-40B4-BE49-F238E27FC236}">
              <a16:creationId xmlns:a16="http://schemas.microsoft.com/office/drawing/2014/main" id="{55A35479-502E-4A89-9895-E6926A5446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3" name="PoljeZBesedilom 6882">
          <a:extLst>
            <a:ext uri="{FF2B5EF4-FFF2-40B4-BE49-F238E27FC236}">
              <a16:creationId xmlns:a16="http://schemas.microsoft.com/office/drawing/2014/main" id="{BF8F5C1F-1200-4B8C-994B-9BC72AF0BE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4" name="PoljeZBesedilom 6883">
          <a:extLst>
            <a:ext uri="{FF2B5EF4-FFF2-40B4-BE49-F238E27FC236}">
              <a16:creationId xmlns:a16="http://schemas.microsoft.com/office/drawing/2014/main" id="{F5C8AC20-1BC7-4C08-99E1-6CE2CDCFAC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5" name="PoljeZBesedilom 6884">
          <a:extLst>
            <a:ext uri="{FF2B5EF4-FFF2-40B4-BE49-F238E27FC236}">
              <a16:creationId xmlns:a16="http://schemas.microsoft.com/office/drawing/2014/main" id="{1ACA9931-8676-419D-9DB0-6B3D1447E9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6" name="PoljeZBesedilom 6885">
          <a:extLst>
            <a:ext uri="{FF2B5EF4-FFF2-40B4-BE49-F238E27FC236}">
              <a16:creationId xmlns:a16="http://schemas.microsoft.com/office/drawing/2014/main" id="{7B312A45-35F1-47B3-B22B-A5D7CA08A8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7" name="PoljeZBesedilom 6886">
          <a:extLst>
            <a:ext uri="{FF2B5EF4-FFF2-40B4-BE49-F238E27FC236}">
              <a16:creationId xmlns:a16="http://schemas.microsoft.com/office/drawing/2014/main" id="{430F46FA-C42E-4683-A2DD-047489FE9F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8" name="PoljeZBesedilom 6887">
          <a:extLst>
            <a:ext uri="{FF2B5EF4-FFF2-40B4-BE49-F238E27FC236}">
              <a16:creationId xmlns:a16="http://schemas.microsoft.com/office/drawing/2014/main" id="{69ECF2BF-C550-45AB-989E-5D771F41AB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9" name="PoljeZBesedilom 6888">
          <a:extLst>
            <a:ext uri="{FF2B5EF4-FFF2-40B4-BE49-F238E27FC236}">
              <a16:creationId xmlns:a16="http://schemas.microsoft.com/office/drawing/2014/main" id="{51A717A5-62E9-4638-974A-7AAB7054B6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0" name="PoljeZBesedilom 6889">
          <a:extLst>
            <a:ext uri="{FF2B5EF4-FFF2-40B4-BE49-F238E27FC236}">
              <a16:creationId xmlns:a16="http://schemas.microsoft.com/office/drawing/2014/main" id="{A2A6DD64-9503-445C-9FD0-5E9F1EC6D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1" name="PoljeZBesedilom 6890">
          <a:extLst>
            <a:ext uri="{FF2B5EF4-FFF2-40B4-BE49-F238E27FC236}">
              <a16:creationId xmlns:a16="http://schemas.microsoft.com/office/drawing/2014/main" id="{3BA69823-ABC1-4F0F-A950-3213DCA5C6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2" name="PoljeZBesedilom 6891">
          <a:extLst>
            <a:ext uri="{FF2B5EF4-FFF2-40B4-BE49-F238E27FC236}">
              <a16:creationId xmlns:a16="http://schemas.microsoft.com/office/drawing/2014/main" id="{56A472A8-CFA3-487D-B706-0A1E287459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3" name="PoljeZBesedilom 6892">
          <a:extLst>
            <a:ext uri="{FF2B5EF4-FFF2-40B4-BE49-F238E27FC236}">
              <a16:creationId xmlns:a16="http://schemas.microsoft.com/office/drawing/2014/main" id="{82846049-6B04-46A8-B2B9-5C5793D634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4" name="PoljeZBesedilom 6893">
          <a:extLst>
            <a:ext uri="{FF2B5EF4-FFF2-40B4-BE49-F238E27FC236}">
              <a16:creationId xmlns:a16="http://schemas.microsoft.com/office/drawing/2014/main" id="{EA91F18C-2D3E-48E5-BCBB-415ED5D6F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5" name="PoljeZBesedilom 6894">
          <a:extLst>
            <a:ext uri="{FF2B5EF4-FFF2-40B4-BE49-F238E27FC236}">
              <a16:creationId xmlns:a16="http://schemas.microsoft.com/office/drawing/2014/main" id="{E25AD68B-C67B-4522-9FA3-406D8FF676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6" name="PoljeZBesedilom 6895">
          <a:extLst>
            <a:ext uri="{FF2B5EF4-FFF2-40B4-BE49-F238E27FC236}">
              <a16:creationId xmlns:a16="http://schemas.microsoft.com/office/drawing/2014/main" id="{C1F2C4DA-559E-468B-858F-2934282E5D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7" name="PoljeZBesedilom 6896">
          <a:extLst>
            <a:ext uri="{FF2B5EF4-FFF2-40B4-BE49-F238E27FC236}">
              <a16:creationId xmlns:a16="http://schemas.microsoft.com/office/drawing/2014/main" id="{CE9D9C9C-095A-4036-99A0-8F4F43AE61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8" name="PoljeZBesedilom 6897">
          <a:extLst>
            <a:ext uri="{FF2B5EF4-FFF2-40B4-BE49-F238E27FC236}">
              <a16:creationId xmlns:a16="http://schemas.microsoft.com/office/drawing/2014/main" id="{70003BE4-3DA9-40A3-B282-251DF48F29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9" name="PoljeZBesedilom 6898">
          <a:extLst>
            <a:ext uri="{FF2B5EF4-FFF2-40B4-BE49-F238E27FC236}">
              <a16:creationId xmlns:a16="http://schemas.microsoft.com/office/drawing/2014/main" id="{08415FDA-60EE-4B50-959B-C74942C1EA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0" name="PoljeZBesedilom 6899">
          <a:extLst>
            <a:ext uri="{FF2B5EF4-FFF2-40B4-BE49-F238E27FC236}">
              <a16:creationId xmlns:a16="http://schemas.microsoft.com/office/drawing/2014/main" id="{056A9B26-65E8-40A0-9128-341FA210CB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1" name="PoljeZBesedilom 6900">
          <a:extLst>
            <a:ext uri="{FF2B5EF4-FFF2-40B4-BE49-F238E27FC236}">
              <a16:creationId xmlns:a16="http://schemas.microsoft.com/office/drawing/2014/main" id="{627FAD7E-1030-4E85-BFD5-6231F1C9A0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2" name="PoljeZBesedilom 6901">
          <a:extLst>
            <a:ext uri="{FF2B5EF4-FFF2-40B4-BE49-F238E27FC236}">
              <a16:creationId xmlns:a16="http://schemas.microsoft.com/office/drawing/2014/main" id="{2973C9EB-A6DC-498F-9368-905A4B21B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3" name="PoljeZBesedilom 6902">
          <a:extLst>
            <a:ext uri="{FF2B5EF4-FFF2-40B4-BE49-F238E27FC236}">
              <a16:creationId xmlns:a16="http://schemas.microsoft.com/office/drawing/2014/main" id="{E988759D-CDB7-4DA1-8D0F-589FC56482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4" name="PoljeZBesedilom 6903">
          <a:extLst>
            <a:ext uri="{FF2B5EF4-FFF2-40B4-BE49-F238E27FC236}">
              <a16:creationId xmlns:a16="http://schemas.microsoft.com/office/drawing/2014/main" id="{2E38F2FB-4641-4691-8888-5768009B06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5" name="PoljeZBesedilom 6904">
          <a:extLst>
            <a:ext uri="{FF2B5EF4-FFF2-40B4-BE49-F238E27FC236}">
              <a16:creationId xmlns:a16="http://schemas.microsoft.com/office/drawing/2014/main" id="{B46457BC-50DA-4C6E-9D86-1B0008222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6" name="PoljeZBesedilom 6905">
          <a:extLst>
            <a:ext uri="{FF2B5EF4-FFF2-40B4-BE49-F238E27FC236}">
              <a16:creationId xmlns:a16="http://schemas.microsoft.com/office/drawing/2014/main" id="{F69310DA-33E9-40A0-A901-71075EFDA9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7" name="PoljeZBesedilom 6906">
          <a:extLst>
            <a:ext uri="{FF2B5EF4-FFF2-40B4-BE49-F238E27FC236}">
              <a16:creationId xmlns:a16="http://schemas.microsoft.com/office/drawing/2014/main" id="{B56448C5-B178-4AF7-AEBF-B8D4DEF918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8" name="PoljeZBesedilom 6907">
          <a:extLst>
            <a:ext uri="{FF2B5EF4-FFF2-40B4-BE49-F238E27FC236}">
              <a16:creationId xmlns:a16="http://schemas.microsoft.com/office/drawing/2014/main" id="{FD31CE87-723F-4A43-BAD4-286299DE28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9" name="PoljeZBesedilom 6908">
          <a:extLst>
            <a:ext uri="{FF2B5EF4-FFF2-40B4-BE49-F238E27FC236}">
              <a16:creationId xmlns:a16="http://schemas.microsoft.com/office/drawing/2014/main" id="{7A577DFC-F002-4859-9829-8F0DF6EE52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0" name="PoljeZBesedilom 6909">
          <a:extLst>
            <a:ext uri="{FF2B5EF4-FFF2-40B4-BE49-F238E27FC236}">
              <a16:creationId xmlns:a16="http://schemas.microsoft.com/office/drawing/2014/main" id="{F31F5601-F2FE-4D2E-AD77-D3F2016F3F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1" name="PoljeZBesedilom 6910">
          <a:extLst>
            <a:ext uri="{FF2B5EF4-FFF2-40B4-BE49-F238E27FC236}">
              <a16:creationId xmlns:a16="http://schemas.microsoft.com/office/drawing/2014/main" id="{6FDD70E5-D199-4300-A56A-CE4BF65294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2" name="PoljeZBesedilom 6911">
          <a:extLst>
            <a:ext uri="{FF2B5EF4-FFF2-40B4-BE49-F238E27FC236}">
              <a16:creationId xmlns:a16="http://schemas.microsoft.com/office/drawing/2014/main" id="{564A38F6-6092-4C72-9E1A-4D086215C1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3" name="PoljeZBesedilom 6912">
          <a:extLst>
            <a:ext uri="{FF2B5EF4-FFF2-40B4-BE49-F238E27FC236}">
              <a16:creationId xmlns:a16="http://schemas.microsoft.com/office/drawing/2014/main" id="{37F1A5CA-D76E-4EFB-A5B7-4061667BDC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4" name="PoljeZBesedilom 6913">
          <a:extLst>
            <a:ext uri="{FF2B5EF4-FFF2-40B4-BE49-F238E27FC236}">
              <a16:creationId xmlns:a16="http://schemas.microsoft.com/office/drawing/2014/main" id="{9BD6B920-BA29-4DA1-A1AA-3589AF3A8B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5" name="PoljeZBesedilom 6914">
          <a:extLst>
            <a:ext uri="{FF2B5EF4-FFF2-40B4-BE49-F238E27FC236}">
              <a16:creationId xmlns:a16="http://schemas.microsoft.com/office/drawing/2014/main" id="{C1137878-8EE8-43A5-BF8B-54B96ED6E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6" name="PoljeZBesedilom 6915">
          <a:extLst>
            <a:ext uri="{FF2B5EF4-FFF2-40B4-BE49-F238E27FC236}">
              <a16:creationId xmlns:a16="http://schemas.microsoft.com/office/drawing/2014/main" id="{869EF197-0115-4A12-B164-255D4F6AB4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7" name="PoljeZBesedilom 6916">
          <a:extLst>
            <a:ext uri="{FF2B5EF4-FFF2-40B4-BE49-F238E27FC236}">
              <a16:creationId xmlns:a16="http://schemas.microsoft.com/office/drawing/2014/main" id="{73C6EEAC-D22A-45AC-9267-8C9D9576F3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8" name="PoljeZBesedilom 6917">
          <a:extLst>
            <a:ext uri="{FF2B5EF4-FFF2-40B4-BE49-F238E27FC236}">
              <a16:creationId xmlns:a16="http://schemas.microsoft.com/office/drawing/2014/main" id="{B1E135F9-B7D5-4513-B596-C1FAD71D97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9" name="PoljeZBesedilom 6918">
          <a:extLst>
            <a:ext uri="{FF2B5EF4-FFF2-40B4-BE49-F238E27FC236}">
              <a16:creationId xmlns:a16="http://schemas.microsoft.com/office/drawing/2014/main" id="{E32FE9A1-A0D1-4468-AFB3-3F94D1E965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0" name="PoljeZBesedilom 6919">
          <a:extLst>
            <a:ext uri="{FF2B5EF4-FFF2-40B4-BE49-F238E27FC236}">
              <a16:creationId xmlns:a16="http://schemas.microsoft.com/office/drawing/2014/main" id="{97B9C4AF-A84A-4FD0-ADCC-241120A9C0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1" name="PoljeZBesedilom 6920">
          <a:extLst>
            <a:ext uri="{FF2B5EF4-FFF2-40B4-BE49-F238E27FC236}">
              <a16:creationId xmlns:a16="http://schemas.microsoft.com/office/drawing/2014/main" id="{DA2EF8FD-5254-4FC2-BD1E-AF8E348EA9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2" name="PoljeZBesedilom 6921">
          <a:extLst>
            <a:ext uri="{FF2B5EF4-FFF2-40B4-BE49-F238E27FC236}">
              <a16:creationId xmlns:a16="http://schemas.microsoft.com/office/drawing/2014/main" id="{DAEA01C8-D93E-46CD-99D3-580D66A55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3" name="PoljeZBesedilom 6922">
          <a:extLst>
            <a:ext uri="{FF2B5EF4-FFF2-40B4-BE49-F238E27FC236}">
              <a16:creationId xmlns:a16="http://schemas.microsoft.com/office/drawing/2014/main" id="{EAACC041-CD3B-44FF-8EE4-858DBF3944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4" name="PoljeZBesedilom 6923">
          <a:extLst>
            <a:ext uri="{FF2B5EF4-FFF2-40B4-BE49-F238E27FC236}">
              <a16:creationId xmlns:a16="http://schemas.microsoft.com/office/drawing/2014/main" id="{CD723278-04DA-4D0F-A687-CC604AD0E3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5" name="PoljeZBesedilom 6924">
          <a:extLst>
            <a:ext uri="{FF2B5EF4-FFF2-40B4-BE49-F238E27FC236}">
              <a16:creationId xmlns:a16="http://schemas.microsoft.com/office/drawing/2014/main" id="{F3846A69-1D32-4382-8BFE-466A18F77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6" name="PoljeZBesedilom 6925">
          <a:extLst>
            <a:ext uri="{FF2B5EF4-FFF2-40B4-BE49-F238E27FC236}">
              <a16:creationId xmlns:a16="http://schemas.microsoft.com/office/drawing/2014/main" id="{E3E8DD7A-CFF2-4314-811F-79DA61EF50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7" name="PoljeZBesedilom 6926">
          <a:extLst>
            <a:ext uri="{FF2B5EF4-FFF2-40B4-BE49-F238E27FC236}">
              <a16:creationId xmlns:a16="http://schemas.microsoft.com/office/drawing/2014/main" id="{9040C597-84D6-4BFA-AE74-9FE33B83E5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8" name="PoljeZBesedilom 6927">
          <a:extLst>
            <a:ext uri="{FF2B5EF4-FFF2-40B4-BE49-F238E27FC236}">
              <a16:creationId xmlns:a16="http://schemas.microsoft.com/office/drawing/2014/main" id="{8CD9D15C-A1B7-40E7-B361-6702E79650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9" name="PoljeZBesedilom 6928">
          <a:extLst>
            <a:ext uri="{FF2B5EF4-FFF2-40B4-BE49-F238E27FC236}">
              <a16:creationId xmlns:a16="http://schemas.microsoft.com/office/drawing/2014/main" id="{B771CC4B-836D-4BD6-901B-83BDB1534A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0" name="PoljeZBesedilom 6929">
          <a:extLst>
            <a:ext uri="{FF2B5EF4-FFF2-40B4-BE49-F238E27FC236}">
              <a16:creationId xmlns:a16="http://schemas.microsoft.com/office/drawing/2014/main" id="{DF13EBE0-7622-4B42-A253-9A837D0688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1" name="PoljeZBesedilom 6930">
          <a:extLst>
            <a:ext uri="{FF2B5EF4-FFF2-40B4-BE49-F238E27FC236}">
              <a16:creationId xmlns:a16="http://schemas.microsoft.com/office/drawing/2014/main" id="{342E452C-456D-4987-8E34-4C22DC7BAE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2" name="PoljeZBesedilom 6931">
          <a:extLst>
            <a:ext uri="{FF2B5EF4-FFF2-40B4-BE49-F238E27FC236}">
              <a16:creationId xmlns:a16="http://schemas.microsoft.com/office/drawing/2014/main" id="{B614C0D1-FBDF-4D7D-A1A8-6FD8E3119E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3" name="PoljeZBesedilom 6932">
          <a:extLst>
            <a:ext uri="{FF2B5EF4-FFF2-40B4-BE49-F238E27FC236}">
              <a16:creationId xmlns:a16="http://schemas.microsoft.com/office/drawing/2014/main" id="{39A65ACE-EE47-4742-AC8C-D573BB248E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4" name="PoljeZBesedilom 6933">
          <a:extLst>
            <a:ext uri="{FF2B5EF4-FFF2-40B4-BE49-F238E27FC236}">
              <a16:creationId xmlns:a16="http://schemas.microsoft.com/office/drawing/2014/main" id="{A6E6C8B0-F7E5-4409-B212-CB42EAAC2A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5" name="PoljeZBesedilom 6934">
          <a:extLst>
            <a:ext uri="{FF2B5EF4-FFF2-40B4-BE49-F238E27FC236}">
              <a16:creationId xmlns:a16="http://schemas.microsoft.com/office/drawing/2014/main" id="{92BFFBC8-9348-482E-85C1-ABBA15948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6" name="PoljeZBesedilom 6935">
          <a:extLst>
            <a:ext uri="{FF2B5EF4-FFF2-40B4-BE49-F238E27FC236}">
              <a16:creationId xmlns:a16="http://schemas.microsoft.com/office/drawing/2014/main" id="{F0CE616D-165E-472D-9656-BE07E2E539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7" name="PoljeZBesedilom 6936">
          <a:extLst>
            <a:ext uri="{FF2B5EF4-FFF2-40B4-BE49-F238E27FC236}">
              <a16:creationId xmlns:a16="http://schemas.microsoft.com/office/drawing/2014/main" id="{64274839-63B6-4945-AF40-EF01B062F5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8" name="PoljeZBesedilom 6937">
          <a:extLst>
            <a:ext uri="{FF2B5EF4-FFF2-40B4-BE49-F238E27FC236}">
              <a16:creationId xmlns:a16="http://schemas.microsoft.com/office/drawing/2014/main" id="{63E3BAD9-4936-4C0F-95B1-39C7B4A5DA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9" name="PoljeZBesedilom 6938">
          <a:extLst>
            <a:ext uri="{FF2B5EF4-FFF2-40B4-BE49-F238E27FC236}">
              <a16:creationId xmlns:a16="http://schemas.microsoft.com/office/drawing/2014/main" id="{F40BE105-643D-4241-A458-EFE5A5453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0" name="PoljeZBesedilom 6939">
          <a:extLst>
            <a:ext uri="{FF2B5EF4-FFF2-40B4-BE49-F238E27FC236}">
              <a16:creationId xmlns:a16="http://schemas.microsoft.com/office/drawing/2014/main" id="{3E19FA3E-52DE-4B33-A738-298D3508A2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1" name="PoljeZBesedilom 6940">
          <a:extLst>
            <a:ext uri="{FF2B5EF4-FFF2-40B4-BE49-F238E27FC236}">
              <a16:creationId xmlns:a16="http://schemas.microsoft.com/office/drawing/2014/main" id="{075913C1-3E7B-4074-B145-4E3D032601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2" name="PoljeZBesedilom 6941">
          <a:extLst>
            <a:ext uri="{FF2B5EF4-FFF2-40B4-BE49-F238E27FC236}">
              <a16:creationId xmlns:a16="http://schemas.microsoft.com/office/drawing/2014/main" id="{C0B28D30-3041-43FC-A846-091077D592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3" name="PoljeZBesedilom 6942">
          <a:extLst>
            <a:ext uri="{FF2B5EF4-FFF2-40B4-BE49-F238E27FC236}">
              <a16:creationId xmlns:a16="http://schemas.microsoft.com/office/drawing/2014/main" id="{D9E0BFB5-EBAE-4A58-BB66-DF10EE4F85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4" name="PoljeZBesedilom 6943">
          <a:extLst>
            <a:ext uri="{FF2B5EF4-FFF2-40B4-BE49-F238E27FC236}">
              <a16:creationId xmlns:a16="http://schemas.microsoft.com/office/drawing/2014/main" id="{1B54F68E-8EFA-49B4-976B-F36FB968FF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5" name="PoljeZBesedilom 6944">
          <a:extLst>
            <a:ext uri="{FF2B5EF4-FFF2-40B4-BE49-F238E27FC236}">
              <a16:creationId xmlns:a16="http://schemas.microsoft.com/office/drawing/2014/main" id="{0A7EA956-7DB1-4453-8CB0-BE0345213D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6" name="PoljeZBesedilom 6945">
          <a:extLst>
            <a:ext uri="{FF2B5EF4-FFF2-40B4-BE49-F238E27FC236}">
              <a16:creationId xmlns:a16="http://schemas.microsoft.com/office/drawing/2014/main" id="{2BC5F404-C3B0-43F8-97AB-BA6643E483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7" name="PoljeZBesedilom 6946">
          <a:extLst>
            <a:ext uri="{FF2B5EF4-FFF2-40B4-BE49-F238E27FC236}">
              <a16:creationId xmlns:a16="http://schemas.microsoft.com/office/drawing/2014/main" id="{276D8218-B50F-40D6-9ECF-A403C5888F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8" name="PoljeZBesedilom 6947">
          <a:extLst>
            <a:ext uri="{FF2B5EF4-FFF2-40B4-BE49-F238E27FC236}">
              <a16:creationId xmlns:a16="http://schemas.microsoft.com/office/drawing/2014/main" id="{32B5FC25-A860-41AF-8C9D-3860CB561C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9" name="PoljeZBesedilom 6948">
          <a:extLst>
            <a:ext uri="{FF2B5EF4-FFF2-40B4-BE49-F238E27FC236}">
              <a16:creationId xmlns:a16="http://schemas.microsoft.com/office/drawing/2014/main" id="{FE811D42-321B-40A3-A1FC-132679927D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0" name="PoljeZBesedilom 6949">
          <a:extLst>
            <a:ext uri="{FF2B5EF4-FFF2-40B4-BE49-F238E27FC236}">
              <a16:creationId xmlns:a16="http://schemas.microsoft.com/office/drawing/2014/main" id="{BDA1458C-8780-403B-A357-7ABA59C67B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1" name="PoljeZBesedilom 6950">
          <a:extLst>
            <a:ext uri="{FF2B5EF4-FFF2-40B4-BE49-F238E27FC236}">
              <a16:creationId xmlns:a16="http://schemas.microsoft.com/office/drawing/2014/main" id="{C223D3D3-BC31-4516-A103-1C9AECBFC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2" name="PoljeZBesedilom 6951">
          <a:extLst>
            <a:ext uri="{FF2B5EF4-FFF2-40B4-BE49-F238E27FC236}">
              <a16:creationId xmlns:a16="http://schemas.microsoft.com/office/drawing/2014/main" id="{133CA39A-346E-4A46-A920-89CA8E7B05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3" name="PoljeZBesedilom 6952">
          <a:extLst>
            <a:ext uri="{FF2B5EF4-FFF2-40B4-BE49-F238E27FC236}">
              <a16:creationId xmlns:a16="http://schemas.microsoft.com/office/drawing/2014/main" id="{1EAD83B9-6942-412E-8923-A367BC5BA1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4" name="PoljeZBesedilom 6953">
          <a:extLst>
            <a:ext uri="{FF2B5EF4-FFF2-40B4-BE49-F238E27FC236}">
              <a16:creationId xmlns:a16="http://schemas.microsoft.com/office/drawing/2014/main" id="{BFB6E75D-B970-4BD2-B13C-6570E54F0C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5" name="PoljeZBesedilom 6954">
          <a:extLst>
            <a:ext uri="{FF2B5EF4-FFF2-40B4-BE49-F238E27FC236}">
              <a16:creationId xmlns:a16="http://schemas.microsoft.com/office/drawing/2014/main" id="{555EAF95-F696-4C4F-9B43-C40A496DD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6" name="PoljeZBesedilom 6955">
          <a:extLst>
            <a:ext uri="{FF2B5EF4-FFF2-40B4-BE49-F238E27FC236}">
              <a16:creationId xmlns:a16="http://schemas.microsoft.com/office/drawing/2014/main" id="{90F9E5E6-A951-4282-B89F-79DF63BA29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7" name="PoljeZBesedilom 6956">
          <a:extLst>
            <a:ext uri="{FF2B5EF4-FFF2-40B4-BE49-F238E27FC236}">
              <a16:creationId xmlns:a16="http://schemas.microsoft.com/office/drawing/2014/main" id="{CEA058A0-ABA5-43A6-9D80-A3CD75C80A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8" name="PoljeZBesedilom 6957">
          <a:extLst>
            <a:ext uri="{FF2B5EF4-FFF2-40B4-BE49-F238E27FC236}">
              <a16:creationId xmlns:a16="http://schemas.microsoft.com/office/drawing/2014/main" id="{6FE8B042-9F46-44E9-B06A-EC16876D19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9" name="PoljeZBesedilom 6958">
          <a:extLst>
            <a:ext uri="{FF2B5EF4-FFF2-40B4-BE49-F238E27FC236}">
              <a16:creationId xmlns:a16="http://schemas.microsoft.com/office/drawing/2014/main" id="{A19C8197-FCBC-4AA3-9A11-DABDD8C9D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0" name="PoljeZBesedilom 6959">
          <a:extLst>
            <a:ext uri="{FF2B5EF4-FFF2-40B4-BE49-F238E27FC236}">
              <a16:creationId xmlns:a16="http://schemas.microsoft.com/office/drawing/2014/main" id="{695F6345-0B9D-45D0-864E-42B70DEC02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1" name="PoljeZBesedilom 6960">
          <a:extLst>
            <a:ext uri="{FF2B5EF4-FFF2-40B4-BE49-F238E27FC236}">
              <a16:creationId xmlns:a16="http://schemas.microsoft.com/office/drawing/2014/main" id="{FCEEDCFF-5B66-4F6E-A766-36C433E18F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2" name="PoljeZBesedilom 6961">
          <a:extLst>
            <a:ext uri="{FF2B5EF4-FFF2-40B4-BE49-F238E27FC236}">
              <a16:creationId xmlns:a16="http://schemas.microsoft.com/office/drawing/2014/main" id="{BB301CD0-0E5B-441E-8AB1-C729E52D9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3" name="PoljeZBesedilom 6962">
          <a:extLst>
            <a:ext uri="{FF2B5EF4-FFF2-40B4-BE49-F238E27FC236}">
              <a16:creationId xmlns:a16="http://schemas.microsoft.com/office/drawing/2014/main" id="{6EA3C27A-9836-44CF-B01D-64510F8D2D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4" name="PoljeZBesedilom 6963">
          <a:extLst>
            <a:ext uri="{FF2B5EF4-FFF2-40B4-BE49-F238E27FC236}">
              <a16:creationId xmlns:a16="http://schemas.microsoft.com/office/drawing/2014/main" id="{18AD8D38-18B3-4666-B065-1803769348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5" name="PoljeZBesedilom 6964">
          <a:extLst>
            <a:ext uri="{FF2B5EF4-FFF2-40B4-BE49-F238E27FC236}">
              <a16:creationId xmlns:a16="http://schemas.microsoft.com/office/drawing/2014/main" id="{708A3716-23AB-468F-9FC2-E1BCF622CE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6" name="PoljeZBesedilom 6965">
          <a:extLst>
            <a:ext uri="{FF2B5EF4-FFF2-40B4-BE49-F238E27FC236}">
              <a16:creationId xmlns:a16="http://schemas.microsoft.com/office/drawing/2014/main" id="{C49C740B-4DBF-468F-BA40-B6175BE5F0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7" name="PoljeZBesedilom 6966">
          <a:extLst>
            <a:ext uri="{FF2B5EF4-FFF2-40B4-BE49-F238E27FC236}">
              <a16:creationId xmlns:a16="http://schemas.microsoft.com/office/drawing/2014/main" id="{D16E511D-2F3C-4A92-B89D-5F842D0C3D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8" name="PoljeZBesedilom 6967">
          <a:extLst>
            <a:ext uri="{FF2B5EF4-FFF2-40B4-BE49-F238E27FC236}">
              <a16:creationId xmlns:a16="http://schemas.microsoft.com/office/drawing/2014/main" id="{9EF15796-5D27-4401-87F0-C340529492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9" name="PoljeZBesedilom 6968">
          <a:extLst>
            <a:ext uri="{FF2B5EF4-FFF2-40B4-BE49-F238E27FC236}">
              <a16:creationId xmlns:a16="http://schemas.microsoft.com/office/drawing/2014/main" id="{AF7039A6-634E-490C-8B46-8A73047F0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0" name="PoljeZBesedilom 6969">
          <a:extLst>
            <a:ext uri="{FF2B5EF4-FFF2-40B4-BE49-F238E27FC236}">
              <a16:creationId xmlns:a16="http://schemas.microsoft.com/office/drawing/2014/main" id="{99D48B79-1DDA-4369-B0F6-37E37CEE45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1" name="PoljeZBesedilom 6970">
          <a:extLst>
            <a:ext uri="{FF2B5EF4-FFF2-40B4-BE49-F238E27FC236}">
              <a16:creationId xmlns:a16="http://schemas.microsoft.com/office/drawing/2014/main" id="{CE8BD649-5AEB-48B2-A955-F5C503E22E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2" name="PoljeZBesedilom 6971">
          <a:extLst>
            <a:ext uri="{FF2B5EF4-FFF2-40B4-BE49-F238E27FC236}">
              <a16:creationId xmlns:a16="http://schemas.microsoft.com/office/drawing/2014/main" id="{B7E42148-00FC-4712-821F-BBB26AB294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3" name="PoljeZBesedilom 6972">
          <a:extLst>
            <a:ext uri="{FF2B5EF4-FFF2-40B4-BE49-F238E27FC236}">
              <a16:creationId xmlns:a16="http://schemas.microsoft.com/office/drawing/2014/main" id="{A02E2AF3-FE7A-4AFE-9E8E-877D4B7F73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4" name="PoljeZBesedilom 6973">
          <a:extLst>
            <a:ext uri="{FF2B5EF4-FFF2-40B4-BE49-F238E27FC236}">
              <a16:creationId xmlns:a16="http://schemas.microsoft.com/office/drawing/2014/main" id="{D85FA842-BF7F-4C3F-A560-E1332360EF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5" name="PoljeZBesedilom 6974">
          <a:extLst>
            <a:ext uri="{FF2B5EF4-FFF2-40B4-BE49-F238E27FC236}">
              <a16:creationId xmlns:a16="http://schemas.microsoft.com/office/drawing/2014/main" id="{BFA96227-1A44-486C-AAF8-0C8F9062A4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6" name="PoljeZBesedilom 6975">
          <a:extLst>
            <a:ext uri="{FF2B5EF4-FFF2-40B4-BE49-F238E27FC236}">
              <a16:creationId xmlns:a16="http://schemas.microsoft.com/office/drawing/2014/main" id="{BFDEC331-90EC-4B02-A8D3-CD4DC52643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7" name="PoljeZBesedilom 6976">
          <a:extLst>
            <a:ext uri="{FF2B5EF4-FFF2-40B4-BE49-F238E27FC236}">
              <a16:creationId xmlns:a16="http://schemas.microsoft.com/office/drawing/2014/main" id="{4C4A567A-2888-4014-8820-AE7BC5A434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8" name="PoljeZBesedilom 6977">
          <a:extLst>
            <a:ext uri="{FF2B5EF4-FFF2-40B4-BE49-F238E27FC236}">
              <a16:creationId xmlns:a16="http://schemas.microsoft.com/office/drawing/2014/main" id="{98EA3AD8-1519-4BA0-8AB9-0407BA4276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9" name="PoljeZBesedilom 6978">
          <a:extLst>
            <a:ext uri="{FF2B5EF4-FFF2-40B4-BE49-F238E27FC236}">
              <a16:creationId xmlns:a16="http://schemas.microsoft.com/office/drawing/2014/main" id="{823320F9-9D00-4FD4-BE6A-4E3757635B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0" name="PoljeZBesedilom 6979">
          <a:extLst>
            <a:ext uri="{FF2B5EF4-FFF2-40B4-BE49-F238E27FC236}">
              <a16:creationId xmlns:a16="http://schemas.microsoft.com/office/drawing/2014/main" id="{E4DF6AC4-A4C7-4B38-83DF-0815D5FC5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1" name="PoljeZBesedilom 6980">
          <a:extLst>
            <a:ext uri="{FF2B5EF4-FFF2-40B4-BE49-F238E27FC236}">
              <a16:creationId xmlns:a16="http://schemas.microsoft.com/office/drawing/2014/main" id="{AF155F54-FAEF-493B-801D-996AC35218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2" name="PoljeZBesedilom 6981">
          <a:extLst>
            <a:ext uri="{FF2B5EF4-FFF2-40B4-BE49-F238E27FC236}">
              <a16:creationId xmlns:a16="http://schemas.microsoft.com/office/drawing/2014/main" id="{675B1850-E3B1-42F6-92F2-ECC6A5C41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3" name="PoljeZBesedilom 6982">
          <a:extLst>
            <a:ext uri="{FF2B5EF4-FFF2-40B4-BE49-F238E27FC236}">
              <a16:creationId xmlns:a16="http://schemas.microsoft.com/office/drawing/2014/main" id="{FDF8BFAC-3F22-4DCA-85EC-F07898800E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4" name="PoljeZBesedilom 6983">
          <a:extLst>
            <a:ext uri="{FF2B5EF4-FFF2-40B4-BE49-F238E27FC236}">
              <a16:creationId xmlns:a16="http://schemas.microsoft.com/office/drawing/2014/main" id="{0C9D604C-57C4-4C72-BD33-B3DC555B43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5" name="PoljeZBesedilom 6984">
          <a:extLst>
            <a:ext uri="{FF2B5EF4-FFF2-40B4-BE49-F238E27FC236}">
              <a16:creationId xmlns:a16="http://schemas.microsoft.com/office/drawing/2014/main" id="{1EC1A939-28B2-429A-9537-4308913AB4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6" name="PoljeZBesedilom 6985">
          <a:extLst>
            <a:ext uri="{FF2B5EF4-FFF2-40B4-BE49-F238E27FC236}">
              <a16:creationId xmlns:a16="http://schemas.microsoft.com/office/drawing/2014/main" id="{64581694-9DAD-4187-9C95-6683D2A24C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7" name="PoljeZBesedilom 6986">
          <a:extLst>
            <a:ext uri="{FF2B5EF4-FFF2-40B4-BE49-F238E27FC236}">
              <a16:creationId xmlns:a16="http://schemas.microsoft.com/office/drawing/2014/main" id="{7128347B-8CC1-407A-81BC-D00331C5A9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8" name="PoljeZBesedilom 6987">
          <a:extLst>
            <a:ext uri="{FF2B5EF4-FFF2-40B4-BE49-F238E27FC236}">
              <a16:creationId xmlns:a16="http://schemas.microsoft.com/office/drawing/2014/main" id="{D4CB31CE-18B3-45E5-8805-C84CF63E80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9" name="PoljeZBesedilom 6988">
          <a:extLst>
            <a:ext uri="{FF2B5EF4-FFF2-40B4-BE49-F238E27FC236}">
              <a16:creationId xmlns:a16="http://schemas.microsoft.com/office/drawing/2014/main" id="{0BBA8616-D802-42E5-AEC6-47498584E8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0" name="PoljeZBesedilom 6989">
          <a:extLst>
            <a:ext uri="{FF2B5EF4-FFF2-40B4-BE49-F238E27FC236}">
              <a16:creationId xmlns:a16="http://schemas.microsoft.com/office/drawing/2014/main" id="{9EA7CE6F-8B32-474A-9AC7-23AA7F6BAA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1" name="PoljeZBesedilom 6990">
          <a:extLst>
            <a:ext uri="{FF2B5EF4-FFF2-40B4-BE49-F238E27FC236}">
              <a16:creationId xmlns:a16="http://schemas.microsoft.com/office/drawing/2014/main" id="{C48083BA-1DA6-4A10-AA49-EE16F22B2C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2" name="PoljeZBesedilom 6991">
          <a:extLst>
            <a:ext uri="{FF2B5EF4-FFF2-40B4-BE49-F238E27FC236}">
              <a16:creationId xmlns:a16="http://schemas.microsoft.com/office/drawing/2014/main" id="{4FAF1E6C-96DE-4751-8E63-E96DC7408A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3" name="PoljeZBesedilom 6992">
          <a:extLst>
            <a:ext uri="{FF2B5EF4-FFF2-40B4-BE49-F238E27FC236}">
              <a16:creationId xmlns:a16="http://schemas.microsoft.com/office/drawing/2014/main" id="{B3EF8BF7-A861-4E74-8C3B-35506790DF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4" name="PoljeZBesedilom 6993">
          <a:extLst>
            <a:ext uri="{FF2B5EF4-FFF2-40B4-BE49-F238E27FC236}">
              <a16:creationId xmlns:a16="http://schemas.microsoft.com/office/drawing/2014/main" id="{9B925AD6-BD9D-4589-94BA-2C4E751527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5" name="PoljeZBesedilom 6994">
          <a:extLst>
            <a:ext uri="{FF2B5EF4-FFF2-40B4-BE49-F238E27FC236}">
              <a16:creationId xmlns:a16="http://schemas.microsoft.com/office/drawing/2014/main" id="{D70EE66D-E6E1-4E6F-ABFA-0CEF46E22F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6" name="PoljeZBesedilom 6995">
          <a:extLst>
            <a:ext uri="{FF2B5EF4-FFF2-40B4-BE49-F238E27FC236}">
              <a16:creationId xmlns:a16="http://schemas.microsoft.com/office/drawing/2014/main" id="{568110F2-E97A-4318-97D8-53A43D1FE5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7" name="PoljeZBesedilom 6996">
          <a:extLst>
            <a:ext uri="{FF2B5EF4-FFF2-40B4-BE49-F238E27FC236}">
              <a16:creationId xmlns:a16="http://schemas.microsoft.com/office/drawing/2014/main" id="{99A24896-E95F-4B45-8056-26ABA985E3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8" name="PoljeZBesedilom 6997">
          <a:extLst>
            <a:ext uri="{FF2B5EF4-FFF2-40B4-BE49-F238E27FC236}">
              <a16:creationId xmlns:a16="http://schemas.microsoft.com/office/drawing/2014/main" id="{6463750D-BD66-4988-8A68-AB42677E1C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9" name="PoljeZBesedilom 6998">
          <a:extLst>
            <a:ext uri="{FF2B5EF4-FFF2-40B4-BE49-F238E27FC236}">
              <a16:creationId xmlns:a16="http://schemas.microsoft.com/office/drawing/2014/main" id="{C24B1B60-3678-41FD-AFE1-A40B1FBEC4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0" name="PoljeZBesedilom 6999">
          <a:extLst>
            <a:ext uri="{FF2B5EF4-FFF2-40B4-BE49-F238E27FC236}">
              <a16:creationId xmlns:a16="http://schemas.microsoft.com/office/drawing/2014/main" id="{FB021F30-9722-4DEE-8660-88D8743257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1" name="PoljeZBesedilom 7000">
          <a:extLst>
            <a:ext uri="{FF2B5EF4-FFF2-40B4-BE49-F238E27FC236}">
              <a16:creationId xmlns:a16="http://schemas.microsoft.com/office/drawing/2014/main" id="{2D98FC91-2F8C-4C4C-9603-FA496D837D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2" name="PoljeZBesedilom 7001">
          <a:extLst>
            <a:ext uri="{FF2B5EF4-FFF2-40B4-BE49-F238E27FC236}">
              <a16:creationId xmlns:a16="http://schemas.microsoft.com/office/drawing/2014/main" id="{AF8C19C8-A80B-42B3-BE19-CE1D226C29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3" name="PoljeZBesedilom 7002">
          <a:extLst>
            <a:ext uri="{FF2B5EF4-FFF2-40B4-BE49-F238E27FC236}">
              <a16:creationId xmlns:a16="http://schemas.microsoft.com/office/drawing/2014/main" id="{5E744412-9FE8-47BF-B7D7-016D0B12D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4" name="PoljeZBesedilom 7003">
          <a:extLst>
            <a:ext uri="{FF2B5EF4-FFF2-40B4-BE49-F238E27FC236}">
              <a16:creationId xmlns:a16="http://schemas.microsoft.com/office/drawing/2014/main" id="{1ED2E7F6-A1AA-47B1-B324-8E3316B324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5" name="PoljeZBesedilom 7004">
          <a:extLst>
            <a:ext uri="{FF2B5EF4-FFF2-40B4-BE49-F238E27FC236}">
              <a16:creationId xmlns:a16="http://schemas.microsoft.com/office/drawing/2014/main" id="{ADBF24A7-BB51-47AE-8D20-7752A8E0CA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6" name="PoljeZBesedilom 7005">
          <a:extLst>
            <a:ext uri="{FF2B5EF4-FFF2-40B4-BE49-F238E27FC236}">
              <a16:creationId xmlns:a16="http://schemas.microsoft.com/office/drawing/2014/main" id="{709665DD-BD93-4AE8-A3FC-7E9F7FD33A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7" name="PoljeZBesedilom 7006">
          <a:extLst>
            <a:ext uri="{FF2B5EF4-FFF2-40B4-BE49-F238E27FC236}">
              <a16:creationId xmlns:a16="http://schemas.microsoft.com/office/drawing/2014/main" id="{DE1C6777-78D9-4E34-8587-B97AFFCAF3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8" name="PoljeZBesedilom 7007">
          <a:extLst>
            <a:ext uri="{FF2B5EF4-FFF2-40B4-BE49-F238E27FC236}">
              <a16:creationId xmlns:a16="http://schemas.microsoft.com/office/drawing/2014/main" id="{BADE3A54-91FE-4C65-A706-B3F2183704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9" name="PoljeZBesedilom 7008">
          <a:extLst>
            <a:ext uri="{FF2B5EF4-FFF2-40B4-BE49-F238E27FC236}">
              <a16:creationId xmlns:a16="http://schemas.microsoft.com/office/drawing/2014/main" id="{45CF730E-8809-4D86-9419-A59A92BBB5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0" name="PoljeZBesedilom 7009">
          <a:extLst>
            <a:ext uri="{FF2B5EF4-FFF2-40B4-BE49-F238E27FC236}">
              <a16:creationId xmlns:a16="http://schemas.microsoft.com/office/drawing/2014/main" id="{B23BBB1B-BF85-4712-814A-8209CDEBA1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1" name="PoljeZBesedilom 7010">
          <a:extLst>
            <a:ext uri="{FF2B5EF4-FFF2-40B4-BE49-F238E27FC236}">
              <a16:creationId xmlns:a16="http://schemas.microsoft.com/office/drawing/2014/main" id="{988F64EE-3A4B-48F1-A0CB-A943F46985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2" name="PoljeZBesedilom 7011">
          <a:extLst>
            <a:ext uri="{FF2B5EF4-FFF2-40B4-BE49-F238E27FC236}">
              <a16:creationId xmlns:a16="http://schemas.microsoft.com/office/drawing/2014/main" id="{1A8019EB-9C74-4B3F-9F92-CED4A725A1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3" name="PoljeZBesedilom 7012">
          <a:extLst>
            <a:ext uri="{FF2B5EF4-FFF2-40B4-BE49-F238E27FC236}">
              <a16:creationId xmlns:a16="http://schemas.microsoft.com/office/drawing/2014/main" id="{150F6DC6-6350-4B30-A749-4A8522F4E4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4" name="PoljeZBesedilom 7013">
          <a:extLst>
            <a:ext uri="{FF2B5EF4-FFF2-40B4-BE49-F238E27FC236}">
              <a16:creationId xmlns:a16="http://schemas.microsoft.com/office/drawing/2014/main" id="{669F1771-90DB-4328-84D2-EABE40B6A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5" name="PoljeZBesedilom 7014">
          <a:extLst>
            <a:ext uri="{FF2B5EF4-FFF2-40B4-BE49-F238E27FC236}">
              <a16:creationId xmlns:a16="http://schemas.microsoft.com/office/drawing/2014/main" id="{5BABF8E6-6A1C-467E-9C36-DD12FE84A8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6" name="PoljeZBesedilom 7015">
          <a:extLst>
            <a:ext uri="{FF2B5EF4-FFF2-40B4-BE49-F238E27FC236}">
              <a16:creationId xmlns:a16="http://schemas.microsoft.com/office/drawing/2014/main" id="{0DD00F32-9887-4781-9B85-7DC9D17C7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7" name="PoljeZBesedilom 7016">
          <a:extLst>
            <a:ext uri="{FF2B5EF4-FFF2-40B4-BE49-F238E27FC236}">
              <a16:creationId xmlns:a16="http://schemas.microsoft.com/office/drawing/2014/main" id="{076A7706-9805-4B87-A5D7-2C4AB9D050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8" name="PoljeZBesedilom 7017">
          <a:extLst>
            <a:ext uri="{FF2B5EF4-FFF2-40B4-BE49-F238E27FC236}">
              <a16:creationId xmlns:a16="http://schemas.microsoft.com/office/drawing/2014/main" id="{0A54FD53-B599-4DD1-B9FB-ED66991797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9" name="PoljeZBesedilom 7018">
          <a:extLst>
            <a:ext uri="{FF2B5EF4-FFF2-40B4-BE49-F238E27FC236}">
              <a16:creationId xmlns:a16="http://schemas.microsoft.com/office/drawing/2014/main" id="{C93425DB-C315-44EC-ACBC-979D9AAFD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0" name="PoljeZBesedilom 7019">
          <a:extLst>
            <a:ext uri="{FF2B5EF4-FFF2-40B4-BE49-F238E27FC236}">
              <a16:creationId xmlns:a16="http://schemas.microsoft.com/office/drawing/2014/main" id="{858D334C-E790-4A35-B3AD-A203D5DC14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1" name="PoljeZBesedilom 7020">
          <a:extLst>
            <a:ext uri="{FF2B5EF4-FFF2-40B4-BE49-F238E27FC236}">
              <a16:creationId xmlns:a16="http://schemas.microsoft.com/office/drawing/2014/main" id="{1F2E3C63-4983-4011-B3CC-1A91690FAE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2" name="PoljeZBesedilom 7021">
          <a:extLst>
            <a:ext uri="{FF2B5EF4-FFF2-40B4-BE49-F238E27FC236}">
              <a16:creationId xmlns:a16="http://schemas.microsoft.com/office/drawing/2014/main" id="{45D1C7F6-0CCC-4C39-BDF2-E324DF3002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3" name="PoljeZBesedilom 7022">
          <a:extLst>
            <a:ext uri="{FF2B5EF4-FFF2-40B4-BE49-F238E27FC236}">
              <a16:creationId xmlns:a16="http://schemas.microsoft.com/office/drawing/2014/main" id="{BAC533E8-F15C-4F31-A944-6831BE4317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4" name="PoljeZBesedilom 7023">
          <a:extLst>
            <a:ext uri="{FF2B5EF4-FFF2-40B4-BE49-F238E27FC236}">
              <a16:creationId xmlns:a16="http://schemas.microsoft.com/office/drawing/2014/main" id="{2F66B6BD-3596-4FF1-90C1-19E8FFD46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5" name="PoljeZBesedilom 7024">
          <a:extLst>
            <a:ext uri="{FF2B5EF4-FFF2-40B4-BE49-F238E27FC236}">
              <a16:creationId xmlns:a16="http://schemas.microsoft.com/office/drawing/2014/main" id="{B7F74346-BA3C-4B21-83B8-456B08894C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6" name="PoljeZBesedilom 7025">
          <a:extLst>
            <a:ext uri="{FF2B5EF4-FFF2-40B4-BE49-F238E27FC236}">
              <a16:creationId xmlns:a16="http://schemas.microsoft.com/office/drawing/2014/main" id="{410C7BDF-4400-45F1-9012-E3F3ACECDB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7" name="PoljeZBesedilom 7026">
          <a:extLst>
            <a:ext uri="{FF2B5EF4-FFF2-40B4-BE49-F238E27FC236}">
              <a16:creationId xmlns:a16="http://schemas.microsoft.com/office/drawing/2014/main" id="{55A2E069-4C43-45AF-885B-8643E64B44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8" name="PoljeZBesedilom 7027">
          <a:extLst>
            <a:ext uri="{FF2B5EF4-FFF2-40B4-BE49-F238E27FC236}">
              <a16:creationId xmlns:a16="http://schemas.microsoft.com/office/drawing/2014/main" id="{F104DB12-380C-4BAF-9D18-B0091D640D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9" name="PoljeZBesedilom 7028">
          <a:extLst>
            <a:ext uri="{FF2B5EF4-FFF2-40B4-BE49-F238E27FC236}">
              <a16:creationId xmlns:a16="http://schemas.microsoft.com/office/drawing/2014/main" id="{A63BCBB2-2747-40A1-BD40-F6354DD746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0" name="PoljeZBesedilom 7029">
          <a:extLst>
            <a:ext uri="{FF2B5EF4-FFF2-40B4-BE49-F238E27FC236}">
              <a16:creationId xmlns:a16="http://schemas.microsoft.com/office/drawing/2014/main" id="{1E0AD9FA-C21C-4D0B-8F11-D7C16DD1AB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1" name="PoljeZBesedilom 7030">
          <a:extLst>
            <a:ext uri="{FF2B5EF4-FFF2-40B4-BE49-F238E27FC236}">
              <a16:creationId xmlns:a16="http://schemas.microsoft.com/office/drawing/2014/main" id="{D8304B75-365F-46E2-9308-5752F54151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2" name="PoljeZBesedilom 7031">
          <a:extLst>
            <a:ext uri="{FF2B5EF4-FFF2-40B4-BE49-F238E27FC236}">
              <a16:creationId xmlns:a16="http://schemas.microsoft.com/office/drawing/2014/main" id="{046FD845-784C-4565-8828-A00CC566CC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3" name="PoljeZBesedilom 7032">
          <a:extLst>
            <a:ext uri="{FF2B5EF4-FFF2-40B4-BE49-F238E27FC236}">
              <a16:creationId xmlns:a16="http://schemas.microsoft.com/office/drawing/2014/main" id="{B9847C44-16FA-4074-B2DA-ADAB01583D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4" name="PoljeZBesedilom 7033">
          <a:extLst>
            <a:ext uri="{FF2B5EF4-FFF2-40B4-BE49-F238E27FC236}">
              <a16:creationId xmlns:a16="http://schemas.microsoft.com/office/drawing/2014/main" id="{1FA56B41-0239-4EFA-A541-D8A376A073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5" name="PoljeZBesedilom 7034">
          <a:extLst>
            <a:ext uri="{FF2B5EF4-FFF2-40B4-BE49-F238E27FC236}">
              <a16:creationId xmlns:a16="http://schemas.microsoft.com/office/drawing/2014/main" id="{81FDC595-2E93-444A-8B71-EEB4382AB6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6" name="PoljeZBesedilom 7035">
          <a:extLst>
            <a:ext uri="{FF2B5EF4-FFF2-40B4-BE49-F238E27FC236}">
              <a16:creationId xmlns:a16="http://schemas.microsoft.com/office/drawing/2014/main" id="{AB910DD1-95F2-405F-AD6C-31903CD90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7" name="PoljeZBesedilom 7036">
          <a:extLst>
            <a:ext uri="{FF2B5EF4-FFF2-40B4-BE49-F238E27FC236}">
              <a16:creationId xmlns:a16="http://schemas.microsoft.com/office/drawing/2014/main" id="{E461132D-05E9-4F82-AA7F-F982406F4D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8" name="PoljeZBesedilom 7037">
          <a:extLst>
            <a:ext uri="{FF2B5EF4-FFF2-40B4-BE49-F238E27FC236}">
              <a16:creationId xmlns:a16="http://schemas.microsoft.com/office/drawing/2014/main" id="{FC7E1EBB-01E7-4C07-9846-F9D94FF68B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9" name="PoljeZBesedilom 7038">
          <a:extLst>
            <a:ext uri="{FF2B5EF4-FFF2-40B4-BE49-F238E27FC236}">
              <a16:creationId xmlns:a16="http://schemas.microsoft.com/office/drawing/2014/main" id="{4141AA55-EB80-453F-9137-775C6293AB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0" name="PoljeZBesedilom 7039">
          <a:extLst>
            <a:ext uri="{FF2B5EF4-FFF2-40B4-BE49-F238E27FC236}">
              <a16:creationId xmlns:a16="http://schemas.microsoft.com/office/drawing/2014/main" id="{D97C911A-7681-47F2-A186-1AE0E5C799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1" name="PoljeZBesedilom 7040">
          <a:extLst>
            <a:ext uri="{FF2B5EF4-FFF2-40B4-BE49-F238E27FC236}">
              <a16:creationId xmlns:a16="http://schemas.microsoft.com/office/drawing/2014/main" id="{E318F5F0-1490-49BC-A125-BDCB447EA7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2" name="PoljeZBesedilom 7041">
          <a:extLst>
            <a:ext uri="{FF2B5EF4-FFF2-40B4-BE49-F238E27FC236}">
              <a16:creationId xmlns:a16="http://schemas.microsoft.com/office/drawing/2014/main" id="{EA00DA23-66E9-4BFE-9CAA-30114B652A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3" name="PoljeZBesedilom 7042">
          <a:extLst>
            <a:ext uri="{FF2B5EF4-FFF2-40B4-BE49-F238E27FC236}">
              <a16:creationId xmlns:a16="http://schemas.microsoft.com/office/drawing/2014/main" id="{2EC6FAA0-8E44-47DE-B103-142B70A4AA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4" name="PoljeZBesedilom 7043">
          <a:extLst>
            <a:ext uri="{FF2B5EF4-FFF2-40B4-BE49-F238E27FC236}">
              <a16:creationId xmlns:a16="http://schemas.microsoft.com/office/drawing/2014/main" id="{1839403D-C3F8-42D0-9CCF-0723B2DF0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5" name="PoljeZBesedilom 7044">
          <a:extLst>
            <a:ext uri="{FF2B5EF4-FFF2-40B4-BE49-F238E27FC236}">
              <a16:creationId xmlns:a16="http://schemas.microsoft.com/office/drawing/2014/main" id="{0FB952BD-3DB7-4B38-A0D1-F9F4BA5302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6" name="PoljeZBesedilom 7045">
          <a:extLst>
            <a:ext uri="{FF2B5EF4-FFF2-40B4-BE49-F238E27FC236}">
              <a16:creationId xmlns:a16="http://schemas.microsoft.com/office/drawing/2014/main" id="{3165FCB0-9D13-4B2D-A6ED-7D1810E58E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7" name="PoljeZBesedilom 7046">
          <a:extLst>
            <a:ext uri="{FF2B5EF4-FFF2-40B4-BE49-F238E27FC236}">
              <a16:creationId xmlns:a16="http://schemas.microsoft.com/office/drawing/2014/main" id="{02FB355B-84DF-4A80-8858-6C35BCEC28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8" name="PoljeZBesedilom 7047">
          <a:extLst>
            <a:ext uri="{FF2B5EF4-FFF2-40B4-BE49-F238E27FC236}">
              <a16:creationId xmlns:a16="http://schemas.microsoft.com/office/drawing/2014/main" id="{72321BB2-EEC1-4997-8035-FD9CDACEAC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9" name="PoljeZBesedilom 7048">
          <a:extLst>
            <a:ext uri="{FF2B5EF4-FFF2-40B4-BE49-F238E27FC236}">
              <a16:creationId xmlns:a16="http://schemas.microsoft.com/office/drawing/2014/main" id="{2345B4CC-204D-4DBE-AE14-EE1958BF9A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0" name="PoljeZBesedilom 7049">
          <a:extLst>
            <a:ext uri="{FF2B5EF4-FFF2-40B4-BE49-F238E27FC236}">
              <a16:creationId xmlns:a16="http://schemas.microsoft.com/office/drawing/2014/main" id="{AE4183FA-2A9B-4067-99AD-092450555D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1" name="PoljeZBesedilom 7050">
          <a:extLst>
            <a:ext uri="{FF2B5EF4-FFF2-40B4-BE49-F238E27FC236}">
              <a16:creationId xmlns:a16="http://schemas.microsoft.com/office/drawing/2014/main" id="{DA41A1D6-4045-4E69-840D-4AE60BE6B7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2" name="PoljeZBesedilom 7051">
          <a:extLst>
            <a:ext uri="{FF2B5EF4-FFF2-40B4-BE49-F238E27FC236}">
              <a16:creationId xmlns:a16="http://schemas.microsoft.com/office/drawing/2014/main" id="{1C8FEEC4-8828-4483-AD9A-AAA14D4217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3" name="PoljeZBesedilom 7052">
          <a:extLst>
            <a:ext uri="{FF2B5EF4-FFF2-40B4-BE49-F238E27FC236}">
              <a16:creationId xmlns:a16="http://schemas.microsoft.com/office/drawing/2014/main" id="{C1012849-E018-4C22-9813-56CF132D8E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4" name="PoljeZBesedilom 7053">
          <a:extLst>
            <a:ext uri="{FF2B5EF4-FFF2-40B4-BE49-F238E27FC236}">
              <a16:creationId xmlns:a16="http://schemas.microsoft.com/office/drawing/2014/main" id="{370D5E23-C0C7-424E-AF76-6127F9B3B1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5" name="PoljeZBesedilom 7054">
          <a:extLst>
            <a:ext uri="{FF2B5EF4-FFF2-40B4-BE49-F238E27FC236}">
              <a16:creationId xmlns:a16="http://schemas.microsoft.com/office/drawing/2014/main" id="{660B9148-F35C-464C-8EB3-7B2286F404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6" name="PoljeZBesedilom 7055">
          <a:extLst>
            <a:ext uri="{FF2B5EF4-FFF2-40B4-BE49-F238E27FC236}">
              <a16:creationId xmlns:a16="http://schemas.microsoft.com/office/drawing/2014/main" id="{CC365852-7B75-4CFF-A29E-17F1C4E82E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7" name="PoljeZBesedilom 7056">
          <a:extLst>
            <a:ext uri="{FF2B5EF4-FFF2-40B4-BE49-F238E27FC236}">
              <a16:creationId xmlns:a16="http://schemas.microsoft.com/office/drawing/2014/main" id="{82BA667E-103A-4725-A2AE-18B36F745B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8" name="PoljeZBesedilom 7057">
          <a:extLst>
            <a:ext uri="{FF2B5EF4-FFF2-40B4-BE49-F238E27FC236}">
              <a16:creationId xmlns:a16="http://schemas.microsoft.com/office/drawing/2014/main" id="{E5D95657-27A4-437A-ADBD-C6F25E37C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9" name="PoljeZBesedilom 7058">
          <a:extLst>
            <a:ext uri="{FF2B5EF4-FFF2-40B4-BE49-F238E27FC236}">
              <a16:creationId xmlns:a16="http://schemas.microsoft.com/office/drawing/2014/main" id="{9372ED16-E520-436E-8583-D357C86C88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0" name="PoljeZBesedilom 7059">
          <a:extLst>
            <a:ext uri="{FF2B5EF4-FFF2-40B4-BE49-F238E27FC236}">
              <a16:creationId xmlns:a16="http://schemas.microsoft.com/office/drawing/2014/main" id="{70CE0D75-455E-48D6-B9C0-2B479538EF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1" name="PoljeZBesedilom 7060">
          <a:extLst>
            <a:ext uri="{FF2B5EF4-FFF2-40B4-BE49-F238E27FC236}">
              <a16:creationId xmlns:a16="http://schemas.microsoft.com/office/drawing/2014/main" id="{9320DEC3-A6FE-403D-9725-BCDAC981F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2" name="PoljeZBesedilom 7061">
          <a:extLst>
            <a:ext uri="{FF2B5EF4-FFF2-40B4-BE49-F238E27FC236}">
              <a16:creationId xmlns:a16="http://schemas.microsoft.com/office/drawing/2014/main" id="{E56394EE-82E7-4E39-9921-881C5FD6D4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3" name="PoljeZBesedilom 7062">
          <a:extLst>
            <a:ext uri="{FF2B5EF4-FFF2-40B4-BE49-F238E27FC236}">
              <a16:creationId xmlns:a16="http://schemas.microsoft.com/office/drawing/2014/main" id="{3CA4365C-26B9-4B7F-A5F1-F7AA7EE035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4" name="PoljeZBesedilom 7063">
          <a:extLst>
            <a:ext uri="{FF2B5EF4-FFF2-40B4-BE49-F238E27FC236}">
              <a16:creationId xmlns:a16="http://schemas.microsoft.com/office/drawing/2014/main" id="{8A191DD2-C9E5-44A0-9574-8103FFADA6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5" name="PoljeZBesedilom 7064">
          <a:extLst>
            <a:ext uri="{FF2B5EF4-FFF2-40B4-BE49-F238E27FC236}">
              <a16:creationId xmlns:a16="http://schemas.microsoft.com/office/drawing/2014/main" id="{78B9EB04-5AD3-4C29-A621-2ECE56AC35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6" name="PoljeZBesedilom 7065">
          <a:extLst>
            <a:ext uri="{FF2B5EF4-FFF2-40B4-BE49-F238E27FC236}">
              <a16:creationId xmlns:a16="http://schemas.microsoft.com/office/drawing/2014/main" id="{4FC114D2-F6FF-45F9-A1F9-EDE1ADCE8E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7" name="PoljeZBesedilom 7066">
          <a:extLst>
            <a:ext uri="{FF2B5EF4-FFF2-40B4-BE49-F238E27FC236}">
              <a16:creationId xmlns:a16="http://schemas.microsoft.com/office/drawing/2014/main" id="{0A7AC53E-82B8-4B80-88FA-40FAD17D42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8" name="PoljeZBesedilom 7067">
          <a:extLst>
            <a:ext uri="{FF2B5EF4-FFF2-40B4-BE49-F238E27FC236}">
              <a16:creationId xmlns:a16="http://schemas.microsoft.com/office/drawing/2014/main" id="{500FCAAF-4085-4CEC-9BF2-819095BC48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9" name="PoljeZBesedilom 7068">
          <a:extLst>
            <a:ext uri="{FF2B5EF4-FFF2-40B4-BE49-F238E27FC236}">
              <a16:creationId xmlns:a16="http://schemas.microsoft.com/office/drawing/2014/main" id="{15362414-8820-4FC3-B564-74E05AD06F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0" name="PoljeZBesedilom 7069">
          <a:extLst>
            <a:ext uri="{FF2B5EF4-FFF2-40B4-BE49-F238E27FC236}">
              <a16:creationId xmlns:a16="http://schemas.microsoft.com/office/drawing/2014/main" id="{01C17130-93ED-4FA3-82CD-C3945CA8E6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1" name="PoljeZBesedilom 7070">
          <a:extLst>
            <a:ext uri="{FF2B5EF4-FFF2-40B4-BE49-F238E27FC236}">
              <a16:creationId xmlns:a16="http://schemas.microsoft.com/office/drawing/2014/main" id="{E07283B5-CEBC-4D3B-834F-1DCE83E2CD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2" name="PoljeZBesedilom 7071">
          <a:extLst>
            <a:ext uri="{FF2B5EF4-FFF2-40B4-BE49-F238E27FC236}">
              <a16:creationId xmlns:a16="http://schemas.microsoft.com/office/drawing/2014/main" id="{74111A82-6425-4555-A5B3-F49AC11242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3" name="PoljeZBesedilom 7072">
          <a:extLst>
            <a:ext uri="{FF2B5EF4-FFF2-40B4-BE49-F238E27FC236}">
              <a16:creationId xmlns:a16="http://schemas.microsoft.com/office/drawing/2014/main" id="{FFECBED8-67C8-47D2-BA75-4403BC33EE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4" name="PoljeZBesedilom 7073">
          <a:extLst>
            <a:ext uri="{FF2B5EF4-FFF2-40B4-BE49-F238E27FC236}">
              <a16:creationId xmlns:a16="http://schemas.microsoft.com/office/drawing/2014/main" id="{67AAD2CA-AD63-46C5-9441-07D93F111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5" name="PoljeZBesedilom 7074">
          <a:extLst>
            <a:ext uri="{FF2B5EF4-FFF2-40B4-BE49-F238E27FC236}">
              <a16:creationId xmlns:a16="http://schemas.microsoft.com/office/drawing/2014/main" id="{491C3B69-FE8A-4639-8646-2FE0AAE33A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6" name="PoljeZBesedilom 7075">
          <a:extLst>
            <a:ext uri="{FF2B5EF4-FFF2-40B4-BE49-F238E27FC236}">
              <a16:creationId xmlns:a16="http://schemas.microsoft.com/office/drawing/2014/main" id="{189F975E-8108-43E5-B15B-1FC646AFED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7" name="PoljeZBesedilom 7076">
          <a:extLst>
            <a:ext uri="{FF2B5EF4-FFF2-40B4-BE49-F238E27FC236}">
              <a16:creationId xmlns:a16="http://schemas.microsoft.com/office/drawing/2014/main" id="{5EB93F7A-119A-43E2-88E0-6B7B8EE9DE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8" name="PoljeZBesedilom 7077">
          <a:extLst>
            <a:ext uri="{FF2B5EF4-FFF2-40B4-BE49-F238E27FC236}">
              <a16:creationId xmlns:a16="http://schemas.microsoft.com/office/drawing/2014/main" id="{AA843957-7EBE-4AE2-8AC9-4BCF831398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9" name="PoljeZBesedilom 7078">
          <a:extLst>
            <a:ext uri="{FF2B5EF4-FFF2-40B4-BE49-F238E27FC236}">
              <a16:creationId xmlns:a16="http://schemas.microsoft.com/office/drawing/2014/main" id="{58348787-B67F-4F7A-A29B-A12B42932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0" name="PoljeZBesedilom 7079">
          <a:extLst>
            <a:ext uri="{FF2B5EF4-FFF2-40B4-BE49-F238E27FC236}">
              <a16:creationId xmlns:a16="http://schemas.microsoft.com/office/drawing/2014/main" id="{1BA59B75-549C-467F-AA8E-41BA2F0EF2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1" name="PoljeZBesedilom 7080">
          <a:extLst>
            <a:ext uri="{FF2B5EF4-FFF2-40B4-BE49-F238E27FC236}">
              <a16:creationId xmlns:a16="http://schemas.microsoft.com/office/drawing/2014/main" id="{E4F2BC2D-BB09-446A-BA26-F9ABAE888F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2" name="PoljeZBesedilom 7081">
          <a:extLst>
            <a:ext uri="{FF2B5EF4-FFF2-40B4-BE49-F238E27FC236}">
              <a16:creationId xmlns:a16="http://schemas.microsoft.com/office/drawing/2014/main" id="{2CA977DF-D26F-4C43-9BEA-0ACC79A023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3" name="PoljeZBesedilom 7082">
          <a:extLst>
            <a:ext uri="{FF2B5EF4-FFF2-40B4-BE49-F238E27FC236}">
              <a16:creationId xmlns:a16="http://schemas.microsoft.com/office/drawing/2014/main" id="{67884B8A-6AE0-4877-8D37-7F869CE37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4" name="PoljeZBesedilom 7083">
          <a:extLst>
            <a:ext uri="{FF2B5EF4-FFF2-40B4-BE49-F238E27FC236}">
              <a16:creationId xmlns:a16="http://schemas.microsoft.com/office/drawing/2014/main" id="{74629AF3-B059-4900-B9B3-BAE5D61B90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5" name="PoljeZBesedilom 7084">
          <a:extLst>
            <a:ext uri="{FF2B5EF4-FFF2-40B4-BE49-F238E27FC236}">
              <a16:creationId xmlns:a16="http://schemas.microsoft.com/office/drawing/2014/main" id="{CD088577-E7CE-4D85-B1B6-E8558F5635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6" name="PoljeZBesedilom 7085">
          <a:extLst>
            <a:ext uri="{FF2B5EF4-FFF2-40B4-BE49-F238E27FC236}">
              <a16:creationId xmlns:a16="http://schemas.microsoft.com/office/drawing/2014/main" id="{0A816E12-96A3-4FF9-B642-32FB5030E1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7" name="PoljeZBesedilom 7086">
          <a:extLst>
            <a:ext uri="{FF2B5EF4-FFF2-40B4-BE49-F238E27FC236}">
              <a16:creationId xmlns:a16="http://schemas.microsoft.com/office/drawing/2014/main" id="{4F257AF9-A097-417E-AC57-0029E0FA08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8" name="PoljeZBesedilom 7087">
          <a:extLst>
            <a:ext uri="{FF2B5EF4-FFF2-40B4-BE49-F238E27FC236}">
              <a16:creationId xmlns:a16="http://schemas.microsoft.com/office/drawing/2014/main" id="{F06EA5B0-CDC7-43EB-910D-113A2DEA12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9" name="PoljeZBesedilom 7088">
          <a:extLst>
            <a:ext uri="{FF2B5EF4-FFF2-40B4-BE49-F238E27FC236}">
              <a16:creationId xmlns:a16="http://schemas.microsoft.com/office/drawing/2014/main" id="{FF038332-D10D-4446-B150-C46D4C42B4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0" name="PoljeZBesedilom 7089">
          <a:extLst>
            <a:ext uri="{FF2B5EF4-FFF2-40B4-BE49-F238E27FC236}">
              <a16:creationId xmlns:a16="http://schemas.microsoft.com/office/drawing/2014/main" id="{B08025C5-FCA7-4F41-BAE6-7D6D443B1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1" name="PoljeZBesedilom 7090">
          <a:extLst>
            <a:ext uri="{FF2B5EF4-FFF2-40B4-BE49-F238E27FC236}">
              <a16:creationId xmlns:a16="http://schemas.microsoft.com/office/drawing/2014/main" id="{C4EEF765-9DCC-4AA2-A79A-4F2CC99A43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2" name="PoljeZBesedilom 7091">
          <a:extLst>
            <a:ext uri="{FF2B5EF4-FFF2-40B4-BE49-F238E27FC236}">
              <a16:creationId xmlns:a16="http://schemas.microsoft.com/office/drawing/2014/main" id="{844EF85F-9F01-4E6F-B643-E1A533DF86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3" name="PoljeZBesedilom 7092">
          <a:extLst>
            <a:ext uri="{FF2B5EF4-FFF2-40B4-BE49-F238E27FC236}">
              <a16:creationId xmlns:a16="http://schemas.microsoft.com/office/drawing/2014/main" id="{18AC9D69-64C0-4EB1-BA75-C1A1F8B49C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4" name="PoljeZBesedilom 7093">
          <a:extLst>
            <a:ext uri="{FF2B5EF4-FFF2-40B4-BE49-F238E27FC236}">
              <a16:creationId xmlns:a16="http://schemas.microsoft.com/office/drawing/2014/main" id="{066F32C8-7DAA-4FE3-843C-17EF140AD9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5" name="PoljeZBesedilom 7094">
          <a:extLst>
            <a:ext uri="{FF2B5EF4-FFF2-40B4-BE49-F238E27FC236}">
              <a16:creationId xmlns:a16="http://schemas.microsoft.com/office/drawing/2014/main" id="{F0734BD8-3354-4B41-9B62-3E3714713F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6" name="PoljeZBesedilom 7095">
          <a:extLst>
            <a:ext uri="{FF2B5EF4-FFF2-40B4-BE49-F238E27FC236}">
              <a16:creationId xmlns:a16="http://schemas.microsoft.com/office/drawing/2014/main" id="{C7E32A0E-63FA-4938-BB43-590E2E3329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7" name="PoljeZBesedilom 7096">
          <a:extLst>
            <a:ext uri="{FF2B5EF4-FFF2-40B4-BE49-F238E27FC236}">
              <a16:creationId xmlns:a16="http://schemas.microsoft.com/office/drawing/2014/main" id="{85A8CE6E-B8F1-4A43-B346-DD8B7187CC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8" name="PoljeZBesedilom 7097">
          <a:extLst>
            <a:ext uri="{FF2B5EF4-FFF2-40B4-BE49-F238E27FC236}">
              <a16:creationId xmlns:a16="http://schemas.microsoft.com/office/drawing/2014/main" id="{654F80E5-BDDE-4E44-8D6C-7C88B4B592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9" name="PoljeZBesedilom 7098">
          <a:extLst>
            <a:ext uri="{FF2B5EF4-FFF2-40B4-BE49-F238E27FC236}">
              <a16:creationId xmlns:a16="http://schemas.microsoft.com/office/drawing/2014/main" id="{31D0155E-8DA8-4281-B12A-5BADF6AB43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0" name="PoljeZBesedilom 7099">
          <a:extLst>
            <a:ext uri="{FF2B5EF4-FFF2-40B4-BE49-F238E27FC236}">
              <a16:creationId xmlns:a16="http://schemas.microsoft.com/office/drawing/2014/main" id="{18DC0CFD-0380-41A5-A529-766C3D8100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1" name="PoljeZBesedilom 7100">
          <a:extLst>
            <a:ext uri="{FF2B5EF4-FFF2-40B4-BE49-F238E27FC236}">
              <a16:creationId xmlns:a16="http://schemas.microsoft.com/office/drawing/2014/main" id="{07DFEC61-244E-4656-8C8C-6E1D505953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2" name="PoljeZBesedilom 7101">
          <a:extLst>
            <a:ext uri="{FF2B5EF4-FFF2-40B4-BE49-F238E27FC236}">
              <a16:creationId xmlns:a16="http://schemas.microsoft.com/office/drawing/2014/main" id="{12D626E2-9BEB-4871-A955-D97BAF7B5D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3" name="PoljeZBesedilom 7102">
          <a:extLst>
            <a:ext uri="{FF2B5EF4-FFF2-40B4-BE49-F238E27FC236}">
              <a16:creationId xmlns:a16="http://schemas.microsoft.com/office/drawing/2014/main" id="{9AD1C596-694D-4DE0-878E-194EED06D9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4" name="PoljeZBesedilom 7103">
          <a:extLst>
            <a:ext uri="{FF2B5EF4-FFF2-40B4-BE49-F238E27FC236}">
              <a16:creationId xmlns:a16="http://schemas.microsoft.com/office/drawing/2014/main" id="{DF00F358-45AD-47E7-9C63-F4D628E68E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5" name="PoljeZBesedilom 7104">
          <a:extLst>
            <a:ext uri="{FF2B5EF4-FFF2-40B4-BE49-F238E27FC236}">
              <a16:creationId xmlns:a16="http://schemas.microsoft.com/office/drawing/2014/main" id="{453A2283-14ED-4B20-B699-511576E7E2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6" name="PoljeZBesedilom 7105">
          <a:extLst>
            <a:ext uri="{FF2B5EF4-FFF2-40B4-BE49-F238E27FC236}">
              <a16:creationId xmlns:a16="http://schemas.microsoft.com/office/drawing/2014/main" id="{5FE83D5F-9AB7-4962-A92F-1798BF1A27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7" name="PoljeZBesedilom 7106">
          <a:extLst>
            <a:ext uri="{FF2B5EF4-FFF2-40B4-BE49-F238E27FC236}">
              <a16:creationId xmlns:a16="http://schemas.microsoft.com/office/drawing/2014/main" id="{95674330-8B12-4251-A6CF-C41590D45D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8" name="PoljeZBesedilom 7107">
          <a:extLst>
            <a:ext uri="{FF2B5EF4-FFF2-40B4-BE49-F238E27FC236}">
              <a16:creationId xmlns:a16="http://schemas.microsoft.com/office/drawing/2014/main" id="{6A152FD4-50BD-4384-893E-658C116301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9" name="PoljeZBesedilom 7108">
          <a:extLst>
            <a:ext uri="{FF2B5EF4-FFF2-40B4-BE49-F238E27FC236}">
              <a16:creationId xmlns:a16="http://schemas.microsoft.com/office/drawing/2014/main" id="{54414198-A396-49DA-A39B-2A95209D6E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0" name="PoljeZBesedilom 7109">
          <a:extLst>
            <a:ext uri="{FF2B5EF4-FFF2-40B4-BE49-F238E27FC236}">
              <a16:creationId xmlns:a16="http://schemas.microsoft.com/office/drawing/2014/main" id="{8ADE01E1-8FFE-4D20-8D18-3BA01BAE75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1" name="PoljeZBesedilom 7110">
          <a:extLst>
            <a:ext uri="{FF2B5EF4-FFF2-40B4-BE49-F238E27FC236}">
              <a16:creationId xmlns:a16="http://schemas.microsoft.com/office/drawing/2014/main" id="{02276ED5-46FA-4C96-B663-25DBA725B5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2" name="PoljeZBesedilom 7111">
          <a:extLst>
            <a:ext uri="{FF2B5EF4-FFF2-40B4-BE49-F238E27FC236}">
              <a16:creationId xmlns:a16="http://schemas.microsoft.com/office/drawing/2014/main" id="{26DA7A67-CB5B-493E-8DF8-FF703785B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3" name="PoljeZBesedilom 7112">
          <a:extLst>
            <a:ext uri="{FF2B5EF4-FFF2-40B4-BE49-F238E27FC236}">
              <a16:creationId xmlns:a16="http://schemas.microsoft.com/office/drawing/2014/main" id="{857BBE46-026F-40D9-A91C-A5D18A39FD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4" name="PoljeZBesedilom 7113">
          <a:extLst>
            <a:ext uri="{FF2B5EF4-FFF2-40B4-BE49-F238E27FC236}">
              <a16:creationId xmlns:a16="http://schemas.microsoft.com/office/drawing/2014/main" id="{0B59E5F3-D02A-4A41-B0C3-F3E8A72882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5" name="PoljeZBesedilom 7114">
          <a:extLst>
            <a:ext uri="{FF2B5EF4-FFF2-40B4-BE49-F238E27FC236}">
              <a16:creationId xmlns:a16="http://schemas.microsoft.com/office/drawing/2014/main" id="{330321C3-8661-441B-BA03-271045E012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6" name="PoljeZBesedilom 7115">
          <a:extLst>
            <a:ext uri="{FF2B5EF4-FFF2-40B4-BE49-F238E27FC236}">
              <a16:creationId xmlns:a16="http://schemas.microsoft.com/office/drawing/2014/main" id="{4BD97EAF-8FC7-4597-9FB3-3B6679CB42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7" name="PoljeZBesedilom 7116">
          <a:extLst>
            <a:ext uri="{FF2B5EF4-FFF2-40B4-BE49-F238E27FC236}">
              <a16:creationId xmlns:a16="http://schemas.microsoft.com/office/drawing/2014/main" id="{A01A98D9-B15D-4897-B7CE-AED5693F8A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8" name="PoljeZBesedilom 7117">
          <a:extLst>
            <a:ext uri="{FF2B5EF4-FFF2-40B4-BE49-F238E27FC236}">
              <a16:creationId xmlns:a16="http://schemas.microsoft.com/office/drawing/2014/main" id="{934E28C5-D430-4A89-AB66-8579296FF2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9" name="PoljeZBesedilom 7118">
          <a:extLst>
            <a:ext uri="{FF2B5EF4-FFF2-40B4-BE49-F238E27FC236}">
              <a16:creationId xmlns:a16="http://schemas.microsoft.com/office/drawing/2014/main" id="{880F4E8D-8CF0-4B15-8EE7-A7CDC71BF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0" name="PoljeZBesedilom 7119">
          <a:extLst>
            <a:ext uri="{FF2B5EF4-FFF2-40B4-BE49-F238E27FC236}">
              <a16:creationId xmlns:a16="http://schemas.microsoft.com/office/drawing/2014/main" id="{D1287802-F6E0-4682-858F-A877DB136F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1" name="PoljeZBesedilom 7120">
          <a:extLst>
            <a:ext uri="{FF2B5EF4-FFF2-40B4-BE49-F238E27FC236}">
              <a16:creationId xmlns:a16="http://schemas.microsoft.com/office/drawing/2014/main" id="{D9050605-894A-4DB1-BBF2-7A9C7A3049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2" name="PoljeZBesedilom 7121">
          <a:extLst>
            <a:ext uri="{FF2B5EF4-FFF2-40B4-BE49-F238E27FC236}">
              <a16:creationId xmlns:a16="http://schemas.microsoft.com/office/drawing/2014/main" id="{FF7DD07C-15C5-48D3-A305-8B3CC2B335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3" name="PoljeZBesedilom 7122">
          <a:extLst>
            <a:ext uri="{FF2B5EF4-FFF2-40B4-BE49-F238E27FC236}">
              <a16:creationId xmlns:a16="http://schemas.microsoft.com/office/drawing/2014/main" id="{DA4938C0-6338-4832-B5D9-1CDD5B5229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4" name="PoljeZBesedilom 7123">
          <a:extLst>
            <a:ext uri="{FF2B5EF4-FFF2-40B4-BE49-F238E27FC236}">
              <a16:creationId xmlns:a16="http://schemas.microsoft.com/office/drawing/2014/main" id="{FA02C412-C13C-401F-ADA0-12841D9BB8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5" name="PoljeZBesedilom 7124">
          <a:extLst>
            <a:ext uri="{FF2B5EF4-FFF2-40B4-BE49-F238E27FC236}">
              <a16:creationId xmlns:a16="http://schemas.microsoft.com/office/drawing/2014/main" id="{A7406ED6-21B2-43DD-8850-CE32E8C88A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6" name="PoljeZBesedilom 7125">
          <a:extLst>
            <a:ext uri="{FF2B5EF4-FFF2-40B4-BE49-F238E27FC236}">
              <a16:creationId xmlns:a16="http://schemas.microsoft.com/office/drawing/2014/main" id="{5734296B-9DCA-46A5-A83D-A5D3145611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7" name="PoljeZBesedilom 7126">
          <a:extLst>
            <a:ext uri="{FF2B5EF4-FFF2-40B4-BE49-F238E27FC236}">
              <a16:creationId xmlns:a16="http://schemas.microsoft.com/office/drawing/2014/main" id="{8C5F7A31-33C4-4476-97F7-A4E72FD456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8" name="PoljeZBesedilom 7127">
          <a:extLst>
            <a:ext uri="{FF2B5EF4-FFF2-40B4-BE49-F238E27FC236}">
              <a16:creationId xmlns:a16="http://schemas.microsoft.com/office/drawing/2014/main" id="{9891C08E-3502-4ADA-ABCA-4C8B59C3DC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9" name="PoljeZBesedilom 7128">
          <a:extLst>
            <a:ext uri="{FF2B5EF4-FFF2-40B4-BE49-F238E27FC236}">
              <a16:creationId xmlns:a16="http://schemas.microsoft.com/office/drawing/2014/main" id="{87E0C4EB-FA09-4F34-B352-3162DDF750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0" name="PoljeZBesedilom 7129">
          <a:extLst>
            <a:ext uri="{FF2B5EF4-FFF2-40B4-BE49-F238E27FC236}">
              <a16:creationId xmlns:a16="http://schemas.microsoft.com/office/drawing/2014/main" id="{7053151A-8AC7-4C8A-B73A-2D5744DDBB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1" name="PoljeZBesedilom 7130">
          <a:extLst>
            <a:ext uri="{FF2B5EF4-FFF2-40B4-BE49-F238E27FC236}">
              <a16:creationId xmlns:a16="http://schemas.microsoft.com/office/drawing/2014/main" id="{CC4187C2-C1BA-48C2-8BE5-016DB13AF9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2" name="PoljeZBesedilom 7131">
          <a:extLst>
            <a:ext uri="{FF2B5EF4-FFF2-40B4-BE49-F238E27FC236}">
              <a16:creationId xmlns:a16="http://schemas.microsoft.com/office/drawing/2014/main" id="{432248C1-9F41-4FF7-AD0D-525B11AC6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3" name="PoljeZBesedilom 7132">
          <a:extLst>
            <a:ext uri="{FF2B5EF4-FFF2-40B4-BE49-F238E27FC236}">
              <a16:creationId xmlns:a16="http://schemas.microsoft.com/office/drawing/2014/main" id="{D5771822-C989-4AA5-9E04-1C36C82DA3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4" name="PoljeZBesedilom 7133">
          <a:extLst>
            <a:ext uri="{FF2B5EF4-FFF2-40B4-BE49-F238E27FC236}">
              <a16:creationId xmlns:a16="http://schemas.microsoft.com/office/drawing/2014/main" id="{164A13EC-2AAA-4128-BF3C-594553D36C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5" name="PoljeZBesedilom 7134">
          <a:extLst>
            <a:ext uri="{FF2B5EF4-FFF2-40B4-BE49-F238E27FC236}">
              <a16:creationId xmlns:a16="http://schemas.microsoft.com/office/drawing/2014/main" id="{F47FD351-967A-49D2-98F5-19C942CA3F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6" name="PoljeZBesedilom 7135">
          <a:extLst>
            <a:ext uri="{FF2B5EF4-FFF2-40B4-BE49-F238E27FC236}">
              <a16:creationId xmlns:a16="http://schemas.microsoft.com/office/drawing/2014/main" id="{82E86F07-CE25-481A-A623-D249843CA8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7" name="PoljeZBesedilom 7136">
          <a:extLst>
            <a:ext uri="{FF2B5EF4-FFF2-40B4-BE49-F238E27FC236}">
              <a16:creationId xmlns:a16="http://schemas.microsoft.com/office/drawing/2014/main" id="{0064E10C-5647-4CA6-A7B7-009DE0AEF1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8" name="PoljeZBesedilom 7137">
          <a:extLst>
            <a:ext uri="{FF2B5EF4-FFF2-40B4-BE49-F238E27FC236}">
              <a16:creationId xmlns:a16="http://schemas.microsoft.com/office/drawing/2014/main" id="{A994ADAC-F85B-4630-9D3A-768A11EDEB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9" name="PoljeZBesedilom 7138">
          <a:extLst>
            <a:ext uri="{FF2B5EF4-FFF2-40B4-BE49-F238E27FC236}">
              <a16:creationId xmlns:a16="http://schemas.microsoft.com/office/drawing/2014/main" id="{67963636-B1C5-42E6-A334-EA29B66274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0" name="PoljeZBesedilom 7139">
          <a:extLst>
            <a:ext uri="{FF2B5EF4-FFF2-40B4-BE49-F238E27FC236}">
              <a16:creationId xmlns:a16="http://schemas.microsoft.com/office/drawing/2014/main" id="{3810CF07-C420-40EE-8FC8-32DF465054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1" name="PoljeZBesedilom 7140">
          <a:extLst>
            <a:ext uri="{FF2B5EF4-FFF2-40B4-BE49-F238E27FC236}">
              <a16:creationId xmlns:a16="http://schemas.microsoft.com/office/drawing/2014/main" id="{85460CD9-E7FD-444E-9E14-4A41AADDFB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2" name="PoljeZBesedilom 7141">
          <a:extLst>
            <a:ext uri="{FF2B5EF4-FFF2-40B4-BE49-F238E27FC236}">
              <a16:creationId xmlns:a16="http://schemas.microsoft.com/office/drawing/2014/main" id="{4ABE6CDE-1394-4E81-804D-F361E39F04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3" name="PoljeZBesedilom 7142">
          <a:extLst>
            <a:ext uri="{FF2B5EF4-FFF2-40B4-BE49-F238E27FC236}">
              <a16:creationId xmlns:a16="http://schemas.microsoft.com/office/drawing/2014/main" id="{726ECE20-1E6C-4047-BE95-A0BC13AD9B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4" name="PoljeZBesedilom 7143">
          <a:extLst>
            <a:ext uri="{FF2B5EF4-FFF2-40B4-BE49-F238E27FC236}">
              <a16:creationId xmlns:a16="http://schemas.microsoft.com/office/drawing/2014/main" id="{B221DF76-AAEF-4B55-B6D7-AF4207E382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5" name="PoljeZBesedilom 7144">
          <a:extLst>
            <a:ext uri="{FF2B5EF4-FFF2-40B4-BE49-F238E27FC236}">
              <a16:creationId xmlns:a16="http://schemas.microsoft.com/office/drawing/2014/main" id="{65E63253-CDB2-4B30-912A-A7D18FB57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6" name="PoljeZBesedilom 7145">
          <a:extLst>
            <a:ext uri="{FF2B5EF4-FFF2-40B4-BE49-F238E27FC236}">
              <a16:creationId xmlns:a16="http://schemas.microsoft.com/office/drawing/2014/main" id="{428435D9-478D-4705-801F-AD6A91E42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7" name="PoljeZBesedilom 7146">
          <a:extLst>
            <a:ext uri="{FF2B5EF4-FFF2-40B4-BE49-F238E27FC236}">
              <a16:creationId xmlns:a16="http://schemas.microsoft.com/office/drawing/2014/main" id="{41972185-40F7-4D03-92C7-C04E07584A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8" name="PoljeZBesedilom 7147">
          <a:extLst>
            <a:ext uri="{FF2B5EF4-FFF2-40B4-BE49-F238E27FC236}">
              <a16:creationId xmlns:a16="http://schemas.microsoft.com/office/drawing/2014/main" id="{C3817701-1C1E-4C87-AF9B-474D988044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9" name="PoljeZBesedilom 7148">
          <a:extLst>
            <a:ext uri="{FF2B5EF4-FFF2-40B4-BE49-F238E27FC236}">
              <a16:creationId xmlns:a16="http://schemas.microsoft.com/office/drawing/2014/main" id="{10B79257-6A14-4720-8E61-B3A485667B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0" name="PoljeZBesedilom 7149">
          <a:extLst>
            <a:ext uri="{FF2B5EF4-FFF2-40B4-BE49-F238E27FC236}">
              <a16:creationId xmlns:a16="http://schemas.microsoft.com/office/drawing/2014/main" id="{4A694C62-7508-4EDC-8C55-E36FE5DD27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1" name="PoljeZBesedilom 7150">
          <a:extLst>
            <a:ext uri="{FF2B5EF4-FFF2-40B4-BE49-F238E27FC236}">
              <a16:creationId xmlns:a16="http://schemas.microsoft.com/office/drawing/2014/main" id="{96F34FEE-4C4F-4A86-8788-A1CF40C95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2" name="PoljeZBesedilom 7151">
          <a:extLst>
            <a:ext uri="{FF2B5EF4-FFF2-40B4-BE49-F238E27FC236}">
              <a16:creationId xmlns:a16="http://schemas.microsoft.com/office/drawing/2014/main" id="{02A253D3-5910-4C09-A1D8-71F32005FA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3" name="PoljeZBesedilom 7152">
          <a:extLst>
            <a:ext uri="{FF2B5EF4-FFF2-40B4-BE49-F238E27FC236}">
              <a16:creationId xmlns:a16="http://schemas.microsoft.com/office/drawing/2014/main" id="{E5BA64A4-9065-483A-A230-928707CD20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4" name="PoljeZBesedilom 7153">
          <a:extLst>
            <a:ext uri="{FF2B5EF4-FFF2-40B4-BE49-F238E27FC236}">
              <a16:creationId xmlns:a16="http://schemas.microsoft.com/office/drawing/2014/main" id="{3DBFD963-E153-4A52-9D0D-75FB4447B1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5" name="PoljeZBesedilom 7154">
          <a:extLst>
            <a:ext uri="{FF2B5EF4-FFF2-40B4-BE49-F238E27FC236}">
              <a16:creationId xmlns:a16="http://schemas.microsoft.com/office/drawing/2014/main" id="{F9A9B9B2-5BCE-4158-B7EB-633389197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6" name="PoljeZBesedilom 7155">
          <a:extLst>
            <a:ext uri="{FF2B5EF4-FFF2-40B4-BE49-F238E27FC236}">
              <a16:creationId xmlns:a16="http://schemas.microsoft.com/office/drawing/2014/main" id="{5ADA0E66-CE5F-4AA7-AC01-ADA59EFEE6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7" name="PoljeZBesedilom 7156">
          <a:extLst>
            <a:ext uri="{FF2B5EF4-FFF2-40B4-BE49-F238E27FC236}">
              <a16:creationId xmlns:a16="http://schemas.microsoft.com/office/drawing/2014/main" id="{305D3315-4724-4F4C-BC2C-138BFF24D3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8" name="PoljeZBesedilom 7157">
          <a:extLst>
            <a:ext uri="{FF2B5EF4-FFF2-40B4-BE49-F238E27FC236}">
              <a16:creationId xmlns:a16="http://schemas.microsoft.com/office/drawing/2014/main" id="{D0E9FF6E-8232-492B-9FAC-7D40F4C793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9" name="PoljeZBesedilom 7158">
          <a:extLst>
            <a:ext uri="{FF2B5EF4-FFF2-40B4-BE49-F238E27FC236}">
              <a16:creationId xmlns:a16="http://schemas.microsoft.com/office/drawing/2014/main" id="{D49FA4D1-FC00-43B0-BB6D-2B29D7A12E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0" name="PoljeZBesedilom 7159">
          <a:extLst>
            <a:ext uri="{FF2B5EF4-FFF2-40B4-BE49-F238E27FC236}">
              <a16:creationId xmlns:a16="http://schemas.microsoft.com/office/drawing/2014/main" id="{C2D49D46-8B35-42E3-AB21-2467927998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1" name="PoljeZBesedilom 7160">
          <a:extLst>
            <a:ext uri="{FF2B5EF4-FFF2-40B4-BE49-F238E27FC236}">
              <a16:creationId xmlns:a16="http://schemas.microsoft.com/office/drawing/2014/main" id="{294BBDF7-A07E-48DB-BB94-77155A71B4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2" name="PoljeZBesedilom 7161">
          <a:extLst>
            <a:ext uri="{FF2B5EF4-FFF2-40B4-BE49-F238E27FC236}">
              <a16:creationId xmlns:a16="http://schemas.microsoft.com/office/drawing/2014/main" id="{BC82DC70-2C08-419F-A78E-A9C9959BB2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3" name="PoljeZBesedilom 7162">
          <a:extLst>
            <a:ext uri="{FF2B5EF4-FFF2-40B4-BE49-F238E27FC236}">
              <a16:creationId xmlns:a16="http://schemas.microsoft.com/office/drawing/2014/main" id="{522F6A47-33DD-46F2-83D4-527DB1566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4" name="PoljeZBesedilom 7163">
          <a:extLst>
            <a:ext uri="{FF2B5EF4-FFF2-40B4-BE49-F238E27FC236}">
              <a16:creationId xmlns:a16="http://schemas.microsoft.com/office/drawing/2014/main" id="{0467A9CC-680E-49EB-963B-6E46751D68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5" name="PoljeZBesedilom 7164">
          <a:extLst>
            <a:ext uri="{FF2B5EF4-FFF2-40B4-BE49-F238E27FC236}">
              <a16:creationId xmlns:a16="http://schemas.microsoft.com/office/drawing/2014/main" id="{FB2B9EDC-87FB-4142-894F-87E49249B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6" name="PoljeZBesedilom 7165">
          <a:extLst>
            <a:ext uri="{FF2B5EF4-FFF2-40B4-BE49-F238E27FC236}">
              <a16:creationId xmlns:a16="http://schemas.microsoft.com/office/drawing/2014/main" id="{72914C98-B778-4B6C-942E-C1BCD8A470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7" name="PoljeZBesedilom 7166">
          <a:extLst>
            <a:ext uri="{FF2B5EF4-FFF2-40B4-BE49-F238E27FC236}">
              <a16:creationId xmlns:a16="http://schemas.microsoft.com/office/drawing/2014/main" id="{489F4DE0-4C72-4588-8E02-46E38860DD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8" name="PoljeZBesedilom 7167">
          <a:extLst>
            <a:ext uri="{FF2B5EF4-FFF2-40B4-BE49-F238E27FC236}">
              <a16:creationId xmlns:a16="http://schemas.microsoft.com/office/drawing/2014/main" id="{DAC8D59E-A7B4-482B-A791-0A9BF0ABE7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9" name="PoljeZBesedilom 7168">
          <a:extLst>
            <a:ext uri="{FF2B5EF4-FFF2-40B4-BE49-F238E27FC236}">
              <a16:creationId xmlns:a16="http://schemas.microsoft.com/office/drawing/2014/main" id="{2EAD16BC-AFD3-44CB-9A02-2487CEC8BB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0" name="PoljeZBesedilom 7169">
          <a:extLst>
            <a:ext uri="{FF2B5EF4-FFF2-40B4-BE49-F238E27FC236}">
              <a16:creationId xmlns:a16="http://schemas.microsoft.com/office/drawing/2014/main" id="{66ACBE8C-4333-4C9F-B854-2E45D21812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1" name="PoljeZBesedilom 7170">
          <a:extLst>
            <a:ext uri="{FF2B5EF4-FFF2-40B4-BE49-F238E27FC236}">
              <a16:creationId xmlns:a16="http://schemas.microsoft.com/office/drawing/2014/main" id="{A5B08827-2335-421B-9733-A1DEBD461A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2" name="PoljeZBesedilom 7171">
          <a:extLst>
            <a:ext uri="{FF2B5EF4-FFF2-40B4-BE49-F238E27FC236}">
              <a16:creationId xmlns:a16="http://schemas.microsoft.com/office/drawing/2014/main" id="{80CA9F7E-7D73-4061-87E3-BC57A6EACE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3" name="PoljeZBesedilom 7172">
          <a:extLst>
            <a:ext uri="{FF2B5EF4-FFF2-40B4-BE49-F238E27FC236}">
              <a16:creationId xmlns:a16="http://schemas.microsoft.com/office/drawing/2014/main" id="{9CB8BB57-42EB-4C58-AED4-652704C165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4" name="PoljeZBesedilom 7173">
          <a:extLst>
            <a:ext uri="{FF2B5EF4-FFF2-40B4-BE49-F238E27FC236}">
              <a16:creationId xmlns:a16="http://schemas.microsoft.com/office/drawing/2014/main" id="{6684F76E-0D41-44FD-B3B8-7495A500F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5" name="PoljeZBesedilom 7174">
          <a:extLst>
            <a:ext uri="{FF2B5EF4-FFF2-40B4-BE49-F238E27FC236}">
              <a16:creationId xmlns:a16="http://schemas.microsoft.com/office/drawing/2014/main" id="{994DBA81-AABC-4080-BD66-DE8B7FA75E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6" name="PoljeZBesedilom 7175">
          <a:extLst>
            <a:ext uri="{FF2B5EF4-FFF2-40B4-BE49-F238E27FC236}">
              <a16:creationId xmlns:a16="http://schemas.microsoft.com/office/drawing/2014/main" id="{9E7D750A-7705-4D6F-B628-030370B85E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7" name="PoljeZBesedilom 7176">
          <a:extLst>
            <a:ext uri="{FF2B5EF4-FFF2-40B4-BE49-F238E27FC236}">
              <a16:creationId xmlns:a16="http://schemas.microsoft.com/office/drawing/2014/main" id="{E24B713C-D383-4426-99A8-1D9A93C407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8" name="PoljeZBesedilom 7177">
          <a:extLst>
            <a:ext uri="{FF2B5EF4-FFF2-40B4-BE49-F238E27FC236}">
              <a16:creationId xmlns:a16="http://schemas.microsoft.com/office/drawing/2014/main" id="{67D5CC75-8EDB-4118-B8AD-3EF9CA705A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9" name="PoljeZBesedilom 7178">
          <a:extLst>
            <a:ext uri="{FF2B5EF4-FFF2-40B4-BE49-F238E27FC236}">
              <a16:creationId xmlns:a16="http://schemas.microsoft.com/office/drawing/2014/main" id="{31A10368-12E9-4ABF-A819-AB69C9537B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0" name="PoljeZBesedilom 7179">
          <a:extLst>
            <a:ext uri="{FF2B5EF4-FFF2-40B4-BE49-F238E27FC236}">
              <a16:creationId xmlns:a16="http://schemas.microsoft.com/office/drawing/2014/main" id="{CBAAFD25-17C5-4CD1-9068-B5C8D2A53E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1" name="PoljeZBesedilom 7180">
          <a:extLst>
            <a:ext uri="{FF2B5EF4-FFF2-40B4-BE49-F238E27FC236}">
              <a16:creationId xmlns:a16="http://schemas.microsoft.com/office/drawing/2014/main" id="{EEDD3B0E-0687-438C-BC40-6377927963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2" name="PoljeZBesedilom 7181">
          <a:extLst>
            <a:ext uri="{FF2B5EF4-FFF2-40B4-BE49-F238E27FC236}">
              <a16:creationId xmlns:a16="http://schemas.microsoft.com/office/drawing/2014/main" id="{8750643D-E8C9-457F-AB94-A25C03B01F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3" name="PoljeZBesedilom 7182">
          <a:extLst>
            <a:ext uri="{FF2B5EF4-FFF2-40B4-BE49-F238E27FC236}">
              <a16:creationId xmlns:a16="http://schemas.microsoft.com/office/drawing/2014/main" id="{18F7D9D3-F68A-4861-88C5-59C4624A58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4" name="PoljeZBesedilom 7183">
          <a:extLst>
            <a:ext uri="{FF2B5EF4-FFF2-40B4-BE49-F238E27FC236}">
              <a16:creationId xmlns:a16="http://schemas.microsoft.com/office/drawing/2014/main" id="{1D0B9807-EE45-4A13-9DC1-297EEAB69E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5" name="PoljeZBesedilom 7184">
          <a:extLst>
            <a:ext uri="{FF2B5EF4-FFF2-40B4-BE49-F238E27FC236}">
              <a16:creationId xmlns:a16="http://schemas.microsoft.com/office/drawing/2014/main" id="{D7A15308-538D-4843-BCA0-18FF076E14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6" name="PoljeZBesedilom 7185">
          <a:extLst>
            <a:ext uri="{FF2B5EF4-FFF2-40B4-BE49-F238E27FC236}">
              <a16:creationId xmlns:a16="http://schemas.microsoft.com/office/drawing/2014/main" id="{7B2E4EB5-68F6-4C63-9AC9-101ACE5F98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7" name="PoljeZBesedilom 7186">
          <a:extLst>
            <a:ext uri="{FF2B5EF4-FFF2-40B4-BE49-F238E27FC236}">
              <a16:creationId xmlns:a16="http://schemas.microsoft.com/office/drawing/2014/main" id="{541DA179-BBB3-4E9B-88DF-89BDAD835D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8" name="PoljeZBesedilom 7187">
          <a:extLst>
            <a:ext uri="{FF2B5EF4-FFF2-40B4-BE49-F238E27FC236}">
              <a16:creationId xmlns:a16="http://schemas.microsoft.com/office/drawing/2014/main" id="{CFBF74CA-B9CD-4C85-A7E8-AAE52FF59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9" name="PoljeZBesedilom 7188">
          <a:extLst>
            <a:ext uri="{FF2B5EF4-FFF2-40B4-BE49-F238E27FC236}">
              <a16:creationId xmlns:a16="http://schemas.microsoft.com/office/drawing/2014/main" id="{7A2B671D-0B05-4722-B2F3-4493C6FA4A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0" name="PoljeZBesedilom 7189">
          <a:extLst>
            <a:ext uri="{FF2B5EF4-FFF2-40B4-BE49-F238E27FC236}">
              <a16:creationId xmlns:a16="http://schemas.microsoft.com/office/drawing/2014/main" id="{7373DFB9-7903-4A9C-B45C-72878232D0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1" name="PoljeZBesedilom 7190">
          <a:extLst>
            <a:ext uri="{FF2B5EF4-FFF2-40B4-BE49-F238E27FC236}">
              <a16:creationId xmlns:a16="http://schemas.microsoft.com/office/drawing/2014/main" id="{6BDCDF75-2F33-4673-8D22-6769505B3A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2" name="PoljeZBesedilom 7191">
          <a:extLst>
            <a:ext uri="{FF2B5EF4-FFF2-40B4-BE49-F238E27FC236}">
              <a16:creationId xmlns:a16="http://schemas.microsoft.com/office/drawing/2014/main" id="{6B9B6461-0051-49D8-B4F4-E4993F55DC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3" name="PoljeZBesedilom 7192">
          <a:extLst>
            <a:ext uri="{FF2B5EF4-FFF2-40B4-BE49-F238E27FC236}">
              <a16:creationId xmlns:a16="http://schemas.microsoft.com/office/drawing/2014/main" id="{EE30C30C-842B-41F6-A0ED-B12597FF08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4" name="PoljeZBesedilom 7193">
          <a:extLst>
            <a:ext uri="{FF2B5EF4-FFF2-40B4-BE49-F238E27FC236}">
              <a16:creationId xmlns:a16="http://schemas.microsoft.com/office/drawing/2014/main" id="{8EFCFD84-5C5E-4FFB-B478-C8B45373BF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5" name="PoljeZBesedilom 7194">
          <a:extLst>
            <a:ext uri="{FF2B5EF4-FFF2-40B4-BE49-F238E27FC236}">
              <a16:creationId xmlns:a16="http://schemas.microsoft.com/office/drawing/2014/main" id="{D09C98B7-3E08-4F96-B895-245ECF0ECC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6" name="PoljeZBesedilom 7195">
          <a:extLst>
            <a:ext uri="{FF2B5EF4-FFF2-40B4-BE49-F238E27FC236}">
              <a16:creationId xmlns:a16="http://schemas.microsoft.com/office/drawing/2014/main" id="{4AB7C502-7317-4125-B5E6-200141F5CE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7" name="PoljeZBesedilom 7196">
          <a:extLst>
            <a:ext uri="{FF2B5EF4-FFF2-40B4-BE49-F238E27FC236}">
              <a16:creationId xmlns:a16="http://schemas.microsoft.com/office/drawing/2014/main" id="{136C7955-6707-4462-8468-9ABD0AFAEE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8" name="PoljeZBesedilom 7197">
          <a:extLst>
            <a:ext uri="{FF2B5EF4-FFF2-40B4-BE49-F238E27FC236}">
              <a16:creationId xmlns:a16="http://schemas.microsoft.com/office/drawing/2014/main" id="{E44F6C8A-77E3-460B-A443-677D2627E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9" name="PoljeZBesedilom 7198">
          <a:extLst>
            <a:ext uri="{FF2B5EF4-FFF2-40B4-BE49-F238E27FC236}">
              <a16:creationId xmlns:a16="http://schemas.microsoft.com/office/drawing/2014/main" id="{4EA37EEF-E5B4-456C-9E0D-B50492A0DF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0" name="PoljeZBesedilom 7199">
          <a:extLst>
            <a:ext uri="{FF2B5EF4-FFF2-40B4-BE49-F238E27FC236}">
              <a16:creationId xmlns:a16="http://schemas.microsoft.com/office/drawing/2014/main" id="{0495F48C-1088-4D00-BF9D-8A39176D0A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1" name="PoljeZBesedilom 7200">
          <a:extLst>
            <a:ext uri="{FF2B5EF4-FFF2-40B4-BE49-F238E27FC236}">
              <a16:creationId xmlns:a16="http://schemas.microsoft.com/office/drawing/2014/main" id="{7348C71B-9D29-4EEF-9248-41C7E51FDE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2" name="PoljeZBesedilom 7201">
          <a:extLst>
            <a:ext uri="{FF2B5EF4-FFF2-40B4-BE49-F238E27FC236}">
              <a16:creationId xmlns:a16="http://schemas.microsoft.com/office/drawing/2014/main" id="{2B84318D-E24B-4C63-A8E9-70188FCE80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3" name="PoljeZBesedilom 7202">
          <a:extLst>
            <a:ext uri="{FF2B5EF4-FFF2-40B4-BE49-F238E27FC236}">
              <a16:creationId xmlns:a16="http://schemas.microsoft.com/office/drawing/2014/main" id="{7C346E23-2DC5-4FA7-AEA6-4342E61960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4" name="PoljeZBesedilom 7203">
          <a:extLst>
            <a:ext uri="{FF2B5EF4-FFF2-40B4-BE49-F238E27FC236}">
              <a16:creationId xmlns:a16="http://schemas.microsoft.com/office/drawing/2014/main" id="{3D5A1110-DB1E-44EB-9AB6-5F07369518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5" name="PoljeZBesedilom 7204">
          <a:extLst>
            <a:ext uri="{FF2B5EF4-FFF2-40B4-BE49-F238E27FC236}">
              <a16:creationId xmlns:a16="http://schemas.microsoft.com/office/drawing/2014/main" id="{912481D3-ACE1-4E63-8837-003DD37FB8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6" name="PoljeZBesedilom 7205">
          <a:extLst>
            <a:ext uri="{FF2B5EF4-FFF2-40B4-BE49-F238E27FC236}">
              <a16:creationId xmlns:a16="http://schemas.microsoft.com/office/drawing/2014/main" id="{36E779E7-2BC7-4B59-BA04-32D4008329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7" name="PoljeZBesedilom 7206">
          <a:extLst>
            <a:ext uri="{FF2B5EF4-FFF2-40B4-BE49-F238E27FC236}">
              <a16:creationId xmlns:a16="http://schemas.microsoft.com/office/drawing/2014/main" id="{28ED5489-1FDE-4873-8984-54C64C76D4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8" name="PoljeZBesedilom 7207">
          <a:extLst>
            <a:ext uri="{FF2B5EF4-FFF2-40B4-BE49-F238E27FC236}">
              <a16:creationId xmlns:a16="http://schemas.microsoft.com/office/drawing/2014/main" id="{AD94F454-7643-427A-A3B7-0766845F38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9" name="PoljeZBesedilom 7208">
          <a:extLst>
            <a:ext uri="{FF2B5EF4-FFF2-40B4-BE49-F238E27FC236}">
              <a16:creationId xmlns:a16="http://schemas.microsoft.com/office/drawing/2014/main" id="{D2E5B02E-692C-48E3-BD22-A98F14FBEB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0" name="PoljeZBesedilom 7209">
          <a:extLst>
            <a:ext uri="{FF2B5EF4-FFF2-40B4-BE49-F238E27FC236}">
              <a16:creationId xmlns:a16="http://schemas.microsoft.com/office/drawing/2014/main" id="{6BEFF149-54E5-43DF-BA84-57A10D3B2F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1" name="PoljeZBesedilom 7210">
          <a:extLst>
            <a:ext uri="{FF2B5EF4-FFF2-40B4-BE49-F238E27FC236}">
              <a16:creationId xmlns:a16="http://schemas.microsoft.com/office/drawing/2014/main" id="{54AD4141-EC6E-47EB-B14C-DB23C478EC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2" name="PoljeZBesedilom 7211">
          <a:extLst>
            <a:ext uri="{FF2B5EF4-FFF2-40B4-BE49-F238E27FC236}">
              <a16:creationId xmlns:a16="http://schemas.microsoft.com/office/drawing/2014/main" id="{6DAF5785-74E9-4CB5-8E97-42778FA605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3" name="PoljeZBesedilom 7212">
          <a:extLst>
            <a:ext uri="{FF2B5EF4-FFF2-40B4-BE49-F238E27FC236}">
              <a16:creationId xmlns:a16="http://schemas.microsoft.com/office/drawing/2014/main" id="{1A3C09BC-F804-4074-98C8-544ECAAED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4" name="PoljeZBesedilom 7213">
          <a:extLst>
            <a:ext uri="{FF2B5EF4-FFF2-40B4-BE49-F238E27FC236}">
              <a16:creationId xmlns:a16="http://schemas.microsoft.com/office/drawing/2014/main" id="{1E818869-BEB9-42CB-A73C-E408248609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5" name="PoljeZBesedilom 7214">
          <a:extLst>
            <a:ext uri="{FF2B5EF4-FFF2-40B4-BE49-F238E27FC236}">
              <a16:creationId xmlns:a16="http://schemas.microsoft.com/office/drawing/2014/main" id="{80D8BE03-AA34-47B5-AC90-7DC448BFB2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6" name="PoljeZBesedilom 7215">
          <a:extLst>
            <a:ext uri="{FF2B5EF4-FFF2-40B4-BE49-F238E27FC236}">
              <a16:creationId xmlns:a16="http://schemas.microsoft.com/office/drawing/2014/main" id="{54B067CF-1688-4A07-9C89-27BB05F5F1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7" name="PoljeZBesedilom 7216">
          <a:extLst>
            <a:ext uri="{FF2B5EF4-FFF2-40B4-BE49-F238E27FC236}">
              <a16:creationId xmlns:a16="http://schemas.microsoft.com/office/drawing/2014/main" id="{DB3062F6-F13A-4289-A3EB-02FACBF2D6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8" name="PoljeZBesedilom 7217">
          <a:extLst>
            <a:ext uri="{FF2B5EF4-FFF2-40B4-BE49-F238E27FC236}">
              <a16:creationId xmlns:a16="http://schemas.microsoft.com/office/drawing/2014/main" id="{7AE311B1-9B4F-4DBA-8CCE-40615431FE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9" name="PoljeZBesedilom 7218">
          <a:extLst>
            <a:ext uri="{FF2B5EF4-FFF2-40B4-BE49-F238E27FC236}">
              <a16:creationId xmlns:a16="http://schemas.microsoft.com/office/drawing/2014/main" id="{03767148-6BE7-4787-A1DE-0341DEE1F7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0" name="PoljeZBesedilom 7219">
          <a:extLst>
            <a:ext uri="{FF2B5EF4-FFF2-40B4-BE49-F238E27FC236}">
              <a16:creationId xmlns:a16="http://schemas.microsoft.com/office/drawing/2014/main" id="{9F9EEA49-BE9A-4B41-84AA-27FB2A6B3A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1" name="PoljeZBesedilom 7220">
          <a:extLst>
            <a:ext uri="{FF2B5EF4-FFF2-40B4-BE49-F238E27FC236}">
              <a16:creationId xmlns:a16="http://schemas.microsoft.com/office/drawing/2014/main" id="{5008F0C6-39BF-42BC-AA12-5B31808117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2" name="PoljeZBesedilom 7221">
          <a:extLst>
            <a:ext uri="{FF2B5EF4-FFF2-40B4-BE49-F238E27FC236}">
              <a16:creationId xmlns:a16="http://schemas.microsoft.com/office/drawing/2014/main" id="{D530FE7F-7E96-4ED5-8BF2-00DE026CEF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3" name="PoljeZBesedilom 7222">
          <a:extLst>
            <a:ext uri="{FF2B5EF4-FFF2-40B4-BE49-F238E27FC236}">
              <a16:creationId xmlns:a16="http://schemas.microsoft.com/office/drawing/2014/main" id="{4AE9FEC7-EB20-4510-8C41-11829028B3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4" name="PoljeZBesedilom 7223">
          <a:extLst>
            <a:ext uri="{FF2B5EF4-FFF2-40B4-BE49-F238E27FC236}">
              <a16:creationId xmlns:a16="http://schemas.microsoft.com/office/drawing/2014/main" id="{58EE10F9-5DB4-429B-80A6-62A93A82EC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5" name="PoljeZBesedilom 7224">
          <a:extLst>
            <a:ext uri="{FF2B5EF4-FFF2-40B4-BE49-F238E27FC236}">
              <a16:creationId xmlns:a16="http://schemas.microsoft.com/office/drawing/2014/main" id="{8A1C684F-C650-4110-AA19-93A4397C4E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6" name="PoljeZBesedilom 7225">
          <a:extLst>
            <a:ext uri="{FF2B5EF4-FFF2-40B4-BE49-F238E27FC236}">
              <a16:creationId xmlns:a16="http://schemas.microsoft.com/office/drawing/2014/main" id="{B8EA0161-0635-4C01-BF8E-94B37DD35E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7" name="PoljeZBesedilom 7226">
          <a:extLst>
            <a:ext uri="{FF2B5EF4-FFF2-40B4-BE49-F238E27FC236}">
              <a16:creationId xmlns:a16="http://schemas.microsoft.com/office/drawing/2014/main" id="{164E0E30-012C-4193-B9FC-144F895688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8" name="PoljeZBesedilom 7227">
          <a:extLst>
            <a:ext uri="{FF2B5EF4-FFF2-40B4-BE49-F238E27FC236}">
              <a16:creationId xmlns:a16="http://schemas.microsoft.com/office/drawing/2014/main" id="{0141E913-5E6F-43AC-8FF8-B6230716D0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9" name="PoljeZBesedilom 7228">
          <a:extLst>
            <a:ext uri="{FF2B5EF4-FFF2-40B4-BE49-F238E27FC236}">
              <a16:creationId xmlns:a16="http://schemas.microsoft.com/office/drawing/2014/main" id="{DE138484-B0F6-4B6C-B611-4FC5CE1DA3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0" name="PoljeZBesedilom 7229">
          <a:extLst>
            <a:ext uri="{FF2B5EF4-FFF2-40B4-BE49-F238E27FC236}">
              <a16:creationId xmlns:a16="http://schemas.microsoft.com/office/drawing/2014/main" id="{E158DC4F-A349-4EE1-83C2-F634FEBDAD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1" name="PoljeZBesedilom 7230">
          <a:extLst>
            <a:ext uri="{FF2B5EF4-FFF2-40B4-BE49-F238E27FC236}">
              <a16:creationId xmlns:a16="http://schemas.microsoft.com/office/drawing/2014/main" id="{52D16462-8588-4586-86FF-52A76BF81F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2" name="PoljeZBesedilom 7231">
          <a:extLst>
            <a:ext uri="{FF2B5EF4-FFF2-40B4-BE49-F238E27FC236}">
              <a16:creationId xmlns:a16="http://schemas.microsoft.com/office/drawing/2014/main" id="{B3E86725-6F42-4799-A08F-04749663E3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3" name="PoljeZBesedilom 7232">
          <a:extLst>
            <a:ext uri="{FF2B5EF4-FFF2-40B4-BE49-F238E27FC236}">
              <a16:creationId xmlns:a16="http://schemas.microsoft.com/office/drawing/2014/main" id="{2C2D4684-ACE6-45E7-A888-CCE67966F6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4" name="PoljeZBesedilom 7233">
          <a:extLst>
            <a:ext uri="{FF2B5EF4-FFF2-40B4-BE49-F238E27FC236}">
              <a16:creationId xmlns:a16="http://schemas.microsoft.com/office/drawing/2014/main" id="{EDB3F8C4-A256-4F85-89A7-4209B8182E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5" name="PoljeZBesedilom 7234">
          <a:extLst>
            <a:ext uri="{FF2B5EF4-FFF2-40B4-BE49-F238E27FC236}">
              <a16:creationId xmlns:a16="http://schemas.microsoft.com/office/drawing/2014/main" id="{F522E3F2-90BC-4493-A42A-7F61C0F1D3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6" name="PoljeZBesedilom 7235">
          <a:extLst>
            <a:ext uri="{FF2B5EF4-FFF2-40B4-BE49-F238E27FC236}">
              <a16:creationId xmlns:a16="http://schemas.microsoft.com/office/drawing/2014/main" id="{933565D2-1DCD-44B9-9872-4AF052873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7" name="PoljeZBesedilom 7236">
          <a:extLst>
            <a:ext uri="{FF2B5EF4-FFF2-40B4-BE49-F238E27FC236}">
              <a16:creationId xmlns:a16="http://schemas.microsoft.com/office/drawing/2014/main" id="{CAA750F0-A115-44C2-B4D3-F2E4ABB7DB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8" name="PoljeZBesedilom 7237">
          <a:extLst>
            <a:ext uri="{FF2B5EF4-FFF2-40B4-BE49-F238E27FC236}">
              <a16:creationId xmlns:a16="http://schemas.microsoft.com/office/drawing/2014/main" id="{C1C0D768-AFAE-4E95-B429-90409FE654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9" name="PoljeZBesedilom 7238">
          <a:extLst>
            <a:ext uri="{FF2B5EF4-FFF2-40B4-BE49-F238E27FC236}">
              <a16:creationId xmlns:a16="http://schemas.microsoft.com/office/drawing/2014/main" id="{D4467E98-6C02-4DA8-8269-3AD9971132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0" name="PoljeZBesedilom 7239">
          <a:extLst>
            <a:ext uri="{FF2B5EF4-FFF2-40B4-BE49-F238E27FC236}">
              <a16:creationId xmlns:a16="http://schemas.microsoft.com/office/drawing/2014/main" id="{61CE3CF3-3833-434D-A1A5-E9BFC34D7E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1" name="PoljeZBesedilom 7240">
          <a:extLst>
            <a:ext uri="{FF2B5EF4-FFF2-40B4-BE49-F238E27FC236}">
              <a16:creationId xmlns:a16="http://schemas.microsoft.com/office/drawing/2014/main" id="{BA16EB91-97B1-4FB4-9CB7-077709F9CF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2" name="PoljeZBesedilom 7241">
          <a:extLst>
            <a:ext uri="{FF2B5EF4-FFF2-40B4-BE49-F238E27FC236}">
              <a16:creationId xmlns:a16="http://schemas.microsoft.com/office/drawing/2014/main" id="{08455AFA-8D07-4CF5-8495-E1105C6B0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3" name="PoljeZBesedilom 7242">
          <a:extLst>
            <a:ext uri="{FF2B5EF4-FFF2-40B4-BE49-F238E27FC236}">
              <a16:creationId xmlns:a16="http://schemas.microsoft.com/office/drawing/2014/main" id="{A8FF7AD6-7C88-4030-AC1E-2AC3075720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4" name="PoljeZBesedilom 7243">
          <a:extLst>
            <a:ext uri="{FF2B5EF4-FFF2-40B4-BE49-F238E27FC236}">
              <a16:creationId xmlns:a16="http://schemas.microsoft.com/office/drawing/2014/main" id="{731A6332-DF6B-4CE2-A608-E1AEBF412E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5" name="PoljeZBesedilom 7244">
          <a:extLst>
            <a:ext uri="{FF2B5EF4-FFF2-40B4-BE49-F238E27FC236}">
              <a16:creationId xmlns:a16="http://schemas.microsoft.com/office/drawing/2014/main" id="{5C1F1DAA-6A80-4C5C-B588-5A50808CAA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6" name="PoljeZBesedilom 7245">
          <a:extLst>
            <a:ext uri="{FF2B5EF4-FFF2-40B4-BE49-F238E27FC236}">
              <a16:creationId xmlns:a16="http://schemas.microsoft.com/office/drawing/2014/main" id="{C9B77B5E-9BE3-4128-B614-A115210997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7" name="PoljeZBesedilom 7246">
          <a:extLst>
            <a:ext uri="{FF2B5EF4-FFF2-40B4-BE49-F238E27FC236}">
              <a16:creationId xmlns:a16="http://schemas.microsoft.com/office/drawing/2014/main" id="{273E7971-9CC0-4C51-B3EC-1478D56C23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8" name="PoljeZBesedilom 7247">
          <a:extLst>
            <a:ext uri="{FF2B5EF4-FFF2-40B4-BE49-F238E27FC236}">
              <a16:creationId xmlns:a16="http://schemas.microsoft.com/office/drawing/2014/main" id="{FD176EFC-77C7-4792-B15E-5957F17EB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9" name="PoljeZBesedilom 7248">
          <a:extLst>
            <a:ext uri="{FF2B5EF4-FFF2-40B4-BE49-F238E27FC236}">
              <a16:creationId xmlns:a16="http://schemas.microsoft.com/office/drawing/2014/main" id="{6EEEDB4A-3F6C-4B0A-9823-00952B7A18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0" name="PoljeZBesedilom 7249">
          <a:extLst>
            <a:ext uri="{FF2B5EF4-FFF2-40B4-BE49-F238E27FC236}">
              <a16:creationId xmlns:a16="http://schemas.microsoft.com/office/drawing/2014/main" id="{F2C475C0-8775-4753-BFA0-B0162F47D3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1" name="PoljeZBesedilom 7250">
          <a:extLst>
            <a:ext uri="{FF2B5EF4-FFF2-40B4-BE49-F238E27FC236}">
              <a16:creationId xmlns:a16="http://schemas.microsoft.com/office/drawing/2014/main" id="{0350FF81-DC27-42B2-9CB2-14459AF64A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2" name="PoljeZBesedilom 7251">
          <a:extLst>
            <a:ext uri="{FF2B5EF4-FFF2-40B4-BE49-F238E27FC236}">
              <a16:creationId xmlns:a16="http://schemas.microsoft.com/office/drawing/2014/main" id="{9E4FA284-F7B8-4452-88C1-2794CC8DA5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3" name="PoljeZBesedilom 7252">
          <a:extLst>
            <a:ext uri="{FF2B5EF4-FFF2-40B4-BE49-F238E27FC236}">
              <a16:creationId xmlns:a16="http://schemas.microsoft.com/office/drawing/2014/main" id="{77A83E96-8943-4B53-8116-581322218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4" name="PoljeZBesedilom 7253">
          <a:extLst>
            <a:ext uri="{FF2B5EF4-FFF2-40B4-BE49-F238E27FC236}">
              <a16:creationId xmlns:a16="http://schemas.microsoft.com/office/drawing/2014/main" id="{C6FA8674-2026-4BF8-B38C-9F1743E5D4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5" name="PoljeZBesedilom 7254">
          <a:extLst>
            <a:ext uri="{FF2B5EF4-FFF2-40B4-BE49-F238E27FC236}">
              <a16:creationId xmlns:a16="http://schemas.microsoft.com/office/drawing/2014/main" id="{E0EAC936-5B77-4417-9F12-FB1B61C9D6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6" name="PoljeZBesedilom 7255">
          <a:extLst>
            <a:ext uri="{FF2B5EF4-FFF2-40B4-BE49-F238E27FC236}">
              <a16:creationId xmlns:a16="http://schemas.microsoft.com/office/drawing/2014/main" id="{48A622C8-A158-4996-A415-CEA88FE6F9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7" name="PoljeZBesedilom 7256">
          <a:extLst>
            <a:ext uri="{FF2B5EF4-FFF2-40B4-BE49-F238E27FC236}">
              <a16:creationId xmlns:a16="http://schemas.microsoft.com/office/drawing/2014/main" id="{2F434393-645C-41FA-920A-7B764480E1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8" name="PoljeZBesedilom 7257">
          <a:extLst>
            <a:ext uri="{FF2B5EF4-FFF2-40B4-BE49-F238E27FC236}">
              <a16:creationId xmlns:a16="http://schemas.microsoft.com/office/drawing/2014/main" id="{43AC28FC-FF0D-4D79-AFE2-EAF408EDAF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9" name="PoljeZBesedilom 7258">
          <a:extLst>
            <a:ext uri="{FF2B5EF4-FFF2-40B4-BE49-F238E27FC236}">
              <a16:creationId xmlns:a16="http://schemas.microsoft.com/office/drawing/2014/main" id="{B05D8024-7633-4402-9DC7-9C5188741D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0" name="PoljeZBesedilom 7259">
          <a:extLst>
            <a:ext uri="{FF2B5EF4-FFF2-40B4-BE49-F238E27FC236}">
              <a16:creationId xmlns:a16="http://schemas.microsoft.com/office/drawing/2014/main" id="{9F4029F1-CBD1-4FC1-9BDB-0A054124ED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1" name="PoljeZBesedilom 7260">
          <a:extLst>
            <a:ext uri="{FF2B5EF4-FFF2-40B4-BE49-F238E27FC236}">
              <a16:creationId xmlns:a16="http://schemas.microsoft.com/office/drawing/2014/main" id="{030EE48D-3436-410C-85C0-D7DCCAD078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2" name="PoljeZBesedilom 7261">
          <a:extLst>
            <a:ext uri="{FF2B5EF4-FFF2-40B4-BE49-F238E27FC236}">
              <a16:creationId xmlns:a16="http://schemas.microsoft.com/office/drawing/2014/main" id="{E3C0FAE8-6842-486F-B1E9-4A51F6DDEF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3" name="PoljeZBesedilom 7262">
          <a:extLst>
            <a:ext uri="{FF2B5EF4-FFF2-40B4-BE49-F238E27FC236}">
              <a16:creationId xmlns:a16="http://schemas.microsoft.com/office/drawing/2014/main" id="{842861A4-628E-41E0-A907-5B3C044E8D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4" name="PoljeZBesedilom 7263">
          <a:extLst>
            <a:ext uri="{FF2B5EF4-FFF2-40B4-BE49-F238E27FC236}">
              <a16:creationId xmlns:a16="http://schemas.microsoft.com/office/drawing/2014/main" id="{A21861D4-F5C5-4E3C-A111-6C549DF3DB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5" name="PoljeZBesedilom 7264">
          <a:extLst>
            <a:ext uri="{FF2B5EF4-FFF2-40B4-BE49-F238E27FC236}">
              <a16:creationId xmlns:a16="http://schemas.microsoft.com/office/drawing/2014/main" id="{31B8DF18-6A6F-4F0B-8D46-3C324680B2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6" name="PoljeZBesedilom 7265">
          <a:extLst>
            <a:ext uri="{FF2B5EF4-FFF2-40B4-BE49-F238E27FC236}">
              <a16:creationId xmlns:a16="http://schemas.microsoft.com/office/drawing/2014/main" id="{13AF2D36-4DA7-4A60-9E74-05B3D21565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7" name="PoljeZBesedilom 7266">
          <a:extLst>
            <a:ext uri="{FF2B5EF4-FFF2-40B4-BE49-F238E27FC236}">
              <a16:creationId xmlns:a16="http://schemas.microsoft.com/office/drawing/2014/main" id="{62305AC6-96DF-461D-BAD5-FD5B23DDC6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8" name="PoljeZBesedilom 7267">
          <a:extLst>
            <a:ext uri="{FF2B5EF4-FFF2-40B4-BE49-F238E27FC236}">
              <a16:creationId xmlns:a16="http://schemas.microsoft.com/office/drawing/2014/main" id="{36FCCD2D-CF66-413E-A130-45639DB14B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9" name="PoljeZBesedilom 7268">
          <a:extLst>
            <a:ext uri="{FF2B5EF4-FFF2-40B4-BE49-F238E27FC236}">
              <a16:creationId xmlns:a16="http://schemas.microsoft.com/office/drawing/2014/main" id="{4B043ABD-CFD6-4683-B397-5034EE2409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0" name="PoljeZBesedilom 7269">
          <a:extLst>
            <a:ext uri="{FF2B5EF4-FFF2-40B4-BE49-F238E27FC236}">
              <a16:creationId xmlns:a16="http://schemas.microsoft.com/office/drawing/2014/main" id="{E00FC4C7-43EB-4420-9BA2-F155DBAB59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1" name="PoljeZBesedilom 7270">
          <a:extLst>
            <a:ext uri="{FF2B5EF4-FFF2-40B4-BE49-F238E27FC236}">
              <a16:creationId xmlns:a16="http://schemas.microsoft.com/office/drawing/2014/main" id="{9086ABA0-613D-4CA9-A27D-E452122EC3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2" name="PoljeZBesedilom 7271">
          <a:extLst>
            <a:ext uri="{FF2B5EF4-FFF2-40B4-BE49-F238E27FC236}">
              <a16:creationId xmlns:a16="http://schemas.microsoft.com/office/drawing/2014/main" id="{A1DB721D-643F-4AD0-ADF2-A2BAF5AAD3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3" name="PoljeZBesedilom 7272">
          <a:extLst>
            <a:ext uri="{FF2B5EF4-FFF2-40B4-BE49-F238E27FC236}">
              <a16:creationId xmlns:a16="http://schemas.microsoft.com/office/drawing/2014/main" id="{AD1B8CE0-C618-4DEE-A82C-EC7D7BB76B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4" name="PoljeZBesedilom 7273">
          <a:extLst>
            <a:ext uri="{FF2B5EF4-FFF2-40B4-BE49-F238E27FC236}">
              <a16:creationId xmlns:a16="http://schemas.microsoft.com/office/drawing/2014/main" id="{2B2D2BD8-B648-4920-9ECB-F66B6DDE25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5" name="PoljeZBesedilom 7274">
          <a:extLst>
            <a:ext uri="{FF2B5EF4-FFF2-40B4-BE49-F238E27FC236}">
              <a16:creationId xmlns:a16="http://schemas.microsoft.com/office/drawing/2014/main" id="{62ACC4FC-D4C8-430E-965B-F1E53F75B0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6" name="PoljeZBesedilom 7275">
          <a:extLst>
            <a:ext uri="{FF2B5EF4-FFF2-40B4-BE49-F238E27FC236}">
              <a16:creationId xmlns:a16="http://schemas.microsoft.com/office/drawing/2014/main" id="{7CAC21EF-484C-4758-AF50-8D324EA54C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7" name="PoljeZBesedilom 7276">
          <a:extLst>
            <a:ext uri="{FF2B5EF4-FFF2-40B4-BE49-F238E27FC236}">
              <a16:creationId xmlns:a16="http://schemas.microsoft.com/office/drawing/2014/main" id="{0C3E7F25-9BCF-4C18-A904-EEDF1B7C65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8" name="PoljeZBesedilom 7277">
          <a:extLst>
            <a:ext uri="{FF2B5EF4-FFF2-40B4-BE49-F238E27FC236}">
              <a16:creationId xmlns:a16="http://schemas.microsoft.com/office/drawing/2014/main" id="{CE3BF099-D6EF-406A-9E67-F217E7D38D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9" name="PoljeZBesedilom 7278">
          <a:extLst>
            <a:ext uri="{FF2B5EF4-FFF2-40B4-BE49-F238E27FC236}">
              <a16:creationId xmlns:a16="http://schemas.microsoft.com/office/drawing/2014/main" id="{DFACD929-4CA8-443F-ADCF-58E252E454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0" name="PoljeZBesedilom 7279">
          <a:extLst>
            <a:ext uri="{FF2B5EF4-FFF2-40B4-BE49-F238E27FC236}">
              <a16:creationId xmlns:a16="http://schemas.microsoft.com/office/drawing/2014/main" id="{D31FCB37-35E2-4DF9-9FED-EF252EE212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1" name="PoljeZBesedilom 7280">
          <a:extLst>
            <a:ext uri="{FF2B5EF4-FFF2-40B4-BE49-F238E27FC236}">
              <a16:creationId xmlns:a16="http://schemas.microsoft.com/office/drawing/2014/main" id="{0864127F-3652-4B9F-9201-02947FD751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2" name="PoljeZBesedilom 7281">
          <a:extLst>
            <a:ext uri="{FF2B5EF4-FFF2-40B4-BE49-F238E27FC236}">
              <a16:creationId xmlns:a16="http://schemas.microsoft.com/office/drawing/2014/main" id="{ED385686-9300-4C0B-9603-7539D746FB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3" name="PoljeZBesedilom 7282">
          <a:extLst>
            <a:ext uri="{FF2B5EF4-FFF2-40B4-BE49-F238E27FC236}">
              <a16:creationId xmlns:a16="http://schemas.microsoft.com/office/drawing/2014/main" id="{A17DDC3D-4D98-4144-A7F1-0F9A9AF3F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4" name="PoljeZBesedilom 7283">
          <a:extLst>
            <a:ext uri="{FF2B5EF4-FFF2-40B4-BE49-F238E27FC236}">
              <a16:creationId xmlns:a16="http://schemas.microsoft.com/office/drawing/2014/main" id="{DEDC9ECE-E003-4910-A3DB-1E9FF30A4A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5" name="PoljeZBesedilom 7284">
          <a:extLst>
            <a:ext uri="{FF2B5EF4-FFF2-40B4-BE49-F238E27FC236}">
              <a16:creationId xmlns:a16="http://schemas.microsoft.com/office/drawing/2014/main" id="{87EAA36B-7580-4430-A176-D8B33E6529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6" name="PoljeZBesedilom 7285">
          <a:extLst>
            <a:ext uri="{FF2B5EF4-FFF2-40B4-BE49-F238E27FC236}">
              <a16:creationId xmlns:a16="http://schemas.microsoft.com/office/drawing/2014/main" id="{4FC9488F-72F4-486C-9F01-729C787D20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7" name="PoljeZBesedilom 7286">
          <a:extLst>
            <a:ext uri="{FF2B5EF4-FFF2-40B4-BE49-F238E27FC236}">
              <a16:creationId xmlns:a16="http://schemas.microsoft.com/office/drawing/2014/main" id="{70233DD9-38F6-475A-9383-960ECF1BA9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8" name="PoljeZBesedilom 7287">
          <a:extLst>
            <a:ext uri="{FF2B5EF4-FFF2-40B4-BE49-F238E27FC236}">
              <a16:creationId xmlns:a16="http://schemas.microsoft.com/office/drawing/2014/main" id="{F0EE2E50-F54D-427B-B7B1-3C49D85EE9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9" name="PoljeZBesedilom 7288">
          <a:extLst>
            <a:ext uri="{FF2B5EF4-FFF2-40B4-BE49-F238E27FC236}">
              <a16:creationId xmlns:a16="http://schemas.microsoft.com/office/drawing/2014/main" id="{C9592CA3-5F3C-4BC9-BE00-08319BAC91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0" name="PoljeZBesedilom 7289">
          <a:extLst>
            <a:ext uri="{FF2B5EF4-FFF2-40B4-BE49-F238E27FC236}">
              <a16:creationId xmlns:a16="http://schemas.microsoft.com/office/drawing/2014/main" id="{396D2705-A2AA-4CD8-973E-86F1688F47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1" name="PoljeZBesedilom 7290">
          <a:extLst>
            <a:ext uri="{FF2B5EF4-FFF2-40B4-BE49-F238E27FC236}">
              <a16:creationId xmlns:a16="http://schemas.microsoft.com/office/drawing/2014/main" id="{AAAB3F37-C542-4B6E-A34E-BEE45772CD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2" name="PoljeZBesedilom 7291">
          <a:extLst>
            <a:ext uri="{FF2B5EF4-FFF2-40B4-BE49-F238E27FC236}">
              <a16:creationId xmlns:a16="http://schemas.microsoft.com/office/drawing/2014/main" id="{3DB09B71-04F6-46A0-8640-4A0E985D3C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3" name="PoljeZBesedilom 7292">
          <a:extLst>
            <a:ext uri="{FF2B5EF4-FFF2-40B4-BE49-F238E27FC236}">
              <a16:creationId xmlns:a16="http://schemas.microsoft.com/office/drawing/2014/main" id="{0D7EEC57-F914-4B42-89B2-F083B66FB4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4" name="PoljeZBesedilom 7293">
          <a:extLst>
            <a:ext uri="{FF2B5EF4-FFF2-40B4-BE49-F238E27FC236}">
              <a16:creationId xmlns:a16="http://schemas.microsoft.com/office/drawing/2014/main" id="{E99AFACE-74B0-479F-9629-D3E9B4CB78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5" name="PoljeZBesedilom 7294">
          <a:extLst>
            <a:ext uri="{FF2B5EF4-FFF2-40B4-BE49-F238E27FC236}">
              <a16:creationId xmlns:a16="http://schemas.microsoft.com/office/drawing/2014/main" id="{027DD6CD-0F4A-4A0E-8B80-272B83FB00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6" name="PoljeZBesedilom 7295">
          <a:extLst>
            <a:ext uri="{FF2B5EF4-FFF2-40B4-BE49-F238E27FC236}">
              <a16:creationId xmlns:a16="http://schemas.microsoft.com/office/drawing/2014/main" id="{D6FBB997-3766-42C6-A058-2642903BD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7" name="PoljeZBesedilom 7296">
          <a:extLst>
            <a:ext uri="{FF2B5EF4-FFF2-40B4-BE49-F238E27FC236}">
              <a16:creationId xmlns:a16="http://schemas.microsoft.com/office/drawing/2014/main" id="{4AA35933-B1E0-4C0A-91CA-99A84BC122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8" name="PoljeZBesedilom 7297">
          <a:extLst>
            <a:ext uri="{FF2B5EF4-FFF2-40B4-BE49-F238E27FC236}">
              <a16:creationId xmlns:a16="http://schemas.microsoft.com/office/drawing/2014/main" id="{D65FF071-B426-49FC-939B-84FB9517AC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9" name="PoljeZBesedilom 7298">
          <a:extLst>
            <a:ext uri="{FF2B5EF4-FFF2-40B4-BE49-F238E27FC236}">
              <a16:creationId xmlns:a16="http://schemas.microsoft.com/office/drawing/2014/main" id="{E14A9949-A8D9-44C1-BD2B-2C2BE1A851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0" name="PoljeZBesedilom 7299">
          <a:extLst>
            <a:ext uri="{FF2B5EF4-FFF2-40B4-BE49-F238E27FC236}">
              <a16:creationId xmlns:a16="http://schemas.microsoft.com/office/drawing/2014/main" id="{D30F8168-2F83-4782-BA02-F99F06DFF2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1" name="PoljeZBesedilom 7300">
          <a:extLst>
            <a:ext uri="{FF2B5EF4-FFF2-40B4-BE49-F238E27FC236}">
              <a16:creationId xmlns:a16="http://schemas.microsoft.com/office/drawing/2014/main" id="{71379C83-A7CD-4E8E-90DA-9DC993FA0B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2" name="PoljeZBesedilom 7301">
          <a:extLst>
            <a:ext uri="{FF2B5EF4-FFF2-40B4-BE49-F238E27FC236}">
              <a16:creationId xmlns:a16="http://schemas.microsoft.com/office/drawing/2014/main" id="{75584BCC-A785-4407-A97F-67DA4DE868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3" name="PoljeZBesedilom 7302">
          <a:extLst>
            <a:ext uri="{FF2B5EF4-FFF2-40B4-BE49-F238E27FC236}">
              <a16:creationId xmlns:a16="http://schemas.microsoft.com/office/drawing/2014/main" id="{1213D505-4671-4EAB-AB6B-3967123BE3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4" name="PoljeZBesedilom 7303">
          <a:extLst>
            <a:ext uri="{FF2B5EF4-FFF2-40B4-BE49-F238E27FC236}">
              <a16:creationId xmlns:a16="http://schemas.microsoft.com/office/drawing/2014/main" id="{6E0DFA62-FC70-4B46-A0B7-7F7EFB445D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5" name="PoljeZBesedilom 7304">
          <a:extLst>
            <a:ext uri="{FF2B5EF4-FFF2-40B4-BE49-F238E27FC236}">
              <a16:creationId xmlns:a16="http://schemas.microsoft.com/office/drawing/2014/main" id="{35C4406A-3FE0-4BBF-9A6D-5426B55D65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6" name="PoljeZBesedilom 7305">
          <a:extLst>
            <a:ext uri="{FF2B5EF4-FFF2-40B4-BE49-F238E27FC236}">
              <a16:creationId xmlns:a16="http://schemas.microsoft.com/office/drawing/2014/main" id="{4EBB67FE-82BD-4998-A29D-B9BA116DEE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7" name="PoljeZBesedilom 7306">
          <a:extLst>
            <a:ext uri="{FF2B5EF4-FFF2-40B4-BE49-F238E27FC236}">
              <a16:creationId xmlns:a16="http://schemas.microsoft.com/office/drawing/2014/main" id="{B7670690-551D-4716-80BB-E4877393A8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8" name="PoljeZBesedilom 7307">
          <a:extLst>
            <a:ext uri="{FF2B5EF4-FFF2-40B4-BE49-F238E27FC236}">
              <a16:creationId xmlns:a16="http://schemas.microsoft.com/office/drawing/2014/main" id="{63D76800-9BBC-492D-8D51-78C89183AA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9" name="PoljeZBesedilom 7308">
          <a:extLst>
            <a:ext uri="{FF2B5EF4-FFF2-40B4-BE49-F238E27FC236}">
              <a16:creationId xmlns:a16="http://schemas.microsoft.com/office/drawing/2014/main" id="{E6B638F9-54D0-43BB-A08A-D61D7E572E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0" name="PoljeZBesedilom 7309">
          <a:extLst>
            <a:ext uri="{FF2B5EF4-FFF2-40B4-BE49-F238E27FC236}">
              <a16:creationId xmlns:a16="http://schemas.microsoft.com/office/drawing/2014/main" id="{83057DC0-4E31-41EB-8630-A30F154C12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1" name="PoljeZBesedilom 7310">
          <a:extLst>
            <a:ext uri="{FF2B5EF4-FFF2-40B4-BE49-F238E27FC236}">
              <a16:creationId xmlns:a16="http://schemas.microsoft.com/office/drawing/2014/main" id="{5DAB3007-5B28-456B-A6C4-B54C81F6B1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2" name="PoljeZBesedilom 7311">
          <a:extLst>
            <a:ext uri="{FF2B5EF4-FFF2-40B4-BE49-F238E27FC236}">
              <a16:creationId xmlns:a16="http://schemas.microsoft.com/office/drawing/2014/main" id="{41228F9C-F7E3-4AFD-BC08-54C5EC3DB1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3" name="PoljeZBesedilom 7312">
          <a:extLst>
            <a:ext uri="{FF2B5EF4-FFF2-40B4-BE49-F238E27FC236}">
              <a16:creationId xmlns:a16="http://schemas.microsoft.com/office/drawing/2014/main" id="{A5C6787E-C18A-4395-BCF1-857286C37D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4" name="PoljeZBesedilom 7313">
          <a:extLst>
            <a:ext uri="{FF2B5EF4-FFF2-40B4-BE49-F238E27FC236}">
              <a16:creationId xmlns:a16="http://schemas.microsoft.com/office/drawing/2014/main" id="{60C4DDB7-C662-4302-9EAB-48B35ECF42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5" name="PoljeZBesedilom 7314">
          <a:extLst>
            <a:ext uri="{FF2B5EF4-FFF2-40B4-BE49-F238E27FC236}">
              <a16:creationId xmlns:a16="http://schemas.microsoft.com/office/drawing/2014/main" id="{43632C06-FDFB-4020-AC77-0278423255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6" name="PoljeZBesedilom 7315">
          <a:extLst>
            <a:ext uri="{FF2B5EF4-FFF2-40B4-BE49-F238E27FC236}">
              <a16:creationId xmlns:a16="http://schemas.microsoft.com/office/drawing/2014/main" id="{9D90E90F-608E-4381-9787-E50E09C192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7" name="PoljeZBesedilom 7316">
          <a:extLst>
            <a:ext uri="{FF2B5EF4-FFF2-40B4-BE49-F238E27FC236}">
              <a16:creationId xmlns:a16="http://schemas.microsoft.com/office/drawing/2014/main" id="{73742B51-5528-4731-9712-3A734D5EBD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8" name="PoljeZBesedilom 7317">
          <a:extLst>
            <a:ext uri="{FF2B5EF4-FFF2-40B4-BE49-F238E27FC236}">
              <a16:creationId xmlns:a16="http://schemas.microsoft.com/office/drawing/2014/main" id="{40DE5AEE-A711-480E-BCBD-EECF53432A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9" name="PoljeZBesedilom 7318">
          <a:extLst>
            <a:ext uri="{FF2B5EF4-FFF2-40B4-BE49-F238E27FC236}">
              <a16:creationId xmlns:a16="http://schemas.microsoft.com/office/drawing/2014/main" id="{300F341B-73A4-4F77-8889-9EB68FDBA6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0" name="PoljeZBesedilom 7319">
          <a:extLst>
            <a:ext uri="{FF2B5EF4-FFF2-40B4-BE49-F238E27FC236}">
              <a16:creationId xmlns:a16="http://schemas.microsoft.com/office/drawing/2014/main" id="{B3C65276-32C0-490A-A032-7C2BF32864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1" name="PoljeZBesedilom 7320">
          <a:extLst>
            <a:ext uri="{FF2B5EF4-FFF2-40B4-BE49-F238E27FC236}">
              <a16:creationId xmlns:a16="http://schemas.microsoft.com/office/drawing/2014/main" id="{FE128113-A309-4C86-BD89-289FBBB8BB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2" name="PoljeZBesedilom 7321">
          <a:extLst>
            <a:ext uri="{FF2B5EF4-FFF2-40B4-BE49-F238E27FC236}">
              <a16:creationId xmlns:a16="http://schemas.microsoft.com/office/drawing/2014/main" id="{8626E1F2-4AB2-4346-9A47-C6A0FEEA79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3" name="PoljeZBesedilom 7322">
          <a:extLst>
            <a:ext uri="{FF2B5EF4-FFF2-40B4-BE49-F238E27FC236}">
              <a16:creationId xmlns:a16="http://schemas.microsoft.com/office/drawing/2014/main" id="{69AE3EFB-AF21-4A27-8BD0-502D1917E3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4" name="PoljeZBesedilom 7323">
          <a:extLst>
            <a:ext uri="{FF2B5EF4-FFF2-40B4-BE49-F238E27FC236}">
              <a16:creationId xmlns:a16="http://schemas.microsoft.com/office/drawing/2014/main" id="{A66DBCCF-81F2-4E20-BDF5-4679765FFE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5" name="PoljeZBesedilom 7324">
          <a:extLst>
            <a:ext uri="{FF2B5EF4-FFF2-40B4-BE49-F238E27FC236}">
              <a16:creationId xmlns:a16="http://schemas.microsoft.com/office/drawing/2014/main" id="{18EE8AD5-1859-4241-A165-7B8EF5F378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6" name="PoljeZBesedilom 7325">
          <a:extLst>
            <a:ext uri="{FF2B5EF4-FFF2-40B4-BE49-F238E27FC236}">
              <a16:creationId xmlns:a16="http://schemas.microsoft.com/office/drawing/2014/main" id="{574F7B9F-CA55-4DCC-B09B-8E2EF4A1E4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7" name="PoljeZBesedilom 7326">
          <a:extLst>
            <a:ext uri="{FF2B5EF4-FFF2-40B4-BE49-F238E27FC236}">
              <a16:creationId xmlns:a16="http://schemas.microsoft.com/office/drawing/2014/main" id="{560278C2-90BD-46E6-AB87-8E00A5C7B3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8" name="PoljeZBesedilom 7327">
          <a:extLst>
            <a:ext uri="{FF2B5EF4-FFF2-40B4-BE49-F238E27FC236}">
              <a16:creationId xmlns:a16="http://schemas.microsoft.com/office/drawing/2014/main" id="{C01548FB-189F-4850-95A2-4ABB382AAD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9" name="PoljeZBesedilom 7328">
          <a:extLst>
            <a:ext uri="{FF2B5EF4-FFF2-40B4-BE49-F238E27FC236}">
              <a16:creationId xmlns:a16="http://schemas.microsoft.com/office/drawing/2014/main" id="{92E4A8AC-0E70-4B0B-9007-C77766407A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0" name="PoljeZBesedilom 7329">
          <a:extLst>
            <a:ext uri="{FF2B5EF4-FFF2-40B4-BE49-F238E27FC236}">
              <a16:creationId xmlns:a16="http://schemas.microsoft.com/office/drawing/2014/main" id="{2183A949-6D3D-41A6-AB2B-F8235DAF13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1" name="PoljeZBesedilom 7330">
          <a:extLst>
            <a:ext uri="{FF2B5EF4-FFF2-40B4-BE49-F238E27FC236}">
              <a16:creationId xmlns:a16="http://schemas.microsoft.com/office/drawing/2014/main" id="{E485109A-F0E1-461D-B961-BD7AC77A2A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2" name="PoljeZBesedilom 7331">
          <a:extLst>
            <a:ext uri="{FF2B5EF4-FFF2-40B4-BE49-F238E27FC236}">
              <a16:creationId xmlns:a16="http://schemas.microsoft.com/office/drawing/2014/main" id="{2271A327-43F3-427C-84F4-DE7A68B634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3" name="PoljeZBesedilom 7332">
          <a:extLst>
            <a:ext uri="{FF2B5EF4-FFF2-40B4-BE49-F238E27FC236}">
              <a16:creationId xmlns:a16="http://schemas.microsoft.com/office/drawing/2014/main" id="{AB596BDE-3EC9-47C2-8045-D6282C9424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4" name="PoljeZBesedilom 7333">
          <a:extLst>
            <a:ext uri="{FF2B5EF4-FFF2-40B4-BE49-F238E27FC236}">
              <a16:creationId xmlns:a16="http://schemas.microsoft.com/office/drawing/2014/main" id="{A9DD78AB-6909-4F60-9A1F-3E23B938FD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5" name="PoljeZBesedilom 7334">
          <a:extLst>
            <a:ext uri="{FF2B5EF4-FFF2-40B4-BE49-F238E27FC236}">
              <a16:creationId xmlns:a16="http://schemas.microsoft.com/office/drawing/2014/main" id="{F2D2AACD-BED4-4EBE-BDEC-1CB5F92244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6" name="PoljeZBesedilom 7335">
          <a:extLst>
            <a:ext uri="{FF2B5EF4-FFF2-40B4-BE49-F238E27FC236}">
              <a16:creationId xmlns:a16="http://schemas.microsoft.com/office/drawing/2014/main" id="{8F9B2208-2759-4DE7-89D8-B1030F236A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7" name="PoljeZBesedilom 7336">
          <a:extLst>
            <a:ext uri="{FF2B5EF4-FFF2-40B4-BE49-F238E27FC236}">
              <a16:creationId xmlns:a16="http://schemas.microsoft.com/office/drawing/2014/main" id="{F6E472A5-AF76-4345-A21A-BA453DB2EF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8" name="PoljeZBesedilom 7337">
          <a:extLst>
            <a:ext uri="{FF2B5EF4-FFF2-40B4-BE49-F238E27FC236}">
              <a16:creationId xmlns:a16="http://schemas.microsoft.com/office/drawing/2014/main" id="{A9C41F0A-BA00-465C-9407-D9FB936E62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9" name="PoljeZBesedilom 7338">
          <a:extLst>
            <a:ext uri="{FF2B5EF4-FFF2-40B4-BE49-F238E27FC236}">
              <a16:creationId xmlns:a16="http://schemas.microsoft.com/office/drawing/2014/main" id="{DEDC5682-057D-466E-973B-EF23D254A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0" name="PoljeZBesedilom 7339">
          <a:extLst>
            <a:ext uri="{FF2B5EF4-FFF2-40B4-BE49-F238E27FC236}">
              <a16:creationId xmlns:a16="http://schemas.microsoft.com/office/drawing/2014/main" id="{0E9E01B3-BF22-4EE6-B2F8-F8A09222CA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1" name="PoljeZBesedilom 7340">
          <a:extLst>
            <a:ext uri="{FF2B5EF4-FFF2-40B4-BE49-F238E27FC236}">
              <a16:creationId xmlns:a16="http://schemas.microsoft.com/office/drawing/2014/main" id="{1B20CF60-D494-4E5D-A707-C19E1808DD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2" name="PoljeZBesedilom 7341">
          <a:extLst>
            <a:ext uri="{FF2B5EF4-FFF2-40B4-BE49-F238E27FC236}">
              <a16:creationId xmlns:a16="http://schemas.microsoft.com/office/drawing/2014/main" id="{114DB7D3-345C-48AF-8A0D-34BEC6E7FF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3" name="PoljeZBesedilom 7342">
          <a:extLst>
            <a:ext uri="{FF2B5EF4-FFF2-40B4-BE49-F238E27FC236}">
              <a16:creationId xmlns:a16="http://schemas.microsoft.com/office/drawing/2014/main" id="{AC6BECAE-89CA-47BC-BB05-9550E03D25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4" name="PoljeZBesedilom 7343">
          <a:extLst>
            <a:ext uri="{FF2B5EF4-FFF2-40B4-BE49-F238E27FC236}">
              <a16:creationId xmlns:a16="http://schemas.microsoft.com/office/drawing/2014/main" id="{4895803B-39E6-4B4D-A24C-94F44A3C89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5" name="PoljeZBesedilom 7344">
          <a:extLst>
            <a:ext uri="{FF2B5EF4-FFF2-40B4-BE49-F238E27FC236}">
              <a16:creationId xmlns:a16="http://schemas.microsoft.com/office/drawing/2014/main" id="{B9B1AC58-0D8A-4261-8C07-44C212DC2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6" name="PoljeZBesedilom 7345">
          <a:extLst>
            <a:ext uri="{FF2B5EF4-FFF2-40B4-BE49-F238E27FC236}">
              <a16:creationId xmlns:a16="http://schemas.microsoft.com/office/drawing/2014/main" id="{0A05DCD0-3B9D-4A12-9FB1-288434A36F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7" name="PoljeZBesedilom 7346">
          <a:extLst>
            <a:ext uri="{FF2B5EF4-FFF2-40B4-BE49-F238E27FC236}">
              <a16:creationId xmlns:a16="http://schemas.microsoft.com/office/drawing/2014/main" id="{16C6F3D8-3E94-493F-A7D7-070266E39D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8" name="PoljeZBesedilom 7347">
          <a:extLst>
            <a:ext uri="{FF2B5EF4-FFF2-40B4-BE49-F238E27FC236}">
              <a16:creationId xmlns:a16="http://schemas.microsoft.com/office/drawing/2014/main" id="{0BBD2C0A-148B-4637-928C-1BFB229CE2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9" name="PoljeZBesedilom 7348">
          <a:extLst>
            <a:ext uri="{FF2B5EF4-FFF2-40B4-BE49-F238E27FC236}">
              <a16:creationId xmlns:a16="http://schemas.microsoft.com/office/drawing/2014/main" id="{141B1204-3841-4388-9302-416E95CD51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0" name="PoljeZBesedilom 7349">
          <a:extLst>
            <a:ext uri="{FF2B5EF4-FFF2-40B4-BE49-F238E27FC236}">
              <a16:creationId xmlns:a16="http://schemas.microsoft.com/office/drawing/2014/main" id="{F701BE68-53D2-4FEE-B07F-41C9AA92CA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1" name="PoljeZBesedilom 7350">
          <a:extLst>
            <a:ext uri="{FF2B5EF4-FFF2-40B4-BE49-F238E27FC236}">
              <a16:creationId xmlns:a16="http://schemas.microsoft.com/office/drawing/2014/main" id="{E1736A41-50E1-4962-A510-7AAA07F45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2" name="PoljeZBesedilom 7351">
          <a:extLst>
            <a:ext uri="{FF2B5EF4-FFF2-40B4-BE49-F238E27FC236}">
              <a16:creationId xmlns:a16="http://schemas.microsoft.com/office/drawing/2014/main" id="{9F185829-BA4C-40CE-83BD-17897C7417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3" name="PoljeZBesedilom 7352">
          <a:extLst>
            <a:ext uri="{FF2B5EF4-FFF2-40B4-BE49-F238E27FC236}">
              <a16:creationId xmlns:a16="http://schemas.microsoft.com/office/drawing/2014/main" id="{E2EC6FDD-DCF9-4307-8647-133913374E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4" name="PoljeZBesedilom 7353">
          <a:extLst>
            <a:ext uri="{FF2B5EF4-FFF2-40B4-BE49-F238E27FC236}">
              <a16:creationId xmlns:a16="http://schemas.microsoft.com/office/drawing/2014/main" id="{B14E82ED-FBAA-49EA-9E93-AEA4D42C1E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5" name="PoljeZBesedilom 7354">
          <a:extLst>
            <a:ext uri="{FF2B5EF4-FFF2-40B4-BE49-F238E27FC236}">
              <a16:creationId xmlns:a16="http://schemas.microsoft.com/office/drawing/2014/main" id="{514F2375-C2B2-4C76-BFAF-CEBF832A86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6" name="PoljeZBesedilom 7355">
          <a:extLst>
            <a:ext uri="{FF2B5EF4-FFF2-40B4-BE49-F238E27FC236}">
              <a16:creationId xmlns:a16="http://schemas.microsoft.com/office/drawing/2014/main" id="{6FB90A4A-C6E7-4252-84DC-470B472D03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7" name="PoljeZBesedilom 7356">
          <a:extLst>
            <a:ext uri="{FF2B5EF4-FFF2-40B4-BE49-F238E27FC236}">
              <a16:creationId xmlns:a16="http://schemas.microsoft.com/office/drawing/2014/main" id="{E1315345-D4FB-4842-8601-F47A68DF3C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8" name="PoljeZBesedilom 7357">
          <a:extLst>
            <a:ext uri="{FF2B5EF4-FFF2-40B4-BE49-F238E27FC236}">
              <a16:creationId xmlns:a16="http://schemas.microsoft.com/office/drawing/2014/main" id="{E0ED6391-26DF-49EE-A1BE-88136E1214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9" name="PoljeZBesedilom 7358">
          <a:extLst>
            <a:ext uri="{FF2B5EF4-FFF2-40B4-BE49-F238E27FC236}">
              <a16:creationId xmlns:a16="http://schemas.microsoft.com/office/drawing/2014/main" id="{819F0E22-161B-4A92-AB5E-24941CA126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0" name="PoljeZBesedilom 7359">
          <a:extLst>
            <a:ext uri="{FF2B5EF4-FFF2-40B4-BE49-F238E27FC236}">
              <a16:creationId xmlns:a16="http://schemas.microsoft.com/office/drawing/2014/main" id="{FD9DC926-DAE4-481D-B317-79357BA169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1" name="PoljeZBesedilom 7360">
          <a:extLst>
            <a:ext uri="{FF2B5EF4-FFF2-40B4-BE49-F238E27FC236}">
              <a16:creationId xmlns:a16="http://schemas.microsoft.com/office/drawing/2014/main" id="{F86D6B1D-0FC7-41D6-8AE6-0A258CDE40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2" name="PoljeZBesedilom 7361">
          <a:extLst>
            <a:ext uri="{FF2B5EF4-FFF2-40B4-BE49-F238E27FC236}">
              <a16:creationId xmlns:a16="http://schemas.microsoft.com/office/drawing/2014/main" id="{9D3BC665-C387-4703-8199-1C238DD766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3" name="PoljeZBesedilom 7362">
          <a:extLst>
            <a:ext uri="{FF2B5EF4-FFF2-40B4-BE49-F238E27FC236}">
              <a16:creationId xmlns:a16="http://schemas.microsoft.com/office/drawing/2014/main" id="{D3E498F1-EE51-4E72-BA29-F58286B1D8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4" name="PoljeZBesedilom 7363">
          <a:extLst>
            <a:ext uri="{FF2B5EF4-FFF2-40B4-BE49-F238E27FC236}">
              <a16:creationId xmlns:a16="http://schemas.microsoft.com/office/drawing/2014/main" id="{60146A7B-FDE1-4D3C-9871-11A498717D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5" name="PoljeZBesedilom 7364">
          <a:extLst>
            <a:ext uri="{FF2B5EF4-FFF2-40B4-BE49-F238E27FC236}">
              <a16:creationId xmlns:a16="http://schemas.microsoft.com/office/drawing/2014/main" id="{DD481CE2-2A5D-4B2E-9223-440C491249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6" name="PoljeZBesedilom 7365">
          <a:extLst>
            <a:ext uri="{FF2B5EF4-FFF2-40B4-BE49-F238E27FC236}">
              <a16:creationId xmlns:a16="http://schemas.microsoft.com/office/drawing/2014/main" id="{1221D788-BAE7-4BCD-B83D-0B92593500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7" name="PoljeZBesedilom 7366">
          <a:extLst>
            <a:ext uri="{FF2B5EF4-FFF2-40B4-BE49-F238E27FC236}">
              <a16:creationId xmlns:a16="http://schemas.microsoft.com/office/drawing/2014/main" id="{26439BFC-F781-47AC-969D-26A7D3163F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8" name="PoljeZBesedilom 7367">
          <a:extLst>
            <a:ext uri="{FF2B5EF4-FFF2-40B4-BE49-F238E27FC236}">
              <a16:creationId xmlns:a16="http://schemas.microsoft.com/office/drawing/2014/main" id="{BCB65CD9-B692-4AD6-988F-161D261ABB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9" name="PoljeZBesedilom 7368">
          <a:extLst>
            <a:ext uri="{FF2B5EF4-FFF2-40B4-BE49-F238E27FC236}">
              <a16:creationId xmlns:a16="http://schemas.microsoft.com/office/drawing/2014/main" id="{D16C156C-313F-4F74-B0E3-B804F67BDC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0" name="PoljeZBesedilom 7369">
          <a:extLst>
            <a:ext uri="{FF2B5EF4-FFF2-40B4-BE49-F238E27FC236}">
              <a16:creationId xmlns:a16="http://schemas.microsoft.com/office/drawing/2014/main" id="{815A04E0-BF1C-4EC5-9CB6-8938BF15C6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1" name="PoljeZBesedilom 7370">
          <a:extLst>
            <a:ext uri="{FF2B5EF4-FFF2-40B4-BE49-F238E27FC236}">
              <a16:creationId xmlns:a16="http://schemas.microsoft.com/office/drawing/2014/main" id="{F5E47104-279E-434B-82A3-BE0F2ABE2D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2" name="PoljeZBesedilom 7371">
          <a:extLst>
            <a:ext uri="{FF2B5EF4-FFF2-40B4-BE49-F238E27FC236}">
              <a16:creationId xmlns:a16="http://schemas.microsoft.com/office/drawing/2014/main" id="{4EA37A3C-F32B-4F55-A070-946301B866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3" name="PoljeZBesedilom 7372">
          <a:extLst>
            <a:ext uri="{FF2B5EF4-FFF2-40B4-BE49-F238E27FC236}">
              <a16:creationId xmlns:a16="http://schemas.microsoft.com/office/drawing/2014/main" id="{4F21D4EC-3C97-4E94-9898-4676463F9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4" name="PoljeZBesedilom 7373">
          <a:extLst>
            <a:ext uri="{FF2B5EF4-FFF2-40B4-BE49-F238E27FC236}">
              <a16:creationId xmlns:a16="http://schemas.microsoft.com/office/drawing/2014/main" id="{B7E296FE-DC1B-4264-8313-118B63AFE9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5" name="PoljeZBesedilom 7374">
          <a:extLst>
            <a:ext uri="{FF2B5EF4-FFF2-40B4-BE49-F238E27FC236}">
              <a16:creationId xmlns:a16="http://schemas.microsoft.com/office/drawing/2014/main" id="{1D823338-BFA4-4B6C-B7FE-0578328988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6" name="PoljeZBesedilom 7375">
          <a:extLst>
            <a:ext uri="{FF2B5EF4-FFF2-40B4-BE49-F238E27FC236}">
              <a16:creationId xmlns:a16="http://schemas.microsoft.com/office/drawing/2014/main" id="{95640484-4A19-4AF5-8769-928AE35F65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7" name="PoljeZBesedilom 7376">
          <a:extLst>
            <a:ext uri="{FF2B5EF4-FFF2-40B4-BE49-F238E27FC236}">
              <a16:creationId xmlns:a16="http://schemas.microsoft.com/office/drawing/2014/main" id="{AF1A7B66-6FD3-490A-B949-F0AAACCB73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8" name="PoljeZBesedilom 7377">
          <a:extLst>
            <a:ext uri="{FF2B5EF4-FFF2-40B4-BE49-F238E27FC236}">
              <a16:creationId xmlns:a16="http://schemas.microsoft.com/office/drawing/2014/main" id="{DE827C10-5F57-4A94-95A5-5DF6960E17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9" name="PoljeZBesedilom 7378">
          <a:extLst>
            <a:ext uri="{FF2B5EF4-FFF2-40B4-BE49-F238E27FC236}">
              <a16:creationId xmlns:a16="http://schemas.microsoft.com/office/drawing/2014/main" id="{6DAD28CF-5DD7-4B72-882C-48A74F8D45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0" name="PoljeZBesedilom 7379">
          <a:extLst>
            <a:ext uri="{FF2B5EF4-FFF2-40B4-BE49-F238E27FC236}">
              <a16:creationId xmlns:a16="http://schemas.microsoft.com/office/drawing/2014/main" id="{C1467A77-84ED-4AFA-A168-C2FBA9041A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1" name="PoljeZBesedilom 7380">
          <a:extLst>
            <a:ext uri="{FF2B5EF4-FFF2-40B4-BE49-F238E27FC236}">
              <a16:creationId xmlns:a16="http://schemas.microsoft.com/office/drawing/2014/main" id="{0EA920EC-B795-4451-888E-658BC7B3F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2" name="PoljeZBesedilom 7381">
          <a:extLst>
            <a:ext uri="{FF2B5EF4-FFF2-40B4-BE49-F238E27FC236}">
              <a16:creationId xmlns:a16="http://schemas.microsoft.com/office/drawing/2014/main" id="{2B097CD8-B4A2-4640-B2EE-FF27964739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3" name="PoljeZBesedilom 7382">
          <a:extLst>
            <a:ext uri="{FF2B5EF4-FFF2-40B4-BE49-F238E27FC236}">
              <a16:creationId xmlns:a16="http://schemas.microsoft.com/office/drawing/2014/main" id="{3EC82889-E6A5-452B-89A5-2F6539411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4" name="PoljeZBesedilom 7383">
          <a:extLst>
            <a:ext uri="{FF2B5EF4-FFF2-40B4-BE49-F238E27FC236}">
              <a16:creationId xmlns:a16="http://schemas.microsoft.com/office/drawing/2014/main" id="{3D580CA1-ED8D-444D-B033-92EFD332CF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5" name="PoljeZBesedilom 7384">
          <a:extLst>
            <a:ext uri="{FF2B5EF4-FFF2-40B4-BE49-F238E27FC236}">
              <a16:creationId xmlns:a16="http://schemas.microsoft.com/office/drawing/2014/main" id="{AAF9759A-6181-4E5B-9B3C-D8D03D15EE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6" name="PoljeZBesedilom 7385">
          <a:extLst>
            <a:ext uri="{FF2B5EF4-FFF2-40B4-BE49-F238E27FC236}">
              <a16:creationId xmlns:a16="http://schemas.microsoft.com/office/drawing/2014/main" id="{C1108DBF-DDA3-443F-A749-C19FA2DD1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7" name="PoljeZBesedilom 7386">
          <a:extLst>
            <a:ext uri="{FF2B5EF4-FFF2-40B4-BE49-F238E27FC236}">
              <a16:creationId xmlns:a16="http://schemas.microsoft.com/office/drawing/2014/main" id="{F8F96FD8-CC53-4784-953A-2A1685C018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8" name="PoljeZBesedilom 7387">
          <a:extLst>
            <a:ext uri="{FF2B5EF4-FFF2-40B4-BE49-F238E27FC236}">
              <a16:creationId xmlns:a16="http://schemas.microsoft.com/office/drawing/2014/main" id="{DFB3DB8D-469D-4DFF-BA20-11BDDD3DB5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9" name="PoljeZBesedilom 7388">
          <a:extLst>
            <a:ext uri="{FF2B5EF4-FFF2-40B4-BE49-F238E27FC236}">
              <a16:creationId xmlns:a16="http://schemas.microsoft.com/office/drawing/2014/main" id="{E5DB73E3-69AC-4DFB-97DE-AB856360D8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0" name="PoljeZBesedilom 7389">
          <a:extLst>
            <a:ext uri="{FF2B5EF4-FFF2-40B4-BE49-F238E27FC236}">
              <a16:creationId xmlns:a16="http://schemas.microsoft.com/office/drawing/2014/main" id="{AB01AB7D-82AE-4DAB-B41D-494E27955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1" name="PoljeZBesedilom 7390">
          <a:extLst>
            <a:ext uri="{FF2B5EF4-FFF2-40B4-BE49-F238E27FC236}">
              <a16:creationId xmlns:a16="http://schemas.microsoft.com/office/drawing/2014/main" id="{D6D4BAE5-9D05-43A3-BE26-F0C4383568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2" name="PoljeZBesedilom 7391">
          <a:extLst>
            <a:ext uri="{FF2B5EF4-FFF2-40B4-BE49-F238E27FC236}">
              <a16:creationId xmlns:a16="http://schemas.microsoft.com/office/drawing/2014/main" id="{C6BAD991-CD83-4FA2-B741-AB4CB61B2D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3" name="PoljeZBesedilom 7392">
          <a:extLst>
            <a:ext uri="{FF2B5EF4-FFF2-40B4-BE49-F238E27FC236}">
              <a16:creationId xmlns:a16="http://schemas.microsoft.com/office/drawing/2014/main" id="{44FE1AF2-A0DD-4B4B-B2BE-7966FD1B97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4" name="PoljeZBesedilom 7393">
          <a:extLst>
            <a:ext uri="{FF2B5EF4-FFF2-40B4-BE49-F238E27FC236}">
              <a16:creationId xmlns:a16="http://schemas.microsoft.com/office/drawing/2014/main" id="{D5967A97-7F6E-453B-886C-AC4F08E615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5" name="PoljeZBesedilom 7394">
          <a:extLst>
            <a:ext uri="{FF2B5EF4-FFF2-40B4-BE49-F238E27FC236}">
              <a16:creationId xmlns:a16="http://schemas.microsoft.com/office/drawing/2014/main" id="{D8D98294-3388-4BD5-BCFB-4E319DD259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6" name="PoljeZBesedilom 7395">
          <a:extLst>
            <a:ext uri="{FF2B5EF4-FFF2-40B4-BE49-F238E27FC236}">
              <a16:creationId xmlns:a16="http://schemas.microsoft.com/office/drawing/2014/main" id="{72BACEF2-5564-4195-ACBF-2AF36CBFB8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7" name="PoljeZBesedilom 7396">
          <a:extLst>
            <a:ext uri="{FF2B5EF4-FFF2-40B4-BE49-F238E27FC236}">
              <a16:creationId xmlns:a16="http://schemas.microsoft.com/office/drawing/2014/main" id="{0DE1DE6C-EB0E-4376-ACCB-F39BA6EFA4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8" name="PoljeZBesedilom 7397">
          <a:extLst>
            <a:ext uri="{FF2B5EF4-FFF2-40B4-BE49-F238E27FC236}">
              <a16:creationId xmlns:a16="http://schemas.microsoft.com/office/drawing/2014/main" id="{0358445D-107B-48E5-A8D1-D1B2B18E11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9" name="PoljeZBesedilom 7398">
          <a:extLst>
            <a:ext uri="{FF2B5EF4-FFF2-40B4-BE49-F238E27FC236}">
              <a16:creationId xmlns:a16="http://schemas.microsoft.com/office/drawing/2014/main" id="{39A27B6D-2EE5-4043-943B-95500C59A3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0" name="PoljeZBesedilom 7399">
          <a:extLst>
            <a:ext uri="{FF2B5EF4-FFF2-40B4-BE49-F238E27FC236}">
              <a16:creationId xmlns:a16="http://schemas.microsoft.com/office/drawing/2014/main" id="{21829141-A123-442C-B638-50EAAD0B2B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1" name="PoljeZBesedilom 7400">
          <a:extLst>
            <a:ext uri="{FF2B5EF4-FFF2-40B4-BE49-F238E27FC236}">
              <a16:creationId xmlns:a16="http://schemas.microsoft.com/office/drawing/2014/main" id="{B9AFD66F-E7A5-4B1F-B5ED-8C5599F8F7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2" name="PoljeZBesedilom 7401">
          <a:extLst>
            <a:ext uri="{FF2B5EF4-FFF2-40B4-BE49-F238E27FC236}">
              <a16:creationId xmlns:a16="http://schemas.microsoft.com/office/drawing/2014/main" id="{F73D703A-3D3D-4092-91B4-AD7D407DC8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3" name="PoljeZBesedilom 7402">
          <a:extLst>
            <a:ext uri="{FF2B5EF4-FFF2-40B4-BE49-F238E27FC236}">
              <a16:creationId xmlns:a16="http://schemas.microsoft.com/office/drawing/2014/main" id="{55712F62-AFBB-4261-88D0-C45220E330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4" name="PoljeZBesedilom 7403">
          <a:extLst>
            <a:ext uri="{FF2B5EF4-FFF2-40B4-BE49-F238E27FC236}">
              <a16:creationId xmlns:a16="http://schemas.microsoft.com/office/drawing/2014/main" id="{589712ED-CB6F-4A62-8D2A-FAD1EBEF7C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5" name="PoljeZBesedilom 7404">
          <a:extLst>
            <a:ext uri="{FF2B5EF4-FFF2-40B4-BE49-F238E27FC236}">
              <a16:creationId xmlns:a16="http://schemas.microsoft.com/office/drawing/2014/main" id="{1B6792E8-BA84-45D0-9DC8-F7E4D70B63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6" name="PoljeZBesedilom 7405">
          <a:extLst>
            <a:ext uri="{FF2B5EF4-FFF2-40B4-BE49-F238E27FC236}">
              <a16:creationId xmlns:a16="http://schemas.microsoft.com/office/drawing/2014/main" id="{B8DA8404-5222-4E3E-8759-049C698D0E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7" name="PoljeZBesedilom 7406">
          <a:extLst>
            <a:ext uri="{FF2B5EF4-FFF2-40B4-BE49-F238E27FC236}">
              <a16:creationId xmlns:a16="http://schemas.microsoft.com/office/drawing/2014/main" id="{55F5813D-9698-470D-A177-F0050DA43F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8" name="PoljeZBesedilom 7407">
          <a:extLst>
            <a:ext uri="{FF2B5EF4-FFF2-40B4-BE49-F238E27FC236}">
              <a16:creationId xmlns:a16="http://schemas.microsoft.com/office/drawing/2014/main" id="{C61547C9-574C-45D3-8EAA-26E5057CC7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9" name="PoljeZBesedilom 7408">
          <a:extLst>
            <a:ext uri="{FF2B5EF4-FFF2-40B4-BE49-F238E27FC236}">
              <a16:creationId xmlns:a16="http://schemas.microsoft.com/office/drawing/2014/main" id="{0FCA63F7-418B-437B-BE28-828B520B73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0" name="PoljeZBesedilom 7409">
          <a:extLst>
            <a:ext uri="{FF2B5EF4-FFF2-40B4-BE49-F238E27FC236}">
              <a16:creationId xmlns:a16="http://schemas.microsoft.com/office/drawing/2014/main" id="{E3E10BF3-7281-40AF-81BB-B5F6196931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1" name="PoljeZBesedilom 7410">
          <a:extLst>
            <a:ext uri="{FF2B5EF4-FFF2-40B4-BE49-F238E27FC236}">
              <a16:creationId xmlns:a16="http://schemas.microsoft.com/office/drawing/2014/main" id="{C8E5B79B-E333-4519-961D-9955E4BBC2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2" name="PoljeZBesedilom 7411">
          <a:extLst>
            <a:ext uri="{FF2B5EF4-FFF2-40B4-BE49-F238E27FC236}">
              <a16:creationId xmlns:a16="http://schemas.microsoft.com/office/drawing/2014/main" id="{56FD0E09-F299-4948-BCB3-B79D57185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3" name="PoljeZBesedilom 7412">
          <a:extLst>
            <a:ext uri="{FF2B5EF4-FFF2-40B4-BE49-F238E27FC236}">
              <a16:creationId xmlns:a16="http://schemas.microsoft.com/office/drawing/2014/main" id="{CBF5A98B-AE13-4BE6-969A-715DEFCAF7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4" name="PoljeZBesedilom 7413">
          <a:extLst>
            <a:ext uri="{FF2B5EF4-FFF2-40B4-BE49-F238E27FC236}">
              <a16:creationId xmlns:a16="http://schemas.microsoft.com/office/drawing/2014/main" id="{2BF4184C-38DC-4E1A-82C9-6268C36980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5" name="PoljeZBesedilom 7414">
          <a:extLst>
            <a:ext uri="{FF2B5EF4-FFF2-40B4-BE49-F238E27FC236}">
              <a16:creationId xmlns:a16="http://schemas.microsoft.com/office/drawing/2014/main" id="{96484CB6-5378-4D31-B0D0-3D4D2BC5DF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6" name="PoljeZBesedilom 7415">
          <a:extLst>
            <a:ext uri="{FF2B5EF4-FFF2-40B4-BE49-F238E27FC236}">
              <a16:creationId xmlns:a16="http://schemas.microsoft.com/office/drawing/2014/main" id="{1D102415-6A75-4769-A4B4-35BE012BAB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7" name="PoljeZBesedilom 7416">
          <a:extLst>
            <a:ext uri="{FF2B5EF4-FFF2-40B4-BE49-F238E27FC236}">
              <a16:creationId xmlns:a16="http://schemas.microsoft.com/office/drawing/2014/main" id="{75DD398C-42A7-4087-A4CE-7306347677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8" name="PoljeZBesedilom 7417">
          <a:extLst>
            <a:ext uri="{FF2B5EF4-FFF2-40B4-BE49-F238E27FC236}">
              <a16:creationId xmlns:a16="http://schemas.microsoft.com/office/drawing/2014/main" id="{A493E859-CA82-45E4-99D9-67E58CA0A1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9" name="PoljeZBesedilom 7418">
          <a:extLst>
            <a:ext uri="{FF2B5EF4-FFF2-40B4-BE49-F238E27FC236}">
              <a16:creationId xmlns:a16="http://schemas.microsoft.com/office/drawing/2014/main" id="{17D26EFA-40D2-4014-8EAB-74D0566BE5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0" name="PoljeZBesedilom 7419">
          <a:extLst>
            <a:ext uri="{FF2B5EF4-FFF2-40B4-BE49-F238E27FC236}">
              <a16:creationId xmlns:a16="http://schemas.microsoft.com/office/drawing/2014/main" id="{E6485EBD-A9BA-4987-A251-36FAA450A5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1" name="PoljeZBesedilom 7420">
          <a:extLst>
            <a:ext uri="{FF2B5EF4-FFF2-40B4-BE49-F238E27FC236}">
              <a16:creationId xmlns:a16="http://schemas.microsoft.com/office/drawing/2014/main" id="{D7045A11-9A61-4A9B-9853-CA42986515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2" name="PoljeZBesedilom 7421">
          <a:extLst>
            <a:ext uri="{FF2B5EF4-FFF2-40B4-BE49-F238E27FC236}">
              <a16:creationId xmlns:a16="http://schemas.microsoft.com/office/drawing/2014/main" id="{500420DB-7C97-42AD-8EE2-63C9743574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3" name="PoljeZBesedilom 7422">
          <a:extLst>
            <a:ext uri="{FF2B5EF4-FFF2-40B4-BE49-F238E27FC236}">
              <a16:creationId xmlns:a16="http://schemas.microsoft.com/office/drawing/2014/main" id="{0DA66ED5-0121-4855-ACD8-D071670D8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4" name="PoljeZBesedilom 7423">
          <a:extLst>
            <a:ext uri="{FF2B5EF4-FFF2-40B4-BE49-F238E27FC236}">
              <a16:creationId xmlns:a16="http://schemas.microsoft.com/office/drawing/2014/main" id="{D624C237-0501-4C62-9786-726BCBFD8F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5" name="PoljeZBesedilom 7424">
          <a:extLst>
            <a:ext uri="{FF2B5EF4-FFF2-40B4-BE49-F238E27FC236}">
              <a16:creationId xmlns:a16="http://schemas.microsoft.com/office/drawing/2014/main" id="{CA8C6993-D6D5-4195-A295-659B60FBA4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6" name="PoljeZBesedilom 7425">
          <a:extLst>
            <a:ext uri="{FF2B5EF4-FFF2-40B4-BE49-F238E27FC236}">
              <a16:creationId xmlns:a16="http://schemas.microsoft.com/office/drawing/2014/main" id="{DAC1B770-E952-402F-BAA3-E6B95D04F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7" name="PoljeZBesedilom 7426">
          <a:extLst>
            <a:ext uri="{FF2B5EF4-FFF2-40B4-BE49-F238E27FC236}">
              <a16:creationId xmlns:a16="http://schemas.microsoft.com/office/drawing/2014/main" id="{23FB6CEA-36B1-42B0-AE63-F65C54EAC5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8" name="PoljeZBesedilom 7427">
          <a:extLst>
            <a:ext uri="{FF2B5EF4-FFF2-40B4-BE49-F238E27FC236}">
              <a16:creationId xmlns:a16="http://schemas.microsoft.com/office/drawing/2014/main" id="{5097031E-12EA-4664-A972-A383015E4E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9" name="PoljeZBesedilom 7428">
          <a:extLst>
            <a:ext uri="{FF2B5EF4-FFF2-40B4-BE49-F238E27FC236}">
              <a16:creationId xmlns:a16="http://schemas.microsoft.com/office/drawing/2014/main" id="{1156C9DA-A479-4245-8B31-0EE427EB82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0" name="PoljeZBesedilom 7429">
          <a:extLst>
            <a:ext uri="{FF2B5EF4-FFF2-40B4-BE49-F238E27FC236}">
              <a16:creationId xmlns:a16="http://schemas.microsoft.com/office/drawing/2014/main" id="{F2FD8BE3-55B6-4EBE-8AEC-B51CE8F82F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1" name="PoljeZBesedilom 7430">
          <a:extLst>
            <a:ext uri="{FF2B5EF4-FFF2-40B4-BE49-F238E27FC236}">
              <a16:creationId xmlns:a16="http://schemas.microsoft.com/office/drawing/2014/main" id="{94B710B8-068B-4812-999C-D38C1E4C6E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2" name="PoljeZBesedilom 7431">
          <a:extLst>
            <a:ext uri="{FF2B5EF4-FFF2-40B4-BE49-F238E27FC236}">
              <a16:creationId xmlns:a16="http://schemas.microsoft.com/office/drawing/2014/main" id="{3CB5B92C-08C2-4B96-9591-749F028962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3" name="PoljeZBesedilom 7432">
          <a:extLst>
            <a:ext uri="{FF2B5EF4-FFF2-40B4-BE49-F238E27FC236}">
              <a16:creationId xmlns:a16="http://schemas.microsoft.com/office/drawing/2014/main" id="{68CF7120-4027-4256-8D15-4F32F50AF1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4" name="PoljeZBesedilom 7433">
          <a:extLst>
            <a:ext uri="{FF2B5EF4-FFF2-40B4-BE49-F238E27FC236}">
              <a16:creationId xmlns:a16="http://schemas.microsoft.com/office/drawing/2014/main" id="{E584D790-ACC2-4350-9698-785FFF5BB6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5" name="PoljeZBesedilom 7434">
          <a:extLst>
            <a:ext uri="{FF2B5EF4-FFF2-40B4-BE49-F238E27FC236}">
              <a16:creationId xmlns:a16="http://schemas.microsoft.com/office/drawing/2014/main" id="{9DD32534-8707-4D5A-8D63-0F0B856432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6" name="PoljeZBesedilom 7435">
          <a:extLst>
            <a:ext uri="{FF2B5EF4-FFF2-40B4-BE49-F238E27FC236}">
              <a16:creationId xmlns:a16="http://schemas.microsoft.com/office/drawing/2014/main" id="{B7E21759-4BBC-4478-A46B-C55E66D5C5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7" name="PoljeZBesedilom 7436">
          <a:extLst>
            <a:ext uri="{FF2B5EF4-FFF2-40B4-BE49-F238E27FC236}">
              <a16:creationId xmlns:a16="http://schemas.microsoft.com/office/drawing/2014/main" id="{8110636D-C6A9-4514-9702-43B1DF4FEF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8" name="PoljeZBesedilom 7437">
          <a:extLst>
            <a:ext uri="{FF2B5EF4-FFF2-40B4-BE49-F238E27FC236}">
              <a16:creationId xmlns:a16="http://schemas.microsoft.com/office/drawing/2014/main" id="{C780927C-9A55-4388-BA8F-D938EF8FFD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9" name="PoljeZBesedilom 7438">
          <a:extLst>
            <a:ext uri="{FF2B5EF4-FFF2-40B4-BE49-F238E27FC236}">
              <a16:creationId xmlns:a16="http://schemas.microsoft.com/office/drawing/2014/main" id="{D70A0D1B-5C1D-4C0C-B68E-4EE62F4A6D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0" name="PoljeZBesedilom 7439">
          <a:extLst>
            <a:ext uri="{FF2B5EF4-FFF2-40B4-BE49-F238E27FC236}">
              <a16:creationId xmlns:a16="http://schemas.microsoft.com/office/drawing/2014/main" id="{ED094299-6D43-4B4B-8849-E312505B80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1" name="PoljeZBesedilom 7440">
          <a:extLst>
            <a:ext uri="{FF2B5EF4-FFF2-40B4-BE49-F238E27FC236}">
              <a16:creationId xmlns:a16="http://schemas.microsoft.com/office/drawing/2014/main" id="{A4481C2C-9A5B-4776-AFD7-7440BCE95B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2" name="PoljeZBesedilom 7441">
          <a:extLst>
            <a:ext uri="{FF2B5EF4-FFF2-40B4-BE49-F238E27FC236}">
              <a16:creationId xmlns:a16="http://schemas.microsoft.com/office/drawing/2014/main" id="{4A0973CF-EFA3-4F57-A1C1-5D524140CF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3" name="PoljeZBesedilom 7442">
          <a:extLst>
            <a:ext uri="{FF2B5EF4-FFF2-40B4-BE49-F238E27FC236}">
              <a16:creationId xmlns:a16="http://schemas.microsoft.com/office/drawing/2014/main" id="{FD52E163-B426-4C23-A569-5F45BBA8E5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4" name="PoljeZBesedilom 7443">
          <a:extLst>
            <a:ext uri="{FF2B5EF4-FFF2-40B4-BE49-F238E27FC236}">
              <a16:creationId xmlns:a16="http://schemas.microsoft.com/office/drawing/2014/main" id="{1683050A-F49D-4612-88D5-148F2331AD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5" name="PoljeZBesedilom 7444">
          <a:extLst>
            <a:ext uri="{FF2B5EF4-FFF2-40B4-BE49-F238E27FC236}">
              <a16:creationId xmlns:a16="http://schemas.microsoft.com/office/drawing/2014/main" id="{5034503F-AFBA-42B2-A1BE-7F5937DE68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6" name="PoljeZBesedilom 7445">
          <a:extLst>
            <a:ext uri="{FF2B5EF4-FFF2-40B4-BE49-F238E27FC236}">
              <a16:creationId xmlns:a16="http://schemas.microsoft.com/office/drawing/2014/main" id="{426937DA-74E3-4AF0-A202-FEDFF87D72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7" name="PoljeZBesedilom 7446">
          <a:extLst>
            <a:ext uri="{FF2B5EF4-FFF2-40B4-BE49-F238E27FC236}">
              <a16:creationId xmlns:a16="http://schemas.microsoft.com/office/drawing/2014/main" id="{3DF93DE0-BD45-454E-B64D-7F3CE096FA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8" name="PoljeZBesedilom 7447">
          <a:extLst>
            <a:ext uri="{FF2B5EF4-FFF2-40B4-BE49-F238E27FC236}">
              <a16:creationId xmlns:a16="http://schemas.microsoft.com/office/drawing/2014/main" id="{6360D421-04E1-41D4-AF8F-1FA53DC76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9" name="PoljeZBesedilom 7448">
          <a:extLst>
            <a:ext uri="{FF2B5EF4-FFF2-40B4-BE49-F238E27FC236}">
              <a16:creationId xmlns:a16="http://schemas.microsoft.com/office/drawing/2014/main" id="{5F433388-3DDE-4AC5-BA64-D5440EA7FE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0" name="PoljeZBesedilom 7449">
          <a:extLst>
            <a:ext uri="{FF2B5EF4-FFF2-40B4-BE49-F238E27FC236}">
              <a16:creationId xmlns:a16="http://schemas.microsoft.com/office/drawing/2014/main" id="{9DDED424-CE18-4B84-AC3F-E5AD962717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1" name="PoljeZBesedilom 7450">
          <a:extLst>
            <a:ext uri="{FF2B5EF4-FFF2-40B4-BE49-F238E27FC236}">
              <a16:creationId xmlns:a16="http://schemas.microsoft.com/office/drawing/2014/main" id="{05464EA9-36FA-4C5C-809C-CD99434405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2" name="PoljeZBesedilom 7451">
          <a:extLst>
            <a:ext uri="{FF2B5EF4-FFF2-40B4-BE49-F238E27FC236}">
              <a16:creationId xmlns:a16="http://schemas.microsoft.com/office/drawing/2014/main" id="{76127A14-420A-4B7D-BEBF-DDAC5E6E33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3" name="PoljeZBesedilom 7452">
          <a:extLst>
            <a:ext uri="{FF2B5EF4-FFF2-40B4-BE49-F238E27FC236}">
              <a16:creationId xmlns:a16="http://schemas.microsoft.com/office/drawing/2014/main" id="{84B4B92D-431E-499C-BF20-C0D58B1DE3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4" name="PoljeZBesedilom 7453">
          <a:extLst>
            <a:ext uri="{FF2B5EF4-FFF2-40B4-BE49-F238E27FC236}">
              <a16:creationId xmlns:a16="http://schemas.microsoft.com/office/drawing/2014/main" id="{E36096FC-BEA0-44A6-9F04-3BDD107EE8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5" name="PoljeZBesedilom 7454">
          <a:extLst>
            <a:ext uri="{FF2B5EF4-FFF2-40B4-BE49-F238E27FC236}">
              <a16:creationId xmlns:a16="http://schemas.microsoft.com/office/drawing/2014/main" id="{CDF25212-A14C-418E-BF61-D2BCA41060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6" name="PoljeZBesedilom 7455">
          <a:extLst>
            <a:ext uri="{FF2B5EF4-FFF2-40B4-BE49-F238E27FC236}">
              <a16:creationId xmlns:a16="http://schemas.microsoft.com/office/drawing/2014/main" id="{CF3CEC1F-096F-4AC9-8432-D69E14BCB9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7" name="PoljeZBesedilom 7456">
          <a:extLst>
            <a:ext uri="{FF2B5EF4-FFF2-40B4-BE49-F238E27FC236}">
              <a16:creationId xmlns:a16="http://schemas.microsoft.com/office/drawing/2014/main" id="{E4520191-EC5E-4635-977C-911C4CE9A8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8" name="PoljeZBesedilom 7457">
          <a:extLst>
            <a:ext uri="{FF2B5EF4-FFF2-40B4-BE49-F238E27FC236}">
              <a16:creationId xmlns:a16="http://schemas.microsoft.com/office/drawing/2014/main" id="{0823FCD8-C1F3-46A7-BFEE-B678121B77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9" name="PoljeZBesedilom 7458">
          <a:extLst>
            <a:ext uri="{FF2B5EF4-FFF2-40B4-BE49-F238E27FC236}">
              <a16:creationId xmlns:a16="http://schemas.microsoft.com/office/drawing/2014/main" id="{422E9370-D40A-455C-8C8D-7D633B10CB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0" name="PoljeZBesedilom 7459">
          <a:extLst>
            <a:ext uri="{FF2B5EF4-FFF2-40B4-BE49-F238E27FC236}">
              <a16:creationId xmlns:a16="http://schemas.microsoft.com/office/drawing/2014/main" id="{739B5CC7-1927-494A-8F36-3CEF898DD9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1" name="PoljeZBesedilom 7460">
          <a:extLst>
            <a:ext uri="{FF2B5EF4-FFF2-40B4-BE49-F238E27FC236}">
              <a16:creationId xmlns:a16="http://schemas.microsoft.com/office/drawing/2014/main" id="{32769842-783A-4A60-AA7F-44988C1684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2" name="PoljeZBesedilom 7461">
          <a:extLst>
            <a:ext uri="{FF2B5EF4-FFF2-40B4-BE49-F238E27FC236}">
              <a16:creationId xmlns:a16="http://schemas.microsoft.com/office/drawing/2014/main" id="{74DA340A-B8AC-415D-98C5-637D50116E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3" name="PoljeZBesedilom 7462">
          <a:extLst>
            <a:ext uri="{FF2B5EF4-FFF2-40B4-BE49-F238E27FC236}">
              <a16:creationId xmlns:a16="http://schemas.microsoft.com/office/drawing/2014/main" id="{2F78B13C-6C65-42C8-9707-32914EB512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4" name="PoljeZBesedilom 7463">
          <a:extLst>
            <a:ext uri="{FF2B5EF4-FFF2-40B4-BE49-F238E27FC236}">
              <a16:creationId xmlns:a16="http://schemas.microsoft.com/office/drawing/2014/main" id="{548F5782-9B3F-457D-8BF0-3C7B595AC4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5" name="PoljeZBesedilom 7464">
          <a:extLst>
            <a:ext uri="{FF2B5EF4-FFF2-40B4-BE49-F238E27FC236}">
              <a16:creationId xmlns:a16="http://schemas.microsoft.com/office/drawing/2014/main" id="{BDE158AB-4DC4-4A10-89A8-AF97F9868B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6" name="PoljeZBesedilom 7465">
          <a:extLst>
            <a:ext uri="{FF2B5EF4-FFF2-40B4-BE49-F238E27FC236}">
              <a16:creationId xmlns:a16="http://schemas.microsoft.com/office/drawing/2014/main" id="{E1F2CB09-E596-4D9C-AD29-91F968372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7" name="PoljeZBesedilom 7466">
          <a:extLst>
            <a:ext uri="{FF2B5EF4-FFF2-40B4-BE49-F238E27FC236}">
              <a16:creationId xmlns:a16="http://schemas.microsoft.com/office/drawing/2014/main" id="{50BCDF1D-270E-407C-B6FD-5C9F917A92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8" name="PoljeZBesedilom 7467">
          <a:extLst>
            <a:ext uri="{FF2B5EF4-FFF2-40B4-BE49-F238E27FC236}">
              <a16:creationId xmlns:a16="http://schemas.microsoft.com/office/drawing/2014/main" id="{9B48D471-EC6A-4BB0-9943-E89C5A8501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9" name="PoljeZBesedilom 7468">
          <a:extLst>
            <a:ext uri="{FF2B5EF4-FFF2-40B4-BE49-F238E27FC236}">
              <a16:creationId xmlns:a16="http://schemas.microsoft.com/office/drawing/2014/main" id="{966A5A6D-72E5-4E28-9612-95AE8F46AF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0" name="PoljeZBesedilom 7469">
          <a:extLst>
            <a:ext uri="{FF2B5EF4-FFF2-40B4-BE49-F238E27FC236}">
              <a16:creationId xmlns:a16="http://schemas.microsoft.com/office/drawing/2014/main" id="{02928D1B-266A-4C25-A9C1-71CD302E3E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1" name="PoljeZBesedilom 7470">
          <a:extLst>
            <a:ext uri="{FF2B5EF4-FFF2-40B4-BE49-F238E27FC236}">
              <a16:creationId xmlns:a16="http://schemas.microsoft.com/office/drawing/2014/main" id="{1725AC1C-0CAB-4A0E-835F-C7FC4DBEB4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2" name="PoljeZBesedilom 7471">
          <a:extLst>
            <a:ext uri="{FF2B5EF4-FFF2-40B4-BE49-F238E27FC236}">
              <a16:creationId xmlns:a16="http://schemas.microsoft.com/office/drawing/2014/main" id="{84CA60E3-79C3-4692-B34B-6AB92F234D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3" name="PoljeZBesedilom 7472">
          <a:extLst>
            <a:ext uri="{FF2B5EF4-FFF2-40B4-BE49-F238E27FC236}">
              <a16:creationId xmlns:a16="http://schemas.microsoft.com/office/drawing/2014/main" id="{97B6CF28-285E-4B3C-BA36-6EF6EE9DB7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4" name="PoljeZBesedilom 7473">
          <a:extLst>
            <a:ext uri="{FF2B5EF4-FFF2-40B4-BE49-F238E27FC236}">
              <a16:creationId xmlns:a16="http://schemas.microsoft.com/office/drawing/2014/main" id="{AD2A8E32-0269-452E-8E91-0DC377F0DC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5" name="PoljeZBesedilom 7474">
          <a:extLst>
            <a:ext uri="{FF2B5EF4-FFF2-40B4-BE49-F238E27FC236}">
              <a16:creationId xmlns:a16="http://schemas.microsoft.com/office/drawing/2014/main" id="{9583C28F-F96B-4936-BA9C-7DC82B302F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6" name="PoljeZBesedilom 7475">
          <a:extLst>
            <a:ext uri="{FF2B5EF4-FFF2-40B4-BE49-F238E27FC236}">
              <a16:creationId xmlns:a16="http://schemas.microsoft.com/office/drawing/2014/main" id="{CE31DC0D-4217-4E61-9105-56C3340316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7" name="PoljeZBesedilom 7476">
          <a:extLst>
            <a:ext uri="{FF2B5EF4-FFF2-40B4-BE49-F238E27FC236}">
              <a16:creationId xmlns:a16="http://schemas.microsoft.com/office/drawing/2014/main" id="{15BB762F-076A-4D43-9EF1-BCB3B57CDB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8" name="PoljeZBesedilom 7477">
          <a:extLst>
            <a:ext uri="{FF2B5EF4-FFF2-40B4-BE49-F238E27FC236}">
              <a16:creationId xmlns:a16="http://schemas.microsoft.com/office/drawing/2014/main" id="{7CE3D0B6-30B0-4285-9E41-9D25F38766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9" name="PoljeZBesedilom 7478">
          <a:extLst>
            <a:ext uri="{FF2B5EF4-FFF2-40B4-BE49-F238E27FC236}">
              <a16:creationId xmlns:a16="http://schemas.microsoft.com/office/drawing/2014/main" id="{BFDEC6EE-FA39-4ED8-A352-AC5DF05472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0" name="PoljeZBesedilom 7479">
          <a:extLst>
            <a:ext uri="{FF2B5EF4-FFF2-40B4-BE49-F238E27FC236}">
              <a16:creationId xmlns:a16="http://schemas.microsoft.com/office/drawing/2014/main" id="{A038367A-1B17-427B-BC76-D09EC96E65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1" name="PoljeZBesedilom 7480">
          <a:extLst>
            <a:ext uri="{FF2B5EF4-FFF2-40B4-BE49-F238E27FC236}">
              <a16:creationId xmlns:a16="http://schemas.microsoft.com/office/drawing/2014/main" id="{6B15D6EF-7C41-45B5-B195-AB15FACD7F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2" name="PoljeZBesedilom 7481">
          <a:extLst>
            <a:ext uri="{FF2B5EF4-FFF2-40B4-BE49-F238E27FC236}">
              <a16:creationId xmlns:a16="http://schemas.microsoft.com/office/drawing/2014/main" id="{D7C2F8FD-E9AB-4B3A-A4E3-BF0931DFE3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3" name="PoljeZBesedilom 7482">
          <a:extLst>
            <a:ext uri="{FF2B5EF4-FFF2-40B4-BE49-F238E27FC236}">
              <a16:creationId xmlns:a16="http://schemas.microsoft.com/office/drawing/2014/main" id="{4EE8E6C0-3FE0-4BEA-A275-1793F33DCC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4" name="PoljeZBesedilom 7483">
          <a:extLst>
            <a:ext uri="{FF2B5EF4-FFF2-40B4-BE49-F238E27FC236}">
              <a16:creationId xmlns:a16="http://schemas.microsoft.com/office/drawing/2014/main" id="{7AE96EA9-89F7-4D71-8227-17DEAC4734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5" name="PoljeZBesedilom 7484">
          <a:extLst>
            <a:ext uri="{FF2B5EF4-FFF2-40B4-BE49-F238E27FC236}">
              <a16:creationId xmlns:a16="http://schemas.microsoft.com/office/drawing/2014/main" id="{4B54ED78-F00D-4BDD-A5E4-8AEA24EEE8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6" name="PoljeZBesedilom 7485">
          <a:extLst>
            <a:ext uri="{FF2B5EF4-FFF2-40B4-BE49-F238E27FC236}">
              <a16:creationId xmlns:a16="http://schemas.microsoft.com/office/drawing/2014/main" id="{A6643205-84A3-4353-B920-FAA3E98C39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7" name="PoljeZBesedilom 7486">
          <a:extLst>
            <a:ext uri="{FF2B5EF4-FFF2-40B4-BE49-F238E27FC236}">
              <a16:creationId xmlns:a16="http://schemas.microsoft.com/office/drawing/2014/main" id="{7AD33AEC-9D62-4875-A02F-854FA57B1B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8" name="PoljeZBesedilom 7487">
          <a:extLst>
            <a:ext uri="{FF2B5EF4-FFF2-40B4-BE49-F238E27FC236}">
              <a16:creationId xmlns:a16="http://schemas.microsoft.com/office/drawing/2014/main" id="{F579B19A-0C88-4E52-ABF3-D795139A2A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9" name="PoljeZBesedilom 7488">
          <a:extLst>
            <a:ext uri="{FF2B5EF4-FFF2-40B4-BE49-F238E27FC236}">
              <a16:creationId xmlns:a16="http://schemas.microsoft.com/office/drawing/2014/main" id="{A773C4A9-D471-4AE0-B368-7C183A951C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0" name="PoljeZBesedilom 7489">
          <a:extLst>
            <a:ext uri="{FF2B5EF4-FFF2-40B4-BE49-F238E27FC236}">
              <a16:creationId xmlns:a16="http://schemas.microsoft.com/office/drawing/2014/main" id="{707D01E5-57BF-4FA6-8DE7-F0A4FD6196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1" name="PoljeZBesedilom 7490">
          <a:extLst>
            <a:ext uri="{FF2B5EF4-FFF2-40B4-BE49-F238E27FC236}">
              <a16:creationId xmlns:a16="http://schemas.microsoft.com/office/drawing/2014/main" id="{9B8DFE30-6844-4D0E-9CDB-6AE187EC14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2" name="PoljeZBesedilom 7491">
          <a:extLst>
            <a:ext uri="{FF2B5EF4-FFF2-40B4-BE49-F238E27FC236}">
              <a16:creationId xmlns:a16="http://schemas.microsoft.com/office/drawing/2014/main" id="{39C62BB0-C9B3-4AA8-A457-F7E0DE4044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3" name="PoljeZBesedilom 7492">
          <a:extLst>
            <a:ext uri="{FF2B5EF4-FFF2-40B4-BE49-F238E27FC236}">
              <a16:creationId xmlns:a16="http://schemas.microsoft.com/office/drawing/2014/main" id="{B4BC881F-1B06-4D33-9364-FE4AC31F4B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4" name="PoljeZBesedilom 7493">
          <a:extLst>
            <a:ext uri="{FF2B5EF4-FFF2-40B4-BE49-F238E27FC236}">
              <a16:creationId xmlns:a16="http://schemas.microsoft.com/office/drawing/2014/main" id="{68BA6210-E94B-4D02-BFCE-31452C6729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5" name="PoljeZBesedilom 7494">
          <a:extLst>
            <a:ext uri="{FF2B5EF4-FFF2-40B4-BE49-F238E27FC236}">
              <a16:creationId xmlns:a16="http://schemas.microsoft.com/office/drawing/2014/main" id="{7D429408-3507-4534-BDED-36B2BB929D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6" name="PoljeZBesedilom 7495">
          <a:extLst>
            <a:ext uri="{FF2B5EF4-FFF2-40B4-BE49-F238E27FC236}">
              <a16:creationId xmlns:a16="http://schemas.microsoft.com/office/drawing/2014/main" id="{752F1F5B-36D4-4FCF-BF6F-0CE120F4E8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7" name="PoljeZBesedilom 7496">
          <a:extLst>
            <a:ext uri="{FF2B5EF4-FFF2-40B4-BE49-F238E27FC236}">
              <a16:creationId xmlns:a16="http://schemas.microsoft.com/office/drawing/2014/main" id="{7571C2EA-A155-440C-A812-A771875F4A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8" name="PoljeZBesedilom 7497">
          <a:extLst>
            <a:ext uri="{FF2B5EF4-FFF2-40B4-BE49-F238E27FC236}">
              <a16:creationId xmlns:a16="http://schemas.microsoft.com/office/drawing/2014/main" id="{4D8E1FF7-A9BE-4B42-AF09-B4211A86CE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9" name="PoljeZBesedilom 7498">
          <a:extLst>
            <a:ext uri="{FF2B5EF4-FFF2-40B4-BE49-F238E27FC236}">
              <a16:creationId xmlns:a16="http://schemas.microsoft.com/office/drawing/2014/main" id="{C35A0BC8-5224-4896-AE52-7183B04E22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0" name="PoljeZBesedilom 7499">
          <a:extLst>
            <a:ext uri="{FF2B5EF4-FFF2-40B4-BE49-F238E27FC236}">
              <a16:creationId xmlns:a16="http://schemas.microsoft.com/office/drawing/2014/main" id="{490DD4CB-9864-49EA-9CC6-E8EDD0F97C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1" name="PoljeZBesedilom 7500">
          <a:extLst>
            <a:ext uri="{FF2B5EF4-FFF2-40B4-BE49-F238E27FC236}">
              <a16:creationId xmlns:a16="http://schemas.microsoft.com/office/drawing/2014/main" id="{4F658E2E-07FD-4FAB-9185-B14EA5A30A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2" name="PoljeZBesedilom 7501">
          <a:extLst>
            <a:ext uri="{FF2B5EF4-FFF2-40B4-BE49-F238E27FC236}">
              <a16:creationId xmlns:a16="http://schemas.microsoft.com/office/drawing/2014/main" id="{D1742541-FC2F-4CE9-AA0D-781A85BCE4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3" name="PoljeZBesedilom 7502">
          <a:extLst>
            <a:ext uri="{FF2B5EF4-FFF2-40B4-BE49-F238E27FC236}">
              <a16:creationId xmlns:a16="http://schemas.microsoft.com/office/drawing/2014/main" id="{0A3CC534-54D3-46AD-81A8-34C047BC2A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4" name="PoljeZBesedilom 7503">
          <a:extLst>
            <a:ext uri="{FF2B5EF4-FFF2-40B4-BE49-F238E27FC236}">
              <a16:creationId xmlns:a16="http://schemas.microsoft.com/office/drawing/2014/main" id="{7093DB31-E4D7-4417-9691-DA2B6D87B6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5" name="PoljeZBesedilom 7504">
          <a:extLst>
            <a:ext uri="{FF2B5EF4-FFF2-40B4-BE49-F238E27FC236}">
              <a16:creationId xmlns:a16="http://schemas.microsoft.com/office/drawing/2014/main" id="{A46A5CD1-DD91-4E74-9CB0-8209C342D9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6" name="PoljeZBesedilom 7505">
          <a:extLst>
            <a:ext uri="{FF2B5EF4-FFF2-40B4-BE49-F238E27FC236}">
              <a16:creationId xmlns:a16="http://schemas.microsoft.com/office/drawing/2014/main" id="{38124133-F7F8-417D-9EBF-850FABFED6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7" name="PoljeZBesedilom 7506">
          <a:extLst>
            <a:ext uri="{FF2B5EF4-FFF2-40B4-BE49-F238E27FC236}">
              <a16:creationId xmlns:a16="http://schemas.microsoft.com/office/drawing/2014/main" id="{857FA121-E010-47FB-9D17-7200D5BE0B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8" name="PoljeZBesedilom 7507">
          <a:extLst>
            <a:ext uri="{FF2B5EF4-FFF2-40B4-BE49-F238E27FC236}">
              <a16:creationId xmlns:a16="http://schemas.microsoft.com/office/drawing/2014/main" id="{ADF83116-7798-4960-BEDB-A7DCFD2271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9" name="PoljeZBesedilom 7508">
          <a:extLst>
            <a:ext uri="{FF2B5EF4-FFF2-40B4-BE49-F238E27FC236}">
              <a16:creationId xmlns:a16="http://schemas.microsoft.com/office/drawing/2014/main" id="{7229B271-72B8-4872-9355-9644B18E74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0" name="PoljeZBesedilom 7509">
          <a:extLst>
            <a:ext uri="{FF2B5EF4-FFF2-40B4-BE49-F238E27FC236}">
              <a16:creationId xmlns:a16="http://schemas.microsoft.com/office/drawing/2014/main" id="{C682E3F8-11CE-4022-9C41-823D2C96D6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1" name="PoljeZBesedilom 7510">
          <a:extLst>
            <a:ext uri="{FF2B5EF4-FFF2-40B4-BE49-F238E27FC236}">
              <a16:creationId xmlns:a16="http://schemas.microsoft.com/office/drawing/2014/main" id="{95B443E6-A2AB-42D4-B817-5FBB9DF24F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2" name="PoljeZBesedilom 7511">
          <a:extLst>
            <a:ext uri="{FF2B5EF4-FFF2-40B4-BE49-F238E27FC236}">
              <a16:creationId xmlns:a16="http://schemas.microsoft.com/office/drawing/2014/main" id="{E2B2F459-D204-4178-BB53-867BC81F4B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3" name="PoljeZBesedilom 7512">
          <a:extLst>
            <a:ext uri="{FF2B5EF4-FFF2-40B4-BE49-F238E27FC236}">
              <a16:creationId xmlns:a16="http://schemas.microsoft.com/office/drawing/2014/main" id="{BE2F8604-9950-483B-AFB6-8BD3C654F1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4" name="PoljeZBesedilom 7513">
          <a:extLst>
            <a:ext uri="{FF2B5EF4-FFF2-40B4-BE49-F238E27FC236}">
              <a16:creationId xmlns:a16="http://schemas.microsoft.com/office/drawing/2014/main" id="{6E8051E7-0585-4A08-9F65-87BBFA0555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5" name="PoljeZBesedilom 7514">
          <a:extLst>
            <a:ext uri="{FF2B5EF4-FFF2-40B4-BE49-F238E27FC236}">
              <a16:creationId xmlns:a16="http://schemas.microsoft.com/office/drawing/2014/main" id="{8E3177DD-7D73-43F7-8DCC-8955A27352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6" name="PoljeZBesedilom 7515">
          <a:extLst>
            <a:ext uri="{FF2B5EF4-FFF2-40B4-BE49-F238E27FC236}">
              <a16:creationId xmlns:a16="http://schemas.microsoft.com/office/drawing/2014/main" id="{FD064746-DA1A-4309-80D3-FCE8502F35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7" name="PoljeZBesedilom 7516">
          <a:extLst>
            <a:ext uri="{FF2B5EF4-FFF2-40B4-BE49-F238E27FC236}">
              <a16:creationId xmlns:a16="http://schemas.microsoft.com/office/drawing/2014/main" id="{79B6256E-2841-422B-A572-464371475D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8" name="PoljeZBesedilom 7517">
          <a:extLst>
            <a:ext uri="{FF2B5EF4-FFF2-40B4-BE49-F238E27FC236}">
              <a16:creationId xmlns:a16="http://schemas.microsoft.com/office/drawing/2014/main" id="{7F400139-C6D5-4918-8769-D749A4DF0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9" name="PoljeZBesedilom 7518">
          <a:extLst>
            <a:ext uri="{FF2B5EF4-FFF2-40B4-BE49-F238E27FC236}">
              <a16:creationId xmlns:a16="http://schemas.microsoft.com/office/drawing/2014/main" id="{6BD475DA-F97D-476A-AA61-4642118714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0" name="PoljeZBesedilom 7519">
          <a:extLst>
            <a:ext uri="{FF2B5EF4-FFF2-40B4-BE49-F238E27FC236}">
              <a16:creationId xmlns:a16="http://schemas.microsoft.com/office/drawing/2014/main" id="{77732480-5FFD-49F6-8909-4405ACF68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1" name="PoljeZBesedilom 7520">
          <a:extLst>
            <a:ext uri="{FF2B5EF4-FFF2-40B4-BE49-F238E27FC236}">
              <a16:creationId xmlns:a16="http://schemas.microsoft.com/office/drawing/2014/main" id="{F9B626A3-976D-48AF-AE68-2B5A3D182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2" name="PoljeZBesedilom 7521">
          <a:extLst>
            <a:ext uri="{FF2B5EF4-FFF2-40B4-BE49-F238E27FC236}">
              <a16:creationId xmlns:a16="http://schemas.microsoft.com/office/drawing/2014/main" id="{31B3DC00-7F9A-4644-87F5-CB2297DE19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3" name="PoljeZBesedilom 7522">
          <a:extLst>
            <a:ext uri="{FF2B5EF4-FFF2-40B4-BE49-F238E27FC236}">
              <a16:creationId xmlns:a16="http://schemas.microsoft.com/office/drawing/2014/main" id="{1EA2AB9B-15E7-4CAC-95DE-35A9B1CB35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4" name="PoljeZBesedilom 7523">
          <a:extLst>
            <a:ext uri="{FF2B5EF4-FFF2-40B4-BE49-F238E27FC236}">
              <a16:creationId xmlns:a16="http://schemas.microsoft.com/office/drawing/2014/main" id="{EA6E1C2A-948D-4F96-98C2-3A34F4184A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5" name="PoljeZBesedilom 7524">
          <a:extLst>
            <a:ext uri="{FF2B5EF4-FFF2-40B4-BE49-F238E27FC236}">
              <a16:creationId xmlns:a16="http://schemas.microsoft.com/office/drawing/2014/main" id="{C4DCEF6B-6496-4738-BBE1-35E546A653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6" name="PoljeZBesedilom 7525">
          <a:extLst>
            <a:ext uri="{FF2B5EF4-FFF2-40B4-BE49-F238E27FC236}">
              <a16:creationId xmlns:a16="http://schemas.microsoft.com/office/drawing/2014/main" id="{7091730D-2016-4738-9CA8-BCA8BE2CF4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7" name="PoljeZBesedilom 7526">
          <a:extLst>
            <a:ext uri="{FF2B5EF4-FFF2-40B4-BE49-F238E27FC236}">
              <a16:creationId xmlns:a16="http://schemas.microsoft.com/office/drawing/2014/main" id="{791EDD82-C748-4D9E-BC2B-82810A387F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8" name="PoljeZBesedilom 7527">
          <a:extLst>
            <a:ext uri="{FF2B5EF4-FFF2-40B4-BE49-F238E27FC236}">
              <a16:creationId xmlns:a16="http://schemas.microsoft.com/office/drawing/2014/main" id="{34633495-0CD3-4421-97A3-2DAC63DDB5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9" name="PoljeZBesedilom 7528">
          <a:extLst>
            <a:ext uri="{FF2B5EF4-FFF2-40B4-BE49-F238E27FC236}">
              <a16:creationId xmlns:a16="http://schemas.microsoft.com/office/drawing/2014/main" id="{73F12C7A-9775-422F-B104-B4CAFC8546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0" name="PoljeZBesedilom 7529">
          <a:extLst>
            <a:ext uri="{FF2B5EF4-FFF2-40B4-BE49-F238E27FC236}">
              <a16:creationId xmlns:a16="http://schemas.microsoft.com/office/drawing/2014/main" id="{6FA4EC14-663D-4103-A91C-FF96314E33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1" name="PoljeZBesedilom 7530">
          <a:extLst>
            <a:ext uri="{FF2B5EF4-FFF2-40B4-BE49-F238E27FC236}">
              <a16:creationId xmlns:a16="http://schemas.microsoft.com/office/drawing/2014/main" id="{1FD070B2-D7CD-4FF6-9C22-9182DF0F7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2" name="PoljeZBesedilom 7531">
          <a:extLst>
            <a:ext uri="{FF2B5EF4-FFF2-40B4-BE49-F238E27FC236}">
              <a16:creationId xmlns:a16="http://schemas.microsoft.com/office/drawing/2014/main" id="{3AE61D4F-B663-4DBD-ACFE-4C675BA097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3" name="PoljeZBesedilom 7532">
          <a:extLst>
            <a:ext uri="{FF2B5EF4-FFF2-40B4-BE49-F238E27FC236}">
              <a16:creationId xmlns:a16="http://schemas.microsoft.com/office/drawing/2014/main" id="{05B1A66F-627E-4DFA-9A8B-5EA8149E40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4" name="PoljeZBesedilom 7533">
          <a:extLst>
            <a:ext uri="{FF2B5EF4-FFF2-40B4-BE49-F238E27FC236}">
              <a16:creationId xmlns:a16="http://schemas.microsoft.com/office/drawing/2014/main" id="{1F90FA4F-83EA-4C6D-894B-24E0EB9DB6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5" name="PoljeZBesedilom 7534">
          <a:extLst>
            <a:ext uri="{FF2B5EF4-FFF2-40B4-BE49-F238E27FC236}">
              <a16:creationId xmlns:a16="http://schemas.microsoft.com/office/drawing/2014/main" id="{9F284C2A-7CCE-4EAA-96A1-ED7571DD9D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6" name="PoljeZBesedilom 7535">
          <a:extLst>
            <a:ext uri="{FF2B5EF4-FFF2-40B4-BE49-F238E27FC236}">
              <a16:creationId xmlns:a16="http://schemas.microsoft.com/office/drawing/2014/main" id="{419E5F70-7075-4423-822E-D5BA7214B5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7" name="PoljeZBesedilom 7536">
          <a:extLst>
            <a:ext uri="{FF2B5EF4-FFF2-40B4-BE49-F238E27FC236}">
              <a16:creationId xmlns:a16="http://schemas.microsoft.com/office/drawing/2014/main" id="{0DF5C51F-A159-4059-B9DA-833DA79DF9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8" name="PoljeZBesedilom 7537">
          <a:extLst>
            <a:ext uri="{FF2B5EF4-FFF2-40B4-BE49-F238E27FC236}">
              <a16:creationId xmlns:a16="http://schemas.microsoft.com/office/drawing/2014/main" id="{72D82DEE-54B7-40D4-8205-6ED9B7B239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9" name="PoljeZBesedilom 7538">
          <a:extLst>
            <a:ext uri="{FF2B5EF4-FFF2-40B4-BE49-F238E27FC236}">
              <a16:creationId xmlns:a16="http://schemas.microsoft.com/office/drawing/2014/main" id="{4D47F152-8071-4170-BA0A-0FE92FBBCE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0" name="PoljeZBesedilom 7539">
          <a:extLst>
            <a:ext uri="{FF2B5EF4-FFF2-40B4-BE49-F238E27FC236}">
              <a16:creationId xmlns:a16="http://schemas.microsoft.com/office/drawing/2014/main" id="{6382DF33-5963-424C-ADCD-4CCAB4DFFB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1" name="PoljeZBesedilom 7540">
          <a:extLst>
            <a:ext uri="{FF2B5EF4-FFF2-40B4-BE49-F238E27FC236}">
              <a16:creationId xmlns:a16="http://schemas.microsoft.com/office/drawing/2014/main" id="{0F580627-2B7B-45B2-B0CD-A61BDDBB63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2" name="PoljeZBesedilom 7541">
          <a:extLst>
            <a:ext uri="{FF2B5EF4-FFF2-40B4-BE49-F238E27FC236}">
              <a16:creationId xmlns:a16="http://schemas.microsoft.com/office/drawing/2014/main" id="{A88779C1-CA25-49C2-AB3F-53B011632B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3" name="PoljeZBesedilom 7542">
          <a:extLst>
            <a:ext uri="{FF2B5EF4-FFF2-40B4-BE49-F238E27FC236}">
              <a16:creationId xmlns:a16="http://schemas.microsoft.com/office/drawing/2014/main" id="{BBE31946-FEFA-4933-89C7-BD332108DE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4" name="PoljeZBesedilom 7543">
          <a:extLst>
            <a:ext uri="{FF2B5EF4-FFF2-40B4-BE49-F238E27FC236}">
              <a16:creationId xmlns:a16="http://schemas.microsoft.com/office/drawing/2014/main" id="{7535E70B-7481-4691-B8A0-DFC841292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5" name="PoljeZBesedilom 7544">
          <a:extLst>
            <a:ext uri="{FF2B5EF4-FFF2-40B4-BE49-F238E27FC236}">
              <a16:creationId xmlns:a16="http://schemas.microsoft.com/office/drawing/2014/main" id="{E86FC060-2D15-4177-ABA1-5D9D184C15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6" name="PoljeZBesedilom 7545">
          <a:extLst>
            <a:ext uri="{FF2B5EF4-FFF2-40B4-BE49-F238E27FC236}">
              <a16:creationId xmlns:a16="http://schemas.microsoft.com/office/drawing/2014/main" id="{6F69C142-0998-418E-A226-32761C4E58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7" name="PoljeZBesedilom 7546">
          <a:extLst>
            <a:ext uri="{FF2B5EF4-FFF2-40B4-BE49-F238E27FC236}">
              <a16:creationId xmlns:a16="http://schemas.microsoft.com/office/drawing/2014/main" id="{305C9265-5652-4774-BF3F-1A7EEC04CB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8" name="PoljeZBesedilom 7547">
          <a:extLst>
            <a:ext uri="{FF2B5EF4-FFF2-40B4-BE49-F238E27FC236}">
              <a16:creationId xmlns:a16="http://schemas.microsoft.com/office/drawing/2014/main" id="{BA321215-8B7E-4638-B47D-A6BCE954E4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9" name="PoljeZBesedilom 7548">
          <a:extLst>
            <a:ext uri="{FF2B5EF4-FFF2-40B4-BE49-F238E27FC236}">
              <a16:creationId xmlns:a16="http://schemas.microsoft.com/office/drawing/2014/main" id="{39CDAB5F-4534-417B-A45B-C2BDF3F1C2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0" name="PoljeZBesedilom 7549">
          <a:extLst>
            <a:ext uri="{FF2B5EF4-FFF2-40B4-BE49-F238E27FC236}">
              <a16:creationId xmlns:a16="http://schemas.microsoft.com/office/drawing/2014/main" id="{EA865218-F173-4467-B9B2-A6D43E09C1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1" name="PoljeZBesedilom 7550">
          <a:extLst>
            <a:ext uri="{FF2B5EF4-FFF2-40B4-BE49-F238E27FC236}">
              <a16:creationId xmlns:a16="http://schemas.microsoft.com/office/drawing/2014/main" id="{215A23D1-9543-462C-AC71-5C79E6E292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2" name="PoljeZBesedilom 7551">
          <a:extLst>
            <a:ext uri="{FF2B5EF4-FFF2-40B4-BE49-F238E27FC236}">
              <a16:creationId xmlns:a16="http://schemas.microsoft.com/office/drawing/2014/main" id="{7678CB87-31D4-4EDD-8C8C-1D80F24FDD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3" name="PoljeZBesedilom 7552">
          <a:extLst>
            <a:ext uri="{FF2B5EF4-FFF2-40B4-BE49-F238E27FC236}">
              <a16:creationId xmlns:a16="http://schemas.microsoft.com/office/drawing/2014/main" id="{7D08111F-12FA-4AF4-A22E-5962D15F15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4" name="PoljeZBesedilom 7553">
          <a:extLst>
            <a:ext uri="{FF2B5EF4-FFF2-40B4-BE49-F238E27FC236}">
              <a16:creationId xmlns:a16="http://schemas.microsoft.com/office/drawing/2014/main" id="{81BDACC8-7EC9-40E8-867C-214B545772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5" name="PoljeZBesedilom 7554">
          <a:extLst>
            <a:ext uri="{FF2B5EF4-FFF2-40B4-BE49-F238E27FC236}">
              <a16:creationId xmlns:a16="http://schemas.microsoft.com/office/drawing/2014/main" id="{060402FC-5C14-4300-9199-0C5F6D9633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6" name="PoljeZBesedilom 7555">
          <a:extLst>
            <a:ext uri="{FF2B5EF4-FFF2-40B4-BE49-F238E27FC236}">
              <a16:creationId xmlns:a16="http://schemas.microsoft.com/office/drawing/2014/main" id="{6E12AE39-AAE6-421A-AC21-88A3BDF8AC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7" name="PoljeZBesedilom 7556">
          <a:extLst>
            <a:ext uri="{FF2B5EF4-FFF2-40B4-BE49-F238E27FC236}">
              <a16:creationId xmlns:a16="http://schemas.microsoft.com/office/drawing/2014/main" id="{2B3C23FE-CD4A-423F-AA62-6E55BDF871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8" name="PoljeZBesedilom 7557">
          <a:extLst>
            <a:ext uri="{FF2B5EF4-FFF2-40B4-BE49-F238E27FC236}">
              <a16:creationId xmlns:a16="http://schemas.microsoft.com/office/drawing/2014/main" id="{3ACCC101-6518-47BD-A5E6-372E0A248E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9" name="PoljeZBesedilom 7558">
          <a:extLst>
            <a:ext uri="{FF2B5EF4-FFF2-40B4-BE49-F238E27FC236}">
              <a16:creationId xmlns:a16="http://schemas.microsoft.com/office/drawing/2014/main" id="{576FE1E1-091E-4E19-8E3E-23A794AE62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0" name="PoljeZBesedilom 7559">
          <a:extLst>
            <a:ext uri="{FF2B5EF4-FFF2-40B4-BE49-F238E27FC236}">
              <a16:creationId xmlns:a16="http://schemas.microsoft.com/office/drawing/2014/main" id="{34370141-8A33-42CB-8AE3-06CF425D53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1" name="PoljeZBesedilom 7560">
          <a:extLst>
            <a:ext uri="{FF2B5EF4-FFF2-40B4-BE49-F238E27FC236}">
              <a16:creationId xmlns:a16="http://schemas.microsoft.com/office/drawing/2014/main" id="{EDA21F3D-59D3-4B0D-8CFA-B1FF74D857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2" name="PoljeZBesedilom 7561">
          <a:extLst>
            <a:ext uri="{FF2B5EF4-FFF2-40B4-BE49-F238E27FC236}">
              <a16:creationId xmlns:a16="http://schemas.microsoft.com/office/drawing/2014/main" id="{A33D792C-22FF-4A4A-BF89-2934085753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3" name="PoljeZBesedilom 7562">
          <a:extLst>
            <a:ext uri="{FF2B5EF4-FFF2-40B4-BE49-F238E27FC236}">
              <a16:creationId xmlns:a16="http://schemas.microsoft.com/office/drawing/2014/main" id="{EA976D7E-F53F-46E9-B49C-0A71A2B282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4" name="PoljeZBesedilom 7563">
          <a:extLst>
            <a:ext uri="{FF2B5EF4-FFF2-40B4-BE49-F238E27FC236}">
              <a16:creationId xmlns:a16="http://schemas.microsoft.com/office/drawing/2014/main" id="{6E3B5E08-80C6-4EC0-AC2A-C1BDD7ADBF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5" name="PoljeZBesedilom 7564">
          <a:extLst>
            <a:ext uri="{FF2B5EF4-FFF2-40B4-BE49-F238E27FC236}">
              <a16:creationId xmlns:a16="http://schemas.microsoft.com/office/drawing/2014/main" id="{2DD7336F-BBB1-44AB-8D23-BBE465069A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6" name="PoljeZBesedilom 7565">
          <a:extLst>
            <a:ext uri="{FF2B5EF4-FFF2-40B4-BE49-F238E27FC236}">
              <a16:creationId xmlns:a16="http://schemas.microsoft.com/office/drawing/2014/main" id="{F514E688-C79C-4E84-A935-37F4879429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7" name="PoljeZBesedilom 7566">
          <a:extLst>
            <a:ext uri="{FF2B5EF4-FFF2-40B4-BE49-F238E27FC236}">
              <a16:creationId xmlns:a16="http://schemas.microsoft.com/office/drawing/2014/main" id="{7A32E2E4-B892-4D6D-BD72-5C59327846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8" name="PoljeZBesedilom 7567">
          <a:extLst>
            <a:ext uri="{FF2B5EF4-FFF2-40B4-BE49-F238E27FC236}">
              <a16:creationId xmlns:a16="http://schemas.microsoft.com/office/drawing/2014/main" id="{B048FA34-897F-4C1D-9E1A-38594ADAB4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9" name="PoljeZBesedilom 7568">
          <a:extLst>
            <a:ext uri="{FF2B5EF4-FFF2-40B4-BE49-F238E27FC236}">
              <a16:creationId xmlns:a16="http://schemas.microsoft.com/office/drawing/2014/main" id="{1018FBD4-A0D8-4750-96CA-1635BA300F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0" name="PoljeZBesedilom 7569">
          <a:extLst>
            <a:ext uri="{FF2B5EF4-FFF2-40B4-BE49-F238E27FC236}">
              <a16:creationId xmlns:a16="http://schemas.microsoft.com/office/drawing/2014/main" id="{D3C47AB4-B19B-44C1-B65E-C6627D01AA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1" name="PoljeZBesedilom 7570">
          <a:extLst>
            <a:ext uri="{FF2B5EF4-FFF2-40B4-BE49-F238E27FC236}">
              <a16:creationId xmlns:a16="http://schemas.microsoft.com/office/drawing/2014/main" id="{D060E14A-37C3-4BBF-9E4A-F63C609C1B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2" name="PoljeZBesedilom 7571">
          <a:extLst>
            <a:ext uri="{FF2B5EF4-FFF2-40B4-BE49-F238E27FC236}">
              <a16:creationId xmlns:a16="http://schemas.microsoft.com/office/drawing/2014/main" id="{2E5F29E4-79F2-4E4B-A243-DAFA8C8EC7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3" name="PoljeZBesedilom 7572">
          <a:extLst>
            <a:ext uri="{FF2B5EF4-FFF2-40B4-BE49-F238E27FC236}">
              <a16:creationId xmlns:a16="http://schemas.microsoft.com/office/drawing/2014/main" id="{44972F9B-2A28-4550-BD5F-776C597525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4" name="PoljeZBesedilom 7573">
          <a:extLst>
            <a:ext uri="{FF2B5EF4-FFF2-40B4-BE49-F238E27FC236}">
              <a16:creationId xmlns:a16="http://schemas.microsoft.com/office/drawing/2014/main" id="{D475EEF8-52F6-4099-8BE9-FCC07B36A0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5" name="PoljeZBesedilom 7574">
          <a:extLst>
            <a:ext uri="{FF2B5EF4-FFF2-40B4-BE49-F238E27FC236}">
              <a16:creationId xmlns:a16="http://schemas.microsoft.com/office/drawing/2014/main" id="{F938C190-C507-4CB3-9439-31F371AF79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6" name="PoljeZBesedilom 7575">
          <a:extLst>
            <a:ext uri="{FF2B5EF4-FFF2-40B4-BE49-F238E27FC236}">
              <a16:creationId xmlns:a16="http://schemas.microsoft.com/office/drawing/2014/main" id="{1C49A85B-31C8-4DD5-9602-96082AEBA4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7" name="PoljeZBesedilom 7576">
          <a:extLst>
            <a:ext uri="{FF2B5EF4-FFF2-40B4-BE49-F238E27FC236}">
              <a16:creationId xmlns:a16="http://schemas.microsoft.com/office/drawing/2014/main" id="{BF775AB9-ACE7-4D73-AC22-8FA871D7CA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8" name="PoljeZBesedilom 7577">
          <a:extLst>
            <a:ext uri="{FF2B5EF4-FFF2-40B4-BE49-F238E27FC236}">
              <a16:creationId xmlns:a16="http://schemas.microsoft.com/office/drawing/2014/main" id="{EA2222A0-C9A0-4511-892F-B35C227E6E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9" name="PoljeZBesedilom 7578">
          <a:extLst>
            <a:ext uri="{FF2B5EF4-FFF2-40B4-BE49-F238E27FC236}">
              <a16:creationId xmlns:a16="http://schemas.microsoft.com/office/drawing/2014/main" id="{7A0E5FF2-D68B-4416-988A-4B3D25C51D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0" name="PoljeZBesedilom 7579">
          <a:extLst>
            <a:ext uri="{FF2B5EF4-FFF2-40B4-BE49-F238E27FC236}">
              <a16:creationId xmlns:a16="http://schemas.microsoft.com/office/drawing/2014/main" id="{138280B3-D266-4612-90A0-57309C05BA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1" name="PoljeZBesedilom 7580">
          <a:extLst>
            <a:ext uri="{FF2B5EF4-FFF2-40B4-BE49-F238E27FC236}">
              <a16:creationId xmlns:a16="http://schemas.microsoft.com/office/drawing/2014/main" id="{6AE89755-B48C-48CA-8340-FCC12919F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2" name="PoljeZBesedilom 7581">
          <a:extLst>
            <a:ext uri="{FF2B5EF4-FFF2-40B4-BE49-F238E27FC236}">
              <a16:creationId xmlns:a16="http://schemas.microsoft.com/office/drawing/2014/main" id="{EA6A0BFB-DC52-442C-AA6C-CE05496E81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3" name="PoljeZBesedilom 7582">
          <a:extLst>
            <a:ext uri="{FF2B5EF4-FFF2-40B4-BE49-F238E27FC236}">
              <a16:creationId xmlns:a16="http://schemas.microsoft.com/office/drawing/2014/main" id="{5937FC22-E204-407D-B90B-3E258DB5C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4" name="PoljeZBesedilom 7583">
          <a:extLst>
            <a:ext uri="{FF2B5EF4-FFF2-40B4-BE49-F238E27FC236}">
              <a16:creationId xmlns:a16="http://schemas.microsoft.com/office/drawing/2014/main" id="{B0BC5530-6131-4C5B-A5D6-C940C9B897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5" name="PoljeZBesedilom 7584">
          <a:extLst>
            <a:ext uri="{FF2B5EF4-FFF2-40B4-BE49-F238E27FC236}">
              <a16:creationId xmlns:a16="http://schemas.microsoft.com/office/drawing/2014/main" id="{D1FF5235-4B63-4A53-A39D-CB27F6C5D3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6" name="PoljeZBesedilom 7585">
          <a:extLst>
            <a:ext uri="{FF2B5EF4-FFF2-40B4-BE49-F238E27FC236}">
              <a16:creationId xmlns:a16="http://schemas.microsoft.com/office/drawing/2014/main" id="{F3283B9E-B24F-4377-98D8-BA1662D546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7" name="PoljeZBesedilom 7586">
          <a:extLst>
            <a:ext uri="{FF2B5EF4-FFF2-40B4-BE49-F238E27FC236}">
              <a16:creationId xmlns:a16="http://schemas.microsoft.com/office/drawing/2014/main" id="{006A98EF-67BF-4431-92C1-A6FB0427D8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8" name="PoljeZBesedilom 7587">
          <a:extLst>
            <a:ext uri="{FF2B5EF4-FFF2-40B4-BE49-F238E27FC236}">
              <a16:creationId xmlns:a16="http://schemas.microsoft.com/office/drawing/2014/main" id="{E74D6B82-4DFF-4AE1-B76A-1F8B894F22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9" name="PoljeZBesedilom 7588">
          <a:extLst>
            <a:ext uri="{FF2B5EF4-FFF2-40B4-BE49-F238E27FC236}">
              <a16:creationId xmlns:a16="http://schemas.microsoft.com/office/drawing/2014/main" id="{390D50D7-D4D1-4564-8554-D0D3792C71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0" name="PoljeZBesedilom 7589">
          <a:extLst>
            <a:ext uri="{FF2B5EF4-FFF2-40B4-BE49-F238E27FC236}">
              <a16:creationId xmlns:a16="http://schemas.microsoft.com/office/drawing/2014/main" id="{D0AE8327-2460-45BF-AD69-FAC1D5041E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1" name="PoljeZBesedilom 7590">
          <a:extLst>
            <a:ext uri="{FF2B5EF4-FFF2-40B4-BE49-F238E27FC236}">
              <a16:creationId xmlns:a16="http://schemas.microsoft.com/office/drawing/2014/main" id="{017A29AD-A4E5-4594-935A-85B60578DF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2" name="PoljeZBesedilom 7591">
          <a:extLst>
            <a:ext uri="{FF2B5EF4-FFF2-40B4-BE49-F238E27FC236}">
              <a16:creationId xmlns:a16="http://schemas.microsoft.com/office/drawing/2014/main" id="{59329383-B4F0-4300-AA20-EE80C6BD1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3" name="PoljeZBesedilom 7592">
          <a:extLst>
            <a:ext uri="{FF2B5EF4-FFF2-40B4-BE49-F238E27FC236}">
              <a16:creationId xmlns:a16="http://schemas.microsoft.com/office/drawing/2014/main" id="{04E5BDFB-D78E-4C54-95EB-F1C45D111A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4" name="PoljeZBesedilom 7593">
          <a:extLst>
            <a:ext uri="{FF2B5EF4-FFF2-40B4-BE49-F238E27FC236}">
              <a16:creationId xmlns:a16="http://schemas.microsoft.com/office/drawing/2014/main" id="{A76892BC-CCDC-48ED-BB9F-282BA02FB1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5" name="PoljeZBesedilom 7594">
          <a:extLst>
            <a:ext uri="{FF2B5EF4-FFF2-40B4-BE49-F238E27FC236}">
              <a16:creationId xmlns:a16="http://schemas.microsoft.com/office/drawing/2014/main" id="{DF65F523-F969-4955-AD0E-3438306A63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6" name="PoljeZBesedilom 7595">
          <a:extLst>
            <a:ext uri="{FF2B5EF4-FFF2-40B4-BE49-F238E27FC236}">
              <a16:creationId xmlns:a16="http://schemas.microsoft.com/office/drawing/2014/main" id="{456030AF-3B8C-4882-BD23-441407ABC0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7" name="PoljeZBesedilom 7596">
          <a:extLst>
            <a:ext uri="{FF2B5EF4-FFF2-40B4-BE49-F238E27FC236}">
              <a16:creationId xmlns:a16="http://schemas.microsoft.com/office/drawing/2014/main" id="{FA2BE774-A255-4F91-8EE4-952C91307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8" name="PoljeZBesedilom 7597">
          <a:extLst>
            <a:ext uri="{FF2B5EF4-FFF2-40B4-BE49-F238E27FC236}">
              <a16:creationId xmlns:a16="http://schemas.microsoft.com/office/drawing/2014/main" id="{105DDC2B-5AF8-45F3-A91B-9CADE00A15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9" name="PoljeZBesedilom 7598">
          <a:extLst>
            <a:ext uri="{FF2B5EF4-FFF2-40B4-BE49-F238E27FC236}">
              <a16:creationId xmlns:a16="http://schemas.microsoft.com/office/drawing/2014/main" id="{A70D472C-EE23-435D-A672-FEA8E60AD7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0" name="PoljeZBesedilom 7599">
          <a:extLst>
            <a:ext uri="{FF2B5EF4-FFF2-40B4-BE49-F238E27FC236}">
              <a16:creationId xmlns:a16="http://schemas.microsoft.com/office/drawing/2014/main" id="{F43FF918-477B-433B-BB63-686D18CAF6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1" name="PoljeZBesedilom 7600">
          <a:extLst>
            <a:ext uri="{FF2B5EF4-FFF2-40B4-BE49-F238E27FC236}">
              <a16:creationId xmlns:a16="http://schemas.microsoft.com/office/drawing/2014/main" id="{0B1DCAE9-D06D-4D9B-A78D-B3FC2665A4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2" name="PoljeZBesedilom 7601">
          <a:extLst>
            <a:ext uri="{FF2B5EF4-FFF2-40B4-BE49-F238E27FC236}">
              <a16:creationId xmlns:a16="http://schemas.microsoft.com/office/drawing/2014/main" id="{94B2FFCB-1309-4385-BB10-507F36F394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3" name="PoljeZBesedilom 7602">
          <a:extLst>
            <a:ext uri="{FF2B5EF4-FFF2-40B4-BE49-F238E27FC236}">
              <a16:creationId xmlns:a16="http://schemas.microsoft.com/office/drawing/2014/main" id="{D3491C49-4A81-42D7-AAEC-59FC5750B0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4" name="PoljeZBesedilom 7603">
          <a:extLst>
            <a:ext uri="{FF2B5EF4-FFF2-40B4-BE49-F238E27FC236}">
              <a16:creationId xmlns:a16="http://schemas.microsoft.com/office/drawing/2014/main" id="{702F911E-AE9D-48E6-8431-33046B20F4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5" name="PoljeZBesedilom 7604">
          <a:extLst>
            <a:ext uri="{FF2B5EF4-FFF2-40B4-BE49-F238E27FC236}">
              <a16:creationId xmlns:a16="http://schemas.microsoft.com/office/drawing/2014/main" id="{987C1EDB-81B1-4EAC-B8D7-07C09E8336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6" name="PoljeZBesedilom 7605">
          <a:extLst>
            <a:ext uri="{FF2B5EF4-FFF2-40B4-BE49-F238E27FC236}">
              <a16:creationId xmlns:a16="http://schemas.microsoft.com/office/drawing/2014/main" id="{FD2172DF-9A01-49C1-BCB4-F6E1CCC3B9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7" name="PoljeZBesedilom 7606">
          <a:extLst>
            <a:ext uri="{FF2B5EF4-FFF2-40B4-BE49-F238E27FC236}">
              <a16:creationId xmlns:a16="http://schemas.microsoft.com/office/drawing/2014/main" id="{21C226C9-9991-455E-9E21-3939A571A8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8" name="PoljeZBesedilom 7607">
          <a:extLst>
            <a:ext uri="{FF2B5EF4-FFF2-40B4-BE49-F238E27FC236}">
              <a16:creationId xmlns:a16="http://schemas.microsoft.com/office/drawing/2014/main" id="{DF6A9C2B-1BF0-495B-A419-8CC3E1A006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9" name="PoljeZBesedilom 7608">
          <a:extLst>
            <a:ext uri="{FF2B5EF4-FFF2-40B4-BE49-F238E27FC236}">
              <a16:creationId xmlns:a16="http://schemas.microsoft.com/office/drawing/2014/main" id="{394481B1-D651-4179-8D98-B96E484C12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0" name="PoljeZBesedilom 7609">
          <a:extLst>
            <a:ext uri="{FF2B5EF4-FFF2-40B4-BE49-F238E27FC236}">
              <a16:creationId xmlns:a16="http://schemas.microsoft.com/office/drawing/2014/main" id="{589D048C-FF32-44E3-ABD0-96826C9498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1" name="PoljeZBesedilom 7610">
          <a:extLst>
            <a:ext uri="{FF2B5EF4-FFF2-40B4-BE49-F238E27FC236}">
              <a16:creationId xmlns:a16="http://schemas.microsoft.com/office/drawing/2014/main" id="{1592D803-1829-42E0-8710-8F0AF0A6B4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2" name="PoljeZBesedilom 7611">
          <a:extLst>
            <a:ext uri="{FF2B5EF4-FFF2-40B4-BE49-F238E27FC236}">
              <a16:creationId xmlns:a16="http://schemas.microsoft.com/office/drawing/2014/main" id="{8F793DBD-E888-40E0-8C6F-6B8FA018D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3" name="PoljeZBesedilom 7612">
          <a:extLst>
            <a:ext uri="{FF2B5EF4-FFF2-40B4-BE49-F238E27FC236}">
              <a16:creationId xmlns:a16="http://schemas.microsoft.com/office/drawing/2014/main" id="{63583319-9AC5-45D5-B0DC-7792803146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4" name="PoljeZBesedilom 7613">
          <a:extLst>
            <a:ext uri="{FF2B5EF4-FFF2-40B4-BE49-F238E27FC236}">
              <a16:creationId xmlns:a16="http://schemas.microsoft.com/office/drawing/2014/main" id="{3FAAE332-A047-4495-8A7A-768851908A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5" name="PoljeZBesedilom 7614">
          <a:extLst>
            <a:ext uri="{FF2B5EF4-FFF2-40B4-BE49-F238E27FC236}">
              <a16:creationId xmlns:a16="http://schemas.microsoft.com/office/drawing/2014/main" id="{43AC897A-E3CD-4872-8C59-4ABDA4D509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6" name="PoljeZBesedilom 7615">
          <a:extLst>
            <a:ext uri="{FF2B5EF4-FFF2-40B4-BE49-F238E27FC236}">
              <a16:creationId xmlns:a16="http://schemas.microsoft.com/office/drawing/2014/main" id="{339B61B0-7386-4564-A057-162F7D972B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7" name="PoljeZBesedilom 7616">
          <a:extLst>
            <a:ext uri="{FF2B5EF4-FFF2-40B4-BE49-F238E27FC236}">
              <a16:creationId xmlns:a16="http://schemas.microsoft.com/office/drawing/2014/main" id="{F4AF1E14-6D5F-4555-8B04-16B4D47B7E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8" name="PoljeZBesedilom 7617">
          <a:extLst>
            <a:ext uri="{FF2B5EF4-FFF2-40B4-BE49-F238E27FC236}">
              <a16:creationId xmlns:a16="http://schemas.microsoft.com/office/drawing/2014/main" id="{50520CCA-9AC3-41FA-897A-ED2B7A9B54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9" name="PoljeZBesedilom 7618">
          <a:extLst>
            <a:ext uri="{FF2B5EF4-FFF2-40B4-BE49-F238E27FC236}">
              <a16:creationId xmlns:a16="http://schemas.microsoft.com/office/drawing/2014/main" id="{5DEB2FD3-47EA-4438-B598-63AA3364A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0" name="PoljeZBesedilom 7619">
          <a:extLst>
            <a:ext uri="{FF2B5EF4-FFF2-40B4-BE49-F238E27FC236}">
              <a16:creationId xmlns:a16="http://schemas.microsoft.com/office/drawing/2014/main" id="{05705996-1FB3-4FE3-AFCF-4C6F5C3DFC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1" name="PoljeZBesedilom 7620">
          <a:extLst>
            <a:ext uri="{FF2B5EF4-FFF2-40B4-BE49-F238E27FC236}">
              <a16:creationId xmlns:a16="http://schemas.microsoft.com/office/drawing/2014/main" id="{5E3D66AC-3E47-4D57-A03F-CA18A58AF8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2" name="PoljeZBesedilom 7621">
          <a:extLst>
            <a:ext uri="{FF2B5EF4-FFF2-40B4-BE49-F238E27FC236}">
              <a16:creationId xmlns:a16="http://schemas.microsoft.com/office/drawing/2014/main" id="{CA5D4E43-BC0A-42DE-8740-5775458495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3" name="PoljeZBesedilom 7622">
          <a:extLst>
            <a:ext uri="{FF2B5EF4-FFF2-40B4-BE49-F238E27FC236}">
              <a16:creationId xmlns:a16="http://schemas.microsoft.com/office/drawing/2014/main" id="{59FC929C-2D61-45D3-A974-3702D4BC23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4" name="PoljeZBesedilom 7623">
          <a:extLst>
            <a:ext uri="{FF2B5EF4-FFF2-40B4-BE49-F238E27FC236}">
              <a16:creationId xmlns:a16="http://schemas.microsoft.com/office/drawing/2014/main" id="{5FE9F1AB-9CA6-4380-A9F7-CC7F9F3B6E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5" name="PoljeZBesedilom 7624">
          <a:extLst>
            <a:ext uri="{FF2B5EF4-FFF2-40B4-BE49-F238E27FC236}">
              <a16:creationId xmlns:a16="http://schemas.microsoft.com/office/drawing/2014/main" id="{90448C6F-28C2-4FC5-B57C-E0D9B9D44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6" name="PoljeZBesedilom 7625">
          <a:extLst>
            <a:ext uri="{FF2B5EF4-FFF2-40B4-BE49-F238E27FC236}">
              <a16:creationId xmlns:a16="http://schemas.microsoft.com/office/drawing/2014/main" id="{9E55B9C6-6405-43A7-AF9F-9FFD64E99D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7" name="PoljeZBesedilom 7626">
          <a:extLst>
            <a:ext uri="{FF2B5EF4-FFF2-40B4-BE49-F238E27FC236}">
              <a16:creationId xmlns:a16="http://schemas.microsoft.com/office/drawing/2014/main" id="{4BC27151-CBE0-435A-8093-94355DC23C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8" name="PoljeZBesedilom 7627">
          <a:extLst>
            <a:ext uri="{FF2B5EF4-FFF2-40B4-BE49-F238E27FC236}">
              <a16:creationId xmlns:a16="http://schemas.microsoft.com/office/drawing/2014/main" id="{D31925B7-0BA2-4E4F-8ED3-834C083A9D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9" name="PoljeZBesedilom 7628">
          <a:extLst>
            <a:ext uri="{FF2B5EF4-FFF2-40B4-BE49-F238E27FC236}">
              <a16:creationId xmlns:a16="http://schemas.microsoft.com/office/drawing/2014/main" id="{C2839AA7-2FB6-4B08-8720-7B764C1D8A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0" name="PoljeZBesedilom 7629">
          <a:extLst>
            <a:ext uri="{FF2B5EF4-FFF2-40B4-BE49-F238E27FC236}">
              <a16:creationId xmlns:a16="http://schemas.microsoft.com/office/drawing/2014/main" id="{A294F848-E5A1-4A51-9D46-FD25DE2555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1" name="PoljeZBesedilom 7630">
          <a:extLst>
            <a:ext uri="{FF2B5EF4-FFF2-40B4-BE49-F238E27FC236}">
              <a16:creationId xmlns:a16="http://schemas.microsoft.com/office/drawing/2014/main" id="{A0DD2DF5-4230-463C-B36A-5BC3B14BF3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2" name="PoljeZBesedilom 7631">
          <a:extLst>
            <a:ext uri="{FF2B5EF4-FFF2-40B4-BE49-F238E27FC236}">
              <a16:creationId xmlns:a16="http://schemas.microsoft.com/office/drawing/2014/main" id="{03EC9B9C-2B16-4110-A1B9-EC0B1AA59C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3" name="PoljeZBesedilom 7632">
          <a:extLst>
            <a:ext uri="{FF2B5EF4-FFF2-40B4-BE49-F238E27FC236}">
              <a16:creationId xmlns:a16="http://schemas.microsoft.com/office/drawing/2014/main" id="{C3BA1905-91A9-4E60-8379-266774B642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4" name="PoljeZBesedilom 7633">
          <a:extLst>
            <a:ext uri="{FF2B5EF4-FFF2-40B4-BE49-F238E27FC236}">
              <a16:creationId xmlns:a16="http://schemas.microsoft.com/office/drawing/2014/main" id="{329FE0BB-05DB-447E-9AE6-5E01DF1594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5" name="PoljeZBesedilom 7634">
          <a:extLst>
            <a:ext uri="{FF2B5EF4-FFF2-40B4-BE49-F238E27FC236}">
              <a16:creationId xmlns:a16="http://schemas.microsoft.com/office/drawing/2014/main" id="{86447BD5-6221-4002-9FCD-DF7E7BB05A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6" name="PoljeZBesedilom 7635">
          <a:extLst>
            <a:ext uri="{FF2B5EF4-FFF2-40B4-BE49-F238E27FC236}">
              <a16:creationId xmlns:a16="http://schemas.microsoft.com/office/drawing/2014/main" id="{49700ED9-F755-4454-B261-6F31BA6BB8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7" name="PoljeZBesedilom 7636">
          <a:extLst>
            <a:ext uri="{FF2B5EF4-FFF2-40B4-BE49-F238E27FC236}">
              <a16:creationId xmlns:a16="http://schemas.microsoft.com/office/drawing/2014/main" id="{597479ED-B930-4B16-9C9F-0CD28CDC9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8" name="PoljeZBesedilom 7637">
          <a:extLst>
            <a:ext uri="{FF2B5EF4-FFF2-40B4-BE49-F238E27FC236}">
              <a16:creationId xmlns:a16="http://schemas.microsoft.com/office/drawing/2014/main" id="{78C3908A-097C-4959-886D-95AB91FB38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9" name="PoljeZBesedilom 7638">
          <a:extLst>
            <a:ext uri="{FF2B5EF4-FFF2-40B4-BE49-F238E27FC236}">
              <a16:creationId xmlns:a16="http://schemas.microsoft.com/office/drawing/2014/main" id="{A41155C4-65F6-4427-9239-463901D8F9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0" name="PoljeZBesedilom 7639">
          <a:extLst>
            <a:ext uri="{FF2B5EF4-FFF2-40B4-BE49-F238E27FC236}">
              <a16:creationId xmlns:a16="http://schemas.microsoft.com/office/drawing/2014/main" id="{E851071A-9F95-4605-8757-E05ECF9DF2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1" name="PoljeZBesedilom 7640">
          <a:extLst>
            <a:ext uri="{FF2B5EF4-FFF2-40B4-BE49-F238E27FC236}">
              <a16:creationId xmlns:a16="http://schemas.microsoft.com/office/drawing/2014/main" id="{12F9BFEA-7452-4F37-A7BC-710B16BDB2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2" name="PoljeZBesedilom 7641">
          <a:extLst>
            <a:ext uri="{FF2B5EF4-FFF2-40B4-BE49-F238E27FC236}">
              <a16:creationId xmlns:a16="http://schemas.microsoft.com/office/drawing/2014/main" id="{E372AA35-982E-4529-9769-2F7300507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3" name="PoljeZBesedilom 7642">
          <a:extLst>
            <a:ext uri="{FF2B5EF4-FFF2-40B4-BE49-F238E27FC236}">
              <a16:creationId xmlns:a16="http://schemas.microsoft.com/office/drawing/2014/main" id="{7D129D50-36D0-43E9-B298-2FB74F3349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4" name="PoljeZBesedilom 7643">
          <a:extLst>
            <a:ext uri="{FF2B5EF4-FFF2-40B4-BE49-F238E27FC236}">
              <a16:creationId xmlns:a16="http://schemas.microsoft.com/office/drawing/2014/main" id="{0DF151E4-A22E-40E3-8BDC-5B011249B1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5" name="PoljeZBesedilom 7644">
          <a:extLst>
            <a:ext uri="{FF2B5EF4-FFF2-40B4-BE49-F238E27FC236}">
              <a16:creationId xmlns:a16="http://schemas.microsoft.com/office/drawing/2014/main" id="{5D959961-9246-413F-BD19-4C3A730FE3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6" name="PoljeZBesedilom 7645">
          <a:extLst>
            <a:ext uri="{FF2B5EF4-FFF2-40B4-BE49-F238E27FC236}">
              <a16:creationId xmlns:a16="http://schemas.microsoft.com/office/drawing/2014/main" id="{0E176B9F-1CA9-4442-8338-516E1057C1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7" name="PoljeZBesedilom 7646">
          <a:extLst>
            <a:ext uri="{FF2B5EF4-FFF2-40B4-BE49-F238E27FC236}">
              <a16:creationId xmlns:a16="http://schemas.microsoft.com/office/drawing/2014/main" id="{02CA9D34-03E8-4441-A761-AB423E7730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8" name="PoljeZBesedilom 7647">
          <a:extLst>
            <a:ext uri="{FF2B5EF4-FFF2-40B4-BE49-F238E27FC236}">
              <a16:creationId xmlns:a16="http://schemas.microsoft.com/office/drawing/2014/main" id="{6874C92E-7B7A-4C68-98F5-905181B4B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9" name="PoljeZBesedilom 7648">
          <a:extLst>
            <a:ext uri="{FF2B5EF4-FFF2-40B4-BE49-F238E27FC236}">
              <a16:creationId xmlns:a16="http://schemas.microsoft.com/office/drawing/2014/main" id="{B1C8A1BB-280C-470A-8107-C14FD93F22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0" name="PoljeZBesedilom 7649">
          <a:extLst>
            <a:ext uri="{FF2B5EF4-FFF2-40B4-BE49-F238E27FC236}">
              <a16:creationId xmlns:a16="http://schemas.microsoft.com/office/drawing/2014/main" id="{0D53C2D0-6613-413F-8EDA-C82574BB00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1" name="PoljeZBesedilom 7650">
          <a:extLst>
            <a:ext uri="{FF2B5EF4-FFF2-40B4-BE49-F238E27FC236}">
              <a16:creationId xmlns:a16="http://schemas.microsoft.com/office/drawing/2014/main" id="{7FD40526-730B-4FF0-A149-494C248A8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2" name="PoljeZBesedilom 7651">
          <a:extLst>
            <a:ext uri="{FF2B5EF4-FFF2-40B4-BE49-F238E27FC236}">
              <a16:creationId xmlns:a16="http://schemas.microsoft.com/office/drawing/2014/main" id="{57D31DE7-C378-46C1-88A3-A5DCC2DDBA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3" name="PoljeZBesedilom 7652">
          <a:extLst>
            <a:ext uri="{FF2B5EF4-FFF2-40B4-BE49-F238E27FC236}">
              <a16:creationId xmlns:a16="http://schemas.microsoft.com/office/drawing/2014/main" id="{092AD288-8A9A-460D-82C1-F992F1476B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4" name="PoljeZBesedilom 7653">
          <a:extLst>
            <a:ext uri="{FF2B5EF4-FFF2-40B4-BE49-F238E27FC236}">
              <a16:creationId xmlns:a16="http://schemas.microsoft.com/office/drawing/2014/main" id="{BB85A261-29BF-4999-8009-47788E17B1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5" name="PoljeZBesedilom 7654">
          <a:extLst>
            <a:ext uri="{FF2B5EF4-FFF2-40B4-BE49-F238E27FC236}">
              <a16:creationId xmlns:a16="http://schemas.microsoft.com/office/drawing/2014/main" id="{4D5914B1-7B19-4EB1-97A9-5003DB5CBC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6" name="PoljeZBesedilom 7655">
          <a:extLst>
            <a:ext uri="{FF2B5EF4-FFF2-40B4-BE49-F238E27FC236}">
              <a16:creationId xmlns:a16="http://schemas.microsoft.com/office/drawing/2014/main" id="{82AA02F7-ECC5-4C33-A4CD-6EAB280F5C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7" name="PoljeZBesedilom 7656">
          <a:extLst>
            <a:ext uri="{FF2B5EF4-FFF2-40B4-BE49-F238E27FC236}">
              <a16:creationId xmlns:a16="http://schemas.microsoft.com/office/drawing/2014/main" id="{87961B7E-6997-47F4-8520-FA7F725737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8" name="PoljeZBesedilom 7657">
          <a:extLst>
            <a:ext uri="{FF2B5EF4-FFF2-40B4-BE49-F238E27FC236}">
              <a16:creationId xmlns:a16="http://schemas.microsoft.com/office/drawing/2014/main" id="{CCFCCF5C-9B62-407A-AA13-C5288B5597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9" name="PoljeZBesedilom 7658">
          <a:extLst>
            <a:ext uri="{FF2B5EF4-FFF2-40B4-BE49-F238E27FC236}">
              <a16:creationId xmlns:a16="http://schemas.microsoft.com/office/drawing/2014/main" id="{42A25567-3205-4386-B334-E616004FA5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0" name="PoljeZBesedilom 7659">
          <a:extLst>
            <a:ext uri="{FF2B5EF4-FFF2-40B4-BE49-F238E27FC236}">
              <a16:creationId xmlns:a16="http://schemas.microsoft.com/office/drawing/2014/main" id="{64ECFEEF-EA06-4614-A674-CB0BD5A227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1" name="PoljeZBesedilom 7660">
          <a:extLst>
            <a:ext uri="{FF2B5EF4-FFF2-40B4-BE49-F238E27FC236}">
              <a16:creationId xmlns:a16="http://schemas.microsoft.com/office/drawing/2014/main" id="{95A2CDEB-C6CE-4BC4-B25F-D6DF086EC4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2" name="PoljeZBesedilom 7661">
          <a:extLst>
            <a:ext uri="{FF2B5EF4-FFF2-40B4-BE49-F238E27FC236}">
              <a16:creationId xmlns:a16="http://schemas.microsoft.com/office/drawing/2014/main" id="{8ECAFDF4-C11F-4B79-808C-D6340EC2E9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3" name="PoljeZBesedilom 7662">
          <a:extLst>
            <a:ext uri="{FF2B5EF4-FFF2-40B4-BE49-F238E27FC236}">
              <a16:creationId xmlns:a16="http://schemas.microsoft.com/office/drawing/2014/main" id="{5F22ADE2-7BDB-4BB0-962A-9A48849292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4" name="PoljeZBesedilom 7663">
          <a:extLst>
            <a:ext uri="{FF2B5EF4-FFF2-40B4-BE49-F238E27FC236}">
              <a16:creationId xmlns:a16="http://schemas.microsoft.com/office/drawing/2014/main" id="{A552C0B9-9374-4A21-A95B-4D39221653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5" name="PoljeZBesedilom 7664">
          <a:extLst>
            <a:ext uri="{FF2B5EF4-FFF2-40B4-BE49-F238E27FC236}">
              <a16:creationId xmlns:a16="http://schemas.microsoft.com/office/drawing/2014/main" id="{E15BE174-E992-4C20-BE23-7E778ED3F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6" name="PoljeZBesedilom 7665">
          <a:extLst>
            <a:ext uri="{FF2B5EF4-FFF2-40B4-BE49-F238E27FC236}">
              <a16:creationId xmlns:a16="http://schemas.microsoft.com/office/drawing/2014/main" id="{5D2340D3-742C-410D-8FF3-FD247BC608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7" name="PoljeZBesedilom 7666">
          <a:extLst>
            <a:ext uri="{FF2B5EF4-FFF2-40B4-BE49-F238E27FC236}">
              <a16:creationId xmlns:a16="http://schemas.microsoft.com/office/drawing/2014/main" id="{8C3D344E-AE26-413F-9CDC-6892C844DA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8" name="PoljeZBesedilom 7667">
          <a:extLst>
            <a:ext uri="{FF2B5EF4-FFF2-40B4-BE49-F238E27FC236}">
              <a16:creationId xmlns:a16="http://schemas.microsoft.com/office/drawing/2014/main" id="{47578AA5-0F4F-40CC-A58E-BE4BB711FE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9" name="PoljeZBesedilom 7668">
          <a:extLst>
            <a:ext uri="{FF2B5EF4-FFF2-40B4-BE49-F238E27FC236}">
              <a16:creationId xmlns:a16="http://schemas.microsoft.com/office/drawing/2014/main" id="{DE96B3D8-E4D2-4B9A-8053-EF33A0E071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0" name="PoljeZBesedilom 7669">
          <a:extLst>
            <a:ext uri="{FF2B5EF4-FFF2-40B4-BE49-F238E27FC236}">
              <a16:creationId xmlns:a16="http://schemas.microsoft.com/office/drawing/2014/main" id="{1B865A26-DE10-4CBA-980E-6A5A158569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1" name="PoljeZBesedilom 7670">
          <a:extLst>
            <a:ext uri="{FF2B5EF4-FFF2-40B4-BE49-F238E27FC236}">
              <a16:creationId xmlns:a16="http://schemas.microsoft.com/office/drawing/2014/main" id="{6C345F85-523D-4520-ACA5-8CD93E5A58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2" name="PoljeZBesedilom 7671">
          <a:extLst>
            <a:ext uri="{FF2B5EF4-FFF2-40B4-BE49-F238E27FC236}">
              <a16:creationId xmlns:a16="http://schemas.microsoft.com/office/drawing/2014/main" id="{82760B28-0C48-45EF-BC45-D39210B02B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3" name="PoljeZBesedilom 7672">
          <a:extLst>
            <a:ext uri="{FF2B5EF4-FFF2-40B4-BE49-F238E27FC236}">
              <a16:creationId xmlns:a16="http://schemas.microsoft.com/office/drawing/2014/main" id="{0BD2523B-EDF2-46A6-8EE5-409C074945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4" name="PoljeZBesedilom 7673">
          <a:extLst>
            <a:ext uri="{FF2B5EF4-FFF2-40B4-BE49-F238E27FC236}">
              <a16:creationId xmlns:a16="http://schemas.microsoft.com/office/drawing/2014/main" id="{96EB32B5-0D01-415C-95D2-483285A4D6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5" name="PoljeZBesedilom 7674">
          <a:extLst>
            <a:ext uri="{FF2B5EF4-FFF2-40B4-BE49-F238E27FC236}">
              <a16:creationId xmlns:a16="http://schemas.microsoft.com/office/drawing/2014/main" id="{4C2872B1-0003-4E68-B534-5CB22DF8C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6" name="PoljeZBesedilom 7675">
          <a:extLst>
            <a:ext uri="{FF2B5EF4-FFF2-40B4-BE49-F238E27FC236}">
              <a16:creationId xmlns:a16="http://schemas.microsoft.com/office/drawing/2014/main" id="{7D9B6B98-469E-4BF6-A33F-51E270E98A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7" name="PoljeZBesedilom 7676">
          <a:extLst>
            <a:ext uri="{FF2B5EF4-FFF2-40B4-BE49-F238E27FC236}">
              <a16:creationId xmlns:a16="http://schemas.microsoft.com/office/drawing/2014/main" id="{AECE2743-851B-4141-BE04-AB513C2349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8" name="PoljeZBesedilom 7677">
          <a:extLst>
            <a:ext uri="{FF2B5EF4-FFF2-40B4-BE49-F238E27FC236}">
              <a16:creationId xmlns:a16="http://schemas.microsoft.com/office/drawing/2014/main" id="{99458D71-9CCF-4812-AF94-B725EDB91C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9" name="PoljeZBesedilom 7678">
          <a:extLst>
            <a:ext uri="{FF2B5EF4-FFF2-40B4-BE49-F238E27FC236}">
              <a16:creationId xmlns:a16="http://schemas.microsoft.com/office/drawing/2014/main" id="{CB550282-8B73-4EE4-BD05-BE942CAC05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0" name="PoljeZBesedilom 7679">
          <a:extLst>
            <a:ext uri="{FF2B5EF4-FFF2-40B4-BE49-F238E27FC236}">
              <a16:creationId xmlns:a16="http://schemas.microsoft.com/office/drawing/2014/main" id="{B3DED7A1-2BE1-4112-AC31-50467F374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1" name="PoljeZBesedilom 7680">
          <a:extLst>
            <a:ext uri="{FF2B5EF4-FFF2-40B4-BE49-F238E27FC236}">
              <a16:creationId xmlns:a16="http://schemas.microsoft.com/office/drawing/2014/main" id="{62AF9869-E692-4CC9-9C38-9137F5FC93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2" name="PoljeZBesedilom 7681">
          <a:extLst>
            <a:ext uri="{FF2B5EF4-FFF2-40B4-BE49-F238E27FC236}">
              <a16:creationId xmlns:a16="http://schemas.microsoft.com/office/drawing/2014/main" id="{892113FE-B028-42AA-A6D5-A3C5D5A057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3" name="PoljeZBesedilom 7682">
          <a:extLst>
            <a:ext uri="{FF2B5EF4-FFF2-40B4-BE49-F238E27FC236}">
              <a16:creationId xmlns:a16="http://schemas.microsoft.com/office/drawing/2014/main" id="{72FF6CC7-627E-409E-B1E8-1139F0946F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4" name="PoljeZBesedilom 7683">
          <a:extLst>
            <a:ext uri="{FF2B5EF4-FFF2-40B4-BE49-F238E27FC236}">
              <a16:creationId xmlns:a16="http://schemas.microsoft.com/office/drawing/2014/main" id="{BE13EE0E-EC89-4298-AA3D-B9972018ED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5" name="PoljeZBesedilom 7684">
          <a:extLst>
            <a:ext uri="{FF2B5EF4-FFF2-40B4-BE49-F238E27FC236}">
              <a16:creationId xmlns:a16="http://schemas.microsoft.com/office/drawing/2014/main" id="{7CCB7C13-74B3-489B-A1EE-65A16D415B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6" name="PoljeZBesedilom 7685">
          <a:extLst>
            <a:ext uri="{FF2B5EF4-FFF2-40B4-BE49-F238E27FC236}">
              <a16:creationId xmlns:a16="http://schemas.microsoft.com/office/drawing/2014/main" id="{D335346A-C89E-4013-8F18-342CAB7DB3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7" name="PoljeZBesedilom 7686">
          <a:extLst>
            <a:ext uri="{FF2B5EF4-FFF2-40B4-BE49-F238E27FC236}">
              <a16:creationId xmlns:a16="http://schemas.microsoft.com/office/drawing/2014/main" id="{38BDF20E-1D4C-4016-AF7D-EA865BE331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8" name="PoljeZBesedilom 7687">
          <a:extLst>
            <a:ext uri="{FF2B5EF4-FFF2-40B4-BE49-F238E27FC236}">
              <a16:creationId xmlns:a16="http://schemas.microsoft.com/office/drawing/2014/main" id="{46292256-B7A0-4C14-8A0C-449D2C2F0F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9" name="PoljeZBesedilom 7688">
          <a:extLst>
            <a:ext uri="{FF2B5EF4-FFF2-40B4-BE49-F238E27FC236}">
              <a16:creationId xmlns:a16="http://schemas.microsoft.com/office/drawing/2014/main" id="{C71EC3D7-3584-4AB1-861F-AB8E92AEDA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0" name="PoljeZBesedilom 7689">
          <a:extLst>
            <a:ext uri="{FF2B5EF4-FFF2-40B4-BE49-F238E27FC236}">
              <a16:creationId xmlns:a16="http://schemas.microsoft.com/office/drawing/2014/main" id="{86158DCF-946B-46BC-9E24-FA7235DFEB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1" name="PoljeZBesedilom 7690">
          <a:extLst>
            <a:ext uri="{FF2B5EF4-FFF2-40B4-BE49-F238E27FC236}">
              <a16:creationId xmlns:a16="http://schemas.microsoft.com/office/drawing/2014/main" id="{416910DA-0DD0-46BE-88D2-D70D064079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2" name="PoljeZBesedilom 7691">
          <a:extLst>
            <a:ext uri="{FF2B5EF4-FFF2-40B4-BE49-F238E27FC236}">
              <a16:creationId xmlns:a16="http://schemas.microsoft.com/office/drawing/2014/main" id="{3D208073-0943-44AF-88E0-ACA11D7917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3" name="PoljeZBesedilom 7692">
          <a:extLst>
            <a:ext uri="{FF2B5EF4-FFF2-40B4-BE49-F238E27FC236}">
              <a16:creationId xmlns:a16="http://schemas.microsoft.com/office/drawing/2014/main" id="{D78EC310-E502-464D-AF5C-E4DBADA633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4" name="PoljeZBesedilom 7693">
          <a:extLst>
            <a:ext uri="{FF2B5EF4-FFF2-40B4-BE49-F238E27FC236}">
              <a16:creationId xmlns:a16="http://schemas.microsoft.com/office/drawing/2014/main" id="{6202D600-81EA-4434-BCE1-33F0BD4372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5" name="PoljeZBesedilom 7694">
          <a:extLst>
            <a:ext uri="{FF2B5EF4-FFF2-40B4-BE49-F238E27FC236}">
              <a16:creationId xmlns:a16="http://schemas.microsoft.com/office/drawing/2014/main" id="{08DB1496-0FD7-429A-AFDF-E3B1B089F4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6" name="PoljeZBesedilom 7695">
          <a:extLst>
            <a:ext uri="{FF2B5EF4-FFF2-40B4-BE49-F238E27FC236}">
              <a16:creationId xmlns:a16="http://schemas.microsoft.com/office/drawing/2014/main" id="{3ABD4087-5C41-41C6-A19A-2B96529396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7" name="PoljeZBesedilom 7696">
          <a:extLst>
            <a:ext uri="{FF2B5EF4-FFF2-40B4-BE49-F238E27FC236}">
              <a16:creationId xmlns:a16="http://schemas.microsoft.com/office/drawing/2014/main" id="{13C7BEAF-00AD-4DFF-9C79-10B07DB6E9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8" name="PoljeZBesedilom 7697">
          <a:extLst>
            <a:ext uri="{FF2B5EF4-FFF2-40B4-BE49-F238E27FC236}">
              <a16:creationId xmlns:a16="http://schemas.microsoft.com/office/drawing/2014/main" id="{5B8D5AB3-ECEB-4A5C-B54B-4FDE3C84CC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9" name="PoljeZBesedilom 7698">
          <a:extLst>
            <a:ext uri="{FF2B5EF4-FFF2-40B4-BE49-F238E27FC236}">
              <a16:creationId xmlns:a16="http://schemas.microsoft.com/office/drawing/2014/main" id="{9AC21359-C162-42E6-9EFF-8C443059BB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0" name="PoljeZBesedilom 7699">
          <a:extLst>
            <a:ext uri="{FF2B5EF4-FFF2-40B4-BE49-F238E27FC236}">
              <a16:creationId xmlns:a16="http://schemas.microsoft.com/office/drawing/2014/main" id="{EEA63C2A-18CF-4886-834D-DBFA9AEB3D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1" name="PoljeZBesedilom 7700">
          <a:extLst>
            <a:ext uri="{FF2B5EF4-FFF2-40B4-BE49-F238E27FC236}">
              <a16:creationId xmlns:a16="http://schemas.microsoft.com/office/drawing/2014/main" id="{F7031F5E-D358-47C5-A515-132654865F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2" name="PoljeZBesedilom 7701">
          <a:extLst>
            <a:ext uri="{FF2B5EF4-FFF2-40B4-BE49-F238E27FC236}">
              <a16:creationId xmlns:a16="http://schemas.microsoft.com/office/drawing/2014/main" id="{3D489B05-B515-4594-A1C5-F02D29B5D0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3" name="PoljeZBesedilom 7702">
          <a:extLst>
            <a:ext uri="{FF2B5EF4-FFF2-40B4-BE49-F238E27FC236}">
              <a16:creationId xmlns:a16="http://schemas.microsoft.com/office/drawing/2014/main" id="{50950B3E-EB8E-4A51-8092-06FE7C3899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4" name="PoljeZBesedilom 7703">
          <a:extLst>
            <a:ext uri="{FF2B5EF4-FFF2-40B4-BE49-F238E27FC236}">
              <a16:creationId xmlns:a16="http://schemas.microsoft.com/office/drawing/2014/main" id="{65F37272-B757-461D-B3FE-8859EABEB2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5" name="PoljeZBesedilom 7704">
          <a:extLst>
            <a:ext uri="{FF2B5EF4-FFF2-40B4-BE49-F238E27FC236}">
              <a16:creationId xmlns:a16="http://schemas.microsoft.com/office/drawing/2014/main" id="{31257632-F21C-442E-8549-61FC800183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6" name="PoljeZBesedilom 7705">
          <a:extLst>
            <a:ext uri="{FF2B5EF4-FFF2-40B4-BE49-F238E27FC236}">
              <a16:creationId xmlns:a16="http://schemas.microsoft.com/office/drawing/2014/main" id="{37E844EE-2D45-499F-8C24-2E7706EF1D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7" name="PoljeZBesedilom 7706">
          <a:extLst>
            <a:ext uri="{FF2B5EF4-FFF2-40B4-BE49-F238E27FC236}">
              <a16:creationId xmlns:a16="http://schemas.microsoft.com/office/drawing/2014/main" id="{25A8BBD6-E591-4692-8877-E7E90481F2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8" name="PoljeZBesedilom 7707">
          <a:extLst>
            <a:ext uri="{FF2B5EF4-FFF2-40B4-BE49-F238E27FC236}">
              <a16:creationId xmlns:a16="http://schemas.microsoft.com/office/drawing/2014/main" id="{62EFC5F4-3B6F-4369-995B-C0535CB520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9" name="PoljeZBesedilom 7708">
          <a:extLst>
            <a:ext uri="{FF2B5EF4-FFF2-40B4-BE49-F238E27FC236}">
              <a16:creationId xmlns:a16="http://schemas.microsoft.com/office/drawing/2014/main" id="{79D78337-B925-4FB2-82D8-B7B4498EB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0" name="PoljeZBesedilom 7709">
          <a:extLst>
            <a:ext uri="{FF2B5EF4-FFF2-40B4-BE49-F238E27FC236}">
              <a16:creationId xmlns:a16="http://schemas.microsoft.com/office/drawing/2014/main" id="{27377F6E-B2C2-44E5-93B7-3B984EC918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1" name="PoljeZBesedilom 7710">
          <a:extLst>
            <a:ext uri="{FF2B5EF4-FFF2-40B4-BE49-F238E27FC236}">
              <a16:creationId xmlns:a16="http://schemas.microsoft.com/office/drawing/2014/main" id="{5A44EB20-BADA-408C-A61A-812F1D486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2" name="PoljeZBesedilom 7711">
          <a:extLst>
            <a:ext uri="{FF2B5EF4-FFF2-40B4-BE49-F238E27FC236}">
              <a16:creationId xmlns:a16="http://schemas.microsoft.com/office/drawing/2014/main" id="{65AD011C-1A50-488E-94E7-081B498D88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3" name="PoljeZBesedilom 7712">
          <a:extLst>
            <a:ext uri="{FF2B5EF4-FFF2-40B4-BE49-F238E27FC236}">
              <a16:creationId xmlns:a16="http://schemas.microsoft.com/office/drawing/2014/main" id="{CE17B57D-B9EF-4CC9-A747-4AB4D6E411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4" name="PoljeZBesedilom 7713">
          <a:extLst>
            <a:ext uri="{FF2B5EF4-FFF2-40B4-BE49-F238E27FC236}">
              <a16:creationId xmlns:a16="http://schemas.microsoft.com/office/drawing/2014/main" id="{411C47C8-CCD0-47C0-8661-A72A7C12DE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5" name="PoljeZBesedilom 7714">
          <a:extLst>
            <a:ext uri="{FF2B5EF4-FFF2-40B4-BE49-F238E27FC236}">
              <a16:creationId xmlns:a16="http://schemas.microsoft.com/office/drawing/2014/main" id="{26B64330-41F8-40B1-862F-FB2275948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6" name="PoljeZBesedilom 7715">
          <a:extLst>
            <a:ext uri="{FF2B5EF4-FFF2-40B4-BE49-F238E27FC236}">
              <a16:creationId xmlns:a16="http://schemas.microsoft.com/office/drawing/2014/main" id="{F5D2F0F7-2CFA-4AEF-BEB5-C165819197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7" name="PoljeZBesedilom 7716">
          <a:extLst>
            <a:ext uri="{FF2B5EF4-FFF2-40B4-BE49-F238E27FC236}">
              <a16:creationId xmlns:a16="http://schemas.microsoft.com/office/drawing/2014/main" id="{53BCCC4C-DC4D-47FF-9684-541FF33E0E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8" name="PoljeZBesedilom 7717">
          <a:extLst>
            <a:ext uri="{FF2B5EF4-FFF2-40B4-BE49-F238E27FC236}">
              <a16:creationId xmlns:a16="http://schemas.microsoft.com/office/drawing/2014/main" id="{49E323D9-83C2-471A-9754-57A35C8D21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9" name="PoljeZBesedilom 7718">
          <a:extLst>
            <a:ext uri="{FF2B5EF4-FFF2-40B4-BE49-F238E27FC236}">
              <a16:creationId xmlns:a16="http://schemas.microsoft.com/office/drawing/2014/main" id="{6D5BBCB9-6CA9-4716-9324-3F23C89499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0" name="PoljeZBesedilom 7719">
          <a:extLst>
            <a:ext uri="{FF2B5EF4-FFF2-40B4-BE49-F238E27FC236}">
              <a16:creationId xmlns:a16="http://schemas.microsoft.com/office/drawing/2014/main" id="{4279B04E-001E-4A60-B20D-A268341DBB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1" name="PoljeZBesedilom 7720">
          <a:extLst>
            <a:ext uri="{FF2B5EF4-FFF2-40B4-BE49-F238E27FC236}">
              <a16:creationId xmlns:a16="http://schemas.microsoft.com/office/drawing/2014/main" id="{E38AEFA8-B838-4ABA-AE2A-E0C6400BE9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2" name="PoljeZBesedilom 7721">
          <a:extLst>
            <a:ext uri="{FF2B5EF4-FFF2-40B4-BE49-F238E27FC236}">
              <a16:creationId xmlns:a16="http://schemas.microsoft.com/office/drawing/2014/main" id="{415154D0-7179-4431-B1E7-C3436C91E0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3" name="PoljeZBesedilom 7722">
          <a:extLst>
            <a:ext uri="{FF2B5EF4-FFF2-40B4-BE49-F238E27FC236}">
              <a16:creationId xmlns:a16="http://schemas.microsoft.com/office/drawing/2014/main" id="{DBA81AD4-FA35-4FF6-AF07-2926042F16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4" name="PoljeZBesedilom 7723">
          <a:extLst>
            <a:ext uri="{FF2B5EF4-FFF2-40B4-BE49-F238E27FC236}">
              <a16:creationId xmlns:a16="http://schemas.microsoft.com/office/drawing/2014/main" id="{36A72026-4090-497E-AA3C-566583C604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5" name="PoljeZBesedilom 7724">
          <a:extLst>
            <a:ext uri="{FF2B5EF4-FFF2-40B4-BE49-F238E27FC236}">
              <a16:creationId xmlns:a16="http://schemas.microsoft.com/office/drawing/2014/main" id="{266A09E1-160F-4C9F-9391-CDFDBA7094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6" name="PoljeZBesedilom 7725">
          <a:extLst>
            <a:ext uri="{FF2B5EF4-FFF2-40B4-BE49-F238E27FC236}">
              <a16:creationId xmlns:a16="http://schemas.microsoft.com/office/drawing/2014/main" id="{D49E775E-4211-4CA1-8FC5-BDA50ECE84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7" name="PoljeZBesedilom 7726">
          <a:extLst>
            <a:ext uri="{FF2B5EF4-FFF2-40B4-BE49-F238E27FC236}">
              <a16:creationId xmlns:a16="http://schemas.microsoft.com/office/drawing/2014/main" id="{EFA07D05-A83D-4AA0-BA31-D9557EC802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8" name="PoljeZBesedilom 7727">
          <a:extLst>
            <a:ext uri="{FF2B5EF4-FFF2-40B4-BE49-F238E27FC236}">
              <a16:creationId xmlns:a16="http://schemas.microsoft.com/office/drawing/2014/main" id="{5BAC02DA-A49C-418C-995B-2D38EC93A1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9" name="PoljeZBesedilom 7728">
          <a:extLst>
            <a:ext uri="{FF2B5EF4-FFF2-40B4-BE49-F238E27FC236}">
              <a16:creationId xmlns:a16="http://schemas.microsoft.com/office/drawing/2014/main" id="{597BB767-2E99-4539-A7F6-B59CC1925A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0" name="PoljeZBesedilom 7729">
          <a:extLst>
            <a:ext uri="{FF2B5EF4-FFF2-40B4-BE49-F238E27FC236}">
              <a16:creationId xmlns:a16="http://schemas.microsoft.com/office/drawing/2014/main" id="{A3E1C511-2DC0-4EC7-B616-203F080EF1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1" name="PoljeZBesedilom 7730">
          <a:extLst>
            <a:ext uri="{FF2B5EF4-FFF2-40B4-BE49-F238E27FC236}">
              <a16:creationId xmlns:a16="http://schemas.microsoft.com/office/drawing/2014/main" id="{8F1C0428-5726-44D6-9B18-6C75776273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2" name="PoljeZBesedilom 7731">
          <a:extLst>
            <a:ext uri="{FF2B5EF4-FFF2-40B4-BE49-F238E27FC236}">
              <a16:creationId xmlns:a16="http://schemas.microsoft.com/office/drawing/2014/main" id="{E1F66BA4-C77B-42BE-8EB3-B581AE77A7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3" name="PoljeZBesedilom 7732">
          <a:extLst>
            <a:ext uri="{FF2B5EF4-FFF2-40B4-BE49-F238E27FC236}">
              <a16:creationId xmlns:a16="http://schemas.microsoft.com/office/drawing/2014/main" id="{5CA2B5FA-430D-4ADF-A21B-EA2BA3514E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4" name="PoljeZBesedilom 7733">
          <a:extLst>
            <a:ext uri="{FF2B5EF4-FFF2-40B4-BE49-F238E27FC236}">
              <a16:creationId xmlns:a16="http://schemas.microsoft.com/office/drawing/2014/main" id="{9F766B97-6DF7-4D19-8585-1D248286A7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5" name="PoljeZBesedilom 7734">
          <a:extLst>
            <a:ext uri="{FF2B5EF4-FFF2-40B4-BE49-F238E27FC236}">
              <a16:creationId xmlns:a16="http://schemas.microsoft.com/office/drawing/2014/main" id="{C63E4D8F-E45F-411E-9C2D-D6E14A82F8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6" name="PoljeZBesedilom 7735">
          <a:extLst>
            <a:ext uri="{FF2B5EF4-FFF2-40B4-BE49-F238E27FC236}">
              <a16:creationId xmlns:a16="http://schemas.microsoft.com/office/drawing/2014/main" id="{485101C4-07FA-4E0F-B29E-D80B2332FF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7" name="PoljeZBesedilom 7736">
          <a:extLst>
            <a:ext uri="{FF2B5EF4-FFF2-40B4-BE49-F238E27FC236}">
              <a16:creationId xmlns:a16="http://schemas.microsoft.com/office/drawing/2014/main" id="{BA2E3C81-D7DA-4622-BA7A-6BBEE551A8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8" name="PoljeZBesedilom 7737">
          <a:extLst>
            <a:ext uri="{FF2B5EF4-FFF2-40B4-BE49-F238E27FC236}">
              <a16:creationId xmlns:a16="http://schemas.microsoft.com/office/drawing/2014/main" id="{2D03C487-7812-41B8-BA41-58CF976BD1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9" name="PoljeZBesedilom 7738">
          <a:extLst>
            <a:ext uri="{FF2B5EF4-FFF2-40B4-BE49-F238E27FC236}">
              <a16:creationId xmlns:a16="http://schemas.microsoft.com/office/drawing/2014/main" id="{57A1844B-F57F-4A95-AD60-07C7073F6B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0" name="PoljeZBesedilom 7739">
          <a:extLst>
            <a:ext uri="{FF2B5EF4-FFF2-40B4-BE49-F238E27FC236}">
              <a16:creationId xmlns:a16="http://schemas.microsoft.com/office/drawing/2014/main" id="{F2CCC147-7E27-49AE-AEC6-137BFA96C8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1" name="PoljeZBesedilom 7740">
          <a:extLst>
            <a:ext uri="{FF2B5EF4-FFF2-40B4-BE49-F238E27FC236}">
              <a16:creationId xmlns:a16="http://schemas.microsoft.com/office/drawing/2014/main" id="{811D0804-BC92-43BD-B47C-177611BE71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2" name="PoljeZBesedilom 7741">
          <a:extLst>
            <a:ext uri="{FF2B5EF4-FFF2-40B4-BE49-F238E27FC236}">
              <a16:creationId xmlns:a16="http://schemas.microsoft.com/office/drawing/2014/main" id="{27D05971-20BD-4ED4-8051-056B66CCE3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3" name="PoljeZBesedilom 7742">
          <a:extLst>
            <a:ext uri="{FF2B5EF4-FFF2-40B4-BE49-F238E27FC236}">
              <a16:creationId xmlns:a16="http://schemas.microsoft.com/office/drawing/2014/main" id="{861D1BBC-5C9D-4CAE-AD2A-CD7ABB838E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4" name="PoljeZBesedilom 7743">
          <a:extLst>
            <a:ext uri="{FF2B5EF4-FFF2-40B4-BE49-F238E27FC236}">
              <a16:creationId xmlns:a16="http://schemas.microsoft.com/office/drawing/2014/main" id="{94FA0767-3020-41BD-AB23-6BEC1309A5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5" name="PoljeZBesedilom 7744">
          <a:extLst>
            <a:ext uri="{FF2B5EF4-FFF2-40B4-BE49-F238E27FC236}">
              <a16:creationId xmlns:a16="http://schemas.microsoft.com/office/drawing/2014/main" id="{1A689E20-487C-4BB5-A654-44D76C1519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6" name="PoljeZBesedilom 7745">
          <a:extLst>
            <a:ext uri="{FF2B5EF4-FFF2-40B4-BE49-F238E27FC236}">
              <a16:creationId xmlns:a16="http://schemas.microsoft.com/office/drawing/2014/main" id="{40189F58-6DB7-46C0-A0B9-17356B2095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7" name="PoljeZBesedilom 7746">
          <a:extLst>
            <a:ext uri="{FF2B5EF4-FFF2-40B4-BE49-F238E27FC236}">
              <a16:creationId xmlns:a16="http://schemas.microsoft.com/office/drawing/2014/main" id="{F47FBC91-63F2-4274-8011-7855429EA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8" name="PoljeZBesedilom 7747">
          <a:extLst>
            <a:ext uri="{FF2B5EF4-FFF2-40B4-BE49-F238E27FC236}">
              <a16:creationId xmlns:a16="http://schemas.microsoft.com/office/drawing/2014/main" id="{F1E7E7FA-5DD8-48FA-8C89-5AC73EF28A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9" name="PoljeZBesedilom 7748">
          <a:extLst>
            <a:ext uri="{FF2B5EF4-FFF2-40B4-BE49-F238E27FC236}">
              <a16:creationId xmlns:a16="http://schemas.microsoft.com/office/drawing/2014/main" id="{72438BB4-9D4F-4FF3-A389-9DC059D52E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0" name="PoljeZBesedilom 7749">
          <a:extLst>
            <a:ext uri="{FF2B5EF4-FFF2-40B4-BE49-F238E27FC236}">
              <a16:creationId xmlns:a16="http://schemas.microsoft.com/office/drawing/2014/main" id="{3A741B5E-2D21-405B-B09A-1CCDBF785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1" name="PoljeZBesedilom 7750">
          <a:extLst>
            <a:ext uri="{FF2B5EF4-FFF2-40B4-BE49-F238E27FC236}">
              <a16:creationId xmlns:a16="http://schemas.microsoft.com/office/drawing/2014/main" id="{DE2D0ED6-83CE-47E8-B2E9-429BA53BC4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2" name="PoljeZBesedilom 7751">
          <a:extLst>
            <a:ext uri="{FF2B5EF4-FFF2-40B4-BE49-F238E27FC236}">
              <a16:creationId xmlns:a16="http://schemas.microsoft.com/office/drawing/2014/main" id="{8298A079-74C2-49E3-BDB1-CC5B577E16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3" name="PoljeZBesedilom 7752">
          <a:extLst>
            <a:ext uri="{FF2B5EF4-FFF2-40B4-BE49-F238E27FC236}">
              <a16:creationId xmlns:a16="http://schemas.microsoft.com/office/drawing/2014/main" id="{20884DF4-D18C-42CB-87A9-2E8AF79F42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4" name="PoljeZBesedilom 7753">
          <a:extLst>
            <a:ext uri="{FF2B5EF4-FFF2-40B4-BE49-F238E27FC236}">
              <a16:creationId xmlns:a16="http://schemas.microsoft.com/office/drawing/2014/main" id="{7045A161-76C8-4658-A53D-47ED78799F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5" name="PoljeZBesedilom 7754">
          <a:extLst>
            <a:ext uri="{FF2B5EF4-FFF2-40B4-BE49-F238E27FC236}">
              <a16:creationId xmlns:a16="http://schemas.microsoft.com/office/drawing/2014/main" id="{3AE90905-4593-443A-B4D4-8D67844B58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6" name="PoljeZBesedilom 7755">
          <a:extLst>
            <a:ext uri="{FF2B5EF4-FFF2-40B4-BE49-F238E27FC236}">
              <a16:creationId xmlns:a16="http://schemas.microsoft.com/office/drawing/2014/main" id="{6CD2197E-3C3B-4185-947F-C196FE5D39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7" name="PoljeZBesedilom 7756">
          <a:extLst>
            <a:ext uri="{FF2B5EF4-FFF2-40B4-BE49-F238E27FC236}">
              <a16:creationId xmlns:a16="http://schemas.microsoft.com/office/drawing/2014/main" id="{C9D99B2F-E6F4-48FF-9325-93069AB3B8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8" name="PoljeZBesedilom 7757">
          <a:extLst>
            <a:ext uri="{FF2B5EF4-FFF2-40B4-BE49-F238E27FC236}">
              <a16:creationId xmlns:a16="http://schemas.microsoft.com/office/drawing/2014/main" id="{869DE868-61E3-4B67-92E2-B84AF49083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9" name="PoljeZBesedilom 7758">
          <a:extLst>
            <a:ext uri="{FF2B5EF4-FFF2-40B4-BE49-F238E27FC236}">
              <a16:creationId xmlns:a16="http://schemas.microsoft.com/office/drawing/2014/main" id="{0AB44EE3-9088-43AC-B83F-3781B39939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0" name="PoljeZBesedilom 7759">
          <a:extLst>
            <a:ext uri="{FF2B5EF4-FFF2-40B4-BE49-F238E27FC236}">
              <a16:creationId xmlns:a16="http://schemas.microsoft.com/office/drawing/2014/main" id="{7AC7B660-527B-4EB2-8319-FB645564CB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1" name="PoljeZBesedilom 7760">
          <a:extLst>
            <a:ext uri="{FF2B5EF4-FFF2-40B4-BE49-F238E27FC236}">
              <a16:creationId xmlns:a16="http://schemas.microsoft.com/office/drawing/2014/main" id="{5C30185E-A092-46B4-AC1B-5E35EADA8D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2" name="PoljeZBesedilom 7761">
          <a:extLst>
            <a:ext uri="{FF2B5EF4-FFF2-40B4-BE49-F238E27FC236}">
              <a16:creationId xmlns:a16="http://schemas.microsoft.com/office/drawing/2014/main" id="{2F2B2353-E0E7-4E72-AAF0-F5B49EE84B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3" name="PoljeZBesedilom 7762">
          <a:extLst>
            <a:ext uri="{FF2B5EF4-FFF2-40B4-BE49-F238E27FC236}">
              <a16:creationId xmlns:a16="http://schemas.microsoft.com/office/drawing/2014/main" id="{61DC0FBF-A9EE-429A-8500-A115747A68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4" name="PoljeZBesedilom 7763">
          <a:extLst>
            <a:ext uri="{FF2B5EF4-FFF2-40B4-BE49-F238E27FC236}">
              <a16:creationId xmlns:a16="http://schemas.microsoft.com/office/drawing/2014/main" id="{851F35C3-4576-47F2-B01F-76494E14CF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5" name="PoljeZBesedilom 7764">
          <a:extLst>
            <a:ext uri="{FF2B5EF4-FFF2-40B4-BE49-F238E27FC236}">
              <a16:creationId xmlns:a16="http://schemas.microsoft.com/office/drawing/2014/main" id="{4F666AD7-721C-4BA8-BB20-E0310F9F73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6" name="PoljeZBesedilom 7765">
          <a:extLst>
            <a:ext uri="{FF2B5EF4-FFF2-40B4-BE49-F238E27FC236}">
              <a16:creationId xmlns:a16="http://schemas.microsoft.com/office/drawing/2014/main" id="{A84BC7F1-0E66-46AB-B60C-C4EC4C763E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7" name="PoljeZBesedilom 7766">
          <a:extLst>
            <a:ext uri="{FF2B5EF4-FFF2-40B4-BE49-F238E27FC236}">
              <a16:creationId xmlns:a16="http://schemas.microsoft.com/office/drawing/2014/main" id="{AD0DE240-6598-4B86-8931-B041A822A7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8" name="PoljeZBesedilom 7767">
          <a:extLst>
            <a:ext uri="{FF2B5EF4-FFF2-40B4-BE49-F238E27FC236}">
              <a16:creationId xmlns:a16="http://schemas.microsoft.com/office/drawing/2014/main" id="{8A64FDFD-51F0-416E-A961-1BADF68DE1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9" name="PoljeZBesedilom 7768">
          <a:extLst>
            <a:ext uri="{FF2B5EF4-FFF2-40B4-BE49-F238E27FC236}">
              <a16:creationId xmlns:a16="http://schemas.microsoft.com/office/drawing/2014/main" id="{44134BF7-B986-48BD-AE05-9B99997DC6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0" name="PoljeZBesedilom 7769">
          <a:extLst>
            <a:ext uri="{FF2B5EF4-FFF2-40B4-BE49-F238E27FC236}">
              <a16:creationId xmlns:a16="http://schemas.microsoft.com/office/drawing/2014/main" id="{773F8AC0-BFC6-4E0F-9C00-844294925A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1" name="PoljeZBesedilom 7770">
          <a:extLst>
            <a:ext uri="{FF2B5EF4-FFF2-40B4-BE49-F238E27FC236}">
              <a16:creationId xmlns:a16="http://schemas.microsoft.com/office/drawing/2014/main" id="{CA4B7545-F4DA-4D46-A3B6-7A143F10DF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2" name="PoljeZBesedilom 7771">
          <a:extLst>
            <a:ext uri="{FF2B5EF4-FFF2-40B4-BE49-F238E27FC236}">
              <a16:creationId xmlns:a16="http://schemas.microsoft.com/office/drawing/2014/main" id="{15FE7504-64D7-4198-A0EB-CFA0EDEDD1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3" name="PoljeZBesedilom 7772">
          <a:extLst>
            <a:ext uri="{FF2B5EF4-FFF2-40B4-BE49-F238E27FC236}">
              <a16:creationId xmlns:a16="http://schemas.microsoft.com/office/drawing/2014/main" id="{AB1E8CFF-191B-4927-B3C3-A56324731D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4" name="PoljeZBesedilom 7773">
          <a:extLst>
            <a:ext uri="{FF2B5EF4-FFF2-40B4-BE49-F238E27FC236}">
              <a16:creationId xmlns:a16="http://schemas.microsoft.com/office/drawing/2014/main" id="{D6260193-E9D2-48EF-888C-61EFA3141C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5" name="PoljeZBesedilom 7774">
          <a:extLst>
            <a:ext uri="{FF2B5EF4-FFF2-40B4-BE49-F238E27FC236}">
              <a16:creationId xmlns:a16="http://schemas.microsoft.com/office/drawing/2014/main" id="{5FD66B1C-B637-4474-BC8D-283FA06F3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6" name="PoljeZBesedilom 7775">
          <a:extLst>
            <a:ext uri="{FF2B5EF4-FFF2-40B4-BE49-F238E27FC236}">
              <a16:creationId xmlns:a16="http://schemas.microsoft.com/office/drawing/2014/main" id="{52F78976-E7FA-4F20-9B4A-413750E2D4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7" name="PoljeZBesedilom 7776">
          <a:extLst>
            <a:ext uri="{FF2B5EF4-FFF2-40B4-BE49-F238E27FC236}">
              <a16:creationId xmlns:a16="http://schemas.microsoft.com/office/drawing/2014/main" id="{CC32DF45-CA59-4587-900F-220D482C90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8" name="PoljeZBesedilom 7777">
          <a:extLst>
            <a:ext uri="{FF2B5EF4-FFF2-40B4-BE49-F238E27FC236}">
              <a16:creationId xmlns:a16="http://schemas.microsoft.com/office/drawing/2014/main" id="{E734CC8B-298E-4528-A1FE-331316537A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9" name="PoljeZBesedilom 7778">
          <a:extLst>
            <a:ext uri="{FF2B5EF4-FFF2-40B4-BE49-F238E27FC236}">
              <a16:creationId xmlns:a16="http://schemas.microsoft.com/office/drawing/2014/main" id="{1E473BC8-BD42-43AF-BB49-CCAAAD653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0" name="PoljeZBesedilom 7779">
          <a:extLst>
            <a:ext uri="{FF2B5EF4-FFF2-40B4-BE49-F238E27FC236}">
              <a16:creationId xmlns:a16="http://schemas.microsoft.com/office/drawing/2014/main" id="{E0C559DA-9DD8-4A81-BFFF-33CF8F1107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1" name="PoljeZBesedilom 7780">
          <a:extLst>
            <a:ext uri="{FF2B5EF4-FFF2-40B4-BE49-F238E27FC236}">
              <a16:creationId xmlns:a16="http://schemas.microsoft.com/office/drawing/2014/main" id="{9ED805D3-382E-46CA-82E9-7D647A5A55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2" name="PoljeZBesedilom 7781">
          <a:extLst>
            <a:ext uri="{FF2B5EF4-FFF2-40B4-BE49-F238E27FC236}">
              <a16:creationId xmlns:a16="http://schemas.microsoft.com/office/drawing/2014/main" id="{09342FA5-70C9-44BC-95F7-03C85636D2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3" name="PoljeZBesedilom 7782">
          <a:extLst>
            <a:ext uri="{FF2B5EF4-FFF2-40B4-BE49-F238E27FC236}">
              <a16:creationId xmlns:a16="http://schemas.microsoft.com/office/drawing/2014/main" id="{050C5FBF-939A-4CD0-BCDB-B73E3CCFEC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4" name="PoljeZBesedilom 7783">
          <a:extLst>
            <a:ext uri="{FF2B5EF4-FFF2-40B4-BE49-F238E27FC236}">
              <a16:creationId xmlns:a16="http://schemas.microsoft.com/office/drawing/2014/main" id="{674D4B87-D00E-4E34-9652-F2BEECD172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5" name="PoljeZBesedilom 7784">
          <a:extLst>
            <a:ext uri="{FF2B5EF4-FFF2-40B4-BE49-F238E27FC236}">
              <a16:creationId xmlns:a16="http://schemas.microsoft.com/office/drawing/2014/main" id="{3E1E8E43-9461-471A-B543-9C52C242A2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6" name="PoljeZBesedilom 7785">
          <a:extLst>
            <a:ext uri="{FF2B5EF4-FFF2-40B4-BE49-F238E27FC236}">
              <a16:creationId xmlns:a16="http://schemas.microsoft.com/office/drawing/2014/main" id="{E29025BC-528F-42E6-9B2F-DB08D62E68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7" name="PoljeZBesedilom 7786">
          <a:extLst>
            <a:ext uri="{FF2B5EF4-FFF2-40B4-BE49-F238E27FC236}">
              <a16:creationId xmlns:a16="http://schemas.microsoft.com/office/drawing/2014/main" id="{1353DE83-2622-49F4-B05F-FD9B7F76A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8" name="PoljeZBesedilom 7787">
          <a:extLst>
            <a:ext uri="{FF2B5EF4-FFF2-40B4-BE49-F238E27FC236}">
              <a16:creationId xmlns:a16="http://schemas.microsoft.com/office/drawing/2014/main" id="{2AA58FEB-0170-4668-865F-C21AF2245B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9" name="PoljeZBesedilom 7788">
          <a:extLst>
            <a:ext uri="{FF2B5EF4-FFF2-40B4-BE49-F238E27FC236}">
              <a16:creationId xmlns:a16="http://schemas.microsoft.com/office/drawing/2014/main" id="{FA75E583-88EC-4D97-B9F0-7912F13479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0" name="PoljeZBesedilom 7789">
          <a:extLst>
            <a:ext uri="{FF2B5EF4-FFF2-40B4-BE49-F238E27FC236}">
              <a16:creationId xmlns:a16="http://schemas.microsoft.com/office/drawing/2014/main" id="{7386FFE0-D575-4421-96C3-B610D3D88F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1" name="PoljeZBesedilom 7790">
          <a:extLst>
            <a:ext uri="{FF2B5EF4-FFF2-40B4-BE49-F238E27FC236}">
              <a16:creationId xmlns:a16="http://schemas.microsoft.com/office/drawing/2014/main" id="{5CDD8C8C-2DF6-4223-90CD-A8C8F2294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2" name="PoljeZBesedilom 7791">
          <a:extLst>
            <a:ext uri="{FF2B5EF4-FFF2-40B4-BE49-F238E27FC236}">
              <a16:creationId xmlns:a16="http://schemas.microsoft.com/office/drawing/2014/main" id="{181A679F-7096-452E-8B1E-74822C52A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3" name="PoljeZBesedilom 7792">
          <a:extLst>
            <a:ext uri="{FF2B5EF4-FFF2-40B4-BE49-F238E27FC236}">
              <a16:creationId xmlns:a16="http://schemas.microsoft.com/office/drawing/2014/main" id="{03907990-700B-4BF1-96CF-ACD5CF58C4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4" name="PoljeZBesedilom 7793">
          <a:extLst>
            <a:ext uri="{FF2B5EF4-FFF2-40B4-BE49-F238E27FC236}">
              <a16:creationId xmlns:a16="http://schemas.microsoft.com/office/drawing/2014/main" id="{9DD1F03E-FD6A-4813-9220-23E1EC281E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5" name="PoljeZBesedilom 7794">
          <a:extLst>
            <a:ext uri="{FF2B5EF4-FFF2-40B4-BE49-F238E27FC236}">
              <a16:creationId xmlns:a16="http://schemas.microsoft.com/office/drawing/2014/main" id="{F7B75DD4-CB40-41B3-8058-82EADE99AB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6" name="PoljeZBesedilom 7795">
          <a:extLst>
            <a:ext uri="{FF2B5EF4-FFF2-40B4-BE49-F238E27FC236}">
              <a16:creationId xmlns:a16="http://schemas.microsoft.com/office/drawing/2014/main" id="{01D9D9F0-C193-4370-AF7B-75F218F50A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7" name="PoljeZBesedilom 7796">
          <a:extLst>
            <a:ext uri="{FF2B5EF4-FFF2-40B4-BE49-F238E27FC236}">
              <a16:creationId xmlns:a16="http://schemas.microsoft.com/office/drawing/2014/main" id="{BE9E759E-C43E-4A13-ADD6-640A8E87D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8" name="PoljeZBesedilom 7797">
          <a:extLst>
            <a:ext uri="{FF2B5EF4-FFF2-40B4-BE49-F238E27FC236}">
              <a16:creationId xmlns:a16="http://schemas.microsoft.com/office/drawing/2014/main" id="{34C3FE0E-DB6E-48B3-B2F2-8F9A3288FA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9" name="PoljeZBesedilom 7798">
          <a:extLst>
            <a:ext uri="{FF2B5EF4-FFF2-40B4-BE49-F238E27FC236}">
              <a16:creationId xmlns:a16="http://schemas.microsoft.com/office/drawing/2014/main" id="{86DBF77E-FDC1-4CBA-93CD-2E552DAB53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0" name="PoljeZBesedilom 7799">
          <a:extLst>
            <a:ext uri="{FF2B5EF4-FFF2-40B4-BE49-F238E27FC236}">
              <a16:creationId xmlns:a16="http://schemas.microsoft.com/office/drawing/2014/main" id="{52374BB9-6D12-4E4F-B57B-19242EB63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1" name="PoljeZBesedilom 7800">
          <a:extLst>
            <a:ext uri="{FF2B5EF4-FFF2-40B4-BE49-F238E27FC236}">
              <a16:creationId xmlns:a16="http://schemas.microsoft.com/office/drawing/2014/main" id="{52F89EC9-D7CE-4D07-8A2A-1DFFE80BAA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2" name="PoljeZBesedilom 7801">
          <a:extLst>
            <a:ext uri="{FF2B5EF4-FFF2-40B4-BE49-F238E27FC236}">
              <a16:creationId xmlns:a16="http://schemas.microsoft.com/office/drawing/2014/main" id="{0EBE4661-D613-439C-AE3C-65B53303AF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3" name="PoljeZBesedilom 7802">
          <a:extLst>
            <a:ext uri="{FF2B5EF4-FFF2-40B4-BE49-F238E27FC236}">
              <a16:creationId xmlns:a16="http://schemas.microsoft.com/office/drawing/2014/main" id="{868CD8E3-A47B-4C59-BE73-ABE9A8680A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4" name="PoljeZBesedilom 7803">
          <a:extLst>
            <a:ext uri="{FF2B5EF4-FFF2-40B4-BE49-F238E27FC236}">
              <a16:creationId xmlns:a16="http://schemas.microsoft.com/office/drawing/2014/main" id="{72E40293-F7C7-4519-9A52-32A79BDE4C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5" name="PoljeZBesedilom 7804">
          <a:extLst>
            <a:ext uri="{FF2B5EF4-FFF2-40B4-BE49-F238E27FC236}">
              <a16:creationId xmlns:a16="http://schemas.microsoft.com/office/drawing/2014/main" id="{80A28E5B-689A-4ED7-9BAF-E6EA9AE81C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6" name="PoljeZBesedilom 7805">
          <a:extLst>
            <a:ext uri="{FF2B5EF4-FFF2-40B4-BE49-F238E27FC236}">
              <a16:creationId xmlns:a16="http://schemas.microsoft.com/office/drawing/2014/main" id="{F9084DAB-9CB6-4903-AF6F-D1E3F9C594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7" name="PoljeZBesedilom 7806">
          <a:extLst>
            <a:ext uri="{FF2B5EF4-FFF2-40B4-BE49-F238E27FC236}">
              <a16:creationId xmlns:a16="http://schemas.microsoft.com/office/drawing/2014/main" id="{C6DFD72C-CB22-4503-9F00-FF1A2D5E3D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8" name="PoljeZBesedilom 7807">
          <a:extLst>
            <a:ext uri="{FF2B5EF4-FFF2-40B4-BE49-F238E27FC236}">
              <a16:creationId xmlns:a16="http://schemas.microsoft.com/office/drawing/2014/main" id="{4921DF7E-07D4-41CA-8037-E0B605A3B4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9" name="PoljeZBesedilom 7808">
          <a:extLst>
            <a:ext uri="{FF2B5EF4-FFF2-40B4-BE49-F238E27FC236}">
              <a16:creationId xmlns:a16="http://schemas.microsoft.com/office/drawing/2014/main" id="{7B545775-EBB6-429C-887D-BC85FFAA59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0" name="PoljeZBesedilom 7809">
          <a:extLst>
            <a:ext uri="{FF2B5EF4-FFF2-40B4-BE49-F238E27FC236}">
              <a16:creationId xmlns:a16="http://schemas.microsoft.com/office/drawing/2014/main" id="{854C5A53-EF08-4D3B-BC58-E89F74FACF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1" name="PoljeZBesedilom 7810">
          <a:extLst>
            <a:ext uri="{FF2B5EF4-FFF2-40B4-BE49-F238E27FC236}">
              <a16:creationId xmlns:a16="http://schemas.microsoft.com/office/drawing/2014/main" id="{6544DF5F-F8B2-4225-9A1F-77EEFE1C2C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2" name="PoljeZBesedilom 7811">
          <a:extLst>
            <a:ext uri="{FF2B5EF4-FFF2-40B4-BE49-F238E27FC236}">
              <a16:creationId xmlns:a16="http://schemas.microsoft.com/office/drawing/2014/main" id="{98B6C6F0-4FA2-4A99-80C9-206D6D7930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3" name="PoljeZBesedilom 7812">
          <a:extLst>
            <a:ext uri="{FF2B5EF4-FFF2-40B4-BE49-F238E27FC236}">
              <a16:creationId xmlns:a16="http://schemas.microsoft.com/office/drawing/2014/main" id="{3F4E2F3E-78F2-4FF3-A382-237627A8DD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4" name="PoljeZBesedilom 7813">
          <a:extLst>
            <a:ext uri="{FF2B5EF4-FFF2-40B4-BE49-F238E27FC236}">
              <a16:creationId xmlns:a16="http://schemas.microsoft.com/office/drawing/2014/main" id="{865E6773-0457-47E8-8509-8EAF2C7549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5" name="PoljeZBesedilom 7814">
          <a:extLst>
            <a:ext uri="{FF2B5EF4-FFF2-40B4-BE49-F238E27FC236}">
              <a16:creationId xmlns:a16="http://schemas.microsoft.com/office/drawing/2014/main" id="{8F4FA8BF-D514-487B-A250-C1D04A7DE2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6" name="PoljeZBesedilom 7815">
          <a:extLst>
            <a:ext uri="{FF2B5EF4-FFF2-40B4-BE49-F238E27FC236}">
              <a16:creationId xmlns:a16="http://schemas.microsoft.com/office/drawing/2014/main" id="{E292B8C2-014C-4EE5-95CA-9C788C440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7" name="PoljeZBesedilom 7816">
          <a:extLst>
            <a:ext uri="{FF2B5EF4-FFF2-40B4-BE49-F238E27FC236}">
              <a16:creationId xmlns:a16="http://schemas.microsoft.com/office/drawing/2014/main" id="{65BB3B39-CEC2-4E56-AF2C-DBF7125F1B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8" name="PoljeZBesedilom 7817">
          <a:extLst>
            <a:ext uri="{FF2B5EF4-FFF2-40B4-BE49-F238E27FC236}">
              <a16:creationId xmlns:a16="http://schemas.microsoft.com/office/drawing/2014/main" id="{E1C905EF-EFED-447D-AA53-01D330EBCB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9" name="PoljeZBesedilom 7818">
          <a:extLst>
            <a:ext uri="{FF2B5EF4-FFF2-40B4-BE49-F238E27FC236}">
              <a16:creationId xmlns:a16="http://schemas.microsoft.com/office/drawing/2014/main" id="{A18CB9EE-FA41-45E5-A3C9-A62229C813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0" name="PoljeZBesedilom 7819">
          <a:extLst>
            <a:ext uri="{FF2B5EF4-FFF2-40B4-BE49-F238E27FC236}">
              <a16:creationId xmlns:a16="http://schemas.microsoft.com/office/drawing/2014/main" id="{A76D96A2-E04B-4719-89B1-AF31D9F14A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1" name="PoljeZBesedilom 7820">
          <a:extLst>
            <a:ext uri="{FF2B5EF4-FFF2-40B4-BE49-F238E27FC236}">
              <a16:creationId xmlns:a16="http://schemas.microsoft.com/office/drawing/2014/main" id="{B7A065FC-C873-4E8C-B383-4285005839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2" name="PoljeZBesedilom 7821">
          <a:extLst>
            <a:ext uri="{FF2B5EF4-FFF2-40B4-BE49-F238E27FC236}">
              <a16:creationId xmlns:a16="http://schemas.microsoft.com/office/drawing/2014/main" id="{6397AF15-DF6A-43B3-AF86-A24DAA43B7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3" name="PoljeZBesedilom 7822">
          <a:extLst>
            <a:ext uri="{FF2B5EF4-FFF2-40B4-BE49-F238E27FC236}">
              <a16:creationId xmlns:a16="http://schemas.microsoft.com/office/drawing/2014/main" id="{B5670699-FBC7-4B95-A5CD-B40D1C75493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4" name="PoljeZBesedilom 7823">
          <a:extLst>
            <a:ext uri="{FF2B5EF4-FFF2-40B4-BE49-F238E27FC236}">
              <a16:creationId xmlns:a16="http://schemas.microsoft.com/office/drawing/2014/main" id="{E660951A-642F-4C2C-BE6D-0038F3CA25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5" name="PoljeZBesedilom 7824">
          <a:extLst>
            <a:ext uri="{FF2B5EF4-FFF2-40B4-BE49-F238E27FC236}">
              <a16:creationId xmlns:a16="http://schemas.microsoft.com/office/drawing/2014/main" id="{1DD32C4C-CDB8-4E47-AF6A-7325D311FC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6" name="PoljeZBesedilom 7825">
          <a:extLst>
            <a:ext uri="{FF2B5EF4-FFF2-40B4-BE49-F238E27FC236}">
              <a16:creationId xmlns:a16="http://schemas.microsoft.com/office/drawing/2014/main" id="{A2F44A06-9C74-47F6-B99E-7F5995EBC0C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7" name="PoljeZBesedilom 7826">
          <a:extLst>
            <a:ext uri="{FF2B5EF4-FFF2-40B4-BE49-F238E27FC236}">
              <a16:creationId xmlns:a16="http://schemas.microsoft.com/office/drawing/2014/main" id="{5DE946FA-567C-4EF4-BB1A-83F4EF0FEF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8" name="PoljeZBesedilom 7827">
          <a:extLst>
            <a:ext uri="{FF2B5EF4-FFF2-40B4-BE49-F238E27FC236}">
              <a16:creationId xmlns:a16="http://schemas.microsoft.com/office/drawing/2014/main" id="{F478797B-BA63-40B8-B853-A124E0993A7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9" name="PoljeZBesedilom 7828">
          <a:extLst>
            <a:ext uri="{FF2B5EF4-FFF2-40B4-BE49-F238E27FC236}">
              <a16:creationId xmlns:a16="http://schemas.microsoft.com/office/drawing/2014/main" id="{03812964-89F2-40CA-BF86-57718D09BFD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0" name="PoljeZBesedilom 7829">
          <a:extLst>
            <a:ext uri="{FF2B5EF4-FFF2-40B4-BE49-F238E27FC236}">
              <a16:creationId xmlns:a16="http://schemas.microsoft.com/office/drawing/2014/main" id="{2312CAEA-50FF-434D-B8F6-4AEBFC3ABA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1" name="PoljeZBesedilom 7830">
          <a:extLst>
            <a:ext uri="{FF2B5EF4-FFF2-40B4-BE49-F238E27FC236}">
              <a16:creationId xmlns:a16="http://schemas.microsoft.com/office/drawing/2014/main" id="{916066B4-B41D-42E6-8288-8B33DAAEE6D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2" name="PoljeZBesedilom 7831">
          <a:extLst>
            <a:ext uri="{FF2B5EF4-FFF2-40B4-BE49-F238E27FC236}">
              <a16:creationId xmlns:a16="http://schemas.microsoft.com/office/drawing/2014/main" id="{22EA2AB6-D534-48E3-9CD0-29FD350533F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3" name="PoljeZBesedilom 7832">
          <a:extLst>
            <a:ext uri="{FF2B5EF4-FFF2-40B4-BE49-F238E27FC236}">
              <a16:creationId xmlns:a16="http://schemas.microsoft.com/office/drawing/2014/main" id="{E24CA677-A6D7-4250-94E3-16B5E03608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4" name="PoljeZBesedilom 7833">
          <a:extLst>
            <a:ext uri="{FF2B5EF4-FFF2-40B4-BE49-F238E27FC236}">
              <a16:creationId xmlns:a16="http://schemas.microsoft.com/office/drawing/2014/main" id="{93659434-89B8-4D14-A5B0-D1930E0E6E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5" name="PoljeZBesedilom 7834">
          <a:extLst>
            <a:ext uri="{FF2B5EF4-FFF2-40B4-BE49-F238E27FC236}">
              <a16:creationId xmlns:a16="http://schemas.microsoft.com/office/drawing/2014/main" id="{4ED670F2-F7B3-44A3-B531-96567B2027A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6" name="PoljeZBesedilom 7835">
          <a:extLst>
            <a:ext uri="{FF2B5EF4-FFF2-40B4-BE49-F238E27FC236}">
              <a16:creationId xmlns:a16="http://schemas.microsoft.com/office/drawing/2014/main" id="{A7C27374-60F0-4D49-94A6-C45CB8A30D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7" name="PoljeZBesedilom 7836">
          <a:extLst>
            <a:ext uri="{FF2B5EF4-FFF2-40B4-BE49-F238E27FC236}">
              <a16:creationId xmlns:a16="http://schemas.microsoft.com/office/drawing/2014/main" id="{2DB83F2A-427F-4B15-ABA6-771A940D45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8" name="PoljeZBesedilom 7837">
          <a:extLst>
            <a:ext uri="{FF2B5EF4-FFF2-40B4-BE49-F238E27FC236}">
              <a16:creationId xmlns:a16="http://schemas.microsoft.com/office/drawing/2014/main" id="{35737776-2341-4A7B-B81F-1F439685AB8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9" name="PoljeZBesedilom 7838">
          <a:extLst>
            <a:ext uri="{FF2B5EF4-FFF2-40B4-BE49-F238E27FC236}">
              <a16:creationId xmlns:a16="http://schemas.microsoft.com/office/drawing/2014/main" id="{CAD97F8F-C25E-4FD0-95F2-4819538122A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0" name="PoljeZBesedilom 7839">
          <a:extLst>
            <a:ext uri="{FF2B5EF4-FFF2-40B4-BE49-F238E27FC236}">
              <a16:creationId xmlns:a16="http://schemas.microsoft.com/office/drawing/2014/main" id="{4005B069-A139-4A6C-98B2-87D4951B8B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1" name="PoljeZBesedilom 7840">
          <a:extLst>
            <a:ext uri="{FF2B5EF4-FFF2-40B4-BE49-F238E27FC236}">
              <a16:creationId xmlns:a16="http://schemas.microsoft.com/office/drawing/2014/main" id="{0DB55E0B-4435-4D76-AA27-05C0110F11A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2" name="PoljeZBesedilom 7841">
          <a:extLst>
            <a:ext uri="{FF2B5EF4-FFF2-40B4-BE49-F238E27FC236}">
              <a16:creationId xmlns:a16="http://schemas.microsoft.com/office/drawing/2014/main" id="{7171079E-AF65-4D24-94AF-32D133AF152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3" name="PoljeZBesedilom 7842">
          <a:extLst>
            <a:ext uri="{FF2B5EF4-FFF2-40B4-BE49-F238E27FC236}">
              <a16:creationId xmlns:a16="http://schemas.microsoft.com/office/drawing/2014/main" id="{BBEF5FEF-A68A-4DCC-878A-53E9EA067F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4" name="PoljeZBesedilom 7843">
          <a:extLst>
            <a:ext uri="{FF2B5EF4-FFF2-40B4-BE49-F238E27FC236}">
              <a16:creationId xmlns:a16="http://schemas.microsoft.com/office/drawing/2014/main" id="{66524430-66A2-4347-B929-503DEA9B780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5" name="PoljeZBesedilom 7844">
          <a:extLst>
            <a:ext uri="{FF2B5EF4-FFF2-40B4-BE49-F238E27FC236}">
              <a16:creationId xmlns:a16="http://schemas.microsoft.com/office/drawing/2014/main" id="{84D4EA4C-20F0-4557-A92A-E9F73DC3C0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6" name="PoljeZBesedilom 7845">
          <a:extLst>
            <a:ext uri="{FF2B5EF4-FFF2-40B4-BE49-F238E27FC236}">
              <a16:creationId xmlns:a16="http://schemas.microsoft.com/office/drawing/2014/main" id="{C3F70952-74E3-4CF9-A8E1-EC23B3E3736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7" name="PoljeZBesedilom 7846">
          <a:extLst>
            <a:ext uri="{FF2B5EF4-FFF2-40B4-BE49-F238E27FC236}">
              <a16:creationId xmlns:a16="http://schemas.microsoft.com/office/drawing/2014/main" id="{9DC55388-52A5-4DE6-9F0A-FF5706F072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8" name="PoljeZBesedilom 7847">
          <a:extLst>
            <a:ext uri="{FF2B5EF4-FFF2-40B4-BE49-F238E27FC236}">
              <a16:creationId xmlns:a16="http://schemas.microsoft.com/office/drawing/2014/main" id="{F3F50B3A-2409-450A-907C-B27828E08B4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9" name="PoljeZBesedilom 7848">
          <a:extLst>
            <a:ext uri="{FF2B5EF4-FFF2-40B4-BE49-F238E27FC236}">
              <a16:creationId xmlns:a16="http://schemas.microsoft.com/office/drawing/2014/main" id="{61AE65BC-EBF8-4595-9412-003609FE146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0" name="PoljeZBesedilom 7849">
          <a:extLst>
            <a:ext uri="{FF2B5EF4-FFF2-40B4-BE49-F238E27FC236}">
              <a16:creationId xmlns:a16="http://schemas.microsoft.com/office/drawing/2014/main" id="{ADBAE471-6443-4763-BD63-6D7C4C9350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1" name="PoljeZBesedilom 7850">
          <a:extLst>
            <a:ext uri="{FF2B5EF4-FFF2-40B4-BE49-F238E27FC236}">
              <a16:creationId xmlns:a16="http://schemas.microsoft.com/office/drawing/2014/main" id="{27CA6494-7953-4DE8-BDDD-9F63FDE0CE5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2" name="PoljeZBesedilom 7851">
          <a:extLst>
            <a:ext uri="{FF2B5EF4-FFF2-40B4-BE49-F238E27FC236}">
              <a16:creationId xmlns:a16="http://schemas.microsoft.com/office/drawing/2014/main" id="{9627E23B-6230-42E3-9BB7-D1D698DC4B4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3" name="PoljeZBesedilom 7852">
          <a:extLst>
            <a:ext uri="{FF2B5EF4-FFF2-40B4-BE49-F238E27FC236}">
              <a16:creationId xmlns:a16="http://schemas.microsoft.com/office/drawing/2014/main" id="{EC81313C-570D-4154-917E-F5B3936EC7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4" name="PoljeZBesedilom 7853">
          <a:extLst>
            <a:ext uri="{FF2B5EF4-FFF2-40B4-BE49-F238E27FC236}">
              <a16:creationId xmlns:a16="http://schemas.microsoft.com/office/drawing/2014/main" id="{0BEC63F8-7CDC-4ED1-AEFC-1B2B717A77F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5" name="PoljeZBesedilom 7854">
          <a:extLst>
            <a:ext uri="{FF2B5EF4-FFF2-40B4-BE49-F238E27FC236}">
              <a16:creationId xmlns:a16="http://schemas.microsoft.com/office/drawing/2014/main" id="{E792B3D2-67B7-4FD8-BB4E-F5489511DAD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6" name="PoljeZBesedilom 7855">
          <a:extLst>
            <a:ext uri="{FF2B5EF4-FFF2-40B4-BE49-F238E27FC236}">
              <a16:creationId xmlns:a16="http://schemas.microsoft.com/office/drawing/2014/main" id="{6708E25D-84A6-49EB-90EA-1B12085F88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7" name="PoljeZBesedilom 7856">
          <a:extLst>
            <a:ext uri="{FF2B5EF4-FFF2-40B4-BE49-F238E27FC236}">
              <a16:creationId xmlns:a16="http://schemas.microsoft.com/office/drawing/2014/main" id="{60646FED-70A2-46E9-853E-3BF811BAAEB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8" name="PoljeZBesedilom 7857">
          <a:extLst>
            <a:ext uri="{FF2B5EF4-FFF2-40B4-BE49-F238E27FC236}">
              <a16:creationId xmlns:a16="http://schemas.microsoft.com/office/drawing/2014/main" id="{7697C04F-F1DF-4892-9978-CF2487A2E79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9" name="PoljeZBesedilom 7858">
          <a:extLst>
            <a:ext uri="{FF2B5EF4-FFF2-40B4-BE49-F238E27FC236}">
              <a16:creationId xmlns:a16="http://schemas.microsoft.com/office/drawing/2014/main" id="{5D091DED-32A6-42E5-884E-54EE3831C84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0" name="PoljeZBesedilom 7859">
          <a:extLst>
            <a:ext uri="{FF2B5EF4-FFF2-40B4-BE49-F238E27FC236}">
              <a16:creationId xmlns:a16="http://schemas.microsoft.com/office/drawing/2014/main" id="{EB3B49AA-F02A-48E7-9F51-BFE2B3D4F7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1" name="PoljeZBesedilom 7860">
          <a:extLst>
            <a:ext uri="{FF2B5EF4-FFF2-40B4-BE49-F238E27FC236}">
              <a16:creationId xmlns:a16="http://schemas.microsoft.com/office/drawing/2014/main" id="{C15E39AE-E021-4F27-9532-0936E3A5715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2" name="PoljeZBesedilom 7861">
          <a:extLst>
            <a:ext uri="{FF2B5EF4-FFF2-40B4-BE49-F238E27FC236}">
              <a16:creationId xmlns:a16="http://schemas.microsoft.com/office/drawing/2014/main" id="{D35828DB-6BB3-4361-8597-226BDD5D3F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3" name="PoljeZBesedilom 7862">
          <a:extLst>
            <a:ext uri="{FF2B5EF4-FFF2-40B4-BE49-F238E27FC236}">
              <a16:creationId xmlns:a16="http://schemas.microsoft.com/office/drawing/2014/main" id="{91455AAE-0748-491A-936A-9F6FBCAAA8A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4" name="PoljeZBesedilom 7863">
          <a:extLst>
            <a:ext uri="{FF2B5EF4-FFF2-40B4-BE49-F238E27FC236}">
              <a16:creationId xmlns:a16="http://schemas.microsoft.com/office/drawing/2014/main" id="{BFCD9DFF-92E4-4CF2-8550-BEE76C6271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5" name="PoljeZBesedilom 7864">
          <a:extLst>
            <a:ext uri="{FF2B5EF4-FFF2-40B4-BE49-F238E27FC236}">
              <a16:creationId xmlns:a16="http://schemas.microsoft.com/office/drawing/2014/main" id="{1DFF3F2F-02C1-4D98-8EBF-2AADEB9998C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6" name="PoljeZBesedilom 7865">
          <a:extLst>
            <a:ext uri="{FF2B5EF4-FFF2-40B4-BE49-F238E27FC236}">
              <a16:creationId xmlns:a16="http://schemas.microsoft.com/office/drawing/2014/main" id="{B9BDA578-4E08-4948-85A4-1807FDDC01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7" name="PoljeZBesedilom 7866">
          <a:extLst>
            <a:ext uri="{FF2B5EF4-FFF2-40B4-BE49-F238E27FC236}">
              <a16:creationId xmlns:a16="http://schemas.microsoft.com/office/drawing/2014/main" id="{E4A10A49-4B96-4D87-82AE-F5992E1149F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8" name="PoljeZBesedilom 7867">
          <a:extLst>
            <a:ext uri="{FF2B5EF4-FFF2-40B4-BE49-F238E27FC236}">
              <a16:creationId xmlns:a16="http://schemas.microsoft.com/office/drawing/2014/main" id="{9D86B615-C30F-41A0-95D8-3261217880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9" name="PoljeZBesedilom 7868">
          <a:extLst>
            <a:ext uri="{FF2B5EF4-FFF2-40B4-BE49-F238E27FC236}">
              <a16:creationId xmlns:a16="http://schemas.microsoft.com/office/drawing/2014/main" id="{35A97A7C-B6B9-43C9-B0EA-155A8877C71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0" name="PoljeZBesedilom 7869">
          <a:extLst>
            <a:ext uri="{FF2B5EF4-FFF2-40B4-BE49-F238E27FC236}">
              <a16:creationId xmlns:a16="http://schemas.microsoft.com/office/drawing/2014/main" id="{CF760566-90AB-4345-819E-617F77A2BC3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1" name="PoljeZBesedilom 7870">
          <a:extLst>
            <a:ext uri="{FF2B5EF4-FFF2-40B4-BE49-F238E27FC236}">
              <a16:creationId xmlns:a16="http://schemas.microsoft.com/office/drawing/2014/main" id="{7472D781-16B3-4DE5-835B-A04233896E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2" name="PoljeZBesedilom 7871">
          <a:extLst>
            <a:ext uri="{FF2B5EF4-FFF2-40B4-BE49-F238E27FC236}">
              <a16:creationId xmlns:a16="http://schemas.microsoft.com/office/drawing/2014/main" id="{5BB50274-C9B9-4CFA-8436-81A96947A57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3" name="PoljeZBesedilom 7872">
          <a:extLst>
            <a:ext uri="{FF2B5EF4-FFF2-40B4-BE49-F238E27FC236}">
              <a16:creationId xmlns:a16="http://schemas.microsoft.com/office/drawing/2014/main" id="{2F9272F9-2A6E-44D6-A3BB-43D918B1C64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4" name="PoljeZBesedilom 7873">
          <a:extLst>
            <a:ext uri="{FF2B5EF4-FFF2-40B4-BE49-F238E27FC236}">
              <a16:creationId xmlns:a16="http://schemas.microsoft.com/office/drawing/2014/main" id="{16B2D7D2-975C-4BAD-9EFD-1EE5DC6E64B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5" name="PoljeZBesedilom 7874">
          <a:extLst>
            <a:ext uri="{FF2B5EF4-FFF2-40B4-BE49-F238E27FC236}">
              <a16:creationId xmlns:a16="http://schemas.microsoft.com/office/drawing/2014/main" id="{E639FAED-18EF-4F15-9EE8-33AAEB0235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6" name="PoljeZBesedilom 7875">
          <a:extLst>
            <a:ext uri="{FF2B5EF4-FFF2-40B4-BE49-F238E27FC236}">
              <a16:creationId xmlns:a16="http://schemas.microsoft.com/office/drawing/2014/main" id="{830A5B9F-D4BE-4D06-950F-2B9B19BE32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7" name="PoljeZBesedilom 7876">
          <a:extLst>
            <a:ext uri="{FF2B5EF4-FFF2-40B4-BE49-F238E27FC236}">
              <a16:creationId xmlns:a16="http://schemas.microsoft.com/office/drawing/2014/main" id="{F39A547A-A80C-4643-97E2-701D103C391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8" name="PoljeZBesedilom 7877">
          <a:extLst>
            <a:ext uri="{FF2B5EF4-FFF2-40B4-BE49-F238E27FC236}">
              <a16:creationId xmlns:a16="http://schemas.microsoft.com/office/drawing/2014/main" id="{9E5EFE25-FD5C-4341-B1A7-3D77ED52D5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9" name="PoljeZBesedilom 7878">
          <a:extLst>
            <a:ext uri="{FF2B5EF4-FFF2-40B4-BE49-F238E27FC236}">
              <a16:creationId xmlns:a16="http://schemas.microsoft.com/office/drawing/2014/main" id="{DA127B96-C1CF-4CAB-BC88-D82AC20B5D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0" name="PoljeZBesedilom 7879">
          <a:extLst>
            <a:ext uri="{FF2B5EF4-FFF2-40B4-BE49-F238E27FC236}">
              <a16:creationId xmlns:a16="http://schemas.microsoft.com/office/drawing/2014/main" id="{EEDDC9CC-3259-438A-A442-FC56C05BEE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1" name="PoljeZBesedilom 7880">
          <a:extLst>
            <a:ext uri="{FF2B5EF4-FFF2-40B4-BE49-F238E27FC236}">
              <a16:creationId xmlns:a16="http://schemas.microsoft.com/office/drawing/2014/main" id="{45327C35-4160-4809-B621-C031896CA7D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2" name="PoljeZBesedilom 7881">
          <a:extLst>
            <a:ext uri="{FF2B5EF4-FFF2-40B4-BE49-F238E27FC236}">
              <a16:creationId xmlns:a16="http://schemas.microsoft.com/office/drawing/2014/main" id="{5ADAF122-B16E-4B1F-B08F-4C135F1413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3" name="PoljeZBesedilom 7882">
          <a:extLst>
            <a:ext uri="{FF2B5EF4-FFF2-40B4-BE49-F238E27FC236}">
              <a16:creationId xmlns:a16="http://schemas.microsoft.com/office/drawing/2014/main" id="{E6EB8B9D-A0E2-4E84-B013-B0F147301FE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4" name="PoljeZBesedilom 7883">
          <a:extLst>
            <a:ext uri="{FF2B5EF4-FFF2-40B4-BE49-F238E27FC236}">
              <a16:creationId xmlns:a16="http://schemas.microsoft.com/office/drawing/2014/main" id="{63BFCE7E-830D-46AE-AC99-230515AAD7F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5" name="PoljeZBesedilom 7884">
          <a:extLst>
            <a:ext uri="{FF2B5EF4-FFF2-40B4-BE49-F238E27FC236}">
              <a16:creationId xmlns:a16="http://schemas.microsoft.com/office/drawing/2014/main" id="{96F260E8-9B54-4D22-9A84-9D2A9EE1F7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6" name="PoljeZBesedilom 7885">
          <a:extLst>
            <a:ext uri="{FF2B5EF4-FFF2-40B4-BE49-F238E27FC236}">
              <a16:creationId xmlns:a16="http://schemas.microsoft.com/office/drawing/2014/main" id="{EA2A499A-6E35-465C-9F7C-C9F3A23065E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7" name="PoljeZBesedilom 7886">
          <a:extLst>
            <a:ext uri="{FF2B5EF4-FFF2-40B4-BE49-F238E27FC236}">
              <a16:creationId xmlns:a16="http://schemas.microsoft.com/office/drawing/2014/main" id="{9FED9F09-EFC3-45FD-8C02-798EE93C22B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8" name="PoljeZBesedilom 7887">
          <a:extLst>
            <a:ext uri="{FF2B5EF4-FFF2-40B4-BE49-F238E27FC236}">
              <a16:creationId xmlns:a16="http://schemas.microsoft.com/office/drawing/2014/main" id="{1F71779A-73C0-4C2C-A48F-421A88B638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9" name="PoljeZBesedilom 7888">
          <a:extLst>
            <a:ext uri="{FF2B5EF4-FFF2-40B4-BE49-F238E27FC236}">
              <a16:creationId xmlns:a16="http://schemas.microsoft.com/office/drawing/2014/main" id="{FBADDC54-AC4D-4034-9EF5-6E8608FAB22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0" name="PoljeZBesedilom 7889">
          <a:extLst>
            <a:ext uri="{FF2B5EF4-FFF2-40B4-BE49-F238E27FC236}">
              <a16:creationId xmlns:a16="http://schemas.microsoft.com/office/drawing/2014/main" id="{CB3B1F55-1CC2-41D6-B254-8F206E4D5EF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1" name="PoljeZBesedilom 7890">
          <a:extLst>
            <a:ext uri="{FF2B5EF4-FFF2-40B4-BE49-F238E27FC236}">
              <a16:creationId xmlns:a16="http://schemas.microsoft.com/office/drawing/2014/main" id="{1E5630F6-7B7E-471A-AC7F-FF06D40D29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2" name="PoljeZBesedilom 7891">
          <a:extLst>
            <a:ext uri="{FF2B5EF4-FFF2-40B4-BE49-F238E27FC236}">
              <a16:creationId xmlns:a16="http://schemas.microsoft.com/office/drawing/2014/main" id="{1B4CDA50-5C5F-4C4B-9E11-F4BD8A00388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3" name="PoljeZBesedilom 7892">
          <a:extLst>
            <a:ext uri="{FF2B5EF4-FFF2-40B4-BE49-F238E27FC236}">
              <a16:creationId xmlns:a16="http://schemas.microsoft.com/office/drawing/2014/main" id="{1FD063E7-09B7-4947-A5FB-3F551EE2A3D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4" name="PoljeZBesedilom 7893">
          <a:extLst>
            <a:ext uri="{FF2B5EF4-FFF2-40B4-BE49-F238E27FC236}">
              <a16:creationId xmlns:a16="http://schemas.microsoft.com/office/drawing/2014/main" id="{9CAB6C7D-D61E-4E4E-97FD-6D083DED05C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5" name="PoljeZBesedilom 7894">
          <a:extLst>
            <a:ext uri="{FF2B5EF4-FFF2-40B4-BE49-F238E27FC236}">
              <a16:creationId xmlns:a16="http://schemas.microsoft.com/office/drawing/2014/main" id="{20D0367C-FAA9-4E05-8EAF-9B5ADD4E32E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6" name="PoljeZBesedilom 7895">
          <a:extLst>
            <a:ext uri="{FF2B5EF4-FFF2-40B4-BE49-F238E27FC236}">
              <a16:creationId xmlns:a16="http://schemas.microsoft.com/office/drawing/2014/main" id="{1D1D216E-3864-48F1-BCB8-297197A9C68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7" name="PoljeZBesedilom 7896">
          <a:extLst>
            <a:ext uri="{FF2B5EF4-FFF2-40B4-BE49-F238E27FC236}">
              <a16:creationId xmlns:a16="http://schemas.microsoft.com/office/drawing/2014/main" id="{11F8E3D2-0EE2-41FA-8EAB-FAC49F28734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8" name="PoljeZBesedilom 7897">
          <a:extLst>
            <a:ext uri="{FF2B5EF4-FFF2-40B4-BE49-F238E27FC236}">
              <a16:creationId xmlns:a16="http://schemas.microsoft.com/office/drawing/2014/main" id="{95302EB7-9FBC-4DE8-AB00-FCEE683598B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9" name="PoljeZBesedilom 7898">
          <a:extLst>
            <a:ext uri="{FF2B5EF4-FFF2-40B4-BE49-F238E27FC236}">
              <a16:creationId xmlns:a16="http://schemas.microsoft.com/office/drawing/2014/main" id="{A12FE5B0-9ABD-408C-BAD1-888C9C42A0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0" name="PoljeZBesedilom 7899">
          <a:extLst>
            <a:ext uri="{FF2B5EF4-FFF2-40B4-BE49-F238E27FC236}">
              <a16:creationId xmlns:a16="http://schemas.microsoft.com/office/drawing/2014/main" id="{A972F672-7475-42F1-AB38-FA2307F5F7A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1" name="PoljeZBesedilom 7900">
          <a:extLst>
            <a:ext uri="{FF2B5EF4-FFF2-40B4-BE49-F238E27FC236}">
              <a16:creationId xmlns:a16="http://schemas.microsoft.com/office/drawing/2014/main" id="{D101BB2A-2C21-4CE8-88B2-83886B1D9B2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2" name="PoljeZBesedilom 7901">
          <a:extLst>
            <a:ext uri="{FF2B5EF4-FFF2-40B4-BE49-F238E27FC236}">
              <a16:creationId xmlns:a16="http://schemas.microsoft.com/office/drawing/2014/main" id="{81F7BFAE-E54C-4E02-9676-28C1D4312C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3" name="PoljeZBesedilom 7902">
          <a:extLst>
            <a:ext uri="{FF2B5EF4-FFF2-40B4-BE49-F238E27FC236}">
              <a16:creationId xmlns:a16="http://schemas.microsoft.com/office/drawing/2014/main" id="{DCDFB02C-5B7D-45C8-BD73-B610DDF446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4" name="PoljeZBesedilom 7903">
          <a:extLst>
            <a:ext uri="{FF2B5EF4-FFF2-40B4-BE49-F238E27FC236}">
              <a16:creationId xmlns:a16="http://schemas.microsoft.com/office/drawing/2014/main" id="{391E1471-7EEF-47E1-9B8D-D9E5DCEAB6F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5" name="PoljeZBesedilom 7904">
          <a:extLst>
            <a:ext uri="{FF2B5EF4-FFF2-40B4-BE49-F238E27FC236}">
              <a16:creationId xmlns:a16="http://schemas.microsoft.com/office/drawing/2014/main" id="{DD527022-5942-4B4A-B0CC-DE4FADEFC9B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6" name="PoljeZBesedilom 7905">
          <a:extLst>
            <a:ext uri="{FF2B5EF4-FFF2-40B4-BE49-F238E27FC236}">
              <a16:creationId xmlns:a16="http://schemas.microsoft.com/office/drawing/2014/main" id="{6B33C2CE-BDBF-4DD8-A490-580BEF6D34A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7" name="PoljeZBesedilom 7906">
          <a:extLst>
            <a:ext uri="{FF2B5EF4-FFF2-40B4-BE49-F238E27FC236}">
              <a16:creationId xmlns:a16="http://schemas.microsoft.com/office/drawing/2014/main" id="{0E4D2E24-155A-46CD-97B3-A5633DFBB2D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8" name="PoljeZBesedilom 7907">
          <a:extLst>
            <a:ext uri="{FF2B5EF4-FFF2-40B4-BE49-F238E27FC236}">
              <a16:creationId xmlns:a16="http://schemas.microsoft.com/office/drawing/2014/main" id="{808E4E5D-6B8D-4FBA-BF0B-B6456139F8F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9" name="PoljeZBesedilom 7908">
          <a:extLst>
            <a:ext uri="{FF2B5EF4-FFF2-40B4-BE49-F238E27FC236}">
              <a16:creationId xmlns:a16="http://schemas.microsoft.com/office/drawing/2014/main" id="{D1C5E7FF-A876-48D9-94C2-C13F714E36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0" name="PoljeZBesedilom 7909">
          <a:extLst>
            <a:ext uri="{FF2B5EF4-FFF2-40B4-BE49-F238E27FC236}">
              <a16:creationId xmlns:a16="http://schemas.microsoft.com/office/drawing/2014/main" id="{14757672-0C83-495E-9E45-68B2C74527F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1" name="PoljeZBesedilom 7910">
          <a:extLst>
            <a:ext uri="{FF2B5EF4-FFF2-40B4-BE49-F238E27FC236}">
              <a16:creationId xmlns:a16="http://schemas.microsoft.com/office/drawing/2014/main" id="{A7357CD9-9E51-4C88-96A7-8F89117CB7A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2" name="PoljeZBesedilom 7911">
          <a:extLst>
            <a:ext uri="{FF2B5EF4-FFF2-40B4-BE49-F238E27FC236}">
              <a16:creationId xmlns:a16="http://schemas.microsoft.com/office/drawing/2014/main" id="{6DB5AFC2-7C3B-4BA4-918C-F086D276D7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3" name="PoljeZBesedilom 7912">
          <a:extLst>
            <a:ext uri="{FF2B5EF4-FFF2-40B4-BE49-F238E27FC236}">
              <a16:creationId xmlns:a16="http://schemas.microsoft.com/office/drawing/2014/main" id="{B09FEB74-052F-401E-9EC3-CF350272D9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4" name="PoljeZBesedilom 7913">
          <a:extLst>
            <a:ext uri="{FF2B5EF4-FFF2-40B4-BE49-F238E27FC236}">
              <a16:creationId xmlns:a16="http://schemas.microsoft.com/office/drawing/2014/main" id="{DFE32FCA-4E14-4275-873E-686C60B0DF5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5" name="PoljeZBesedilom 7914">
          <a:extLst>
            <a:ext uri="{FF2B5EF4-FFF2-40B4-BE49-F238E27FC236}">
              <a16:creationId xmlns:a16="http://schemas.microsoft.com/office/drawing/2014/main" id="{5D4261BC-4DE8-4702-9CB1-172FAF42C5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6" name="PoljeZBesedilom 7915">
          <a:extLst>
            <a:ext uri="{FF2B5EF4-FFF2-40B4-BE49-F238E27FC236}">
              <a16:creationId xmlns:a16="http://schemas.microsoft.com/office/drawing/2014/main" id="{58A6BDC2-0D47-4687-8ED4-0A90DC0A67D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7" name="PoljeZBesedilom 7916">
          <a:extLst>
            <a:ext uri="{FF2B5EF4-FFF2-40B4-BE49-F238E27FC236}">
              <a16:creationId xmlns:a16="http://schemas.microsoft.com/office/drawing/2014/main" id="{A49641D1-5253-4092-B191-65F540CD795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8" name="PoljeZBesedilom 7917">
          <a:extLst>
            <a:ext uri="{FF2B5EF4-FFF2-40B4-BE49-F238E27FC236}">
              <a16:creationId xmlns:a16="http://schemas.microsoft.com/office/drawing/2014/main" id="{FAB586E5-6E2B-48A2-983D-C2C01AE0CBD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9" name="PoljeZBesedilom 7918">
          <a:extLst>
            <a:ext uri="{FF2B5EF4-FFF2-40B4-BE49-F238E27FC236}">
              <a16:creationId xmlns:a16="http://schemas.microsoft.com/office/drawing/2014/main" id="{AB6478F8-9E85-4796-B7EE-F235B4CB7A8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0" name="PoljeZBesedilom 7919">
          <a:extLst>
            <a:ext uri="{FF2B5EF4-FFF2-40B4-BE49-F238E27FC236}">
              <a16:creationId xmlns:a16="http://schemas.microsoft.com/office/drawing/2014/main" id="{9800FCE0-B2E5-4DF2-8214-21217CF3B4A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1" name="PoljeZBesedilom 7920">
          <a:extLst>
            <a:ext uri="{FF2B5EF4-FFF2-40B4-BE49-F238E27FC236}">
              <a16:creationId xmlns:a16="http://schemas.microsoft.com/office/drawing/2014/main" id="{D916B11D-C71D-4162-A569-4535EE4BFE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2" name="PoljeZBesedilom 7921">
          <a:extLst>
            <a:ext uri="{FF2B5EF4-FFF2-40B4-BE49-F238E27FC236}">
              <a16:creationId xmlns:a16="http://schemas.microsoft.com/office/drawing/2014/main" id="{B0A0F0E4-68E0-403A-A361-3C6BEF77E9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3" name="PoljeZBesedilom 7922">
          <a:extLst>
            <a:ext uri="{FF2B5EF4-FFF2-40B4-BE49-F238E27FC236}">
              <a16:creationId xmlns:a16="http://schemas.microsoft.com/office/drawing/2014/main" id="{AA0ED8A3-E932-4002-9BD0-F1892BCD4AE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4" name="PoljeZBesedilom 7923">
          <a:extLst>
            <a:ext uri="{FF2B5EF4-FFF2-40B4-BE49-F238E27FC236}">
              <a16:creationId xmlns:a16="http://schemas.microsoft.com/office/drawing/2014/main" id="{48D736D2-CEB8-492A-AF3A-ACD36558AC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5" name="PoljeZBesedilom 7924">
          <a:extLst>
            <a:ext uri="{FF2B5EF4-FFF2-40B4-BE49-F238E27FC236}">
              <a16:creationId xmlns:a16="http://schemas.microsoft.com/office/drawing/2014/main" id="{9EC565C0-9DA0-4609-8C47-CAF1011491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6" name="PoljeZBesedilom 7925">
          <a:extLst>
            <a:ext uri="{FF2B5EF4-FFF2-40B4-BE49-F238E27FC236}">
              <a16:creationId xmlns:a16="http://schemas.microsoft.com/office/drawing/2014/main" id="{C8219FCF-D7E6-42B5-BB6D-BDE7CEB84D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7" name="PoljeZBesedilom 7926">
          <a:extLst>
            <a:ext uri="{FF2B5EF4-FFF2-40B4-BE49-F238E27FC236}">
              <a16:creationId xmlns:a16="http://schemas.microsoft.com/office/drawing/2014/main" id="{544FD9EA-3199-498D-90FA-B95E8E56F68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8" name="PoljeZBesedilom 7927">
          <a:extLst>
            <a:ext uri="{FF2B5EF4-FFF2-40B4-BE49-F238E27FC236}">
              <a16:creationId xmlns:a16="http://schemas.microsoft.com/office/drawing/2014/main" id="{5FED0249-8FCA-431E-8447-A58026E6B4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9" name="PoljeZBesedilom 7928">
          <a:extLst>
            <a:ext uri="{FF2B5EF4-FFF2-40B4-BE49-F238E27FC236}">
              <a16:creationId xmlns:a16="http://schemas.microsoft.com/office/drawing/2014/main" id="{3F2C446B-8585-4E63-BF0F-29BD7A3C12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0" name="PoljeZBesedilom 7929">
          <a:extLst>
            <a:ext uri="{FF2B5EF4-FFF2-40B4-BE49-F238E27FC236}">
              <a16:creationId xmlns:a16="http://schemas.microsoft.com/office/drawing/2014/main" id="{0087E36C-DA58-46B0-8DE3-A687A11DA00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1" name="PoljeZBesedilom 7930">
          <a:extLst>
            <a:ext uri="{FF2B5EF4-FFF2-40B4-BE49-F238E27FC236}">
              <a16:creationId xmlns:a16="http://schemas.microsoft.com/office/drawing/2014/main" id="{476B3F5B-6F33-41C1-B7FD-2BD6160935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2" name="PoljeZBesedilom 7931">
          <a:extLst>
            <a:ext uri="{FF2B5EF4-FFF2-40B4-BE49-F238E27FC236}">
              <a16:creationId xmlns:a16="http://schemas.microsoft.com/office/drawing/2014/main" id="{3256D6E7-52CB-4451-BF17-9F8EE2AA06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3" name="PoljeZBesedilom 7932">
          <a:extLst>
            <a:ext uri="{FF2B5EF4-FFF2-40B4-BE49-F238E27FC236}">
              <a16:creationId xmlns:a16="http://schemas.microsoft.com/office/drawing/2014/main" id="{C552CF7B-F763-4A8E-9C06-311780A6089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4" name="PoljeZBesedilom 7933">
          <a:extLst>
            <a:ext uri="{FF2B5EF4-FFF2-40B4-BE49-F238E27FC236}">
              <a16:creationId xmlns:a16="http://schemas.microsoft.com/office/drawing/2014/main" id="{DF3C49D9-AE92-4512-821D-52B472D78E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5" name="PoljeZBesedilom 7934">
          <a:extLst>
            <a:ext uri="{FF2B5EF4-FFF2-40B4-BE49-F238E27FC236}">
              <a16:creationId xmlns:a16="http://schemas.microsoft.com/office/drawing/2014/main" id="{DA8F9B34-4F91-4047-BE88-23D2FE95ECA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6" name="PoljeZBesedilom 7935">
          <a:extLst>
            <a:ext uri="{FF2B5EF4-FFF2-40B4-BE49-F238E27FC236}">
              <a16:creationId xmlns:a16="http://schemas.microsoft.com/office/drawing/2014/main" id="{0401275E-8991-4A38-8CEB-F2000C3E17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7" name="PoljeZBesedilom 7936">
          <a:extLst>
            <a:ext uri="{FF2B5EF4-FFF2-40B4-BE49-F238E27FC236}">
              <a16:creationId xmlns:a16="http://schemas.microsoft.com/office/drawing/2014/main" id="{96BF2819-205C-4C4D-953D-E86B669311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8" name="PoljeZBesedilom 7937">
          <a:extLst>
            <a:ext uri="{FF2B5EF4-FFF2-40B4-BE49-F238E27FC236}">
              <a16:creationId xmlns:a16="http://schemas.microsoft.com/office/drawing/2014/main" id="{4A9D58D4-9DF8-40E8-941A-2AA5140AFC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9" name="PoljeZBesedilom 7938">
          <a:extLst>
            <a:ext uri="{FF2B5EF4-FFF2-40B4-BE49-F238E27FC236}">
              <a16:creationId xmlns:a16="http://schemas.microsoft.com/office/drawing/2014/main" id="{54C5092D-F2DE-4D4D-BFEC-BF945A84A19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0" name="PoljeZBesedilom 7939">
          <a:extLst>
            <a:ext uri="{FF2B5EF4-FFF2-40B4-BE49-F238E27FC236}">
              <a16:creationId xmlns:a16="http://schemas.microsoft.com/office/drawing/2014/main" id="{66499FF9-44E9-4817-9F45-5E069DFDA1B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1" name="PoljeZBesedilom 7940">
          <a:extLst>
            <a:ext uri="{FF2B5EF4-FFF2-40B4-BE49-F238E27FC236}">
              <a16:creationId xmlns:a16="http://schemas.microsoft.com/office/drawing/2014/main" id="{AF5BA798-93AB-407E-9A42-DE5491FAFF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2" name="PoljeZBesedilom 7941">
          <a:extLst>
            <a:ext uri="{FF2B5EF4-FFF2-40B4-BE49-F238E27FC236}">
              <a16:creationId xmlns:a16="http://schemas.microsoft.com/office/drawing/2014/main" id="{F0D3A591-EA3D-4409-8123-BAE9C123A61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3" name="PoljeZBesedilom 7942">
          <a:extLst>
            <a:ext uri="{FF2B5EF4-FFF2-40B4-BE49-F238E27FC236}">
              <a16:creationId xmlns:a16="http://schemas.microsoft.com/office/drawing/2014/main" id="{A0EF3F1F-56A8-4B95-9689-3D714D8BDAF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4" name="PoljeZBesedilom 7943">
          <a:extLst>
            <a:ext uri="{FF2B5EF4-FFF2-40B4-BE49-F238E27FC236}">
              <a16:creationId xmlns:a16="http://schemas.microsoft.com/office/drawing/2014/main" id="{DF07A2E4-39BE-42EE-BBED-6F7F98AF5C4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5" name="PoljeZBesedilom 7944">
          <a:extLst>
            <a:ext uri="{FF2B5EF4-FFF2-40B4-BE49-F238E27FC236}">
              <a16:creationId xmlns:a16="http://schemas.microsoft.com/office/drawing/2014/main" id="{13AC7AB7-C518-4594-AFB9-F96A4859CD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6" name="PoljeZBesedilom 7945">
          <a:extLst>
            <a:ext uri="{FF2B5EF4-FFF2-40B4-BE49-F238E27FC236}">
              <a16:creationId xmlns:a16="http://schemas.microsoft.com/office/drawing/2014/main" id="{5C399A27-5DB9-41A7-83B5-934207BB580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7" name="PoljeZBesedilom 7946">
          <a:extLst>
            <a:ext uri="{FF2B5EF4-FFF2-40B4-BE49-F238E27FC236}">
              <a16:creationId xmlns:a16="http://schemas.microsoft.com/office/drawing/2014/main" id="{0F4B2878-20C3-43BC-A3D1-D620F5757D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8" name="PoljeZBesedilom 7947">
          <a:extLst>
            <a:ext uri="{FF2B5EF4-FFF2-40B4-BE49-F238E27FC236}">
              <a16:creationId xmlns:a16="http://schemas.microsoft.com/office/drawing/2014/main" id="{7DD462F5-2969-48E6-BF11-7A7FAA1199A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9" name="PoljeZBesedilom 7948">
          <a:extLst>
            <a:ext uri="{FF2B5EF4-FFF2-40B4-BE49-F238E27FC236}">
              <a16:creationId xmlns:a16="http://schemas.microsoft.com/office/drawing/2014/main" id="{17429EA4-BF01-4D55-8219-18266AD09EE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0" name="PoljeZBesedilom 7949">
          <a:extLst>
            <a:ext uri="{FF2B5EF4-FFF2-40B4-BE49-F238E27FC236}">
              <a16:creationId xmlns:a16="http://schemas.microsoft.com/office/drawing/2014/main" id="{13980E77-A9BB-40FE-ACB3-4FC3637B30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1" name="PoljeZBesedilom 7950">
          <a:extLst>
            <a:ext uri="{FF2B5EF4-FFF2-40B4-BE49-F238E27FC236}">
              <a16:creationId xmlns:a16="http://schemas.microsoft.com/office/drawing/2014/main" id="{756CFB3E-D001-4F83-859A-E81FD7BC6B4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2" name="PoljeZBesedilom 7951">
          <a:extLst>
            <a:ext uri="{FF2B5EF4-FFF2-40B4-BE49-F238E27FC236}">
              <a16:creationId xmlns:a16="http://schemas.microsoft.com/office/drawing/2014/main" id="{0FC71C1E-7A02-4B79-B9AC-C987F04F26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3" name="PoljeZBesedilom 7952">
          <a:extLst>
            <a:ext uri="{FF2B5EF4-FFF2-40B4-BE49-F238E27FC236}">
              <a16:creationId xmlns:a16="http://schemas.microsoft.com/office/drawing/2014/main" id="{A5026DD0-8948-4E6F-9869-FCDA7B8CD0C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4" name="PoljeZBesedilom 7953">
          <a:extLst>
            <a:ext uri="{FF2B5EF4-FFF2-40B4-BE49-F238E27FC236}">
              <a16:creationId xmlns:a16="http://schemas.microsoft.com/office/drawing/2014/main" id="{C062FF84-F9CE-4F06-A925-CF85E9881A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5" name="PoljeZBesedilom 7954">
          <a:extLst>
            <a:ext uri="{FF2B5EF4-FFF2-40B4-BE49-F238E27FC236}">
              <a16:creationId xmlns:a16="http://schemas.microsoft.com/office/drawing/2014/main" id="{077958CE-3A34-4B0A-9A32-171C3EF168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6" name="PoljeZBesedilom 7955">
          <a:extLst>
            <a:ext uri="{FF2B5EF4-FFF2-40B4-BE49-F238E27FC236}">
              <a16:creationId xmlns:a16="http://schemas.microsoft.com/office/drawing/2014/main" id="{323E1D61-FBA6-46F5-851B-4420A7362C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7" name="PoljeZBesedilom 7956">
          <a:extLst>
            <a:ext uri="{FF2B5EF4-FFF2-40B4-BE49-F238E27FC236}">
              <a16:creationId xmlns:a16="http://schemas.microsoft.com/office/drawing/2014/main" id="{F935C817-CDAE-4F32-BC66-28FA40B8609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8" name="PoljeZBesedilom 7957">
          <a:extLst>
            <a:ext uri="{FF2B5EF4-FFF2-40B4-BE49-F238E27FC236}">
              <a16:creationId xmlns:a16="http://schemas.microsoft.com/office/drawing/2014/main" id="{A74880A3-8790-485A-923A-668F29C0FE8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9" name="PoljeZBesedilom 7958">
          <a:extLst>
            <a:ext uri="{FF2B5EF4-FFF2-40B4-BE49-F238E27FC236}">
              <a16:creationId xmlns:a16="http://schemas.microsoft.com/office/drawing/2014/main" id="{2FB773F6-035C-48E5-9A32-6957D133256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0" name="PoljeZBesedilom 7959">
          <a:extLst>
            <a:ext uri="{FF2B5EF4-FFF2-40B4-BE49-F238E27FC236}">
              <a16:creationId xmlns:a16="http://schemas.microsoft.com/office/drawing/2014/main" id="{D59FBA16-5DFA-4CBC-BF7F-221621910F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1" name="PoljeZBesedilom 7960">
          <a:extLst>
            <a:ext uri="{FF2B5EF4-FFF2-40B4-BE49-F238E27FC236}">
              <a16:creationId xmlns:a16="http://schemas.microsoft.com/office/drawing/2014/main" id="{52A2A792-E88E-48F3-AE71-201294838A3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2" name="PoljeZBesedilom 7961">
          <a:extLst>
            <a:ext uri="{FF2B5EF4-FFF2-40B4-BE49-F238E27FC236}">
              <a16:creationId xmlns:a16="http://schemas.microsoft.com/office/drawing/2014/main" id="{D9AA70B5-B977-4A38-8E6B-666854B9CF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3" name="PoljeZBesedilom 7962">
          <a:extLst>
            <a:ext uri="{FF2B5EF4-FFF2-40B4-BE49-F238E27FC236}">
              <a16:creationId xmlns:a16="http://schemas.microsoft.com/office/drawing/2014/main" id="{A9D30D5F-5E15-43AF-8D56-8B8C39E341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4" name="PoljeZBesedilom 7963">
          <a:extLst>
            <a:ext uri="{FF2B5EF4-FFF2-40B4-BE49-F238E27FC236}">
              <a16:creationId xmlns:a16="http://schemas.microsoft.com/office/drawing/2014/main" id="{5B901E0E-A4B6-49B2-90BC-F13B19F2B6E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5" name="PoljeZBesedilom 7964">
          <a:extLst>
            <a:ext uri="{FF2B5EF4-FFF2-40B4-BE49-F238E27FC236}">
              <a16:creationId xmlns:a16="http://schemas.microsoft.com/office/drawing/2014/main" id="{7B2EFDA0-6B1D-46E9-BE87-7DE3A1F22B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6" name="PoljeZBesedilom 7965">
          <a:extLst>
            <a:ext uri="{FF2B5EF4-FFF2-40B4-BE49-F238E27FC236}">
              <a16:creationId xmlns:a16="http://schemas.microsoft.com/office/drawing/2014/main" id="{FFAFD691-9944-4A26-82E1-44A27C64AC2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7" name="PoljeZBesedilom 7966">
          <a:extLst>
            <a:ext uri="{FF2B5EF4-FFF2-40B4-BE49-F238E27FC236}">
              <a16:creationId xmlns:a16="http://schemas.microsoft.com/office/drawing/2014/main" id="{73A055BF-593D-4CFF-B619-37AC95BD05B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8" name="PoljeZBesedilom 7967">
          <a:extLst>
            <a:ext uri="{FF2B5EF4-FFF2-40B4-BE49-F238E27FC236}">
              <a16:creationId xmlns:a16="http://schemas.microsoft.com/office/drawing/2014/main" id="{19DC7828-6D82-4ED1-8952-6535095A37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9" name="PoljeZBesedilom 7968">
          <a:extLst>
            <a:ext uri="{FF2B5EF4-FFF2-40B4-BE49-F238E27FC236}">
              <a16:creationId xmlns:a16="http://schemas.microsoft.com/office/drawing/2014/main" id="{BE79544C-6625-4A57-981B-210B56914CC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0" name="PoljeZBesedilom 7969">
          <a:extLst>
            <a:ext uri="{FF2B5EF4-FFF2-40B4-BE49-F238E27FC236}">
              <a16:creationId xmlns:a16="http://schemas.microsoft.com/office/drawing/2014/main" id="{4AD50806-25E3-47A5-9B14-8DD412FD750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1" name="PoljeZBesedilom 7970">
          <a:extLst>
            <a:ext uri="{FF2B5EF4-FFF2-40B4-BE49-F238E27FC236}">
              <a16:creationId xmlns:a16="http://schemas.microsoft.com/office/drawing/2014/main" id="{4B0A628D-5D73-499F-B72B-D3A902DE7A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2" name="PoljeZBesedilom 7971">
          <a:extLst>
            <a:ext uri="{FF2B5EF4-FFF2-40B4-BE49-F238E27FC236}">
              <a16:creationId xmlns:a16="http://schemas.microsoft.com/office/drawing/2014/main" id="{E7934353-EA6D-4D22-844E-7EB579895DA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3" name="PoljeZBesedilom 7972">
          <a:extLst>
            <a:ext uri="{FF2B5EF4-FFF2-40B4-BE49-F238E27FC236}">
              <a16:creationId xmlns:a16="http://schemas.microsoft.com/office/drawing/2014/main" id="{C8DF75A8-AD9E-47FD-BFD0-718F3D0C7A8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4" name="PoljeZBesedilom 7973">
          <a:extLst>
            <a:ext uri="{FF2B5EF4-FFF2-40B4-BE49-F238E27FC236}">
              <a16:creationId xmlns:a16="http://schemas.microsoft.com/office/drawing/2014/main" id="{94BD71E4-6E6B-4B5D-8647-5204DEC2638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5" name="PoljeZBesedilom 7974">
          <a:extLst>
            <a:ext uri="{FF2B5EF4-FFF2-40B4-BE49-F238E27FC236}">
              <a16:creationId xmlns:a16="http://schemas.microsoft.com/office/drawing/2014/main" id="{0A1EBF74-D073-49FF-8890-9D016F2FC0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6" name="PoljeZBesedilom 7975">
          <a:extLst>
            <a:ext uri="{FF2B5EF4-FFF2-40B4-BE49-F238E27FC236}">
              <a16:creationId xmlns:a16="http://schemas.microsoft.com/office/drawing/2014/main" id="{18141629-A452-46D2-BBC8-9F9815B1364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7" name="PoljeZBesedilom 7976">
          <a:extLst>
            <a:ext uri="{FF2B5EF4-FFF2-40B4-BE49-F238E27FC236}">
              <a16:creationId xmlns:a16="http://schemas.microsoft.com/office/drawing/2014/main" id="{2708173C-2632-4FEC-902E-AD5C79C229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8" name="PoljeZBesedilom 7977">
          <a:extLst>
            <a:ext uri="{FF2B5EF4-FFF2-40B4-BE49-F238E27FC236}">
              <a16:creationId xmlns:a16="http://schemas.microsoft.com/office/drawing/2014/main" id="{E7690F28-6E62-42B0-84EE-39146610684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9" name="PoljeZBesedilom 7978">
          <a:extLst>
            <a:ext uri="{FF2B5EF4-FFF2-40B4-BE49-F238E27FC236}">
              <a16:creationId xmlns:a16="http://schemas.microsoft.com/office/drawing/2014/main" id="{C8A2EB18-58A3-4EF5-9792-EDA0B8B4B8E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0" name="PoljeZBesedilom 7979">
          <a:extLst>
            <a:ext uri="{FF2B5EF4-FFF2-40B4-BE49-F238E27FC236}">
              <a16:creationId xmlns:a16="http://schemas.microsoft.com/office/drawing/2014/main" id="{4DD0B4FC-2253-4026-9361-77CA04B201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1" name="PoljeZBesedilom 7980">
          <a:extLst>
            <a:ext uri="{FF2B5EF4-FFF2-40B4-BE49-F238E27FC236}">
              <a16:creationId xmlns:a16="http://schemas.microsoft.com/office/drawing/2014/main" id="{C2E71902-E600-4688-AB62-D2427DAC7EC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2" name="PoljeZBesedilom 7981">
          <a:extLst>
            <a:ext uri="{FF2B5EF4-FFF2-40B4-BE49-F238E27FC236}">
              <a16:creationId xmlns:a16="http://schemas.microsoft.com/office/drawing/2014/main" id="{6583B33D-5EBA-4AF2-B0A6-1749F09463B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3" name="PoljeZBesedilom 7982">
          <a:extLst>
            <a:ext uri="{FF2B5EF4-FFF2-40B4-BE49-F238E27FC236}">
              <a16:creationId xmlns:a16="http://schemas.microsoft.com/office/drawing/2014/main" id="{A0D65C51-F41E-4912-988F-001047001C1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4" name="PoljeZBesedilom 7983">
          <a:extLst>
            <a:ext uri="{FF2B5EF4-FFF2-40B4-BE49-F238E27FC236}">
              <a16:creationId xmlns:a16="http://schemas.microsoft.com/office/drawing/2014/main" id="{1C29E5BB-2215-4BAD-A0BF-781A20C635E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5" name="PoljeZBesedilom 7984">
          <a:extLst>
            <a:ext uri="{FF2B5EF4-FFF2-40B4-BE49-F238E27FC236}">
              <a16:creationId xmlns:a16="http://schemas.microsoft.com/office/drawing/2014/main" id="{FACB6973-A27E-48F5-A2CC-E8061A046F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6" name="PoljeZBesedilom 7985">
          <a:extLst>
            <a:ext uri="{FF2B5EF4-FFF2-40B4-BE49-F238E27FC236}">
              <a16:creationId xmlns:a16="http://schemas.microsoft.com/office/drawing/2014/main" id="{F27283CC-CB5E-453F-A070-595AAC1CD5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7" name="PoljeZBesedilom 7986">
          <a:extLst>
            <a:ext uri="{FF2B5EF4-FFF2-40B4-BE49-F238E27FC236}">
              <a16:creationId xmlns:a16="http://schemas.microsoft.com/office/drawing/2014/main" id="{4F03DAA1-5791-4D41-853B-786F95CB44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8" name="PoljeZBesedilom 7987">
          <a:extLst>
            <a:ext uri="{FF2B5EF4-FFF2-40B4-BE49-F238E27FC236}">
              <a16:creationId xmlns:a16="http://schemas.microsoft.com/office/drawing/2014/main" id="{C927FAF8-C117-4D64-B246-8CEB54ABFF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9" name="PoljeZBesedilom 7988">
          <a:extLst>
            <a:ext uri="{FF2B5EF4-FFF2-40B4-BE49-F238E27FC236}">
              <a16:creationId xmlns:a16="http://schemas.microsoft.com/office/drawing/2014/main" id="{32E8D34A-FCB0-48F8-A599-BFFCB658829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0" name="PoljeZBesedilom 7989">
          <a:extLst>
            <a:ext uri="{FF2B5EF4-FFF2-40B4-BE49-F238E27FC236}">
              <a16:creationId xmlns:a16="http://schemas.microsoft.com/office/drawing/2014/main" id="{1DEA97F7-25D8-48B3-B1A6-3AD3DF26CB7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1" name="PoljeZBesedilom 7990">
          <a:extLst>
            <a:ext uri="{FF2B5EF4-FFF2-40B4-BE49-F238E27FC236}">
              <a16:creationId xmlns:a16="http://schemas.microsoft.com/office/drawing/2014/main" id="{2B0EF5C1-29DD-410F-87E2-5748D8B12F4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2" name="PoljeZBesedilom 7991">
          <a:extLst>
            <a:ext uri="{FF2B5EF4-FFF2-40B4-BE49-F238E27FC236}">
              <a16:creationId xmlns:a16="http://schemas.microsoft.com/office/drawing/2014/main" id="{E4063751-4D5B-4D85-B061-EE8336686C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3" name="PoljeZBesedilom 7992">
          <a:extLst>
            <a:ext uri="{FF2B5EF4-FFF2-40B4-BE49-F238E27FC236}">
              <a16:creationId xmlns:a16="http://schemas.microsoft.com/office/drawing/2014/main" id="{1E8B1E9C-9DBA-438A-896D-D2DFEFBBCD9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4" name="PoljeZBesedilom 7993">
          <a:extLst>
            <a:ext uri="{FF2B5EF4-FFF2-40B4-BE49-F238E27FC236}">
              <a16:creationId xmlns:a16="http://schemas.microsoft.com/office/drawing/2014/main" id="{B73665ED-830F-40DD-B18E-5E2F53CA94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5" name="PoljeZBesedilom 7994">
          <a:extLst>
            <a:ext uri="{FF2B5EF4-FFF2-40B4-BE49-F238E27FC236}">
              <a16:creationId xmlns:a16="http://schemas.microsoft.com/office/drawing/2014/main" id="{CA7A7D8B-A8FC-48A3-88EE-076DBB94EE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6" name="PoljeZBesedilom 7995">
          <a:extLst>
            <a:ext uri="{FF2B5EF4-FFF2-40B4-BE49-F238E27FC236}">
              <a16:creationId xmlns:a16="http://schemas.microsoft.com/office/drawing/2014/main" id="{9B0B99D5-A8BA-4D29-9B4E-BBDD111BC3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7" name="PoljeZBesedilom 7996">
          <a:extLst>
            <a:ext uri="{FF2B5EF4-FFF2-40B4-BE49-F238E27FC236}">
              <a16:creationId xmlns:a16="http://schemas.microsoft.com/office/drawing/2014/main" id="{0E9536ED-83EC-4CF0-A979-386BA5594F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8" name="PoljeZBesedilom 7997">
          <a:extLst>
            <a:ext uri="{FF2B5EF4-FFF2-40B4-BE49-F238E27FC236}">
              <a16:creationId xmlns:a16="http://schemas.microsoft.com/office/drawing/2014/main" id="{827CEC2D-8C3C-4E0E-9E0F-B001B7A6A1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9" name="PoljeZBesedilom 7998">
          <a:extLst>
            <a:ext uri="{FF2B5EF4-FFF2-40B4-BE49-F238E27FC236}">
              <a16:creationId xmlns:a16="http://schemas.microsoft.com/office/drawing/2014/main" id="{7BD5977B-807A-49F7-9347-A21A2104172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0" name="PoljeZBesedilom 7999">
          <a:extLst>
            <a:ext uri="{FF2B5EF4-FFF2-40B4-BE49-F238E27FC236}">
              <a16:creationId xmlns:a16="http://schemas.microsoft.com/office/drawing/2014/main" id="{4E318610-E601-49EB-98A8-61B84856FDC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1" name="PoljeZBesedilom 8000">
          <a:extLst>
            <a:ext uri="{FF2B5EF4-FFF2-40B4-BE49-F238E27FC236}">
              <a16:creationId xmlns:a16="http://schemas.microsoft.com/office/drawing/2014/main" id="{E5D8D581-0C90-44D6-A8B0-888BCF2151F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2" name="PoljeZBesedilom 8001">
          <a:extLst>
            <a:ext uri="{FF2B5EF4-FFF2-40B4-BE49-F238E27FC236}">
              <a16:creationId xmlns:a16="http://schemas.microsoft.com/office/drawing/2014/main" id="{FD707D87-6681-4C0B-9ED9-07FB442B9A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3" name="PoljeZBesedilom 8002">
          <a:extLst>
            <a:ext uri="{FF2B5EF4-FFF2-40B4-BE49-F238E27FC236}">
              <a16:creationId xmlns:a16="http://schemas.microsoft.com/office/drawing/2014/main" id="{6619750E-826F-4A74-B5E6-708506DFDB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4" name="PoljeZBesedilom 8003">
          <a:extLst>
            <a:ext uri="{FF2B5EF4-FFF2-40B4-BE49-F238E27FC236}">
              <a16:creationId xmlns:a16="http://schemas.microsoft.com/office/drawing/2014/main" id="{F7F5A0F8-EF25-4D1E-994B-3C2E01C2E6D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5" name="PoljeZBesedilom 8004">
          <a:extLst>
            <a:ext uri="{FF2B5EF4-FFF2-40B4-BE49-F238E27FC236}">
              <a16:creationId xmlns:a16="http://schemas.microsoft.com/office/drawing/2014/main" id="{B8B85F55-79C4-4024-8DA1-58A1EE8A6D3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6" name="PoljeZBesedilom 8005">
          <a:extLst>
            <a:ext uri="{FF2B5EF4-FFF2-40B4-BE49-F238E27FC236}">
              <a16:creationId xmlns:a16="http://schemas.microsoft.com/office/drawing/2014/main" id="{686C4E16-D2CD-4E91-956E-6D8FB3A584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7" name="PoljeZBesedilom 8006">
          <a:extLst>
            <a:ext uri="{FF2B5EF4-FFF2-40B4-BE49-F238E27FC236}">
              <a16:creationId xmlns:a16="http://schemas.microsoft.com/office/drawing/2014/main" id="{EA9A9EA2-FDD8-4493-9887-716929DF7E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8" name="PoljeZBesedilom 8007">
          <a:extLst>
            <a:ext uri="{FF2B5EF4-FFF2-40B4-BE49-F238E27FC236}">
              <a16:creationId xmlns:a16="http://schemas.microsoft.com/office/drawing/2014/main" id="{8D43F07E-E7CB-4706-8B96-A3830C5F85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9" name="PoljeZBesedilom 8008">
          <a:extLst>
            <a:ext uri="{FF2B5EF4-FFF2-40B4-BE49-F238E27FC236}">
              <a16:creationId xmlns:a16="http://schemas.microsoft.com/office/drawing/2014/main" id="{D7EEF004-9590-4318-86D2-1B7038626F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0" name="PoljeZBesedilom 8009">
          <a:extLst>
            <a:ext uri="{FF2B5EF4-FFF2-40B4-BE49-F238E27FC236}">
              <a16:creationId xmlns:a16="http://schemas.microsoft.com/office/drawing/2014/main" id="{CB68776C-3BBA-4935-BB86-32657A1FF85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1" name="PoljeZBesedilom 8010">
          <a:extLst>
            <a:ext uri="{FF2B5EF4-FFF2-40B4-BE49-F238E27FC236}">
              <a16:creationId xmlns:a16="http://schemas.microsoft.com/office/drawing/2014/main" id="{B759C92A-0D2D-45D4-954C-DAEE5BC930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2" name="PoljeZBesedilom 8011">
          <a:extLst>
            <a:ext uri="{FF2B5EF4-FFF2-40B4-BE49-F238E27FC236}">
              <a16:creationId xmlns:a16="http://schemas.microsoft.com/office/drawing/2014/main" id="{E97FF9F9-01DB-4275-BD39-43E5DFBF504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3" name="PoljeZBesedilom 8012">
          <a:extLst>
            <a:ext uri="{FF2B5EF4-FFF2-40B4-BE49-F238E27FC236}">
              <a16:creationId xmlns:a16="http://schemas.microsoft.com/office/drawing/2014/main" id="{7452867F-4E4F-4596-97C0-B87F02F1C3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4" name="PoljeZBesedilom 8013">
          <a:extLst>
            <a:ext uri="{FF2B5EF4-FFF2-40B4-BE49-F238E27FC236}">
              <a16:creationId xmlns:a16="http://schemas.microsoft.com/office/drawing/2014/main" id="{AF02F514-92A2-408C-A886-CE65A5006B7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5" name="PoljeZBesedilom 8014">
          <a:extLst>
            <a:ext uri="{FF2B5EF4-FFF2-40B4-BE49-F238E27FC236}">
              <a16:creationId xmlns:a16="http://schemas.microsoft.com/office/drawing/2014/main" id="{AD8585D2-A1D7-415B-A74D-33CDE7F6D87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6" name="PoljeZBesedilom 8015">
          <a:extLst>
            <a:ext uri="{FF2B5EF4-FFF2-40B4-BE49-F238E27FC236}">
              <a16:creationId xmlns:a16="http://schemas.microsoft.com/office/drawing/2014/main" id="{8BF92241-55B2-42FB-93AB-71BB8C7E5A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7" name="PoljeZBesedilom 8016">
          <a:extLst>
            <a:ext uri="{FF2B5EF4-FFF2-40B4-BE49-F238E27FC236}">
              <a16:creationId xmlns:a16="http://schemas.microsoft.com/office/drawing/2014/main" id="{8FC5FDE5-B83E-4993-A629-3C2093E79E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8" name="PoljeZBesedilom 8017">
          <a:extLst>
            <a:ext uri="{FF2B5EF4-FFF2-40B4-BE49-F238E27FC236}">
              <a16:creationId xmlns:a16="http://schemas.microsoft.com/office/drawing/2014/main" id="{F47F96F2-CC50-4EF5-A95B-3775FFEBBE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9" name="PoljeZBesedilom 8018">
          <a:extLst>
            <a:ext uri="{FF2B5EF4-FFF2-40B4-BE49-F238E27FC236}">
              <a16:creationId xmlns:a16="http://schemas.microsoft.com/office/drawing/2014/main" id="{3494ED47-6B92-472E-9BE7-EC6A84C2DA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0" name="PoljeZBesedilom 8019">
          <a:extLst>
            <a:ext uri="{FF2B5EF4-FFF2-40B4-BE49-F238E27FC236}">
              <a16:creationId xmlns:a16="http://schemas.microsoft.com/office/drawing/2014/main" id="{95BB08CA-F3B0-4498-A23A-DF31B75717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1" name="PoljeZBesedilom 8020">
          <a:extLst>
            <a:ext uri="{FF2B5EF4-FFF2-40B4-BE49-F238E27FC236}">
              <a16:creationId xmlns:a16="http://schemas.microsoft.com/office/drawing/2014/main" id="{F0927F37-F765-48E6-89D2-A26404217BC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2" name="PoljeZBesedilom 8021">
          <a:extLst>
            <a:ext uri="{FF2B5EF4-FFF2-40B4-BE49-F238E27FC236}">
              <a16:creationId xmlns:a16="http://schemas.microsoft.com/office/drawing/2014/main" id="{E821E79B-8D10-4EF2-8E1F-E7E89664613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3" name="PoljeZBesedilom 8022">
          <a:extLst>
            <a:ext uri="{FF2B5EF4-FFF2-40B4-BE49-F238E27FC236}">
              <a16:creationId xmlns:a16="http://schemas.microsoft.com/office/drawing/2014/main" id="{F521B739-4BD4-4282-B0ED-E6F924F913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4" name="PoljeZBesedilom 8023">
          <a:extLst>
            <a:ext uri="{FF2B5EF4-FFF2-40B4-BE49-F238E27FC236}">
              <a16:creationId xmlns:a16="http://schemas.microsoft.com/office/drawing/2014/main" id="{C04B7035-A675-44CC-A6CC-239431E4249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5" name="PoljeZBesedilom 8024">
          <a:extLst>
            <a:ext uri="{FF2B5EF4-FFF2-40B4-BE49-F238E27FC236}">
              <a16:creationId xmlns:a16="http://schemas.microsoft.com/office/drawing/2014/main" id="{59A12437-20CC-4F03-970C-2C461F43B74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6" name="PoljeZBesedilom 8025">
          <a:extLst>
            <a:ext uri="{FF2B5EF4-FFF2-40B4-BE49-F238E27FC236}">
              <a16:creationId xmlns:a16="http://schemas.microsoft.com/office/drawing/2014/main" id="{0A7A2754-561C-474C-B85B-26D4381B0C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7" name="PoljeZBesedilom 8026">
          <a:extLst>
            <a:ext uri="{FF2B5EF4-FFF2-40B4-BE49-F238E27FC236}">
              <a16:creationId xmlns:a16="http://schemas.microsoft.com/office/drawing/2014/main" id="{85111A03-FC06-4A51-8699-A113263E2AE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8" name="PoljeZBesedilom 8027">
          <a:extLst>
            <a:ext uri="{FF2B5EF4-FFF2-40B4-BE49-F238E27FC236}">
              <a16:creationId xmlns:a16="http://schemas.microsoft.com/office/drawing/2014/main" id="{D2EFB8F0-A346-4971-9230-977722263C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9" name="PoljeZBesedilom 8028">
          <a:extLst>
            <a:ext uri="{FF2B5EF4-FFF2-40B4-BE49-F238E27FC236}">
              <a16:creationId xmlns:a16="http://schemas.microsoft.com/office/drawing/2014/main" id="{8CE15B0A-C81B-467B-B5BC-73942B3EA8E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0" name="PoljeZBesedilom 8029">
          <a:extLst>
            <a:ext uri="{FF2B5EF4-FFF2-40B4-BE49-F238E27FC236}">
              <a16:creationId xmlns:a16="http://schemas.microsoft.com/office/drawing/2014/main" id="{0B04B472-3941-4A28-A9C2-C9FCB446AB8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1" name="PoljeZBesedilom 8030">
          <a:extLst>
            <a:ext uri="{FF2B5EF4-FFF2-40B4-BE49-F238E27FC236}">
              <a16:creationId xmlns:a16="http://schemas.microsoft.com/office/drawing/2014/main" id="{3D007E0D-5FF6-4829-B9BC-F89D4BFE93D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2" name="PoljeZBesedilom 8031">
          <a:extLst>
            <a:ext uri="{FF2B5EF4-FFF2-40B4-BE49-F238E27FC236}">
              <a16:creationId xmlns:a16="http://schemas.microsoft.com/office/drawing/2014/main" id="{F7EC8F3A-06FC-48A0-B469-70DB123C26C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3" name="PoljeZBesedilom 8032">
          <a:extLst>
            <a:ext uri="{FF2B5EF4-FFF2-40B4-BE49-F238E27FC236}">
              <a16:creationId xmlns:a16="http://schemas.microsoft.com/office/drawing/2014/main" id="{B99C9DA5-11C0-45F4-B350-6DFCFA23742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4" name="PoljeZBesedilom 8033">
          <a:extLst>
            <a:ext uri="{FF2B5EF4-FFF2-40B4-BE49-F238E27FC236}">
              <a16:creationId xmlns:a16="http://schemas.microsoft.com/office/drawing/2014/main" id="{7C6943FB-F389-4464-A9BC-09293D3759B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5" name="PoljeZBesedilom 8034">
          <a:extLst>
            <a:ext uri="{FF2B5EF4-FFF2-40B4-BE49-F238E27FC236}">
              <a16:creationId xmlns:a16="http://schemas.microsoft.com/office/drawing/2014/main" id="{725D78F3-4526-4036-A440-11EA70E800B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6" name="PoljeZBesedilom 8035">
          <a:extLst>
            <a:ext uri="{FF2B5EF4-FFF2-40B4-BE49-F238E27FC236}">
              <a16:creationId xmlns:a16="http://schemas.microsoft.com/office/drawing/2014/main" id="{2804DF7D-9982-4811-B0F0-97F8B776B7D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7" name="PoljeZBesedilom 8036">
          <a:extLst>
            <a:ext uri="{FF2B5EF4-FFF2-40B4-BE49-F238E27FC236}">
              <a16:creationId xmlns:a16="http://schemas.microsoft.com/office/drawing/2014/main" id="{BC54493F-5DD1-4482-976C-D9BF76F517D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8" name="PoljeZBesedilom 8037">
          <a:extLst>
            <a:ext uri="{FF2B5EF4-FFF2-40B4-BE49-F238E27FC236}">
              <a16:creationId xmlns:a16="http://schemas.microsoft.com/office/drawing/2014/main" id="{D00CF348-0846-4BF3-94DC-5DDA2119AB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9" name="PoljeZBesedilom 8038">
          <a:extLst>
            <a:ext uri="{FF2B5EF4-FFF2-40B4-BE49-F238E27FC236}">
              <a16:creationId xmlns:a16="http://schemas.microsoft.com/office/drawing/2014/main" id="{EEE93E2F-1B9E-46A7-8146-B03C1D492AB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0" name="PoljeZBesedilom 8039">
          <a:extLst>
            <a:ext uri="{FF2B5EF4-FFF2-40B4-BE49-F238E27FC236}">
              <a16:creationId xmlns:a16="http://schemas.microsoft.com/office/drawing/2014/main" id="{345A5ED4-D962-4D52-9FB1-C962DCBD6DC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1" name="PoljeZBesedilom 8040">
          <a:extLst>
            <a:ext uri="{FF2B5EF4-FFF2-40B4-BE49-F238E27FC236}">
              <a16:creationId xmlns:a16="http://schemas.microsoft.com/office/drawing/2014/main" id="{F969AF4D-7044-4DA6-A2DB-08804C7936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2" name="PoljeZBesedilom 8041">
          <a:extLst>
            <a:ext uri="{FF2B5EF4-FFF2-40B4-BE49-F238E27FC236}">
              <a16:creationId xmlns:a16="http://schemas.microsoft.com/office/drawing/2014/main" id="{A22681D5-3545-49E8-9050-0DB5FFFD447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3" name="PoljeZBesedilom 8042">
          <a:extLst>
            <a:ext uri="{FF2B5EF4-FFF2-40B4-BE49-F238E27FC236}">
              <a16:creationId xmlns:a16="http://schemas.microsoft.com/office/drawing/2014/main" id="{4445128F-0576-4418-9A3D-0CAE07B6F23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4" name="PoljeZBesedilom 8043">
          <a:extLst>
            <a:ext uri="{FF2B5EF4-FFF2-40B4-BE49-F238E27FC236}">
              <a16:creationId xmlns:a16="http://schemas.microsoft.com/office/drawing/2014/main" id="{98A9BBBF-09E5-4101-8FE2-40659334E90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5" name="PoljeZBesedilom 8044">
          <a:extLst>
            <a:ext uri="{FF2B5EF4-FFF2-40B4-BE49-F238E27FC236}">
              <a16:creationId xmlns:a16="http://schemas.microsoft.com/office/drawing/2014/main" id="{E28A1037-3A3F-48B3-8823-7389641227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6" name="PoljeZBesedilom 8045">
          <a:extLst>
            <a:ext uri="{FF2B5EF4-FFF2-40B4-BE49-F238E27FC236}">
              <a16:creationId xmlns:a16="http://schemas.microsoft.com/office/drawing/2014/main" id="{F92823B5-ACB2-49F0-85D5-4BF55B7F9C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7" name="PoljeZBesedilom 8046">
          <a:extLst>
            <a:ext uri="{FF2B5EF4-FFF2-40B4-BE49-F238E27FC236}">
              <a16:creationId xmlns:a16="http://schemas.microsoft.com/office/drawing/2014/main" id="{8369C2DD-5C58-440B-8F30-8FFE967AC4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8" name="PoljeZBesedilom 8047">
          <a:extLst>
            <a:ext uri="{FF2B5EF4-FFF2-40B4-BE49-F238E27FC236}">
              <a16:creationId xmlns:a16="http://schemas.microsoft.com/office/drawing/2014/main" id="{36E458AB-D0BB-4DDA-B954-60DDB06FC52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9" name="PoljeZBesedilom 8048">
          <a:extLst>
            <a:ext uri="{FF2B5EF4-FFF2-40B4-BE49-F238E27FC236}">
              <a16:creationId xmlns:a16="http://schemas.microsoft.com/office/drawing/2014/main" id="{1671F824-6484-47F9-922E-258CD52D74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0" name="PoljeZBesedilom 8049">
          <a:extLst>
            <a:ext uri="{FF2B5EF4-FFF2-40B4-BE49-F238E27FC236}">
              <a16:creationId xmlns:a16="http://schemas.microsoft.com/office/drawing/2014/main" id="{C1CDE5D5-1430-4285-9FC4-9BC61316FF9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1" name="PoljeZBesedilom 8050">
          <a:extLst>
            <a:ext uri="{FF2B5EF4-FFF2-40B4-BE49-F238E27FC236}">
              <a16:creationId xmlns:a16="http://schemas.microsoft.com/office/drawing/2014/main" id="{D0F102D9-56F1-4708-A75D-62C7267B3AB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2" name="PoljeZBesedilom 8051">
          <a:extLst>
            <a:ext uri="{FF2B5EF4-FFF2-40B4-BE49-F238E27FC236}">
              <a16:creationId xmlns:a16="http://schemas.microsoft.com/office/drawing/2014/main" id="{9E3B0C86-CC42-485A-B5E9-811701B99F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3" name="PoljeZBesedilom 8052">
          <a:extLst>
            <a:ext uri="{FF2B5EF4-FFF2-40B4-BE49-F238E27FC236}">
              <a16:creationId xmlns:a16="http://schemas.microsoft.com/office/drawing/2014/main" id="{7574575B-4115-49CF-A977-042B0A8686F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4" name="PoljeZBesedilom 8053">
          <a:extLst>
            <a:ext uri="{FF2B5EF4-FFF2-40B4-BE49-F238E27FC236}">
              <a16:creationId xmlns:a16="http://schemas.microsoft.com/office/drawing/2014/main" id="{F886564C-167F-4C40-A254-8DB4E399676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5" name="PoljeZBesedilom 8054">
          <a:extLst>
            <a:ext uri="{FF2B5EF4-FFF2-40B4-BE49-F238E27FC236}">
              <a16:creationId xmlns:a16="http://schemas.microsoft.com/office/drawing/2014/main" id="{E5AA72E6-5FDC-401A-8DD3-5481FE0A77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6" name="PoljeZBesedilom 8055">
          <a:extLst>
            <a:ext uri="{FF2B5EF4-FFF2-40B4-BE49-F238E27FC236}">
              <a16:creationId xmlns:a16="http://schemas.microsoft.com/office/drawing/2014/main" id="{C2843A94-F8E5-4516-9A12-70F6E8D99BE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7" name="PoljeZBesedilom 8056">
          <a:extLst>
            <a:ext uri="{FF2B5EF4-FFF2-40B4-BE49-F238E27FC236}">
              <a16:creationId xmlns:a16="http://schemas.microsoft.com/office/drawing/2014/main" id="{ECC52A48-A6AB-42A6-B8DE-D98E1AE3E0C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8" name="PoljeZBesedilom 8057">
          <a:extLst>
            <a:ext uri="{FF2B5EF4-FFF2-40B4-BE49-F238E27FC236}">
              <a16:creationId xmlns:a16="http://schemas.microsoft.com/office/drawing/2014/main" id="{B3FA972A-2DCD-4A13-A3AC-ACEAAB43D8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9" name="PoljeZBesedilom 8058">
          <a:extLst>
            <a:ext uri="{FF2B5EF4-FFF2-40B4-BE49-F238E27FC236}">
              <a16:creationId xmlns:a16="http://schemas.microsoft.com/office/drawing/2014/main" id="{107F0DBF-F27C-49A4-B689-2134487C84A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0" name="PoljeZBesedilom 8059">
          <a:extLst>
            <a:ext uri="{FF2B5EF4-FFF2-40B4-BE49-F238E27FC236}">
              <a16:creationId xmlns:a16="http://schemas.microsoft.com/office/drawing/2014/main" id="{5BFBF2D5-BD8C-4704-BF04-A91C8E305B9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1" name="PoljeZBesedilom 8060">
          <a:extLst>
            <a:ext uri="{FF2B5EF4-FFF2-40B4-BE49-F238E27FC236}">
              <a16:creationId xmlns:a16="http://schemas.microsoft.com/office/drawing/2014/main" id="{61C29013-5791-4B7C-8A45-C5BEC022F14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2" name="PoljeZBesedilom 8061">
          <a:extLst>
            <a:ext uri="{FF2B5EF4-FFF2-40B4-BE49-F238E27FC236}">
              <a16:creationId xmlns:a16="http://schemas.microsoft.com/office/drawing/2014/main" id="{76C12DE4-F8BD-4459-B1B6-D1BA985258B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3" name="PoljeZBesedilom 8062">
          <a:extLst>
            <a:ext uri="{FF2B5EF4-FFF2-40B4-BE49-F238E27FC236}">
              <a16:creationId xmlns:a16="http://schemas.microsoft.com/office/drawing/2014/main" id="{A71F3B83-AF18-4B16-A8AF-54ED80F5B55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4" name="PoljeZBesedilom 8063">
          <a:extLst>
            <a:ext uri="{FF2B5EF4-FFF2-40B4-BE49-F238E27FC236}">
              <a16:creationId xmlns:a16="http://schemas.microsoft.com/office/drawing/2014/main" id="{AA4C038D-B199-4248-B6E4-73081517142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5" name="PoljeZBesedilom 8064">
          <a:extLst>
            <a:ext uri="{FF2B5EF4-FFF2-40B4-BE49-F238E27FC236}">
              <a16:creationId xmlns:a16="http://schemas.microsoft.com/office/drawing/2014/main" id="{BBCA7E7B-8F58-401F-BC89-3A8AC2E5860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6" name="PoljeZBesedilom 8065">
          <a:extLst>
            <a:ext uri="{FF2B5EF4-FFF2-40B4-BE49-F238E27FC236}">
              <a16:creationId xmlns:a16="http://schemas.microsoft.com/office/drawing/2014/main" id="{2C18D513-6D83-48F4-8A55-AB1146070FD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7" name="PoljeZBesedilom 8066">
          <a:extLst>
            <a:ext uri="{FF2B5EF4-FFF2-40B4-BE49-F238E27FC236}">
              <a16:creationId xmlns:a16="http://schemas.microsoft.com/office/drawing/2014/main" id="{DF5E1E44-4DB1-4CA3-A946-E6131FA10F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8" name="PoljeZBesedilom 8067">
          <a:extLst>
            <a:ext uri="{FF2B5EF4-FFF2-40B4-BE49-F238E27FC236}">
              <a16:creationId xmlns:a16="http://schemas.microsoft.com/office/drawing/2014/main" id="{9DC23F44-2370-4963-A1B7-52EEEED0D3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9" name="PoljeZBesedilom 8068">
          <a:extLst>
            <a:ext uri="{FF2B5EF4-FFF2-40B4-BE49-F238E27FC236}">
              <a16:creationId xmlns:a16="http://schemas.microsoft.com/office/drawing/2014/main" id="{CFD0D3BC-37AC-42E1-8575-F141BC0884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0" name="PoljeZBesedilom 8069">
          <a:extLst>
            <a:ext uri="{FF2B5EF4-FFF2-40B4-BE49-F238E27FC236}">
              <a16:creationId xmlns:a16="http://schemas.microsoft.com/office/drawing/2014/main" id="{C61737BD-1A16-4A4F-BF45-35EDE79604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1" name="PoljeZBesedilom 8070">
          <a:extLst>
            <a:ext uri="{FF2B5EF4-FFF2-40B4-BE49-F238E27FC236}">
              <a16:creationId xmlns:a16="http://schemas.microsoft.com/office/drawing/2014/main" id="{664D4ACC-FD87-4060-9B9A-34E7F28D018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2" name="PoljeZBesedilom 8071">
          <a:extLst>
            <a:ext uri="{FF2B5EF4-FFF2-40B4-BE49-F238E27FC236}">
              <a16:creationId xmlns:a16="http://schemas.microsoft.com/office/drawing/2014/main" id="{3C3A4B35-5023-499F-A92E-ACF96C41F7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3" name="PoljeZBesedilom 8072">
          <a:extLst>
            <a:ext uri="{FF2B5EF4-FFF2-40B4-BE49-F238E27FC236}">
              <a16:creationId xmlns:a16="http://schemas.microsoft.com/office/drawing/2014/main" id="{E0FC4798-D8E3-4D59-BB1C-1A1B2C965E1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4" name="PoljeZBesedilom 8073">
          <a:extLst>
            <a:ext uri="{FF2B5EF4-FFF2-40B4-BE49-F238E27FC236}">
              <a16:creationId xmlns:a16="http://schemas.microsoft.com/office/drawing/2014/main" id="{ADED4D74-4FBE-444D-B07F-B5E2F68439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5" name="PoljeZBesedilom 8074">
          <a:extLst>
            <a:ext uri="{FF2B5EF4-FFF2-40B4-BE49-F238E27FC236}">
              <a16:creationId xmlns:a16="http://schemas.microsoft.com/office/drawing/2014/main" id="{5B9FAFFC-79F3-4289-A4B0-489A7AC66F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6" name="PoljeZBesedilom 8075">
          <a:extLst>
            <a:ext uri="{FF2B5EF4-FFF2-40B4-BE49-F238E27FC236}">
              <a16:creationId xmlns:a16="http://schemas.microsoft.com/office/drawing/2014/main" id="{27D43E76-CCC4-441C-993B-25D3F15456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7" name="PoljeZBesedilom 8076">
          <a:extLst>
            <a:ext uri="{FF2B5EF4-FFF2-40B4-BE49-F238E27FC236}">
              <a16:creationId xmlns:a16="http://schemas.microsoft.com/office/drawing/2014/main" id="{97160C6C-174B-46E3-98AB-86346DC50E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8" name="PoljeZBesedilom 8077">
          <a:extLst>
            <a:ext uri="{FF2B5EF4-FFF2-40B4-BE49-F238E27FC236}">
              <a16:creationId xmlns:a16="http://schemas.microsoft.com/office/drawing/2014/main" id="{2E35D88B-1DD2-42A9-870F-AB7B7B6AB78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9" name="PoljeZBesedilom 8078">
          <a:extLst>
            <a:ext uri="{FF2B5EF4-FFF2-40B4-BE49-F238E27FC236}">
              <a16:creationId xmlns:a16="http://schemas.microsoft.com/office/drawing/2014/main" id="{1CA2CBC3-4B01-45A9-8042-DDC6D57DDC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0" name="PoljeZBesedilom 8079">
          <a:extLst>
            <a:ext uri="{FF2B5EF4-FFF2-40B4-BE49-F238E27FC236}">
              <a16:creationId xmlns:a16="http://schemas.microsoft.com/office/drawing/2014/main" id="{885F76F2-7B0D-432B-84A1-1F64AA0274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1" name="PoljeZBesedilom 8080">
          <a:extLst>
            <a:ext uri="{FF2B5EF4-FFF2-40B4-BE49-F238E27FC236}">
              <a16:creationId xmlns:a16="http://schemas.microsoft.com/office/drawing/2014/main" id="{6C1B0354-EFD2-4EAA-96F0-FD75944072B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2" name="PoljeZBesedilom 8081">
          <a:extLst>
            <a:ext uri="{FF2B5EF4-FFF2-40B4-BE49-F238E27FC236}">
              <a16:creationId xmlns:a16="http://schemas.microsoft.com/office/drawing/2014/main" id="{86A39B87-5103-4246-8E1C-695E164801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3" name="PoljeZBesedilom 8082">
          <a:extLst>
            <a:ext uri="{FF2B5EF4-FFF2-40B4-BE49-F238E27FC236}">
              <a16:creationId xmlns:a16="http://schemas.microsoft.com/office/drawing/2014/main" id="{EB0837BC-A730-4E8A-B3DA-B4E3F5F0573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4" name="PoljeZBesedilom 8083">
          <a:extLst>
            <a:ext uri="{FF2B5EF4-FFF2-40B4-BE49-F238E27FC236}">
              <a16:creationId xmlns:a16="http://schemas.microsoft.com/office/drawing/2014/main" id="{6CEED333-65DB-41C7-BFDA-10C5A60280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5" name="PoljeZBesedilom 8084">
          <a:extLst>
            <a:ext uri="{FF2B5EF4-FFF2-40B4-BE49-F238E27FC236}">
              <a16:creationId xmlns:a16="http://schemas.microsoft.com/office/drawing/2014/main" id="{528A61C0-53F2-4E06-B103-A1CAED7A7DF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6" name="PoljeZBesedilom 8085">
          <a:extLst>
            <a:ext uri="{FF2B5EF4-FFF2-40B4-BE49-F238E27FC236}">
              <a16:creationId xmlns:a16="http://schemas.microsoft.com/office/drawing/2014/main" id="{D9811C37-74AF-4939-A237-A7DAB53A5D7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7" name="PoljeZBesedilom 8086">
          <a:extLst>
            <a:ext uri="{FF2B5EF4-FFF2-40B4-BE49-F238E27FC236}">
              <a16:creationId xmlns:a16="http://schemas.microsoft.com/office/drawing/2014/main" id="{1A7E257E-01DC-4A48-AF61-F042064FD3A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8" name="PoljeZBesedilom 8087">
          <a:extLst>
            <a:ext uri="{FF2B5EF4-FFF2-40B4-BE49-F238E27FC236}">
              <a16:creationId xmlns:a16="http://schemas.microsoft.com/office/drawing/2014/main" id="{DA272D82-A979-4CFE-B0FD-C7D08F4612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9" name="PoljeZBesedilom 8088">
          <a:extLst>
            <a:ext uri="{FF2B5EF4-FFF2-40B4-BE49-F238E27FC236}">
              <a16:creationId xmlns:a16="http://schemas.microsoft.com/office/drawing/2014/main" id="{D6914BFE-8C84-4918-AAC0-AD5A3D6FBA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0" name="PoljeZBesedilom 8089">
          <a:extLst>
            <a:ext uri="{FF2B5EF4-FFF2-40B4-BE49-F238E27FC236}">
              <a16:creationId xmlns:a16="http://schemas.microsoft.com/office/drawing/2014/main" id="{7153BB82-610E-4250-B33D-759A6ABAD4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1" name="PoljeZBesedilom 8090">
          <a:extLst>
            <a:ext uri="{FF2B5EF4-FFF2-40B4-BE49-F238E27FC236}">
              <a16:creationId xmlns:a16="http://schemas.microsoft.com/office/drawing/2014/main" id="{49471DCF-1302-4BB8-8CB6-5A08987E35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2" name="PoljeZBesedilom 8091">
          <a:extLst>
            <a:ext uri="{FF2B5EF4-FFF2-40B4-BE49-F238E27FC236}">
              <a16:creationId xmlns:a16="http://schemas.microsoft.com/office/drawing/2014/main" id="{B2DA408D-52B3-459D-9A2E-C5C7FD555B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3" name="PoljeZBesedilom 8092">
          <a:extLst>
            <a:ext uri="{FF2B5EF4-FFF2-40B4-BE49-F238E27FC236}">
              <a16:creationId xmlns:a16="http://schemas.microsoft.com/office/drawing/2014/main" id="{11765BF8-73C6-4F3C-A558-7B29C0E05F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4" name="PoljeZBesedilom 8093">
          <a:extLst>
            <a:ext uri="{FF2B5EF4-FFF2-40B4-BE49-F238E27FC236}">
              <a16:creationId xmlns:a16="http://schemas.microsoft.com/office/drawing/2014/main" id="{708BEE08-45EB-4153-A345-4D45A4B0B34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5" name="PoljeZBesedilom 8094">
          <a:extLst>
            <a:ext uri="{FF2B5EF4-FFF2-40B4-BE49-F238E27FC236}">
              <a16:creationId xmlns:a16="http://schemas.microsoft.com/office/drawing/2014/main" id="{426CBE18-B8E8-47A0-9839-FB92C4CB65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6" name="PoljeZBesedilom 8095">
          <a:extLst>
            <a:ext uri="{FF2B5EF4-FFF2-40B4-BE49-F238E27FC236}">
              <a16:creationId xmlns:a16="http://schemas.microsoft.com/office/drawing/2014/main" id="{DC9DB4D1-3FDA-4B18-81E0-57C98D41B5E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7" name="PoljeZBesedilom 8096">
          <a:extLst>
            <a:ext uri="{FF2B5EF4-FFF2-40B4-BE49-F238E27FC236}">
              <a16:creationId xmlns:a16="http://schemas.microsoft.com/office/drawing/2014/main" id="{7487169F-8B4C-4331-B7A8-887177E06B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8" name="PoljeZBesedilom 8097">
          <a:extLst>
            <a:ext uri="{FF2B5EF4-FFF2-40B4-BE49-F238E27FC236}">
              <a16:creationId xmlns:a16="http://schemas.microsoft.com/office/drawing/2014/main" id="{A546525F-EB8D-4186-BC7D-CC766A86DEC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9" name="PoljeZBesedilom 8098">
          <a:extLst>
            <a:ext uri="{FF2B5EF4-FFF2-40B4-BE49-F238E27FC236}">
              <a16:creationId xmlns:a16="http://schemas.microsoft.com/office/drawing/2014/main" id="{1E388FD8-AF83-4A69-956D-B9353FB5DD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0" name="PoljeZBesedilom 8099">
          <a:extLst>
            <a:ext uri="{FF2B5EF4-FFF2-40B4-BE49-F238E27FC236}">
              <a16:creationId xmlns:a16="http://schemas.microsoft.com/office/drawing/2014/main" id="{CE3BD19E-423C-453E-BED9-3EDD0172DA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1" name="PoljeZBesedilom 8100">
          <a:extLst>
            <a:ext uri="{FF2B5EF4-FFF2-40B4-BE49-F238E27FC236}">
              <a16:creationId xmlns:a16="http://schemas.microsoft.com/office/drawing/2014/main" id="{9BA44255-5D94-44B3-A868-6C06BA4D653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2" name="PoljeZBesedilom 8101">
          <a:extLst>
            <a:ext uri="{FF2B5EF4-FFF2-40B4-BE49-F238E27FC236}">
              <a16:creationId xmlns:a16="http://schemas.microsoft.com/office/drawing/2014/main" id="{B3548E26-892D-4EAA-ACDA-95B5943897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3" name="PoljeZBesedilom 8102">
          <a:extLst>
            <a:ext uri="{FF2B5EF4-FFF2-40B4-BE49-F238E27FC236}">
              <a16:creationId xmlns:a16="http://schemas.microsoft.com/office/drawing/2014/main" id="{8A545743-AEBA-4EA3-94ED-85AEB2F0E40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4" name="PoljeZBesedilom 8103">
          <a:extLst>
            <a:ext uri="{FF2B5EF4-FFF2-40B4-BE49-F238E27FC236}">
              <a16:creationId xmlns:a16="http://schemas.microsoft.com/office/drawing/2014/main" id="{2FC9B878-E016-41F1-8F7C-50030D69FA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5" name="PoljeZBesedilom 8104">
          <a:extLst>
            <a:ext uri="{FF2B5EF4-FFF2-40B4-BE49-F238E27FC236}">
              <a16:creationId xmlns:a16="http://schemas.microsoft.com/office/drawing/2014/main" id="{91525AFF-FAD2-4708-AF60-194E5F13FD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6" name="PoljeZBesedilom 8105">
          <a:extLst>
            <a:ext uri="{FF2B5EF4-FFF2-40B4-BE49-F238E27FC236}">
              <a16:creationId xmlns:a16="http://schemas.microsoft.com/office/drawing/2014/main" id="{7DA4289E-7CA4-4900-A43C-7F27725D0E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7" name="PoljeZBesedilom 8106">
          <a:extLst>
            <a:ext uri="{FF2B5EF4-FFF2-40B4-BE49-F238E27FC236}">
              <a16:creationId xmlns:a16="http://schemas.microsoft.com/office/drawing/2014/main" id="{893C6DCF-0CC8-4E00-A672-0FAD26C89F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8" name="PoljeZBesedilom 8107">
          <a:extLst>
            <a:ext uri="{FF2B5EF4-FFF2-40B4-BE49-F238E27FC236}">
              <a16:creationId xmlns:a16="http://schemas.microsoft.com/office/drawing/2014/main" id="{074EE867-8F2B-44E5-8C0A-73714D286CF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9" name="PoljeZBesedilom 8108">
          <a:extLst>
            <a:ext uri="{FF2B5EF4-FFF2-40B4-BE49-F238E27FC236}">
              <a16:creationId xmlns:a16="http://schemas.microsoft.com/office/drawing/2014/main" id="{BEBC7278-EEF3-4042-9508-139788A665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0" name="PoljeZBesedilom 8109">
          <a:extLst>
            <a:ext uri="{FF2B5EF4-FFF2-40B4-BE49-F238E27FC236}">
              <a16:creationId xmlns:a16="http://schemas.microsoft.com/office/drawing/2014/main" id="{09FB4DF0-96CD-4541-AEA0-066F528696E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1" name="PoljeZBesedilom 8110">
          <a:extLst>
            <a:ext uri="{FF2B5EF4-FFF2-40B4-BE49-F238E27FC236}">
              <a16:creationId xmlns:a16="http://schemas.microsoft.com/office/drawing/2014/main" id="{DD063072-F20C-4704-B27E-70859E6CC3D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2" name="PoljeZBesedilom 8111">
          <a:extLst>
            <a:ext uri="{FF2B5EF4-FFF2-40B4-BE49-F238E27FC236}">
              <a16:creationId xmlns:a16="http://schemas.microsoft.com/office/drawing/2014/main" id="{9E0E565E-FD37-4D28-BDA9-B4E1369A17F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3" name="PoljeZBesedilom 8112">
          <a:extLst>
            <a:ext uri="{FF2B5EF4-FFF2-40B4-BE49-F238E27FC236}">
              <a16:creationId xmlns:a16="http://schemas.microsoft.com/office/drawing/2014/main" id="{CBDF725D-B5C6-44DF-8990-FC34429FC8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4" name="PoljeZBesedilom 8113">
          <a:extLst>
            <a:ext uri="{FF2B5EF4-FFF2-40B4-BE49-F238E27FC236}">
              <a16:creationId xmlns:a16="http://schemas.microsoft.com/office/drawing/2014/main" id="{87252746-E370-44A3-A86D-BB4909F73E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5" name="PoljeZBesedilom 8114">
          <a:extLst>
            <a:ext uri="{FF2B5EF4-FFF2-40B4-BE49-F238E27FC236}">
              <a16:creationId xmlns:a16="http://schemas.microsoft.com/office/drawing/2014/main" id="{D6880D7C-E2A5-4282-82AC-845C0FA9E2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6" name="PoljeZBesedilom 8115">
          <a:extLst>
            <a:ext uri="{FF2B5EF4-FFF2-40B4-BE49-F238E27FC236}">
              <a16:creationId xmlns:a16="http://schemas.microsoft.com/office/drawing/2014/main" id="{278BD83C-F342-458A-BFB8-AE19EDD8A26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7" name="PoljeZBesedilom 8116">
          <a:extLst>
            <a:ext uri="{FF2B5EF4-FFF2-40B4-BE49-F238E27FC236}">
              <a16:creationId xmlns:a16="http://schemas.microsoft.com/office/drawing/2014/main" id="{84CFB8DB-A175-4378-A062-7F961E6AE3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8" name="PoljeZBesedilom 8117">
          <a:extLst>
            <a:ext uri="{FF2B5EF4-FFF2-40B4-BE49-F238E27FC236}">
              <a16:creationId xmlns:a16="http://schemas.microsoft.com/office/drawing/2014/main" id="{1E56D41E-C701-4CB0-9F1E-EF738E668F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9" name="PoljeZBesedilom 8118">
          <a:extLst>
            <a:ext uri="{FF2B5EF4-FFF2-40B4-BE49-F238E27FC236}">
              <a16:creationId xmlns:a16="http://schemas.microsoft.com/office/drawing/2014/main" id="{DE82C163-1767-4BBB-AC4E-6C05FDAD46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0" name="PoljeZBesedilom 8119">
          <a:extLst>
            <a:ext uri="{FF2B5EF4-FFF2-40B4-BE49-F238E27FC236}">
              <a16:creationId xmlns:a16="http://schemas.microsoft.com/office/drawing/2014/main" id="{4C70B5A0-056B-47BE-B57F-42C5CBA3FDA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1" name="PoljeZBesedilom 8120">
          <a:extLst>
            <a:ext uri="{FF2B5EF4-FFF2-40B4-BE49-F238E27FC236}">
              <a16:creationId xmlns:a16="http://schemas.microsoft.com/office/drawing/2014/main" id="{687FF09E-180D-4CF2-8FD4-85A9350C71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2" name="PoljeZBesedilom 8121">
          <a:extLst>
            <a:ext uri="{FF2B5EF4-FFF2-40B4-BE49-F238E27FC236}">
              <a16:creationId xmlns:a16="http://schemas.microsoft.com/office/drawing/2014/main" id="{2BE364B3-71D3-4ADB-9E03-306AD3A629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3" name="PoljeZBesedilom 8122">
          <a:extLst>
            <a:ext uri="{FF2B5EF4-FFF2-40B4-BE49-F238E27FC236}">
              <a16:creationId xmlns:a16="http://schemas.microsoft.com/office/drawing/2014/main" id="{3F8985E7-7CF7-429C-BE84-E05F16E86B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4" name="PoljeZBesedilom 8123">
          <a:extLst>
            <a:ext uri="{FF2B5EF4-FFF2-40B4-BE49-F238E27FC236}">
              <a16:creationId xmlns:a16="http://schemas.microsoft.com/office/drawing/2014/main" id="{93ABC026-4ED5-4537-9E26-1668EFF220F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5" name="PoljeZBesedilom 8124">
          <a:extLst>
            <a:ext uri="{FF2B5EF4-FFF2-40B4-BE49-F238E27FC236}">
              <a16:creationId xmlns:a16="http://schemas.microsoft.com/office/drawing/2014/main" id="{D8E62F40-0082-4497-90D1-81D07B929B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6" name="PoljeZBesedilom 8125">
          <a:extLst>
            <a:ext uri="{FF2B5EF4-FFF2-40B4-BE49-F238E27FC236}">
              <a16:creationId xmlns:a16="http://schemas.microsoft.com/office/drawing/2014/main" id="{33B2332E-9A80-4868-970A-DD22B81D64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7" name="PoljeZBesedilom 8126">
          <a:extLst>
            <a:ext uri="{FF2B5EF4-FFF2-40B4-BE49-F238E27FC236}">
              <a16:creationId xmlns:a16="http://schemas.microsoft.com/office/drawing/2014/main" id="{44B81AE2-DF68-4919-A1CF-FA6B99E4BD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8" name="PoljeZBesedilom 8127">
          <a:extLst>
            <a:ext uri="{FF2B5EF4-FFF2-40B4-BE49-F238E27FC236}">
              <a16:creationId xmlns:a16="http://schemas.microsoft.com/office/drawing/2014/main" id="{462ACC74-7E46-4001-A967-B299CF0376E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9" name="PoljeZBesedilom 8128">
          <a:extLst>
            <a:ext uri="{FF2B5EF4-FFF2-40B4-BE49-F238E27FC236}">
              <a16:creationId xmlns:a16="http://schemas.microsoft.com/office/drawing/2014/main" id="{6DB96598-92A1-4C10-8A7A-9A67517491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0" name="PoljeZBesedilom 8129">
          <a:extLst>
            <a:ext uri="{FF2B5EF4-FFF2-40B4-BE49-F238E27FC236}">
              <a16:creationId xmlns:a16="http://schemas.microsoft.com/office/drawing/2014/main" id="{952AD675-C2D2-420D-BD09-7E957898F0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1" name="PoljeZBesedilom 8130">
          <a:extLst>
            <a:ext uri="{FF2B5EF4-FFF2-40B4-BE49-F238E27FC236}">
              <a16:creationId xmlns:a16="http://schemas.microsoft.com/office/drawing/2014/main" id="{BEA66305-878D-4656-A1DA-E35F6BE13B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2" name="PoljeZBesedilom 8131">
          <a:extLst>
            <a:ext uri="{FF2B5EF4-FFF2-40B4-BE49-F238E27FC236}">
              <a16:creationId xmlns:a16="http://schemas.microsoft.com/office/drawing/2014/main" id="{0D2309C7-1E9D-42E4-8B10-84804D7190C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3" name="PoljeZBesedilom 8132">
          <a:extLst>
            <a:ext uri="{FF2B5EF4-FFF2-40B4-BE49-F238E27FC236}">
              <a16:creationId xmlns:a16="http://schemas.microsoft.com/office/drawing/2014/main" id="{531514FD-F5C3-406A-A86D-6FAA21AF796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4" name="PoljeZBesedilom 8133">
          <a:extLst>
            <a:ext uri="{FF2B5EF4-FFF2-40B4-BE49-F238E27FC236}">
              <a16:creationId xmlns:a16="http://schemas.microsoft.com/office/drawing/2014/main" id="{9548BBF2-32F6-4EDE-ABD1-168A8D61DC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5" name="PoljeZBesedilom 8134">
          <a:extLst>
            <a:ext uri="{FF2B5EF4-FFF2-40B4-BE49-F238E27FC236}">
              <a16:creationId xmlns:a16="http://schemas.microsoft.com/office/drawing/2014/main" id="{809385A9-9FBB-4118-9EAB-F27CAE03E3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6" name="PoljeZBesedilom 8135">
          <a:extLst>
            <a:ext uri="{FF2B5EF4-FFF2-40B4-BE49-F238E27FC236}">
              <a16:creationId xmlns:a16="http://schemas.microsoft.com/office/drawing/2014/main" id="{B1D22E7F-0856-4DD3-81A1-5DDDB367578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7" name="PoljeZBesedilom 8136">
          <a:extLst>
            <a:ext uri="{FF2B5EF4-FFF2-40B4-BE49-F238E27FC236}">
              <a16:creationId xmlns:a16="http://schemas.microsoft.com/office/drawing/2014/main" id="{367C51AC-1CA3-4F46-A958-8864D4F209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8" name="PoljeZBesedilom 8137">
          <a:extLst>
            <a:ext uri="{FF2B5EF4-FFF2-40B4-BE49-F238E27FC236}">
              <a16:creationId xmlns:a16="http://schemas.microsoft.com/office/drawing/2014/main" id="{C8242E63-C039-4B09-8FC1-F33F988588A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9" name="PoljeZBesedilom 8138">
          <a:extLst>
            <a:ext uri="{FF2B5EF4-FFF2-40B4-BE49-F238E27FC236}">
              <a16:creationId xmlns:a16="http://schemas.microsoft.com/office/drawing/2014/main" id="{C458E191-AAE3-41A8-BFBF-BC1603EDB6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0" name="PoljeZBesedilom 8139">
          <a:extLst>
            <a:ext uri="{FF2B5EF4-FFF2-40B4-BE49-F238E27FC236}">
              <a16:creationId xmlns:a16="http://schemas.microsoft.com/office/drawing/2014/main" id="{546F8C8F-B06F-463F-94D6-2F042DE38DF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1" name="PoljeZBesedilom 8140">
          <a:extLst>
            <a:ext uri="{FF2B5EF4-FFF2-40B4-BE49-F238E27FC236}">
              <a16:creationId xmlns:a16="http://schemas.microsoft.com/office/drawing/2014/main" id="{361F1DA1-C985-4933-B2B0-17773EDF10E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2" name="PoljeZBesedilom 8141">
          <a:extLst>
            <a:ext uri="{FF2B5EF4-FFF2-40B4-BE49-F238E27FC236}">
              <a16:creationId xmlns:a16="http://schemas.microsoft.com/office/drawing/2014/main" id="{E2AEA9E9-B603-4D3B-8710-D9BF0533C3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3" name="PoljeZBesedilom 8142">
          <a:extLst>
            <a:ext uri="{FF2B5EF4-FFF2-40B4-BE49-F238E27FC236}">
              <a16:creationId xmlns:a16="http://schemas.microsoft.com/office/drawing/2014/main" id="{F458F092-C9CC-42F7-A7AC-B088AACE3F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4" name="PoljeZBesedilom 8143">
          <a:extLst>
            <a:ext uri="{FF2B5EF4-FFF2-40B4-BE49-F238E27FC236}">
              <a16:creationId xmlns:a16="http://schemas.microsoft.com/office/drawing/2014/main" id="{D58CC921-9D27-4ECF-B22A-4B50156B4D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5" name="PoljeZBesedilom 8144">
          <a:extLst>
            <a:ext uri="{FF2B5EF4-FFF2-40B4-BE49-F238E27FC236}">
              <a16:creationId xmlns:a16="http://schemas.microsoft.com/office/drawing/2014/main" id="{36D543B2-0E47-4872-81B4-F1F114B38DB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6" name="PoljeZBesedilom 8145">
          <a:extLst>
            <a:ext uri="{FF2B5EF4-FFF2-40B4-BE49-F238E27FC236}">
              <a16:creationId xmlns:a16="http://schemas.microsoft.com/office/drawing/2014/main" id="{C1591D62-7B5C-4737-B105-AA69C8D41E5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7" name="PoljeZBesedilom 8146">
          <a:extLst>
            <a:ext uri="{FF2B5EF4-FFF2-40B4-BE49-F238E27FC236}">
              <a16:creationId xmlns:a16="http://schemas.microsoft.com/office/drawing/2014/main" id="{079477FE-BFFC-4330-9A76-01BE425526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8" name="PoljeZBesedilom 8147">
          <a:extLst>
            <a:ext uri="{FF2B5EF4-FFF2-40B4-BE49-F238E27FC236}">
              <a16:creationId xmlns:a16="http://schemas.microsoft.com/office/drawing/2014/main" id="{39A6E986-D6EC-484E-B204-7920066A9F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9" name="PoljeZBesedilom 8148">
          <a:extLst>
            <a:ext uri="{FF2B5EF4-FFF2-40B4-BE49-F238E27FC236}">
              <a16:creationId xmlns:a16="http://schemas.microsoft.com/office/drawing/2014/main" id="{80EF16EA-C8CC-4F54-890F-68BC000F286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0" name="PoljeZBesedilom 8149">
          <a:extLst>
            <a:ext uri="{FF2B5EF4-FFF2-40B4-BE49-F238E27FC236}">
              <a16:creationId xmlns:a16="http://schemas.microsoft.com/office/drawing/2014/main" id="{AA75D20F-6C4A-4A27-8283-A5EAFA7E445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1" name="PoljeZBesedilom 8150">
          <a:extLst>
            <a:ext uri="{FF2B5EF4-FFF2-40B4-BE49-F238E27FC236}">
              <a16:creationId xmlns:a16="http://schemas.microsoft.com/office/drawing/2014/main" id="{D56D7CB8-8A84-4AA8-9C66-9D6F22FC8D2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2" name="PoljeZBesedilom 8151">
          <a:extLst>
            <a:ext uri="{FF2B5EF4-FFF2-40B4-BE49-F238E27FC236}">
              <a16:creationId xmlns:a16="http://schemas.microsoft.com/office/drawing/2014/main" id="{9D7ED4F6-D6C5-4609-A13A-D9EDDACAD5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3" name="PoljeZBesedilom 8152">
          <a:extLst>
            <a:ext uri="{FF2B5EF4-FFF2-40B4-BE49-F238E27FC236}">
              <a16:creationId xmlns:a16="http://schemas.microsoft.com/office/drawing/2014/main" id="{3EDFEC12-5F07-40CB-ABD6-94CF5A010F6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4" name="PoljeZBesedilom 8153">
          <a:extLst>
            <a:ext uri="{FF2B5EF4-FFF2-40B4-BE49-F238E27FC236}">
              <a16:creationId xmlns:a16="http://schemas.microsoft.com/office/drawing/2014/main" id="{79B49E7F-FA7E-4703-972C-0210BE93980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5" name="PoljeZBesedilom 8154">
          <a:extLst>
            <a:ext uri="{FF2B5EF4-FFF2-40B4-BE49-F238E27FC236}">
              <a16:creationId xmlns:a16="http://schemas.microsoft.com/office/drawing/2014/main" id="{2BF5AEFE-2C4B-4174-B4B5-1BCDAE0AFF1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6" name="PoljeZBesedilom 8155">
          <a:extLst>
            <a:ext uri="{FF2B5EF4-FFF2-40B4-BE49-F238E27FC236}">
              <a16:creationId xmlns:a16="http://schemas.microsoft.com/office/drawing/2014/main" id="{3A0405DF-2CE0-42CF-BD3F-BABE9F8852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7" name="PoljeZBesedilom 8156">
          <a:extLst>
            <a:ext uri="{FF2B5EF4-FFF2-40B4-BE49-F238E27FC236}">
              <a16:creationId xmlns:a16="http://schemas.microsoft.com/office/drawing/2014/main" id="{ADEC5D1A-BF07-4A13-82D8-BA63D17E38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8" name="PoljeZBesedilom 8157">
          <a:extLst>
            <a:ext uri="{FF2B5EF4-FFF2-40B4-BE49-F238E27FC236}">
              <a16:creationId xmlns:a16="http://schemas.microsoft.com/office/drawing/2014/main" id="{085CD417-F219-44FF-B379-DBF76371E32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9" name="PoljeZBesedilom 8158">
          <a:extLst>
            <a:ext uri="{FF2B5EF4-FFF2-40B4-BE49-F238E27FC236}">
              <a16:creationId xmlns:a16="http://schemas.microsoft.com/office/drawing/2014/main" id="{F9F683CB-CDEB-4CD2-AA9F-557EC7275AD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0" name="PoljeZBesedilom 8159">
          <a:extLst>
            <a:ext uri="{FF2B5EF4-FFF2-40B4-BE49-F238E27FC236}">
              <a16:creationId xmlns:a16="http://schemas.microsoft.com/office/drawing/2014/main" id="{EFD782FE-131B-441E-A899-3EE82356F9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1" name="PoljeZBesedilom 8160">
          <a:extLst>
            <a:ext uri="{FF2B5EF4-FFF2-40B4-BE49-F238E27FC236}">
              <a16:creationId xmlns:a16="http://schemas.microsoft.com/office/drawing/2014/main" id="{1504370E-F733-4160-AAE0-73D5C1BF0D6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2" name="PoljeZBesedilom 8161">
          <a:extLst>
            <a:ext uri="{FF2B5EF4-FFF2-40B4-BE49-F238E27FC236}">
              <a16:creationId xmlns:a16="http://schemas.microsoft.com/office/drawing/2014/main" id="{3D1CE275-6F10-4D08-8C18-3BA3F79999E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3" name="PoljeZBesedilom 8162">
          <a:extLst>
            <a:ext uri="{FF2B5EF4-FFF2-40B4-BE49-F238E27FC236}">
              <a16:creationId xmlns:a16="http://schemas.microsoft.com/office/drawing/2014/main" id="{8C654DA6-2CAE-4331-868B-A2DDA9F649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4" name="PoljeZBesedilom 8163">
          <a:extLst>
            <a:ext uri="{FF2B5EF4-FFF2-40B4-BE49-F238E27FC236}">
              <a16:creationId xmlns:a16="http://schemas.microsoft.com/office/drawing/2014/main" id="{A8EE4F15-4DF8-4A09-8DD2-9696E64EDD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5" name="PoljeZBesedilom 8164">
          <a:extLst>
            <a:ext uri="{FF2B5EF4-FFF2-40B4-BE49-F238E27FC236}">
              <a16:creationId xmlns:a16="http://schemas.microsoft.com/office/drawing/2014/main" id="{10C01FCE-769D-4523-B35C-35955A0531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6" name="PoljeZBesedilom 8165">
          <a:extLst>
            <a:ext uri="{FF2B5EF4-FFF2-40B4-BE49-F238E27FC236}">
              <a16:creationId xmlns:a16="http://schemas.microsoft.com/office/drawing/2014/main" id="{209822AE-E2C0-460C-9A05-78EC6968B27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7" name="PoljeZBesedilom 8166">
          <a:extLst>
            <a:ext uri="{FF2B5EF4-FFF2-40B4-BE49-F238E27FC236}">
              <a16:creationId xmlns:a16="http://schemas.microsoft.com/office/drawing/2014/main" id="{701E10FC-712D-401D-8B31-CD6EDD0D1F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8" name="PoljeZBesedilom 8167">
          <a:extLst>
            <a:ext uri="{FF2B5EF4-FFF2-40B4-BE49-F238E27FC236}">
              <a16:creationId xmlns:a16="http://schemas.microsoft.com/office/drawing/2014/main" id="{446C1AE2-9BEB-46F0-AC13-497B35F4A3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9" name="PoljeZBesedilom 8168">
          <a:extLst>
            <a:ext uri="{FF2B5EF4-FFF2-40B4-BE49-F238E27FC236}">
              <a16:creationId xmlns:a16="http://schemas.microsoft.com/office/drawing/2014/main" id="{E181AF9F-A704-4516-B768-3CAB175CCC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0" name="PoljeZBesedilom 8169">
          <a:extLst>
            <a:ext uri="{FF2B5EF4-FFF2-40B4-BE49-F238E27FC236}">
              <a16:creationId xmlns:a16="http://schemas.microsoft.com/office/drawing/2014/main" id="{60C231D0-3FAE-462C-84DD-D7AD754F6E2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1" name="PoljeZBesedilom 8170">
          <a:extLst>
            <a:ext uri="{FF2B5EF4-FFF2-40B4-BE49-F238E27FC236}">
              <a16:creationId xmlns:a16="http://schemas.microsoft.com/office/drawing/2014/main" id="{1A9E5163-52C0-4F9A-80EA-16BD9167DC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2" name="PoljeZBesedilom 8171">
          <a:extLst>
            <a:ext uri="{FF2B5EF4-FFF2-40B4-BE49-F238E27FC236}">
              <a16:creationId xmlns:a16="http://schemas.microsoft.com/office/drawing/2014/main" id="{D913843C-054D-461B-B492-5B045B4BF41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3" name="PoljeZBesedilom 8172">
          <a:extLst>
            <a:ext uri="{FF2B5EF4-FFF2-40B4-BE49-F238E27FC236}">
              <a16:creationId xmlns:a16="http://schemas.microsoft.com/office/drawing/2014/main" id="{5AD3097B-271E-4BEB-BA0F-9A40A5AAAD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4" name="PoljeZBesedilom 8173">
          <a:extLst>
            <a:ext uri="{FF2B5EF4-FFF2-40B4-BE49-F238E27FC236}">
              <a16:creationId xmlns:a16="http://schemas.microsoft.com/office/drawing/2014/main" id="{F0A1C279-CBE5-41E9-A641-5605509D52C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5" name="PoljeZBesedilom 8174">
          <a:extLst>
            <a:ext uri="{FF2B5EF4-FFF2-40B4-BE49-F238E27FC236}">
              <a16:creationId xmlns:a16="http://schemas.microsoft.com/office/drawing/2014/main" id="{1BAB20B7-9C7B-41E1-9429-81954F2E3A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6" name="PoljeZBesedilom 8175">
          <a:extLst>
            <a:ext uri="{FF2B5EF4-FFF2-40B4-BE49-F238E27FC236}">
              <a16:creationId xmlns:a16="http://schemas.microsoft.com/office/drawing/2014/main" id="{985C3FAE-2635-407E-86EF-55C7E52D4E3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7" name="PoljeZBesedilom 8176">
          <a:extLst>
            <a:ext uri="{FF2B5EF4-FFF2-40B4-BE49-F238E27FC236}">
              <a16:creationId xmlns:a16="http://schemas.microsoft.com/office/drawing/2014/main" id="{6FB38BC7-0302-4377-A494-DFA8BE03AF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8" name="PoljeZBesedilom 8177">
          <a:extLst>
            <a:ext uri="{FF2B5EF4-FFF2-40B4-BE49-F238E27FC236}">
              <a16:creationId xmlns:a16="http://schemas.microsoft.com/office/drawing/2014/main" id="{00C70EB6-37F1-45AB-90BC-7E5300513A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9" name="PoljeZBesedilom 8178">
          <a:extLst>
            <a:ext uri="{FF2B5EF4-FFF2-40B4-BE49-F238E27FC236}">
              <a16:creationId xmlns:a16="http://schemas.microsoft.com/office/drawing/2014/main" id="{A7A352DE-8B0F-4995-B9D5-E4A17BB291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0" name="PoljeZBesedilom 8179">
          <a:extLst>
            <a:ext uri="{FF2B5EF4-FFF2-40B4-BE49-F238E27FC236}">
              <a16:creationId xmlns:a16="http://schemas.microsoft.com/office/drawing/2014/main" id="{9035F469-2AEF-4BFF-8B75-060D0CA9F10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1" name="PoljeZBesedilom 8180">
          <a:extLst>
            <a:ext uri="{FF2B5EF4-FFF2-40B4-BE49-F238E27FC236}">
              <a16:creationId xmlns:a16="http://schemas.microsoft.com/office/drawing/2014/main" id="{0212608E-0AE3-42E1-BDFF-C6692245A07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2" name="PoljeZBesedilom 8181">
          <a:extLst>
            <a:ext uri="{FF2B5EF4-FFF2-40B4-BE49-F238E27FC236}">
              <a16:creationId xmlns:a16="http://schemas.microsoft.com/office/drawing/2014/main" id="{FA08C5BE-95A2-4DF4-80C7-5CB024B4C4D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3" name="PoljeZBesedilom 8182">
          <a:extLst>
            <a:ext uri="{FF2B5EF4-FFF2-40B4-BE49-F238E27FC236}">
              <a16:creationId xmlns:a16="http://schemas.microsoft.com/office/drawing/2014/main" id="{B3D50FF7-9847-4554-A95B-6A8B82E509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4" name="PoljeZBesedilom 8183">
          <a:extLst>
            <a:ext uri="{FF2B5EF4-FFF2-40B4-BE49-F238E27FC236}">
              <a16:creationId xmlns:a16="http://schemas.microsoft.com/office/drawing/2014/main" id="{D5350F58-34C3-4258-A4FB-C127A53792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5" name="PoljeZBesedilom 8184">
          <a:extLst>
            <a:ext uri="{FF2B5EF4-FFF2-40B4-BE49-F238E27FC236}">
              <a16:creationId xmlns:a16="http://schemas.microsoft.com/office/drawing/2014/main" id="{00E38B94-219E-401C-A713-8075CB07AE7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6" name="PoljeZBesedilom 8185">
          <a:extLst>
            <a:ext uri="{FF2B5EF4-FFF2-40B4-BE49-F238E27FC236}">
              <a16:creationId xmlns:a16="http://schemas.microsoft.com/office/drawing/2014/main" id="{546D25F1-E742-43A5-B252-4BB9624B94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7" name="PoljeZBesedilom 8186">
          <a:extLst>
            <a:ext uri="{FF2B5EF4-FFF2-40B4-BE49-F238E27FC236}">
              <a16:creationId xmlns:a16="http://schemas.microsoft.com/office/drawing/2014/main" id="{AF12B5EB-C120-47A2-9FC4-E3F871108A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8" name="PoljeZBesedilom 8187">
          <a:extLst>
            <a:ext uri="{FF2B5EF4-FFF2-40B4-BE49-F238E27FC236}">
              <a16:creationId xmlns:a16="http://schemas.microsoft.com/office/drawing/2014/main" id="{BE4955C3-D19E-4BEB-8BE5-25CA24FCBE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9" name="PoljeZBesedilom 8188">
          <a:extLst>
            <a:ext uri="{FF2B5EF4-FFF2-40B4-BE49-F238E27FC236}">
              <a16:creationId xmlns:a16="http://schemas.microsoft.com/office/drawing/2014/main" id="{86506B01-D1A5-4D2D-8540-41CCCCABEF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0" name="PoljeZBesedilom 8189">
          <a:extLst>
            <a:ext uri="{FF2B5EF4-FFF2-40B4-BE49-F238E27FC236}">
              <a16:creationId xmlns:a16="http://schemas.microsoft.com/office/drawing/2014/main" id="{2FAE31F0-B243-44CF-A39A-D0C699178A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1" name="PoljeZBesedilom 8190">
          <a:extLst>
            <a:ext uri="{FF2B5EF4-FFF2-40B4-BE49-F238E27FC236}">
              <a16:creationId xmlns:a16="http://schemas.microsoft.com/office/drawing/2014/main" id="{A5055EF1-452D-4152-A976-D55A63B151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2" name="PoljeZBesedilom 8191">
          <a:extLst>
            <a:ext uri="{FF2B5EF4-FFF2-40B4-BE49-F238E27FC236}">
              <a16:creationId xmlns:a16="http://schemas.microsoft.com/office/drawing/2014/main" id="{33EF3EEA-7004-4A3D-9AAB-23678260B2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3" name="PoljeZBesedilom 8192">
          <a:extLst>
            <a:ext uri="{FF2B5EF4-FFF2-40B4-BE49-F238E27FC236}">
              <a16:creationId xmlns:a16="http://schemas.microsoft.com/office/drawing/2014/main" id="{7739A291-7C02-42C8-A19F-093D1170E2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4" name="PoljeZBesedilom 8193">
          <a:extLst>
            <a:ext uri="{FF2B5EF4-FFF2-40B4-BE49-F238E27FC236}">
              <a16:creationId xmlns:a16="http://schemas.microsoft.com/office/drawing/2014/main" id="{8196113B-6D9F-439B-9EF8-D4D0AA0BEF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5" name="PoljeZBesedilom 8194">
          <a:extLst>
            <a:ext uri="{FF2B5EF4-FFF2-40B4-BE49-F238E27FC236}">
              <a16:creationId xmlns:a16="http://schemas.microsoft.com/office/drawing/2014/main" id="{3E80E99E-0D74-43F4-A02C-4367AAED35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6" name="PoljeZBesedilom 8195">
          <a:extLst>
            <a:ext uri="{FF2B5EF4-FFF2-40B4-BE49-F238E27FC236}">
              <a16:creationId xmlns:a16="http://schemas.microsoft.com/office/drawing/2014/main" id="{A90FFCA5-C3A2-40A8-A075-F0F37311AF8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7" name="PoljeZBesedilom 8196">
          <a:extLst>
            <a:ext uri="{FF2B5EF4-FFF2-40B4-BE49-F238E27FC236}">
              <a16:creationId xmlns:a16="http://schemas.microsoft.com/office/drawing/2014/main" id="{7DDEDC73-8CCC-4D87-9C7D-409F8E67D9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8" name="PoljeZBesedilom 8197">
          <a:extLst>
            <a:ext uri="{FF2B5EF4-FFF2-40B4-BE49-F238E27FC236}">
              <a16:creationId xmlns:a16="http://schemas.microsoft.com/office/drawing/2014/main" id="{40FE0F3A-6D73-465B-9D60-4BA120014E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9" name="PoljeZBesedilom 8198">
          <a:extLst>
            <a:ext uri="{FF2B5EF4-FFF2-40B4-BE49-F238E27FC236}">
              <a16:creationId xmlns:a16="http://schemas.microsoft.com/office/drawing/2014/main" id="{D677777F-4F4A-4F71-946B-8E6DEA5CA6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0" name="PoljeZBesedilom 8199">
          <a:extLst>
            <a:ext uri="{FF2B5EF4-FFF2-40B4-BE49-F238E27FC236}">
              <a16:creationId xmlns:a16="http://schemas.microsoft.com/office/drawing/2014/main" id="{78F2E0D7-1E6A-40D8-AA41-22BE282C4C0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1" name="PoljeZBesedilom 8200">
          <a:extLst>
            <a:ext uri="{FF2B5EF4-FFF2-40B4-BE49-F238E27FC236}">
              <a16:creationId xmlns:a16="http://schemas.microsoft.com/office/drawing/2014/main" id="{ED9A8F82-6132-43C9-A114-FCB4F78189B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2" name="PoljeZBesedilom 8201">
          <a:extLst>
            <a:ext uri="{FF2B5EF4-FFF2-40B4-BE49-F238E27FC236}">
              <a16:creationId xmlns:a16="http://schemas.microsoft.com/office/drawing/2014/main" id="{0DE3F099-F9C2-46C0-9222-230556FE29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3" name="PoljeZBesedilom 8202">
          <a:extLst>
            <a:ext uri="{FF2B5EF4-FFF2-40B4-BE49-F238E27FC236}">
              <a16:creationId xmlns:a16="http://schemas.microsoft.com/office/drawing/2014/main" id="{8497BB42-D581-4383-95A5-6BEF235B102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4" name="PoljeZBesedilom 8203">
          <a:extLst>
            <a:ext uri="{FF2B5EF4-FFF2-40B4-BE49-F238E27FC236}">
              <a16:creationId xmlns:a16="http://schemas.microsoft.com/office/drawing/2014/main" id="{AEB946E0-4528-415E-986D-0DC3D65DC7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5" name="PoljeZBesedilom 8204">
          <a:extLst>
            <a:ext uri="{FF2B5EF4-FFF2-40B4-BE49-F238E27FC236}">
              <a16:creationId xmlns:a16="http://schemas.microsoft.com/office/drawing/2014/main" id="{9BF59B04-1417-4EF2-AAC3-B639E594B3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6" name="PoljeZBesedilom 8205">
          <a:extLst>
            <a:ext uri="{FF2B5EF4-FFF2-40B4-BE49-F238E27FC236}">
              <a16:creationId xmlns:a16="http://schemas.microsoft.com/office/drawing/2014/main" id="{7E76B589-7C57-40D0-81F6-E349174E0F6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7" name="PoljeZBesedilom 8206">
          <a:extLst>
            <a:ext uri="{FF2B5EF4-FFF2-40B4-BE49-F238E27FC236}">
              <a16:creationId xmlns:a16="http://schemas.microsoft.com/office/drawing/2014/main" id="{7918DD88-FEBE-4A2C-863C-E51EFD7D10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8" name="PoljeZBesedilom 8207">
          <a:extLst>
            <a:ext uri="{FF2B5EF4-FFF2-40B4-BE49-F238E27FC236}">
              <a16:creationId xmlns:a16="http://schemas.microsoft.com/office/drawing/2014/main" id="{53296AC8-A495-491D-B032-60727242EDD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9" name="PoljeZBesedilom 8208">
          <a:extLst>
            <a:ext uri="{FF2B5EF4-FFF2-40B4-BE49-F238E27FC236}">
              <a16:creationId xmlns:a16="http://schemas.microsoft.com/office/drawing/2014/main" id="{B5F5CEF4-2645-4999-B452-462B6E6F2A4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0" name="PoljeZBesedilom 8209">
          <a:extLst>
            <a:ext uri="{FF2B5EF4-FFF2-40B4-BE49-F238E27FC236}">
              <a16:creationId xmlns:a16="http://schemas.microsoft.com/office/drawing/2014/main" id="{673B5F01-1A2E-4F4C-8B4F-5E6F34E0CFB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1" name="PoljeZBesedilom 8210">
          <a:extLst>
            <a:ext uri="{FF2B5EF4-FFF2-40B4-BE49-F238E27FC236}">
              <a16:creationId xmlns:a16="http://schemas.microsoft.com/office/drawing/2014/main" id="{EBFC8C65-5DCE-44F3-AF53-4B81D9569D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2" name="PoljeZBesedilom 8211">
          <a:extLst>
            <a:ext uri="{FF2B5EF4-FFF2-40B4-BE49-F238E27FC236}">
              <a16:creationId xmlns:a16="http://schemas.microsoft.com/office/drawing/2014/main" id="{C7F2D1C9-1522-43AF-A59B-1EF5144506C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3" name="PoljeZBesedilom 8212">
          <a:extLst>
            <a:ext uri="{FF2B5EF4-FFF2-40B4-BE49-F238E27FC236}">
              <a16:creationId xmlns:a16="http://schemas.microsoft.com/office/drawing/2014/main" id="{8D2ED52B-45F6-4F7A-992E-BD4EDCC43A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4" name="PoljeZBesedilom 8213">
          <a:extLst>
            <a:ext uri="{FF2B5EF4-FFF2-40B4-BE49-F238E27FC236}">
              <a16:creationId xmlns:a16="http://schemas.microsoft.com/office/drawing/2014/main" id="{97B869D4-E249-446A-A9EA-142D8C5AE09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5" name="PoljeZBesedilom 8214">
          <a:extLst>
            <a:ext uri="{FF2B5EF4-FFF2-40B4-BE49-F238E27FC236}">
              <a16:creationId xmlns:a16="http://schemas.microsoft.com/office/drawing/2014/main" id="{5D555C42-D306-4FBD-8AAD-2A6319FC50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6" name="PoljeZBesedilom 8215">
          <a:extLst>
            <a:ext uri="{FF2B5EF4-FFF2-40B4-BE49-F238E27FC236}">
              <a16:creationId xmlns:a16="http://schemas.microsoft.com/office/drawing/2014/main" id="{EB9D6343-50E9-4FD9-AAA7-7995F7C0399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7" name="PoljeZBesedilom 8216">
          <a:extLst>
            <a:ext uri="{FF2B5EF4-FFF2-40B4-BE49-F238E27FC236}">
              <a16:creationId xmlns:a16="http://schemas.microsoft.com/office/drawing/2014/main" id="{051DBBAD-1724-4874-B236-B16FD8627B8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8" name="PoljeZBesedilom 8217">
          <a:extLst>
            <a:ext uri="{FF2B5EF4-FFF2-40B4-BE49-F238E27FC236}">
              <a16:creationId xmlns:a16="http://schemas.microsoft.com/office/drawing/2014/main" id="{177F22BA-7955-47E5-805E-C1F0DC2B1B9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9" name="PoljeZBesedilom 8218">
          <a:extLst>
            <a:ext uri="{FF2B5EF4-FFF2-40B4-BE49-F238E27FC236}">
              <a16:creationId xmlns:a16="http://schemas.microsoft.com/office/drawing/2014/main" id="{53F67C0F-A858-4843-A3E2-18A07CBE7F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0" name="PoljeZBesedilom 8219">
          <a:extLst>
            <a:ext uri="{FF2B5EF4-FFF2-40B4-BE49-F238E27FC236}">
              <a16:creationId xmlns:a16="http://schemas.microsoft.com/office/drawing/2014/main" id="{F5DF140F-BEC4-46A0-89AC-73DB2AD4AF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1" name="PoljeZBesedilom 8220">
          <a:extLst>
            <a:ext uri="{FF2B5EF4-FFF2-40B4-BE49-F238E27FC236}">
              <a16:creationId xmlns:a16="http://schemas.microsoft.com/office/drawing/2014/main" id="{A69ACDEA-C848-41CC-9F6B-17376718862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2" name="PoljeZBesedilom 8221">
          <a:extLst>
            <a:ext uri="{FF2B5EF4-FFF2-40B4-BE49-F238E27FC236}">
              <a16:creationId xmlns:a16="http://schemas.microsoft.com/office/drawing/2014/main" id="{683FB8F5-E087-45D7-8865-236DBEC1C2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3" name="PoljeZBesedilom 8222">
          <a:extLst>
            <a:ext uri="{FF2B5EF4-FFF2-40B4-BE49-F238E27FC236}">
              <a16:creationId xmlns:a16="http://schemas.microsoft.com/office/drawing/2014/main" id="{A575446A-42EB-4D11-ACE4-3A562EA23B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4" name="PoljeZBesedilom 8223">
          <a:extLst>
            <a:ext uri="{FF2B5EF4-FFF2-40B4-BE49-F238E27FC236}">
              <a16:creationId xmlns:a16="http://schemas.microsoft.com/office/drawing/2014/main" id="{F71738FF-C77A-4A62-A21E-051DC1F632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5" name="PoljeZBesedilom 8224">
          <a:extLst>
            <a:ext uri="{FF2B5EF4-FFF2-40B4-BE49-F238E27FC236}">
              <a16:creationId xmlns:a16="http://schemas.microsoft.com/office/drawing/2014/main" id="{5B2B3610-72F4-4CA3-BDC9-8B6527CBA03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6" name="PoljeZBesedilom 8225">
          <a:extLst>
            <a:ext uri="{FF2B5EF4-FFF2-40B4-BE49-F238E27FC236}">
              <a16:creationId xmlns:a16="http://schemas.microsoft.com/office/drawing/2014/main" id="{056B4905-E99A-497D-80B9-FEDA01D654B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7" name="PoljeZBesedilom 8226">
          <a:extLst>
            <a:ext uri="{FF2B5EF4-FFF2-40B4-BE49-F238E27FC236}">
              <a16:creationId xmlns:a16="http://schemas.microsoft.com/office/drawing/2014/main" id="{8831FBBA-5ECC-4294-B80A-F265F9351B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8" name="PoljeZBesedilom 8227">
          <a:extLst>
            <a:ext uri="{FF2B5EF4-FFF2-40B4-BE49-F238E27FC236}">
              <a16:creationId xmlns:a16="http://schemas.microsoft.com/office/drawing/2014/main" id="{7AEDF740-859D-47E2-AC4A-99F3C845F7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9" name="PoljeZBesedilom 8228">
          <a:extLst>
            <a:ext uri="{FF2B5EF4-FFF2-40B4-BE49-F238E27FC236}">
              <a16:creationId xmlns:a16="http://schemas.microsoft.com/office/drawing/2014/main" id="{6F1B72D6-9764-4A6A-9D45-803019B2F5C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0" name="PoljeZBesedilom 8229">
          <a:extLst>
            <a:ext uri="{FF2B5EF4-FFF2-40B4-BE49-F238E27FC236}">
              <a16:creationId xmlns:a16="http://schemas.microsoft.com/office/drawing/2014/main" id="{4695506D-1F3D-4332-A9F5-ED5CEE54BFB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1" name="PoljeZBesedilom 8230">
          <a:extLst>
            <a:ext uri="{FF2B5EF4-FFF2-40B4-BE49-F238E27FC236}">
              <a16:creationId xmlns:a16="http://schemas.microsoft.com/office/drawing/2014/main" id="{7CA81CD8-EE04-4A6D-ABBF-FD80E36D6E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2" name="PoljeZBesedilom 8231">
          <a:extLst>
            <a:ext uri="{FF2B5EF4-FFF2-40B4-BE49-F238E27FC236}">
              <a16:creationId xmlns:a16="http://schemas.microsoft.com/office/drawing/2014/main" id="{792B4C0B-CE83-41C9-A6D7-E4E89D2D28A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3" name="PoljeZBesedilom 8232">
          <a:extLst>
            <a:ext uri="{FF2B5EF4-FFF2-40B4-BE49-F238E27FC236}">
              <a16:creationId xmlns:a16="http://schemas.microsoft.com/office/drawing/2014/main" id="{08A38C49-4119-470D-8DEA-D2CFB6DA0F8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4" name="PoljeZBesedilom 8233">
          <a:extLst>
            <a:ext uri="{FF2B5EF4-FFF2-40B4-BE49-F238E27FC236}">
              <a16:creationId xmlns:a16="http://schemas.microsoft.com/office/drawing/2014/main" id="{790937A6-065B-4892-8B9A-FFC9428A38E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5" name="PoljeZBesedilom 8234">
          <a:extLst>
            <a:ext uri="{FF2B5EF4-FFF2-40B4-BE49-F238E27FC236}">
              <a16:creationId xmlns:a16="http://schemas.microsoft.com/office/drawing/2014/main" id="{B4859AB1-82A1-4E2B-9264-444ABCD17D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6" name="PoljeZBesedilom 8235">
          <a:extLst>
            <a:ext uri="{FF2B5EF4-FFF2-40B4-BE49-F238E27FC236}">
              <a16:creationId xmlns:a16="http://schemas.microsoft.com/office/drawing/2014/main" id="{156CC2F7-9A40-4A4B-A86D-C8D46A71E8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7" name="PoljeZBesedilom 8236">
          <a:extLst>
            <a:ext uri="{FF2B5EF4-FFF2-40B4-BE49-F238E27FC236}">
              <a16:creationId xmlns:a16="http://schemas.microsoft.com/office/drawing/2014/main" id="{5B31F3BE-AC37-4AB3-B7E3-4CB484B4935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8" name="PoljeZBesedilom 8237">
          <a:extLst>
            <a:ext uri="{FF2B5EF4-FFF2-40B4-BE49-F238E27FC236}">
              <a16:creationId xmlns:a16="http://schemas.microsoft.com/office/drawing/2014/main" id="{3EBDEEC3-4B47-4F9B-9E7E-2635AA61913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9" name="PoljeZBesedilom 8238">
          <a:extLst>
            <a:ext uri="{FF2B5EF4-FFF2-40B4-BE49-F238E27FC236}">
              <a16:creationId xmlns:a16="http://schemas.microsoft.com/office/drawing/2014/main" id="{004A9C91-6B94-474A-8F97-1EBDAC1226B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0" name="PoljeZBesedilom 8239">
          <a:extLst>
            <a:ext uri="{FF2B5EF4-FFF2-40B4-BE49-F238E27FC236}">
              <a16:creationId xmlns:a16="http://schemas.microsoft.com/office/drawing/2014/main" id="{EC2BD92A-1CCC-4C5C-8F5B-A0D13AFA31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1" name="PoljeZBesedilom 8240">
          <a:extLst>
            <a:ext uri="{FF2B5EF4-FFF2-40B4-BE49-F238E27FC236}">
              <a16:creationId xmlns:a16="http://schemas.microsoft.com/office/drawing/2014/main" id="{F52D2FBB-A395-46F7-A495-05CEE7467E8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2" name="PoljeZBesedilom 8241">
          <a:extLst>
            <a:ext uri="{FF2B5EF4-FFF2-40B4-BE49-F238E27FC236}">
              <a16:creationId xmlns:a16="http://schemas.microsoft.com/office/drawing/2014/main" id="{F3E50D0C-EA9F-4581-8863-95278A7B160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3" name="PoljeZBesedilom 8242">
          <a:extLst>
            <a:ext uri="{FF2B5EF4-FFF2-40B4-BE49-F238E27FC236}">
              <a16:creationId xmlns:a16="http://schemas.microsoft.com/office/drawing/2014/main" id="{63588834-32CC-47A6-8181-3B0D4BA05E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4" name="PoljeZBesedilom 8243">
          <a:extLst>
            <a:ext uri="{FF2B5EF4-FFF2-40B4-BE49-F238E27FC236}">
              <a16:creationId xmlns:a16="http://schemas.microsoft.com/office/drawing/2014/main" id="{1B0AF13E-D721-4908-9F66-84F51108B6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5" name="PoljeZBesedilom 8244">
          <a:extLst>
            <a:ext uri="{FF2B5EF4-FFF2-40B4-BE49-F238E27FC236}">
              <a16:creationId xmlns:a16="http://schemas.microsoft.com/office/drawing/2014/main" id="{D2F91AB9-ABCE-4074-B491-36212A0F8FD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6" name="PoljeZBesedilom 8245">
          <a:extLst>
            <a:ext uri="{FF2B5EF4-FFF2-40B4-BE49-F238E27FC236}">
              <a16:creationId xmlns:a16="http://schemas.microsoft.com/office/drawing/2014/main" id="{BFC01FE4-F98C-4B1B-8057-5766DD78F2F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7" name="PoljeZBesedilom 8246">
          <a:extLst>
            <a:ext uri="{FF2B5EF4-FFF2-40B4-BE49-F238E27FC236}">
              <a16:creationId xmlns:a16="http://schemas.microsoft.com/office/drawing/2014/main" id="{6BD32830-6E12-4C51-AA4F-6C1EF3AD58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8" name="PoljeZBesedilom 8247">
          <a:extLst>
            <a:ext uri="{FF2B5EF4-FFF2-40B4-BE49-F238E27FC236}">
              <a16:creationId xmlns:a16="http://schemas.microsoft.com/office/drawing/2014/main" id="{68A4E222-7F7B-407F-930D-72661295FA0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9" name="PoljeZBesedilom 8248">
          <a:extLst>
            <a:ext uri="{FF2B5EF4-FFF2-40B4-BE49-F238E27FC236}">
              <a16:creationId xmlns:a16="http://schemas.microsoft.com/office/drawing/2014/main" id="{611DBA00-BE0B-4269-B6E5-56AB5FCF9D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0" name="PoljeZBesedilom 8249">
          <a:extLst>
            <a:ext uri="{FF2B5EF4-FFF2-40B4-BE49-F238E27FC236}">
              <a16:creationId xmlns:a16="http://schemas.microsoft.com/office/drawing/2014/main" id="{DB5D1BF3-582C-4AC7-A490-13FCB7A66E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1" name="PoljeZBesedilom 8250">
          <a:extLst>
            <a:ext uri="{FF2B5EF4-FFF2-40B4-BE49-F238E27FC236}">
              <a16:creationId xmlns:a16="http://schemas.microsoft.com/office/drawing/2014/main" id="{65E9E129-1CBE-4D4A-B66E-5F11251554A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2" name="PoljeZBesedilom 8251">
          <a:extLst>
            <a:ext uri="{FF2B5EF4-FFF2-40B4-BE49-F238E27FC236}">
              <a16:creationId xmlns:a16="http://schemas.microsoft.com/office/drawing/2014/main" id="{0DCF72B2-F2AD-423A-89D0-B470C614F6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3" name="PoljeZBesedilom 8252">
          <a:extLst>
            <a:ext uri="{FF2B5EF4-FFF2-40B4-BE49-F238E27FC236}">
              <a16:creationId xmlns:a16="http://schemas.microsoft.com/office/drawing/2014/main" id="{E4788388-9C58-432A-A03A-2B931553B9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4" name="PoljeZBesedilom 8253">
          <a:extLst>
            <a:ext uri="{FF2B5EF4-FFF2-40B4-BE49-F238E27FC236}">
              <a16:creationId xmlns:a16="http://schemas.microsoft.com/office/drawing/2014/main" id="{9570D2E9-2775-489C-9FE0-1C46815291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5" name="PoljeZBesedilom 8254">
          <a:extLst>
            <a:ext uri="{FF2B5EF4-FFF2-40B4-BE49-F238E27FC236}">
              <a16:creationId xmlns:a16="http://schemas.microsoft.com/office/drawing/2014/main" id="{C4E5D70C-0863-4515-9460-FA409DF490D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6" name="PoljeZBesedilom 8255">
          <a:extLst>
            <a:ext uri="{FF2B5EF4-FFF2-40B4-BE49-F238E27FC236}">
              <a16:creationId xmlns:a16="http://schemas.microsoft.com/office/drawing/2014/main" id="{C83BABFC-4424-4116-A328-256D586B04A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7" name="PoljeZBesedilom 8256">
          <a:extLst>
            <a:ext uri="{FF2B5EF4-FFF2-40B4-BE49-F238E27FC236}">
              <a16:creationId xmlns:a16="http://schemas.microsoft.com/office/drawing/2014/main" id="{5690D5C6-B840-4292-9501-E6A5FEE9E6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8" name="PoljeZBesedilom 8257">
          <a:extLst>
            <a:ext uri="{FF2B5EF4-FFF2-40B4-BE49-F238E27FC236}">
              <a16:creationId xmlns:a16="http://schemas.microsoft.com/office/drawing/2014/main" id="{A0659763-6BBB-4CEA-B816-E39D5C5773C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9" name="PoljeZBesedilom 8258">
          <a:extLst>
            <a:ext uri="{FF2B5EF4-FFF2-40B4-BE49-F238E27FC236}">
              <a16:creationId xmlns:a16="http://schemas.microsoft.com/office/drawing/2014/main" id="{3163BE0C-954A-4B51-AA61-B8E2C04AFF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0" name="PoljeZBesedilom 8259">
          <a:extLst>
            <a:ext uri="{FF2B5EF4-FFF2-40B4-BE49-F238E27FC236}">
              <a16:creationId xmlns:a16="http://schemas.microsoft.com/office/drawing/2014/main" id="{8C128E86-D208-4655-AB8F-438D524D4B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1" name="PoljeZBesedilom 8260">
          <a:extLst>
            <a:ext uri="{FF2B5EF4-FFF2-40B4-BE49-F238E27FC236}">
              <a16:creationId xmlns:a16="http://schemas.microsoft.com/office/drawing/2014/main" id="{D2CC4A45-29B3-431C-A1AD-CC258986192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2" name="PoljeZBesedilom 8261">
          <a:extLst>
            <a:ext uri="{FF2B5EF4-FFF2-40B4-BE49-F238E27FC236}">
              <a16:creationId xmlns:a16="http://schemas.microsoft.com/office/drawing/2014/main" id="{56720C3B-43EB-452C-96C0-895A2BAA64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3" name="PoljeZBesedilom 8262">
          <a:extLst>
            <a:ext uri="{FF2B5EF4-FFF2-40B4-BE49-F238E27FC236}">
              <a16:creationId xmlns:a16="http://schemas.microsoft.com/office/drawing/2014/main" id="{21D2A3EB-2302-4EE2-AE52-1EA0D67FD1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4" name="PoljeZBesedilom 8263">
          <a:extLst>
            <a:ext uri="{FF2B5EF4-FFF2-40B4-BE49-F238E27FC236}">
              <a16:creationId xmlns:a16="http://schemas.microsoft.com/office/drawing/2014/main" id="{7E4F244E-AB4E-4CF8-A534-B492912381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5" name="PoljeZBesedilom 8264">
          <a:extLst>
            <a:ext uri="{FF2B5EF4-FFF2-40B4-BE49-F238E27FC236}">
              <a16:creationId xmlns:a16="http://schemas.microsoft.com/office/drawing/2014/main" id="{CB515176-45C4-4171-81DB-25DD577DEB3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6" name="PoljeZBesedilom 8265">
          <a:extLst>
            <a:ext uri="{FF2B5EF4-FFF2-40B4-BE49-F238E27FC236}">
              <a16:creationId xmlns:a16="http://schemas.microsoft.com/office/drawing/2014/main" id="{672F87EA-4716-47CB-B172-DC50B0D6E8C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7" name="PoljeZBesedilom 8266">
          <a:extLst>
            <a:ext uri="{FF2B5EF4-FFF2-40B4-BE49-F238E27FC236}">
              <a16:creationId xmlns:a16="http://schemas.microsoft.com/office/drawing/2014/main" id="{34D19A48-2D31-4E99-A131-430FD14731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8" name="PoljeZBesedilom 8267">
          <a:extLst>
            <a:ext uri="{FF2B5EF4-FFF2-40B4-BE49-F238E27FC236}">
              <a16:creationId xmlns:a16="http://schemas.microsoft.com/office/drawing/2014/main" id="{D8015EBC-813A-4174-89A6-0BF42BE5FA8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9" name="PoljeZBesedilom 8268">
          <a:extLst>
            <a:ext uri="{FF2B5EF4-FFF2-40B4-BE49-F238E27FC236}">
              <a16:creationId xmlns:a16="http://schemas.microsoft.com/office/drawing/2014/main" id="{ADF3E658-2388-4D93-837E-564097A185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0" name="PoljeZBesedilom 8269">
          <a:extLst>
            <a:ext uri="{FF2B5EF4-FFF2-40B4-BE49-F238E27FC236}">
              <a16:creationId xmlns:a16="http://schemas.microsoft.com/office/drawing/2014/main" id="{B1DB79D3-1102-47E7-BEC9-32E75C8C80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1" name="PoljeZBesedilom 8270">
          <a:extLst>
            <a:ext uri="{FF2B5EF4-FFF2-40B4-BE49-F238E27FC236}">
              <a16:creationId xmlns:a16="http://schemas.microsoft.com/office/drawing/2014/main" id="{77F1ADF2-FD97-407B-BE93-E80433CB099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2" name="PoljeZBesedilom 8271">
          <a:extLst>
            <a:ext uri="{FF2B5EF4-FFF2-40B4-BE49-F238E27FC236}">
              <a16:creationId xmlns:a16="http://schemas.microsoft.com/office/drawing/2014/main" id="{6DF2966A-5261-4A62-9F28-374A84CB025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3" name="PoljeZBesedilom 8272">
          <a:extLst>
            <a:ext uri="{FF2B5EF4-FFF2-40B4-BE49-F238E27FC236}">
              <a16:creationId xmlns:a16="http://schemas.microsoft.com/office/drawing/2014/main" id="{C8F3B30F-250A-4DE1-B226-481F7E3B2C3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4" name="PoljeZBesedilom 8273">
          <a:extLst>
            <a:ext uri="{FF2B5EF4-FFF2-40B4-BE49-F238E27FC236}">
              <a16:creationId xmlns:a16="http://schemas.microsoft.com/office/drawing/2014/main" id="{32E99CE7-F15A-4E73-867F-C637B39E20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5" name="PoljeZBesedilom 8274">
          <a:extLst>
            <a:ext uri="{FF2B5EF4-FFF2-40B4-BE49-F238E27FC236}">
              <a16:creationId xmlns:a16="http://schemas.microsoft.com/office/drawing/2014/main" id="{2449DDE6-73F0-4AA3-A5BD-D5F67E7DD5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6" name="PoljeZBesedilom 8275">
          <a:extLst>
            <a:ext uri="{FF2B5EF4-FFF2-40B4-BE49-F238E27FC236}">
              <a16:creationId xmlns:a16="http://schemas.microsoft.com/office/drawing/2014/main" id="{6B78E25B-0B81-48C3-964F-425AAEAA1B9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7" name="PoljeZBesedilom 8276">
          <a:extLst>
            <a:ext uri="{FF2B5EF4-FFF2-40B4-BE49-F238E27FC236}">
              <a16:creationId xmlns:a16="http://schemas.microsoft.com/office/drawing/2014/main" id="{73EC23A9-8154-4FF1-9C8A-B8451F6ADF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8" name="PoljeZBesedilom 8277">
          <a:extLst>
            <a:ext uri="{FF2B5EF4-FFF2-40B4-BE49-F238E27FC236}">
              <a16:creationId xmlns:a16="http://schemas.microsoft.com/office/drawing/2014/main" id="{46263EDE-6979-4B62-8662-5DC09D5B83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9" name="PoljeZBesedilom 8278">
          <a:extLst>
            <a:ext uri="{FF2B5EF4-FFF2-40B4-BE49-F238E27FC236}">
              <a16:creationId xmlns:a16="http://schemas.microsoft.com/office/drawing/2014/main" id="{747F9CF6-2912-4B48-89B5-811E8B41FC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0" name="PoljeZBesedilom 8279">
          <a:extLst>
            <a:ext uri="{FF2B5EF4-FFF2-40B4-BE49-F238E27FC236}">
              <a16:creationId xmlns:a16="http://schemas.microsoft.com/office/drawing/2014/main" id="{B30A52D9-4289-4773-B75E-279ADD7DCCC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1" name="PoljeZBesedilom 8280">
          <a:extLst>
            <a:ext uri="{FF2B5EF4-FFF2-40B4-BE49-F238E27FC236}">
              <a16:creationId xmlns:a16="http://schemas.microsoft.com/office/drawing/2014/main" id="{BBA997B1-B2B6-4E7A-A769-18A7B20711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2" name="PoljeZBesedilom 8281">
          <a:extLst>
            <a:ext uri="{FF2B5EF4-FFF2-40B4-BE49-F238E27FC236}">
              <a16:creationId xmlns:a16="http://schemas.microsoft.com/office/drawing/2014/main" id="{7F41DCA9-33D3-4155-9B3E-FD11876EA0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3" name="PoljeZBesedilom 8282">
          <a:extLst>
            <a:ext uri="{FF2B5EF4-FFF2-40B4-BE49-F238E27FC236}">
              <a16:creationId xmlns:a16="http://schemas.microsoft.com/office/drawing/2014/main" id="{94B3070C-B93E-4512-B436-7F04856E2E3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4" name="PoljeZBesedilom 8283">
          <a:extLst>
            <a:ext uri="{FF2B5EF4-FFF2-40B4-BE49-F238E27FC236}">
              <a16:creationId xmlns:a16="http://schemas.microsoft.com/office/drawing/2014/main" id="{DD01BA51-E42E-444F-AABD-2C6398E67B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5" name="PoljeZBesedilom 8284">
          <a:extLst>
            <a:ext uri="{FF2B5EF4-FFF2-40B4-BE49-F238E27FC236}">
              <a16:creationId xmlns:a16="http://schemas.microsoft.com/office/drawing/2014/main" id="{D7BFCC7E-75C2-4718-B786-C1729F4E44D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6" name="PoljeZBesedilom 8285">
          <a:extLst>
            <a:ext uri="{FF2B5EF4-FFF2-40B4-BE49-F238E27FC236}">
              <a16:creationId xmlns:a16="http://schemas.microsoft.com/office/drawing/2014/main" id="{7A0054BE-1900-4621-81FD-65AB1C8CA8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7" name="PoljeZBesedilom 8286">
          <a:extLst>
            <a:ext uri="{FF2B5EF4-FFF2-40B4-BE49-F238E27FC236}">
              <a16:creationId xmlns:a16="http://schemas.microsoft.com/office/drawing/2014/main" id="{C5C8322D-77A4-480C-A107-521B7488338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8" name="PoljeZBesedilom 8287">
          <a:extLst>
            <a:ext uri="{FF2B5EF4-FFF2-40B4-BE49-F238E27FC236}">
              <a16:creationId xmlns:a16="http://schemas.microsoft.com/office/drawing/2014/main" id="{B1DF4C0C-DDEC-42EA-8AD0-B37433F1D5D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9" name="PoljeZBesedilom 8288">
          <a:extLst>
            <a:ext uri="{FF2B5EF4-FFF2-40B4-BE49-F238E27FC236}">
              <a16:creationId xmlns:a16="http://schemas.microsoft.com/office/drawing/2014/main" id="{35CA3686-377C-4209-8543-F5AC38386C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0" name="PoljeZBesedilom 8289">
          <a:extLst>
            <a:ext uri="{FF2B5EF4-FFF2-40B4-BE49-F238E27FC236}">
              <a16:creationId xmlns:a16="http://schemas.microsoft.com/office/drawing/2014/main" id="{4DCA6A86-1854-4A30-98C0-BA5222BA54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1" name="PoljeZBesedilom 8290">
          <a:extLst>
            <a:ext uri="{FF2B5EF4-FFF2-40B4-BE49-F238E27FC236}">
              <a16:creationId xmlns:a16="http://schemas.microsoft.com/office/drawing/2014/main" id="{838C38A9-BBCA-48AE-A4B0-7BB02D8B31A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2" name="PoljeZBesedilom 8291">
          <a:extLst>
            <a:ext uri="{FF2B5EF4-FFF2-40B4-BE49-F238E27FC236}">
              <a16:creationId xmlns:a16="http://schemas.microsoft.com/office/drawing/2014/main" id="{A24F7591-BB32-434C-BFCB-F96F609EC1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3" name="PoljeZBesedilom 8292">
          <a:extLst>
            <a:ext uri="{FF2B5EF4-FFF2-40B4-BE49-F238E27FC236}">
              <a16:creationId xmlns:a16="http://schemas.microsoft.com/office/drawing/2014/main" id="{D835C29F-C1A0-4170-9E01-2A6C545B01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4" name="PoljeZBesedilom 8293">
          <a:extLst>
            <a:ext uri="{FF2B5EF4-FFF2-40B4-BE49-F238E27FC236}">
              <a16:creationId xmlns:a16="http://schemas.microsoft.com/office/drawing/2014/main" id="{241F779A-4BFB-4517-A3A6-A35B83B7B1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5" name="PoljeZBesedilom 8294">
          <a:extLst>
            <a:ext uri="{FF2B5EF4-FFF2-40B4-BE49-F238E27FC236}">
              <a16:creationId xmlns:a16="http://schemas.microsoft.com/office/drawing/2014/main" id="{93A5F45D-F7FD-4BA1-9177-FE251117537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6" name="PoljeZBesedilom 8295">
          <a:extLst>
            <a:ext uri="{FF2B5EF4-FFF2-40B4-BE49-F238E27FC236}">
              <a16:creationId xmlns:a16="http://schemas.microsoft.com/office/drawing/2014/main" id="{74BFCBCE-DE41-4DBB-9D5A-A8EA07F9B0E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7" name="PoljeZBesedilom 8296">
          <a:extLst>
            <a:ext uri="{FF2B5EF4-FFF2-40B4-BE49-F238E27FC236}">
              <a16:creationId xmlns:a16="http://schemas.microsoft.com/office/drawing/2014/main" id="{83D102AA-6EC2-4E74-8E42-E225967B705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8" name="PoljeZBesedilom 8297">
          <a:extLst>
            <a:ext uri="{FF2B5EF4-FFF2-40B4-BE49-F238E27FC236}">
              <a16:creationId xmlns:a16="http://schemas.microsoft.com/office/drawing/2014/main" id="{4B399DD4-1949-40E2-9CCA-27D339DA89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9" name="PoljeZBesedilom 8298">
          <a:extLst>
            <a:ext uri="{FF2B5EF4-FFF2-40B4-BE49-F238E27FC236}">
              <a16:creationId xmlns:a16="http://schemas.microsoft.com/office/drawing/2014/main" id="{3E0D325E-3AFB-4002-89C2-BAA9A9F18D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0" name="PoljeZBesedilom 8299">
          <a:extLst>
            <a:ext uri="{FF2B5EF4-FFF2-40B4-BE49-F238E27FC236}">
              <a16:creationId xmlns:a16="http://schemas.microsoft.com/office/drawing/2014/main" id="{9A1CAD42-AAFD-47F1-8173-6C1C49AE9B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1" name="PoljeZBesedilom 8300">
          <a:extLst>
            <a:ext uri="{FF2B5EF4-FFF2-40B4-BE49-F238E27FC236}">
              <a16:creationId xmlns:a16="http://schemas.microsoft.com/office/drawing/2014/main" id="{16F499D8-DD74-4083-806C-B99BE934704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2" name="PoljeZBesedilom 8301">
          <a:extLst>
            <a:ext uri="{FF2B5EF4-FFF2-40B4-BE49-F238E27FC236}">
              <a16:creationId xmlns:a16="http://schemas.microsoft.com/office/drawing/2014/main" id="{06D536DE-B853-4BF4-BF85-AC44E2701F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3" name="PoljeZBesedilom 8302">
          <a:extLst>
            <a:ext uri="{FF2B5EF4-FFF2-40B4-BE49-F238E27FC236}">
              <a16:creationId xmlns:a16="http://schemas.microsoft.com/office/drawing/2014/main" id="{5ACB0DED-D2C3-4C67-892F-1BC99C7C08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4" name="PoljeZBesedilom 8303">
          <a:extLst>
            <a:ext uri="{FF2B5EF4-FFF2-40B4-BE49-F238E27FC236}">
              <a16:creationId xmlns:a16="http://schemas.microsoft.com/office/drawing/2014/main" id="{5CDABC32-D888-49A8-AA03-30C803953E6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5" name="PoljeZBesedilom 8304">
          <a:extLst>
            <a:ext uri="{FF2B5EF4-FFF2-40B4-BE49-F238E27FC236}">
              <a16:creationId xmlns:a16="http://schemas.microsoft.com/office/drawing/2014/main" id="{2C4937D1-8664-4358-B767-FFC4EE0420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6" name="PoljeZBesedilom 8305">
          <a:extLst>
            <a:ext uri="{FF2B5EF4-FFF2-40B4-BE49-F238E27FC236}">
              <a16:creationId xmlns:a16="http://schemas.microsoft.com/office/drawing/2014/main" id="{D6595E84-A934-4977-810B-FE9FD2023D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7" name="PoljeZBesedilom 8306">
          <a:extLst>
            <a:ext uri="{FF2B5EF4-FFF2-40B4-BE49-F238E27FC236}">
              <a16:creationId xmlns:a16="http://schemas.microsoft.com/office/drawing/2014/main" id="{AEF2E2B0-C33B-45DF-BCB5-12B188552D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8" name="PoljeZBesedilom 8307">
          <a:extLst>
            <a:ext uri="{FF2B5EF4-FFF2-40B4-BE49-F238E27FC236}">
              <a16:creationId xmlns:a16="http://schemas.microsoft.com/office/drawing/2014/main" id="{B235DFF7-3273-4D65-B798-6E52A51775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9" name="PoljeZBesedilom 8308">
          <a:extLst>
            <a:ext uri="{FF2B5EF4-FFF2-40B4-BE49-F238E27FC236}">
              <a16:creationId xmlns:a16="http://schemas.microsoft.com/office/drawing/2014/main" id="{D27BFA05-AE61-4772-85DF-4085B2D5577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0" name="PoljeZBesedilom 8309">
          <a:extLst>
            <a:ext uri="{FF2B5EF4-FFF2-40B4-BE49-F238E27FC236}">
              <a16:creationId xmlns:a16="http://schemas.microsoft.com/office/drawing/2014/main" id="{6AA828C4-7D1D-4B22-BF93-E231A75761A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1" name="PoljeZBesedilom 8310">
          <a:extLst>
            <a:ext uri="{FF2B5EF4-FFF2-40B4-BE49-F238E27FC236}">
              <a16:creationId xmlns:a16="http://schemas.microsoft.com/office/drawing/2014/main" id="{C3E38286-5BAE-4C66-BBB4-3F5D8ECED50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2" name="PoljeZBesedilom 8311">
          <a:extLst>
            <a:ext uri="{FF2B5EF4-FFF2-40B4-BE49-F238E27FC236}">
              <a16:creationId xmlns:a16="http://schemas.microsoft.com/office/drawing/2014/main" id="{680AF64E-82AA-4C2A-9D0F-4ACA8A9B499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3" name="PoljeZBesedilom 8312">
          <a:extLst>
            <a:ext uri="{FF2B5EF4-FFF2-40B4-BE49-F238E27FC236}">
              <a16:creationId xmlns:a16="http://schemas.microsoft.com/office/drawing/2014/main" id="{43898D50-39DC-4574-B9B9-512834DDA7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4" name="PoljeZBesedilom 8313">
          <a:extLst>
            <a:ext uri="{FF2B5EF4-FFF2-40B4-BE49-F238E27FC236}">
              <a16:creationId xmlns:a16="http://schemas.microsoft.com/office/drawing/2014/main" id="{88A557BA-70B3-4214-B1DD-CB4280FD070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5" name="PoljeZBesedilom 8314">
          <a:extLst>
            <a:ext uri="{FF2B5EF4-FFF2-40B4-BE49-F238E27FC236}">
              <a16:creationId xmlns:a16="http://schemas.microsoft.com/office/drawing/2014/main" id="{7C9D1338-2039-42B6-BF5C-DDF45A51E8B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6" name="PoljeZBesedilom 8315">
          <a:extLst>
            <a:ext uri="{FF2B5EF4-FFF2-40B4-BE49-F238E27FC236}">
              <a16:creationId xmlns:a16="http://schemas.microsoft.com/office/drawing/2014/main" id="{C7DC6021-142A-4265-81D5-FF247C45FAB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7" name="PoljeZBesedilom 8316">
          <a:extLst>
            <a:ext uri="{FF2B5EF4-FFF2-40B4-BE49-F238E27FC236}">
              <a16:creationId xmlns:a16="http://schemas.microsoft.com/office/drawing/2014/main" id="{5E26684A-6F7E-4C5A-A377-0A0CDC4F2C7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8" name="PoljeZBesedilom 8317">
          <a:extLst>
            <a:ext uri="{FF2B5EF4-FFF2-40B4-BE49-F238E27FC236}">
              <a16:creationId xmlns:a16="http://schemas.microsoft.com/office/drawing/2014/main" id="{287E08C0-5106-4BDD-97D8-BD9433EBAC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9" name="PoljeZBesedilom 8318">
          <a:extLst>
            <a:ext uri="{FF2B5EF4-FFF2-40B4-BE49-F238E27FC236}">
              <a16:creationId xmlns:a16="http://schemas.microsoft.com/office/drawing/2014/main" id="{98BC0F91-E181-431F-BA1D-C9535ECF92C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0" name="PoljeZBesedilom 8319">
          <a:extLst>
            <a:ext uri="{FF2B5EF4-FFF2-40B4-BE49-F238E27FC236}">
              <a16:creationId xmlns:a16="http://schemas.microsoft.com/office/drawing/2014/main" id="{80A281C6-D3A8-461E-B0A9-CBA5A91F58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1" name="PoljeZBesedilom 8320">
          <a:extLst>
            <a:ext uri="{FF2B5EF4-FFF2-40B4-BE49-F238E27FC236}">
              <a16:creationId xmlns:a16="http://schemas.microsoft.com/office/drawing/2014/main" id="{D42E9099-1898-4947-8CE5-CAC7F40D2E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2" name="PoljeZBesedilom 8321">
          <a:extLst>
            <a:ext uri="{FF2B5EF4-FFF2-40B4-BE49-F238E27FC236}">
              <a16:creationId xmlns:a16="http://schemas.microsoft.com/office/drawing/2014/main" id="{353656EE-075D-4C42-89B1-8F356FFFF5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3" name="PoljeZBesedilom 8322">
          <a:extLst>
            <a:ext uri="{FF2B5EF4-FFF2-40B4-BE49-F238E27FC236}">
              <a16:creationId xmlns:a16="http://schemas.microsoft.com/office/drawing/2014/main" id="{9C43B90B-6C95-4306-B2A9-A65E545688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4" name="PoljeZBesedilom 8323">
          <a:extLst>
            <a:ext uri="{FF2B5EF4-FFF2-40B4-BE49-F238E27FC236}">
              <a16:creationId xmlns:a16="http://schemas.microsoft.com/office/drawing/2014/main" id="{EA062C7A-BBA1-4688-9C63-38934EB12C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5" name="PoljeZBesedilom 8324">
          <a:extLst>
            <a:ext uri="{FF2B5EF4-FFF2-40B4-BE49-F238E27FC236}">
              <a16:creationId xmlns:a16="http://schemas.microsoft.com/office/drawing/2014/main" id="{97A1F114-0B5D-4F28-9272-E0BDD149427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6" name="PoljeZBesedilom 8325">
          <a:extLst>
            <a:ext uri="{FF2B5EF4-FFF2-40B4-BE49-F238E27FC236}">
              <a16:creationId xmlns:a16="http://schemas.microsoft.com/office/drawing/2014/main" id="{67FD2272-868B-4C4A-A67D-A4FE90A4CE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7" name="PoljeZBesedilom 8326">
          <a:extLst>
            <a:ext uri="{FF2B5EF4-FFF2-40B4-BE49-F238E27FC236}">
              <a16:creationId xmlns:a16="http://schemas.microsoft.com/office/drawing/2014/main" id="{3E31237D-6EC0-4D8A-91EF-3DDFD42AF7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8" name="PoljeZBesedilom 8327">
          <a:extLst>
            <a:ext uri="{FF2B5EF4-FFF2-40B4-BE49-F238E27FC236}">
              <a16:creationId xmlns:a16="http://schemas.microsoft.com/office/drawing/2014/main" id="{716B2651-7E45-42AC-82C1-2FD159ED4D2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9" name="PoljeZBesedilom 8328">
          <a:extLst>
            <a:ext uri="{FF2B5EF4-FFF2-40B4-BE49-F238E27FC236}">
              <a16:creationId xmlns:a16="http://schemas.microsoft.com/office/drawing/2014/main" id="{5B670F8A-7C46-4716-B3F9-CCB0371B12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0" name="PoljeZBesedilom 8329">
          <a:extLst>
            <a:ext uri="{FF2B5EF4-FFF2-40B4-BE49-F238E27FC236}">
              <a16:creationId xmlns:a16="http://schemas.microsoft.com/office/drawing/2014/main" id="{C13D5A6B-C6A5-49C8-A55E-A4A4A13EDB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1" name="PoljeZBesedilom 8330">
          <a:extLst>
            <a:ext uri="{FF2B5EF4-FFF2-40B4-BE49-F238E27FC236}">
              <a16:creationId xmlns:a16="http://schemas.microsoft.com/office/drawing/2014/main" id="{BBCCD797-7727-465B-870C-2CA0539136F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2" name="PoljeZBesedilom 8331">
          <a:extLst>
            <a:ext uri="{FF2B5EF4-FFF2-40B4-BE49-F238E27FC236}">
              <a16:creationId xmlns:a16="http://schemas.microsoft.com/office/drawing/2014/main" id="{7C0B8F29-64B4-47D3-BEE1-CD0E0F9B20C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3" name="PoljeZBesedilom 8332">
          <a:extLst>
            <a:ext uri="{FF2B5EF4-FFF2-40B4-BE49-F238E27FC236}">
              <a16:creationId xmlns:a16="http://schemas.microsoft.com/office/drawing/2014/main" id="{C340524B-5DEF-4444-98D4-8FA06A6653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4" name="PoljeZBesedilom 8333">
          <a:extLst>
            <a:ext uri="{FF2B5EF4-FFF2-40B4-BE49-F238E27FC236}">
              <a16:creationId xmlns:a16="http://schemas.microsoft.com/office/drawing/2014/main" id="{E5CD2079-9C2F-42E4-B55E-2FD241EDA7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5" name="PoljeZBesedilom 8334">
          <a:extLst>
            <a:ext uri="{FF2B5EF4-FFF2-40B4-BE49-F238E27FC236}">
              <a16:creationId xmlns:a16="http://schemas.microsoft.com/office/drawing/2014/main" id="{91F8685B-E894-4C0E-9422-0F3D34E703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6" name="PoljeZBesedilom 8335">
          <a:extLst>
            <a:ext uri="{FF2B5EF4-FFF2-40B4-BE49-F238E27FC236}">
              <a16:creationId xmlns:a16="http://schemas.microsoft.com/office/drawing/2014/main" id="{C66E03F2-2291-4ED7-9EE9-BA87B32E1B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7" name="PoljeZBesedilom 8336">
          <a:extLst>
            <a:ext uri="{FF2B5EF4-FFF2-40B4-BE49-F238E27FC236}">
              <a16:creationId xmlns:a16="http://schemas.microsoft.com/office/drawing/2014/main" id="{7104E7D0-6F08-4CA8-B8D9-59CD5998ADF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8" name="PoljeZBesedilom 8337">
          <a:extLst>
            <a:ext uri="{FF2B5EF4-FFF2-40B4-BE49-F238E27FC236}">
              <a16:creationId xmlns:a16="http://schemas.microsoft.com/office/drawing/2014/main" id="{3ED81B6C-F55A-4183-B6F5-EC5F9D9940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9" name="PoljeZBesedilom 8338">
          <a:extLst>
            <a:ext uri="{FF2B5EF4-FFF2-40B4-BE49-F238E27FC236}">
              <a16:creationId xmlns:a16="http://schemas.microsoft.com/office/drawing/2014/main" id="{143D19E4-B80C-4E01-9C20-195110DB07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0" name="PoljeZBesedilom 8339">
          <a:extLst>
            <a:ext uri="{FF2B5EF4-FFF2-40B4-BE49-F238E27FC236}">
              <a16:creationId xmlns:a16="http://schemas.microsoft.com/office/drawing/2014/main" id="{22BB7C8C-1A3F-4972-92AE-B9747AA247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1" name="PoljeZBesedilom 8340">
          <a:extLst>
            <a:ext uri="{FF2B5EF4-FFF2-40B4-BE49-F238E27FC236}">
              <a16:creationId xmlns:a16="http://schemas.microsoft.com/office/drawing/2014/main" id="{133B822D-06B9-4EB4-9B01-F4EB26B94A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2" name="PoljeZBesedilom 8341">
          <a:extLst>
            <a:ext uri="{FF2B5EF4-FFF2-40B4-BE49-F238E27FC236}">
              <a16:creationId xmlns:a16="http://schemas.microsoft.com/office/drawing/2014/main" id="{28293C50-B1B4-473B-9B9B-515C353C94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3" name="PoljeZBesedilom 8342">
          <a:extLst>
            <a:ext uri="{FF2B5EF4-FFF2-40B4-BE49-F238E27FC236}">
              <a16:creationId xmlns:a16="http://schemas.microsoft.com/office/drawing/2014/main" id="{B45DD03A-4B54-4A07-A18C-ACCDB8AEFE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4" name="PoljeZBesedilom 8343">
          <a:extLst>
            <a:ext uri="{FF2B5EF4-FFF2-40B4-BE49-F238E27FC236}">
              <a16:creationId xmlns:a16="http://schemas.microsoft.com/office/drawing/2014/main" id="{D3FA4BCD-112C-476D-8A28-470673970E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5" name="PoljeZBesedilom 8344">
          <a:extLst>
            <a:ext uri="{FF2B5EF4-FFF2-40B4-BE49-F238E27FC236}">
              <a16:creationId xmlns:a16="http://schemas.microsoft.com/office/drawing/2014/main" id="{C0C60B97-646A-459A-96CE-173AA7979D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6" name="PoljeZBesedilom 8345">
          <a:extLst>
            <a:ext uri="{FF2B5EF4-FFF2-40B4-BE49-F238E27FC236}">
              <a16:creationId xmlns:a16="http://schemas.microsoft.com/office/drawing/2014/main" id="{D1F12619-C741-42EE-9FAA-2B5C5CE48E3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7" name="PoljeZBesedilom 8346">
          <a:extLst>
            <a:ext uri="{FF2B5EF4-FFF2-40B4-BE49-F238E27FC236}">
              <a16:creationId xmlns:a16="http://schemas.microsoft.com/office/drawing/2014/main" id="{856438C0-4DDB-416D-925A-3B96601B96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8" name="PoljeZBesedilom 8347">
          <a:extLst>
            <a:ext uri="{FF2B5EF4-FFF2-40B4-BE49-F238E27FC236}">
              <a16:creationId xmlns:a16="http://schemas.microsoft.com/office/drawing/2014/main" id="{2736F0A8-5BCE-4182-BB22-FCF85830D2D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9" name="PoljeZBesedilom 8348">
          <a:extLst>
            <a:ext uri="{FF2B5EF4-FFF2-40B4-BE49-F238E27FC236}">
              <a16:creationId xmlns:a16="http://schemas.microsoft.com/office/drawing/2014/main" id="{93C1E015-FC65-4CF5-BFD6-FEEF5D1FD23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0" name="PoljeZBesedilom 8349">
          <a:extLst>
            <a:ext uri="{FF2B5EF4-FFF2-40B4-BE49-F238E27FC236}">
              <a16:creationId xmlns:a16="http://schemas.microsoft.com/office/drawing/2014/main" id="{62D9C374-38F9-48CA-B333-7BEAF7ACA86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1" name="PoljeZBesedilom 8350">
          <a:extLst>
            <a:ext uri="{FF2B5EF4-FFF2-40B4-BE49-F238E27FC236}">
              <a16:creationId xmlns:a16="http://schemas.microsoft.com/office/drawing/2014/main" id="{C656ED8E-3608-4BB6-A48D-7F2176DC1E9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2" name="PoljeZBesedilom 8351">
          <a:extLst>
            <a:ext uri="{FF2B5EF4-FFF2-40B4-BE49-F238E27FC236}">
              <a16:creationId xmlns:a16="http://schemas.microsoft.com/office/drawing/2014/main" id="{41591E46-FD4C-4CD8-A374-9450CBC44FD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3" name="PoljeZBesedilom 8352">
          <a:extLst>
            <a:ext uri="{FF2B5EF4-FFF2-40B4-BE49-F238E27FC236}">
              <a16:creationId xmlns:a16="http://schemas.microsoft.com/office/drawing/2014/main" id="{759E7203-95E9-4391-ADD4-C17BE3B8726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4" name="PoljeZBesedilom 8353">
          <a:extLst>
            <a:ext uri="{FF2B5EF4-FFF2-40B4-BE49-F238E27FC236}">
              <a16:creationId xmlns:a16="http://schemas.microsoft.com/office/drawing/2014/main" id="{D4F629DE-BD02-44AA-BD39-D493178DE2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5" name="PoljeZBesedilom 8354">
          <a:extLst>
            <a:ext uri="{FF2B5EF4-FFF2-40B4-BE49-F238E27FC236}">
              <a16:creationId xmlns:a16="http://schemas.microsoft.com/office/drawing/2014/main" id="{53EE6623-424C-4C91-8341-B7E1D0EFFA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6" name="PoljeZBesedilom 8355">
          <a:extLst>
            <a:ext uri="{FF2B5EF4-FFF2-40B4-BE49-F238E27FC236}">
              <a16:creationId xmlns:a16="http://schemas.microsoft.com/office/drawing/2014/main" id="{6C8EB948-3D3B-494D-94A4-D0D6468793A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7" name="PoljeZBesedilom 8356">
          <a:extLst>
            <a:ext uri="{FF2B5EF4-FFF2-40B4-BE49-F238E27FC236}">
              <a16:creationId xmlns:a16="http://schemas.microsoft.com/office/drawing/2014/main" id="{03D9D7F3-C4F9-4B86-9EFE-A06F969924A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8" name="PoljeZBesedilom 8357">
          <a:extLst>
            <a:ext uri="{FF2B5EF4-FFF2-40B4-BE49-F238E27FC236}">
              <a16:creationId xmlns:a16="http://schemas.microsoft.com/office/drawing/2014/main" id="{96732C38-D46C-4D93-A7D1-589B3B722A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9" name="PoljeZBesedilom 8358">
          <a:extLst>
            <a:ext uri="{FF2B5EF4-FFF2-40B4-BE49-F238E27FC236}">
              <a16:creationId xmlns:a16="http://schemas.microsoft.com/office/drawing/2014/main" id="{4F395F42-856A-4F16-AF6D-421C520703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0" name="PoljeZBesedilom 8359">
          <a:extLst>
            <a:ext uri="{FF2B5EF4-FFF2-40B4-BE49-F238E27FC236}">
              <a16:creationId xmlns:a16="http://schemas.microsoft.com/office/drawing/2014/main" id="{30CC12B6-9C43-447D-BFD1-69E79B97B7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1" name="PoljeZBesedilom 8360">
          <a:extLst>
            <a:ext uri="{FF2B5EF4-FFF2-40B4-BE49-F238E27FC236}">
              <a16:creationId xmlns:a16="http://schemas.microsoft.com/office/drawing/2014/main" id="{F137D4C8-82E9-454E-BA59-B8F93C1584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2" name="PoljeZBesedilom 8361">
          <a:extLst>
            <a:ext uri="{FF2B5EF4-FFF2-40B4-BE49-F238E27FC236}">
              <a16:creationId xmlns:a16="http://schemas.microsoft.com/office/drawing/2014/main" id="{22587794-5DE0-4598-B692-1B7DAF43CC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3" name="PoljeZBesedilom 8362">
          <a:extLst>
            <a:ext uri="{FF2B5EF4-FFF2-40B4-BE49-F238E27FC236}">
              <a16:creationId xmlns:a16="http://schemas.microsoft.com/office/drawing/2014/main" id="{ED3B6B82-B513-4417-9EF6-B85A3B92AD7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4" name="PoljeZBesedilom 8363">
          <a:extLst>
            <a:ext uri="{FF2B5EF4-FFF2-40B4-BE49-F238E27FC236}">
              <a16:creationId xmlns:a16="http://schemas.microsoft.com/office/drawing/2014/main" id="{47FE8420-2C54-4D97-86F3-CC5B3383BA7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5" name="PoljeZBesedilom 8364">
          <a:extLst>
            <a:ext uri="{FF2B5EF4-FFF2-40B4-BE49-F238E27FC236}">
              <a16:creationId xmlns:a16="http://schemas.microsoft.com/office/drawing/2014/main" id="{65C245ED-0A1C-4494-ADAC-BA9F6003A3D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6" name="PoljeZBesedilom 8365">
          <a:extLst>
            <a:ext uri="{FF2B5EF4-FFF2-40B4-BE49-F238E27FC236}">
              <a16:creationId xmlns:a16="http://schemas.microsoft.com/office/drawing/2014/main" id="{548C7209-E2F7-4BF0-8F4B-E128133C294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7" name="PoljeZBesedilom 8366">
          <a:extLst>
            <a:ext uri="{FF2B5EF4-FFF2-40B4-BE49-F238E27FC236}">
              <a16:creationId xmlns:a16="http://schemas.microsoft.com/office/drawing/2014/main" id="{4C819893-A442-47E1-BD7D-5BF70CEB87B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8" name="PoljeZBesedilom 8367">
          <a:extLst>
            <a:ext uri="{FF2B5EF4-FFF2-40B4-BE49-F238E27FC236}">
              <a16:creationId xmlns:a16="http://schemas.microsoft.com/office/drawing/2014/main" id="{B9D48463-D9B9-4656-9B06-76DC54E52E0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9" name="PoljeZBesedilom 8368">
          <a:extLst>
            <a:ext uri="{FF2B5EF4-FFF2-40B4-BE49-F238E27FC236}">
              <a16:creationId xmlns:a16="http://schemas.microsoft.com/office/drawing/2014/main" id="{1E0C457A-85F9-4796-A7AE-C4D4B7337F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0" name="PoljeZBesedilom 8369">
          <a:extLst>
            <a:ext uri="{FF2B5EF4-FFF2-40B4-BE49-F238E27FC236}">
              <a16:creationId xmlns:a16="http://schemas.microsoft.com/office/drawing/2014/main" id="{F7415553-5E5A-49ED-938B-06E64AAF730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1" name="PoljeZBesedilom 8370">
          <a:extLst>
            <a:ext uri="{FF2B5EF4-FFF2-40B4-BE49-F238E27FC236}">
              <a16:creationId xmlns:a16="http://schemas.microsoft.com/office/drawing/2014/main" id="{BBB7A5CE-CC06-4B2F-AC82-73A4783B050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2" name="PoljeZBesedilom 8371">
          <a:extLst>
            <a:ext uri="{FF2B5EF4-FFF2-40B4-BE49-F238E27FC236}">
              <a16:creationId xmlns:a16="http://schemas.microsoft.com/office/drawing/2014/main" id="{69C1DA2E-7739-497F-AFC3-75234940934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3" name="PoljeZBesedilom 8372">
          <a:extLst>
            <a:ext uri="{FF2B5EF4-FFF2-40B4-BE49-F238E27FC236}">
              <a16:creationId xmlns:a16="http://schemas.microsoft.com/office/drawing/2014/main" id="{FBD720D4-77F7-44E7-8CFE-BE3706D8B64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4" name="PoljeZBesedilom 8373">
          <a:extLst>
            <a:ext uri="{FF2B5EF4-FFF2-40B4-BE49-F238E27FC236}">
              <a16:creationId xmlns:a16="http://schemas.microsoft.com/office/drawing/2014/main" id="{F072AE44-1208-4D9F-A5EE-BD2C5402894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5" name="PoljeZBesedilom 8374">
          <a:extLst>
            <a:ext uri="{FF2B5EF4-FFF2-40B4-BE49-F238E27FC236}">
              <a16:creationId xmlns:a16="http://schemas.microsoft.com/office/drawing/2014/main" id="{92EC18BD-628E-487B-A448-A6E6D232FC3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6" name="PoljeZBesedilom 8375">
          <a:extLst>
            <a:ext uri="{FF2B5EF4-FFF2-40B4-BE49-F238E27FC236}">
              <a16:creationId xmlns:a16="http://schemas.microsoft.com/office/drawing/2014/main" id="{200AFBB3-1FAC-4B74-8F91-9DB1B7FA4E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7" name="PoljeZBesedilom 8376">
          <a:extLst>
            <a:ext uri="{FF2B5EF4-FFF2-40B4-BE49-F238E27FC236}">
              <a16:creationId xmlns:a16="http://schemas.microsoft.com/office/drawing/2014/main" id="{3513C833-44D6-4317-B35D-C7760BCA6F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8" name="PoljeZBesedilom 8377">
          <a:extLst>
            <a:ext uri="{FF2B5EF4-FFF2-40B4-BE49-F238E27FC236}">
              <a16:creationId xmlns:a16="http://schemas.microsoft.com/office/drawing/2014/main" id="{FD028914-1452-43EE-893B-95158F6CDB7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9" name="PoljeZBesedilom 8378">
          <a:extLst>
            <a:ext uri="{FF2B5EF4-FFF2-40B4-BE49-F238E27FC236}">
              <a16:creationId xmlns:a16="http://schemas.microsoft.com/office/drawing/2014/main" id="{F8B1ED5C-749D-4767-8DAD-428EB6A7C73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0" name="PoljeZBesedilom 8379">
          <a:extLst>
            <a:ext uri="{FF2B5EF4-FFF2-40B4-BE49-F238E27FC236}">
              <a16:creationId xmlns:a16="http://schemas.microsoft.com/office/drawing/2014/main" id="{43D81100-D43D-4528-A47A-1A4B2E3884A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1" name="PoljeZBesedilom 8380">
          <a:extLst>
            <a:ext uri="{FF2B5EF4-FFF2-40B4-BE49-F238E27FC236}">
              <a16:creationId xmlns:a16="http://schemas.microsoft.com/office/drawing/2014/main" id="{3C69D856-DBD5-4F76-871A-85E671F0AA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2" name="PoljeZBesedilom 8381">
          <a:extLst>
            <a:ext uri="{FF2B5EF4-FFF2-40B4-BE49-F238E27FC236}">
              <a16:creationId xmlns:a16="http://schemas.microsoft.com/office/drawing/2014/main" id="{1DC4B5D4-1E15-4FBC-AAAC-866071953C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3" name="PoljeZBesedilom 8382">
          <a:extLst>
            <a:ext uri="{FF2B5EF4-FFF2-40B4-BE49-F238E27FC236}">
              <a16:creationId xmlns:a16="http://schemas.microsoft.com/office/drawing/2014/main" id="{F451BB03-ECD4-4CF5-9A8A-41B104665F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4" name="PoljeZBesedilom 8383">
          <a:extLst>
            <a:ext uri="{FF2B5EF4-FFF2-40B4-BE49-F238E27FC236}">
              <a16:creationId xmlns:a16="http://schemas.microsoft.com/office/drawing/2014/main" id="{B9FEA3D1-DB50-4E3A-9312-FF2958F0B6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5" name="PoljeZBesedilom 8384">
          <a:extLst>
            <a:ext uri="{FF2B5EF4-FFF2-40B4-BE49-F238E27FC236}">
              <a16:creationId xmlns:a16="http://schemas.microsoft.com/office/drawing/2014/main" id="{15D4A4C7-F87D-4097-BB6C-C5D60588AF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6" name="PoljeZBesedilom 8385">
          <a:extLst>
            <a:ext uri="{FF2B5EF4-FFF2-40B4-BE49-F238E27FC236}">
              <a16:creationId xmlns:a16="http://schemas.microsoft.com/office/drawing/2014/main" id="{F4B76D08-4A5D-402A-88E8-250E6AD927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7" name="PoljeZBesedilom 8386">
          <a:extLst>
            <a:ext uri="{FF2B5EF4-FFF2-40B4-BE49-F238E27FC236}">
              <a16:creationId xmlns:a16="http://schemas.microsoft.com/office/drawing/2014/main" id="{75CDE4CC-7501-4F67-BCF6-1D03B5A4D2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8" name="PoljeZBesedilom 8387">
          <a:extLst>
            <a:ext uri="{FF2B5EF4-FFF2-40B4-BE49-F238E27FC236}">
              <a16:creationId xmlns:a16="http://schemas.microsoft.com/office/drawing/2014/main" id="{C98AEF4A-187C-44A6-9405-0BFC2A2A26F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9" name="PoljeZBesedilom 8388">
          <a:extLst>
            <a:ext uri="{FF2B5EF4-FFF2-40B4-BE49-F238E27FC236}">
              <a16:creationId xmlns:a16="http://schemas.microsoft.com/office/drawing/2014/main" id="{C2F6D406-BF2B-4AE2-ADAF-BEC1C92512E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0" name="PoljeZBesedilom 8389">
          <a:extLst>
            <a:ext uri="{FF2B5EF4-FFF2-40B4-BE49-F238E27FC236}">
              <a16:creationId xmlns:a16="http://schemas.microsoft.com/office/drawing/2014/main" id="{3E948733-895F-4E78-B520-C04B7E36FBD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1" name="PoljeZBesedilom 8390">
          <a:extLst>
            <a:ext uri="{FF2B5EF4-FFF2-40B4-BE49-F238E27FC236}">
              <a16:creationId xmlns:a16="http://schemas.microsoft.com/office/drawing/2014/main" id="{97310A6A-C83F-4B0A-9A20-82F0C60AA7C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2" name="PoljeZBesedilom 8391">
          <a:extLst>
            <a:ext uri="{FF2B5EF4-FFF2-40B4-BE49-F238E27FC236}">
              <a16:creationId xmlns:a16="http://schemas.microsoft.com/office/drawing/2014/main" id="{9E53BC45-996E-43D4-A76F-CFA178432E1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3" name="PoljeZBesedilom 8392">
          <a:extLst>
            <a:ext uri="{FF2B5EF4-FFF2-40B4-BE49-F238E27FC236}">
              <a16:creationId xmlns:a16="http://schemas.microsoft.com/office/drawing/2014/main" id="{7E86860F-2126-4FC2-A22F-674B953F02D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4" name="PoljeZBesedilom 8393">
          <a:extLst>
            <a:ext uri="{FF2B5EF4-FFF2-40B4-BE49-F238E27FC236}">
              <a16:creationId xmlns:a16="http://schemas.microsoft.com/office/drawing/2014/main" id="{AB7E9904-F336-4A8A-9D73-E5F0563BE8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5" name="PoljeZBesedilom 8394">
          <a:extLst>
            <a:ext uri="{FF2B5EF4-FFF2-40B4-BE49-F238E27FC236}">
              <a16:creationId xmlns:a16="http://schemas.microsoft.com/office/drawing/2014/main" id="{6624FFC3-377D-429C-B96B-E61777A316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6" name="PoljeZBesedilom 8395">
          <a:extLst>
            <a:ext uri="{FF2B5EF4-FFF2-40B4-BE49-F238E27FC236}">
              <a16:creationId xmlns:a16="http://schemas.microsoft.com/office/drawing/2014/main" id="{6882BAA4-D462-4BC0-A0A3-236B8E3754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7" name="PoljeZBesedilom 8396">
          <a:extLst>
            <a:ext uri="{FF2B5EF4-FFF2-40B4-BE49-F238E27FC236}">
              <a16:creationId xmlns:a16="http://schemas.microsoft.com/office/drawing/2014/main" id="{D6A76D57-0BB6-404E-8AE4-4E1D9A86B23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8" name="PoljeZBesedilom 8397">
          <a:extLst>
            <a:ext uri="{FF2B5EF4-FFF2-40B4-BE49-F238E27FC236}">
              <a16:creationId xmlns:a16="http://schemas.microsoft.com/office/drawing/2014/main" id="{3515AEA2-67A9-490F-8834-8D66EF6CB95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9" name="PoljeZBesedilom 8398">
          <a:extLst>
            <a:ext uri="{FF2B5EF4-FFF2-40B4-BE49-F238E27FC236}">
              <a16:creationId xmlns:a16="http://schemas.microsoft.com/office/drawing/2014/main" id="{2CD12BB5-CF54-4954-90C8-BACD6C5F49F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0" name="PoljeZBesedilom 8399">
          <a:extLst>
            <a:ext uri="{FF2B5EF4-FFF2-40B4-BE49-F238E27FC236}">
              <a16:creationId xmlns:a16="http://schemas.microsoft.com/office/drawing/2014/main" id="{D8717E56-6E60-4842-9401-8D0E5B5D67F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1" name="PoljeZBesedilom 8400">
          <a:extLst>
            <a:ext uri="{FF2B5EF4-FFF2-40B4-BE49-F238E27FC236}">
              <a16:creationId xmlns:a16="http://schemas.microsoft.com/office/drawing/2014/main" id="{16F5C58F-446A-41FD-ACE3-A7DA314CFF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2" name="PoljeZBesedilom 8401">
          <a:extLst>
            <a:ext uri="{FF2B5EF4-FFF2-40B4-BE49-F238E27FC236}">
              <a16:creationId xmlns:a16="http://schemas.microsoft.com/office/drawing/2014/main" id="{E6F78625-2D91-41EC-8310-8E519EE479A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3" name="PoljeZBesedilom 8402">
          <a:extLst>
            <a:ext uri="{FF2B5EF4-FFF2-40B4-BE49-F238E27FC236}">
              <a16:creationId xmlns:a16="http://schemas.microsoft.com/office/drawing/2014/main" id="{5ADCE491-2733-4A07-A9E1-A4FC0F5AB3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4" name="PoljeZBesedilom 8403">
          <a:extLst>
            <a:ext uri="{FF2B5EF4-FFF2-40B4-BE49-F238E27FC236}">
              <a16:creationId xmlns:a16="http://schemas.microsoft.com/office/drawing/2014/main" id="{A6EA4C34-F6AF-463A-B452-DDDB364F71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5" name="PoljeZBesedilom 8404">
          <a:extLst>
            <a:ext uri="{FF2B5EF4-FFF2-40B4-BE49-F238E27FC236}">
              <a16:creationId xmlns:a16="http://schemas.microsoft.com/office/drawing/2014/main" id="{C7ABE26D-F79A-44A3-864E-454955A50C7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6" name="PoljeZBesedilom 8405">
          <a:extLst>
            <a:ext uri="{FF2B5EF4-FFF2-40B4-BE49-F238E27FC236}">
              <a16:creationId xmlns:a16="http://schemas.microsoft.com/office/drawing/2014/main" id="{9007E6A2-837A-4110-8E0E-2CEAD9DA183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7" name="PoljeZBesedilom 8406">
          <a:extLst>
            <a:ext uri="{FF2B5EF4-FFF2-40B4-BE49-F238E27FC236}">
              <a16:creationId xmlns:a16="http://schemas.microsoft.com/office/drawing/2014/main" id="{042B091E-0688-4EBA-89B0-6721AF91C4F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8" name="PoljeZBesedilom 8407">
          <a:extLst>
            <a:ext uri="{FF2B5EF4-FFF2-40B4-BE49-F238E27FC236}">
              <a16:creationId xmlns:a16="http://schemas.microsoft.com/office/drawing/2014/main" id="{14E0F30A-EB91-46CD-B74A-CAF31FA8EC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9" name="PoljeZBesedilom 8408">
          <a:extLst>
            <a:ext uri="{FF2B5EF4-FFF2-40B4-BE49-F238E27FC236}">
              <a16:creationId xmlns:a16="http://schemas.microsoft.com/office/drawing/2014/main" id="{1BBDF33C-D723-4312-8F5C-6F3CA194EB8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0" name="PoljeZBesedilom 8409">
          <a:extLst>
            <a:ext uri="{FF2B5EF4-FFF2-40B4-BE49-F238E27FC236}">
              <a16:creationId xmlns:a16="http://schemas.microsoft.com/office/drawing/2014/main" id="{620FC0FB-B41E-40C9-AD90-4CC4A34590A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1" name="PoljeZBesedilom 8410">
          <a:extLst>
            <a:ext uri="{FF2B5EF4-FFF2-40B4-BE49-F238E27FC236}">
              <a16:creationId xmlns:a16="http://schemas.microsoft.com/office/drawing/2014/main" id="{8233D6DC-065C-43D9-B172-A083E19D426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2" name="PoljeZBesedilom 8411">
          <a:extLst>
            <a:ext uri="{FF2B5EF4-FFF2-40B4-BE49-F238E27FC236}">
              <a16:creationId xmlns:a16="http://schemas.microsoft.com/office/drawing/2014/main" id="{CD58D876-59E3-459D-8596-2B989DC7DC4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3" name="PoljeZBesedilom 8412">
          <a:extLst>
            <a:ext uri="{FF2B5EF4-FFF2-40B4-BE49-F238E27FC236}">
              <a16:creationId xmlns:a16="http://schemas.microsoft.com/office/drawing/2014/main" id="{2841B32B-8602-4F6C-BC39-6609849B50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4" name="PoljeZBesedilom 8413">
          <a:extLst>
            <a:ext uri="{FF2B5EF4-FFF2-40B4-BE49-F238E27FC236}">
              <a16:creationId xmlns:a16="http://schemas.microsoft.com/office/drawing/2014/main" id="{407DDE7F-3EDA-4434-ABB7-505195C42C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5" name="PoljeZBesedilom 8414">
          <a:extLst>
            <a:ext uri="{FF2B5EF4-FFF2-40B4-BE49-F238E27FC236}">
              <a16:creationId xmlns:a16="http://schemas.microsoft.com/office/drawing/2014/main" id="{C5905451-59EA-4EA7-A7B3-D4131C996AA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6" name="PoljeZBesedilom 8415">
          <a:extLst>
            <a:ext uri="{FF2B5EF4-FFF2-40B4-BE49-F238E27FC236}">
              <a16:creationId xmlns:a16="http://schemas.microsoft.com/office/drawing/2014/main" id="{8D319920-BF8D-4529-B08A-9EF1B497F1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7" name="PoljeZBesedilom 8416">
          <a:extLst>
            <a:ext uri="{FF2B5EF4-FFF2-40B4-BE49-F238E27FC236}">
              <a16:creationId xmlns:a16="http://schemas.microsoft.com/office/drawing/2014/main" id="{6BFBB3D1-618C-4549-82B1-73C2CD98A6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8" name="PoljeZBesedilom 8417">
          <a:extLst>
            <a:ext uri="{FF2B5EF4-FFF2-40B4-BE49-F238E27FC236}">
              <a16:creationId xmlns:a16="http://schemas.microsoft.com/office/drawing/2014/main" id="{EB5BC0FD-AB9A-441A-981C-36FCA9C6C4A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9" name="PoljeZBesedilom 8418">
          <a:extLst>
            <a:ext uri="{FF2B5EF4-FFF2-40B4-BE49-F238E27FC236}">
              <a16:creationId xmlns:a16="http://schemas.microsoft.com/office/drawing/2014/main" id="{5DFC1F22-D55E-468B-A6FB-A09C8D6DB9E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0" name="PoljeZBesedilom 8419">
          <a:extLst>
            <a:ext uri="{FF2B5EF4-FFF2-40B4-BE49-F238E27FC236}">
              <a16:creationId xmlns:a16="http://schemas.microsoft.com/office/drawing/2014/main" id="{CF847EF9-8EB9-4CE0-A465-EF208D4211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1" name="PoljeZBesedilom 8420">
          <a:extLst>
            <a:ext uri="{FF2B5EF4-FFF2-40B4-BE49-F238E27FC236}">
              <a16:creationId xmlns:a16="http://schemas.microsoft.com/office/drawing/2014/main" id="{E576C484-A353-4F1F-9BDF-205331AA3C1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2" name="PoljeZBesedilom 8421">
          <a:extLst>
            <a:ext uri="{FF2B5EF4-FFF2-40B4-BE49-F238E27FC236}">
              <a16:creationId xmlns:a16="http://schemas.microsoft.com/office/drawing/2014/main" id="{57FC4D28-C3B9-4CCA-B622-CB22911789F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3" name="PoljeZBesedilom 8422">
          <a:extLst>
            <a:ext uri="{FF2B5EF4-FFF2-40B4-BE49-F238E27FC236}">
              <a16:creationId xmlns:a16="http://schemas.microsoft.com/office/drawing/2014/main" id="{9C9F2D4B-2459-45CF-A21C-07A062BE0C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4" name="PoljeZBesedilom 8423">
          <a:extLst>
            <a:ext uri="{FF2B5EF4-FFF2-40B4-BE49-F238E27FC236}">
              <a16:creationId xmlns:a16="http://schemas.microsoft.com/office/drawing/2014/main" id="{9093E5DD-A7AF-4983-8A22-61D0DC7CAC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5" name="PoljeZBesedilom 8424">
          <a:extLst>
            <a:ext uri="{FF2B5EF4-FFF2-40B4-BE49-F238E27FC236}">
              <a16:creationId xmlns:a16="http://schemas.microsoft.com/office/drawing/2014/main" id="{1F99F7AE-4C95-4548-81C5-69315CE0E3C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6" name="PoljeZBesedilom 8425">
          <a:extLst>
            <a:ext uri="{FF2B5EF4-FFF2-40B4-BE49-F238E27FC236}">
              <a16:creationId xmlns:a16="http://schemas.microsoft.com/office/drawing/2014/main" id="{6388FB8B-1E1F-4BE7-B9CA-00464FF3934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7" name="PoljeZBesedilom 8426">
          <a:extLst>
            <a:ext uri="{FF2B5EF4-FFF2-40B4-BE49-F238E27FC236}">
              <a16:creationId xmlns:a16="http://schemas.microsoft.com/office/drawing/2014/main" id="{047C3748-2237-4832-A644-0A5BA8BE79D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8" name="PoljeZBesedilom 8427">
          <a:extLst>
            <a:ext uri="{FF2B5EF4-FFF2-40B4-BE49-F238E27FC236}">
              <a16:creationId xmlns:a16="http://schemas.microsoft.com/office/drawing/2014/main" id="{41130FEC-AE9D-4952-8B2D-CF164647BF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9" name="PoljeZBesedilom 8428">
          <a:extLst>
            <a:ext uri="{FF2B5EF4-FFF2-40B4-BE49-F238E27FC236}">
              <a16:creationId xmlns:a16="http://schemas.microsoft.com/office/drawing/2014/main" id="{3395D1B0-FC15-4F61-85BF-20AE3A377C9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0" name="PoljeZBesedilom 8429">
          <a:extLst>
            <a:ext uri="{FF2B5EF4-FFF2-40B4-BE49-F238E27FC236}">
              <a16:creationId xmlns:a16="http://schemas.microsoft.com/office/drawing/2014/main" id="{4DA6EDF0-94F9-49EA-B977-5E013E719E8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1" name="PoljeZBesedilom 8430">
          <a:extLst>
            <a:ext uri="{FF2B5EF4-FFF2-40B4-BE49-F238E27FC236}">
              <a16:creationId xmlns:a16="http://schemas.microsoft.com/office/drawing/2014/main" id="{54A79D57-4FA0-42E8-9BA2-641D5EF3B3F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2" name="PoljeZBesedilom 8431">
          <a:extLst>
            <a:ext uri="{FF2B5EF4-FFF2-40B4-BE49-F238E27FC236}">
              <a16:creationId xmlns:a16="http://schemas.microsoft.com/office/drawing/2014/main" id="{52D5E0E7-1FA8-4943-A0DF-F7A96A4287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3" name="PoljeZBesedilom 8432">
          <a:extLst>
            <a:ext uri="{FF2B5EF4-FFF2-40B4-BE49-F238E27FC236}">
              <a16:creationId xmlns:a16="http://schemas.microsoft.com/office/drawing/2014/main" id="{A30C350C-7903-4AAD-932E-BC5180A5B73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4" name="PoljeZBesedilom 8433">
          <a:extLst>
            <a:ext uri="{FF2B5EF4-FFF2-40B4-BE49-F238E27FC236}">
              <a16:creationId xmlns:a16="http://schemas.microsoft.com/office/drawing/2014/main" id="{2B48003F-105F-4018-84B0-8982C66B58F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5" name="PoljeZBesedilom 8434">
          <a:extLst>
            <a:ext uri="{FF2B5EF4-FFF2-40B4-BE49-F238E27FC236}">
              <a16:creationId xmlns:a16="http://schemas.microsoft.com/office/drawing/2014/main" id="{58CD69A4-018D-4217-953A-47195748C2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6" name="PoljeZBesedilom 8435">
          <a:extLst>
            <a:ext uri="{FF2B5EF4-FFF2-40B4-BE49-F238E27FC236}">
              <a16:creationId xmlns:a16="http://schemas.microsoft.com/office/drawing/2014/main" id="{A5A7E141-AAEF-4444-AED9-9D2F3FD14B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7" name="PoljeZBesedilom 8436">
          <a:extLst>
            <a:ext uri="{FF2B5EF4-FFF2-40B4-BE49-F238E27FC236}">
              <a16:creationId xmlns:a16="http://schemas.microsoft.com/office/drawing/2014/main" id="{6B7C39D0-E89E-423F-8F1E-7153E332B71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8" name="PoljeZBesedilom 8437">
          <a:extLst>
            <a:ext uri="{FF2B5EF4-FFF2-40B4-BE49-F238E27FC236}">
              <a16:creationId xmlns:a16="http://schemas.microsoft.com/office/drawing/2014/main" id="{24532D94-6C8B-4C3E-BA54-6272CA1FA90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9" name="PoljeZBesedilom 8438">
          <a:extLst>
            <a:ext uri="{FF2B5EF4-FFF2-40B4-BE49-F238E27FC236}">
              <a16:creationId xmlns:a16="http://schemas.microsoft.com/office/drawing/2014/main" id="{822E4A7F-F710-4814-8CFF-9A18381F962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0" name="PoljeZBesedilom 8439">
          <a:extLst>
            <a:ext uri="{FF2B5EF4-FFF2-40B4-BE49-F238E27FC236}">
              <a16:creationId xmlns:a16="http://schemas.microsoft.com/office/drawing/2014/main" id="{3A622025-3297-4B51-AF11-EB4CDFF9EE3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1" name="PoljeZBesedilom 8440">
          <a:extLst>
            <a:ext uri="{FF2B5EF4-FFF2-40B4-BE49-F238E27FC236}">
              <a16:creationId xmlns:a16="http://schemas.microsoft.com/office/drawing/2014/main" id="{4D5A39DD-2C34-4419-8913-6E68B5E958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2" name="PoljeZBesedilom 8441">
          <a:extLst>
            <a:ext uri="{FF2B5EF4-FFF2-40B4-BE49-F238E27FC236}">
              <a16:creationId xmlns:a16="http://schemas.microsoft.com/office/drawing/2014/main" id="{4F46EC27-8B3B-4F4D-BB25-239648F4893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3" name="PoljeZBesedilom 8442">
          <a:extLst>
            <a:ext uri="{FF2B5EF4-FFF2-40B4-BE49-F238E27FC236}">
              <a16:creationId xmlns:a16="http://schemas.microsoft.com/office/drawing/2014/main" id="{43351717-224B-4987-B2D3-8994CB762C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4" name="PoljeZBesedilom 8443">
          <a:extLst>
            <a:ext uri="{FF2B5EF4-FFF2-40B4-BE49-F238E27FC236}">
              <a16:creationId xmlns:a16="http://schemas.microsoft.com/office/drawing/2014/main" id="{6B1FFE39-9841-4955-870E-059D821B2D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5" name="PoljeZBesedilom 8444">
          <a:extLst>
            <a:ext uri="{FF2B5EF4-FFF2-40B4-BE49-F238E27FC236}">
              <a16:creationId xmlns:a16="http://schemas.microsoft.com/office/drawing/2014/main" id="{A46109A3-9137-47C4-952A-4A0BD39EAB2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6" name="PoljeZBesedilom 8445">
          <a:extLst>
            <a:ext uri="{FF2B5EF4-FFF2-40B4-BE49-F238E27FC236}">
              <a16:creationId xmlns:a16="http://schemas.microsoft.com/office/drawing/2014/main" id="{EEAB2C3E-42E1-4F8F-811A-83FC999311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7" name="PoljeZBesedilom 8446">
          <a:extLst>
            <a:ext uri="{FF2B5EF4-FFF2-40B4-BE49-F238E27FC236}">
              <a16:creationId xmlns:a16="http://schemas.microsoft.com/office/drawing/2014/main" id="{156EB3F2-1811-4C92-A618-D7710E60D97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8" name="PoljeZBesedilom 8447">
          <a:extLst>
            <a:ext uri="{FF2B5EF4-FFF2-40B4-BE49-F238E27FC236}">
              <a16:creationId xmlns:a16="http://schemas.microsoft.com/office/drawing/2014/main" id="{DBAAB62D-58B8-4412-9E39-8AFE991E08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9" name="PoljeZBesedilom 8448">
          <a:extLst>
            <a:ext uri="{FF2B5EF4-FFF2-40B4-BE49-F238E27FC236}">
              <a16:creationId xmlns:a16="http://schemas.microsoft.com/office/drawing/2014/main" id="{C08B1895-58B8-40CB-ACC0-92C2E151DFF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0" name="PoljeZBesedilom 8449">
          <a:extLst>
            <a:ext uri="{FF2B5EF4-FFF2-40B4-BE49-F238E27FC236}">
              <a16:creationId xmlns:a16="http://schemas.microsoft.com/office/drawing/2014/main" id="{845821D3-3457-46D5-BD0D-27486F2A229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1" name="PoljeZBesedilom 8450">
          <a:extLst>
            <a:ext uri="{FF2B5EF4-FFF2-40B4-BE49-F238E27FC236}">
              <a16:creationId xmlns:a16="http://schemas.microsoft.com/office/drawing/2014/main" id="{E84882B4-0BB3-4157-8C67-19F076EBF2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2" name="PoljeZBesedilom 8451">
          <a:extLst>
            <a:ext uri="{FF2B5EF4-FFF2-40B4-BE49-F238E27FC236}">
              <a16:creationId xmlns:a16="http://schemas.microsoft.com/office/drawing/2014/main" id="{726C394C-0A5E-4ED3-A912-5DAAA540956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3" name="PoljeZBesedilom 8452">
          <a:extLst>
            <a:ext uri="{FF2B5EF4-FFF2-40B4-BE49-F238E27FC236}">
              <a16:creationId xmlns:a16="http://schemas.microsoft.com/office/drawing/2014/main" id="{D799C94F-D095-4DF6-8D38-CD88CF68CB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4" name="PoljeZBesedilom 8453">
          <a:extLst>
            <a:ext uri="{FF2B5EF4-FFF2-40B4-BE49-F238E27FC236}">
              <a16:creationId xmlns:a16="http://schemas.microsoft.com/office/drawing/2014/main" id="{C84FFB33-D4A8-42D5-912E-96816A2B8C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5" name="PoljeZBesedilom 8454">
          <a:extLst>
            <a:ext uri="{FF2B5EF4-FFF2-40B4-BE49-F238E27FC236}">
              <a16:creationId xmlns:a16="http://schemas.microsoft.com/office/drawing/2014/main" id="{E70A188F-B893-461A-83C1-38CD13622AD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6" name="PoljeZBesedilom 8455">
          <a:extLst>
            <a:ext uri="{FF2B5EF4-FFF2-40B4-BE49-F238E27FC236}">
              <a16:creationId xmlns:a16="http://schemas.microsoft.com/office/drawing/2014/main" id="{750B31EC-83A6-4482-9544-85EA0853BB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7" name="PoljeZBesedilom 8456">
          <a:extLst>
            <a:ext uri="{FF2B5EF4-FFF2-40B4-BE49-F238E27FC236}">
              <a16:creationId xmlns:a16="http://schemas.microsoft.com/office/drawing/2014/main" id="{CAA71C94-F0B5-4361-B495-FBFBFD568EE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8" name="PoljeZBesedilom 8457">
          <a:extLst>
            <a:ext uri="{FF2B5EF4-FFF2-40B4-BE49-F238E27FC236}">
              <a16:creationId xmlns:a16="http://schemas.microsoft.com/office/drawing/2014/main" id="{51DD25DF-3563-4247-9A32-B785E5B8C3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9" name="PoljeZBesedilom 8458">
          <a:extLst>
            <a:ext uri="{FF2B5EF4-FFF2-40B4-BE49-F238E27FC236}">
              <a16:creationId xmlns:a16="http://schemas.microsoft.com/office/drawing/2014/main" id="{E6700849-123A-4F38-91DC-8E55039F72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0" name="PoljeZBesedilom 8459">
          <a:extLst>
            <a:ext uri="{FF2B5EF4-FFF2-40B4-BE49-F238E27FC236}">
              <a16:creationId xmlns:a16="http://schemas.microsoft.com/office/drawing/2014/main" id="{8688419D-B790-405A-A1A1-0DD3FBCDBD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1" name="PoljeZBesedilom 8460">
          <a:extLst>
            <a:ext uri="{FF2B5EF4-FFF2-40B4-BE49-F238E27FC236}">
              <a16:creationId xmlns:a16="http://schemas.microsoft.com/office/drawing/2014/main" id="{4ED08DF2-921E-476A-8D04-5251C0B07E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2" name="PoljeZBesedilom 8461">
          <a:extLst>
            <a:ext uri="{FF2B5EF4-FFF2-40B4-BE49-F238E27FC236}">
              <a16:creationId xmlns:a16="http://schemas.microsoft.com/office/drawing/2014/main" id="{8721F54A-69CD-49EC-99A7-3FD8B61BC4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3" name="PoljeZBesedilom 8462">
          <a:extLst>
            <a:ext uri="{FF2B5EF4-FFF2-40B4-BE49-F238E27FC236}">
              <a16:creationId xmlns:a16="http://schemas.microsoft.com/office/drawing/2014/main" id="{6D3B077E-D68C-4665-8CBC-EB879FC85A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4" name="PoljeZBesedilom 8463">
          <a:extLst>
            <a:ext uri="{FF2B5EF4-FFF2-40B4-BE49-F238E27FC236}">
              <a16:creationId xmlns:a16="http://schemas.microsoft.com/office/drawing/2014/main" id="{F7DFD7DC-E9A8-4ED5-A5DA-15313BD9A79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5" name="PoljeZBesedilom 8464">
          <a:extLst>
            <a:ext uri="{FF2B5EF4-FFF2-40B4-BE49-F238E27FC236}">
              <a16:creationId xmlns:a16="http://schemas.microsoft.com/office/drawing/2014/main" id="{EE957D15-70EB-4139-BD0B-EA7B022D878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6" name="PoljeZBesedilom 8465">
          <a:extLst>
            <a:ext uri="{FF2B5EF4-FFF2-40B4-BE49-F238E27FC236}">
              <a16:creationId xmlns:a16="http://schemas.microsoft.com/office/drawing/2014/main" id="{5583400E-8D2A-49AB-93A7-EE6EDB14EF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7" name="PoljeZBesedilom 8466">
          <a:extLst>
            <a:ext uri="{FF2B5EF4-FFF2-40B4-BE49-F238E27FC236}">
              <a16:creationId xmlns:a16="http://schemas.microsoft.com/office/drawing/2014/main" id="{9ABF7B8B-DAC5-4C20-9743-87B63CDDFC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8" name="PoljeZBesedilom 8467">
          <a:extLst>
            <a:ext uri="{FF2B5EF4-FFF2-40B4-BE49-F238E27FC236}">
              <a16:creationId xmlns:a16="http://schemas.microsoft.com/office/drawing/2014/main" id="{E56F0DB5-C690-4134-9789-9D8DF0B54C7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9" name="PoljeZBesedilom 8468">
          <a:extLst>
            <a:ext uri="{FF2B5EF4-FFF2-40B4-BE49-F238E27FC236}">
              <a16:creationId xmlns:a16="http://schemas.microsoft.com/office/drawing/2014/main" id="{99A1BE16-654D-4484-BEAD-4A6242AD43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0" name="PoljeZBesedilom 8469">
          <a:extLst>
            <a:ext uri="{FF2B5EF4-FFF2-40B4-BE49-F238E27FC236}">
              <a16:creationId xmlns:a16="http://schemas.microsoft.com/office/drawing/2014/main" id="{CA79E2F4-B572-4F52-B1F1-654A4A0096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1" name="PoljeZBesedilom 8470">
          <a:extLst>
            <a:ext uri="{FF2B5EF4-FFF2-40B4-BE49-F238E27FC236}">
              <a16:creationId xmlns:a16="http://schemas.microsoft.com/office/drawing/2014/main" id="{6DFA3275-70DD-4CA8-8E2D-B539837D93B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2" name="PoljeZBesedilom 8471">
          <a:extLst>
            <a:ext uri="{FF2B5EF4-FFF2-40B4-BE49-F238E27FC236}">
              <a16:creationId xmlns:a16="http://schemas.microsoft.com/office/drawing/2014/main" id="{979AB8AC-94F7-4EED-86D1-4F09B8A9CF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3" name="PoljeZBesedilom 8472">
          <a:extLst>
            <a:ext uri="{FF2B5EF4-FFF2-40B4-BE49-F238E27FC236}">
              <a16:creationId xmlns:a16="http://schemas.microsoft.com/office/drawing/2014/main" id="{1D665AAF-D943-4B0A-82EE-921BAB04FF2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4" name="PoljeZBesedilom 8473">
          <a:extLst>
            <a:ext uri="{FF2B5EF4-FFF2-40B4-BE49-F238E27FC236}">
              <a16:creationId xmlns:a16="http://schemas.microsoft.com/office/drawing/2014/main" id="{762E224E-8FF3-4C26-A6C1-D682E07D8D2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5" name="PoljeZBesedilom 8474">
          <a:extLst>
            <a:ext uri="{FF2B5EF4-FFF2-40B4-BE49-F238E27FC236}">
              <a16:creationId xmlns:a16="http://schemas.microsoft.com/office/drawing/2014/main" id="{D83A5D1B-9905-4ECA-A289-28D96BA9E13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6" name="PoljeZBesedilom 8475">
          <a:extLst>
            <a:ext uri="{FF2B5EF4-FFF2-40B4-BE49-F238E27FC236}">
              <a16:creationId xmlns:a16="http://schemas.microsoft.com/office/drawing/2014/main" id="{AE862207-8277-4840-A27D-C06A704B6A9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7" name="PoljeZBesedilom 8476">
          <a:extLst>
            <a:ext uri="{FF2B5EF4-FFF2-40B4-BE49-F238E27FC236}">
              <a16:creationId xmlns:a16="http://schemas.microsoft.com/office/drawing/2014/main" id="{9BAEF6D6-53F3-41DE-92A5-9BBF18357B2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8" name="PoljeZBesedilom 8477">
          <a:extLst>
            <a:ext uri="{FF2B5EF4-FFF2-40B4-BE49-F238E27FC236}">
              <a16:creationId xmlns:a16="http://schemas.microsoft.com/office/drawing/2014/main" id="{A54F2C1B-6BFA-45E7-85BB-63F964300AB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9" name="PoljeZBesedilom 8478">
          <a:extLst>
            <a:ext uri="{FF2B5EF4-FFF2-40B4-BE49-F238E27FC236}">
              <a16:creationId xmlns:a16="http://schemas.microsoft.com/office/drawing/2014/main" id="{251DC944-26BB-40FD-8321-F5CB17D0F3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0" name="PoljeZBesedilom 8479">
          <a:extLst>
            <a:ext uri="{FF2B5EF4-FFF2-40B4-BE49-F238E27FC236}">
              <a16:creationId xmlns:a16="http://schemas.microsoft.com/office/drawing/2014/main" id="{6B12309D-E723-45B6-A3EB-350C381D421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1" name="PoljeZBesedilom 8480">
          <a:extLst>
            <a:ext uri="{FF2B5EF4-FFF2-40B4-BE49-F238E27FC236}">
              <a16:creationId xmlns:a16="http://schemas.microsoft.com/office/drawing/2014/main" id="{0315310E-A522-48BC-9F9F-5C90777BD5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2" name="PoljeZBesedilom 8481">
          <a:extLst>
            <a:ext uri="{FF2B5EF4-FFF2-40B4-BE49-F238E27FC236}">
              <a16:creationId xmlns:a16="http://schemas.microsoft.com/office/drawing/2014/main" id="{F1D22B3B-A90B-4CC4-9927-02AA7677135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3" name="PoljeZBesedilom 8482">
          <a:extLst>
            <a:ext uri="{FF2B5EF4-FFF2-40B4-BE49-F238E27FC236}">
              <a16:creationId xmlns:a16="http://schemas.microsoft.com/office/drawing/2014/main" id="{320AD562-35AE-47B8-8CA6-0203CF21119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4" name="PoljeZBesedilom 8483">
          <a:extLst>
            <a:ext uri="{FF2B5EF4-FFF2-40B4-BE49-F238E27FC236}">
              <a16:creationId xmlns:a16="http://schemas.microsoft.com/office/drawing/2014/main" id="{CCC84BE8-9E9F-4C3A-BFF0-8D88F5EA94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5" name="PoljeZBesedilom 8484">
          <a:extLst>
            <a:ext uri="{FF2B5EF4-FFF2-40B4-BE49-F238E27FC236}">
              <a16:creationId xmlns:a16="http://schemas.microsoft.com/office/drawing/2014/main" id="{A491F2D3-7936-4CBF-BD30-E982ADD64A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6" name="PoljeZBesedilom 8485">
          <a:extLst>
            <a:ext uri="{FF2B5EF4-FFF2-40B4-BE49-F238E27FC236}">
              <a16:creationId xmlns:a16="http://schemas.microsoft.com/office/drawing/2014/main" id="{4FCA0E6F-62BE-41E0-A43A-00319F9C70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7" name="PoljeZBesedilom 8486">
          <a:extLst>
            <a:ext uri="{FF2B5EF4-FFF2-40B4-BE49-F238E27FC236}">
              <a16:creationId xmlns:a16="http://schemas.microsoft.com/office/drawing/2014/main" id="{2274A8B5-D14B-4A81-BDE9-BE0026A7F6F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8" name="PoljeZBesedilom 8487">
          <a:extLst>
            <a:ext uri="{FF2B5EF4-FFF2-40B4-BE49-F238E27FC236}">
              <a16:creationId xmlns:a16="http://schemas.microsoft.com/office/drawing/2014/main" id="{2CF4C8B8-DF6C-4E14-8248-E6DD2163CF1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9" name="PoljeZBesedilom 8488">
          <a:extLst>
            <a:ext uri="{FF2B5EF4-FFF2-40B4-BE49-F238E27FC236}">
              <a16:creationId xmlns:a16="http://schemas.microsoft.com/office/drawing/2014/main" id="{40592659-83FC-4FEC-B158-34BBBCF7E9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0" name="PoljeZBesedilom 8489">
          <a:extLst>
            <a:ext uri="{FF2B5EF4-FFF2-40B4-BE49-F238E27FC236}">
              <a16:creationId xmlns:a16="http://schemas.microsoft.com/office/drawing/2014/main" id="{541D9815-7551-46F5-BDA9-858D48D6A3B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1" name="PoljeZBesedilom 8490">
          <a:extLst>
            <a:ext uri="{FF2B5EF4-FFF2-40B4-BE49-F238E27FC236}">
              <a16:creationId xmlns:a16="http://schemas.microsoft.com/office/drawing/2014/main" id="{0195E059-E8D7-409C-9529-999D64BEEB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2" name="PoljeZBesedilom 8491">
          <a:extLst>
            <a:ext uri="{FF2B5EF4-FFF2-40B4-BE49-F238E27FC236}">
              <a16:creationId xmlns:a16="http://schemas.microsoft.com/office/drawing/2014/main" id="{1E2F35EB-8CC5-4E5A-B2CD-8530CE421F7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3" name="PoljeZBesedilom 8492">
          <a:extLst>
            <a:ext uri="{FF2B5EF4-FFF2-40B4-BE49-F238E27FC236}">
              <a16:creationId xmlns:a16="http://schemas.microsoft.com/office/drawing/2014/main" id="{C3B13EB1-6C3E-4BD1-88B8-5ACD6805457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4" name="PoljeZBesedilom 8493">
          <a:extLst>
            <a:ext uri="{FF2B5EF4-FFF2-40B4-BE49-F238E27FC236}">
              <a16:creationId xmlns:a16="http://schemas.microsoft.com/office/drawing/2014/main" id="{B0C37CED-240C-4743-AA32-0A999148C7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5" name="PoljeZBesedilom 8494">
          <a:extLst>
            <a:ext uri="{FF2B5EF4-FFF2-40B4-BE49-F238E27FC236}">
              <a16:creationId xmlns:a16="http://schemas.microsoft.com/office/drawing/2014/main" id="{C4BD75CD-6841-415A-A446-D80AA59E59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6" name="PoljeZBesedilom 8495">
          <a:extLst>
            <a:ext uri="{FF2B5EF4-FFF2-40B4-BE49-F238E27FC236}">
              <a16:creationId xmlns:a16="http://schemas.microsoft.com/office/drawing/2014/main" id="{D0D6083F-ADF6-4F53-8E8D-4237E334D2E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7" name="PoljeZBesedilom 8496">
          <a:extLst>
            <a:ext uri="{FF2B5EF4-FFF2-40B4-BE49-F238E27FC236}">
              <a16:creationId xmlns:a16="http://schemas.microsoft.com/office/drawing/2014/main" id="{920C075A-3239-4C3B-ADA6-53306706D4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8" name="PoljeZBesedilom 8497">
          <a:extLst>
            <a:ext uri="{FF2B5EF4-FFF2-40B4-BE49-F238E27FC236}">
              <a16:creationId xmlns:a16="http://schemas.microsoft.com/office/drawing/2014/main" id="{FF634926-8F86-4D2C-BF46-5FFA124DE4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9" name="PoljeZBesedilom 8498">
          <a:extLst>
            <a:ext uri="{FF2B5EF4-FFF2-40B4-BE49-F238E27FC236}">
              <a16:creationId xmlns:a16="http://schemas.microsoft.com/office/drawing/2014/main" id="{C1DEE0D3-0F28-4A2E-B16F-B7B57DDE332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0" name="PoljeZBesedilom 8499">
          <a:extLst>
            <a:ext uri="{FF2B5EF4-FFF2-40B4-BE49-F238E27FC236}">
              <a16:creationId xmlns:a16="http://schemas.microsoft.com/office/drawing/2014/main" id="{620F4753-F899-466F-8838-CE7739BC3D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1" name="PoljeZBesedilom 8500">
          <a:extLst>
            <a:ext uri="{FF2B5EF4-FFF2-40B4-BE49-F238E27FC236}">
              <a16:creationId xmlns:a16="http://schemas.microsoft.com/office/drawing/2014/main" id="{CE135473-4EA7-4A64-9F1E-154489C96F0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2" name="PoljeZBesedilom 8501">
          <a:extLst>
            <a:ext uri="{FF2B5EF4-FFF2-40B4-BE49-F238E27FC236}">
              <a16:creationId xmlns:a16="http://schemas.microsoft.com/office/drawing/2014/main" id="{299D0C09-1615-4E78-A3BC-329E0A3D0C3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3" name="PoljeZBesedilom 8502">
          <a:extLst>
            <a:ext uri="{FF2B5EF4-FFF2-40B4-BE49-F238E27FC236}">
              <a16:creationId xmlns:a16="http://schemas.microsoft.com/office/drawing/2014/main" id="{8D46DFAA-6E45-45F3-9276-D9F81B8D7B9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4" name="PoljeZBesedilom 8503">
          <a:extLst>
            <a:ext uri="{FF2B5EF4-FFF2-40B4-BE49-F238E27FC236}">
              <a16:creationId xmlns:a16="http://schemas.microsoft.com/office/drawing/2014/main" id="{91454032-7445-478C-8C42-703288F70DC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5" name="PoljeZBesedilom 8504">
          <a:extLst>
            <a:ext uri="{FF2B5EF4-FFF2-40B4-BE49-F238E27FC236}">
              <a16:creationId xmlns:a16="http://schemas.microsoft.com/office/drawing/2014/main" id="{7199A7B0-16C4-4000-8554-5D0D83F1E96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6" name="PoljeZBesedilom 8505">
          <a:extLst>
            <a:ext uri="{FF2B5EF4-FFF2-40B4-BE49-F238E27FC236}">
              <a16:creationId xmlns:a16="http://schemas.microsoft.com/office/drawing/2014/main" id="{F69FE828-95F6-47F0-B622-21FA4654BC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7" name="PoljeZBesedilom 8506">
          <a:extLst>
            <a:ext uri="{FF2B5EF4-FFF2-40B4-BE49-F238E27FC236}">
              <a16:creationId xmlns:a16="http://schemas.microsoft.com/office/drawing/2014/main" id="{48036BC6-4087-45A6-A6F1-E4DFD0E5AE6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8" name="PoljeZBesedilom 8507">
          <a:extLst>
            <a:ext uri="{FF2B5EF4-FFF2-40B4-BE49-F238E27FC236}">
              <a16:creationId xmlns:a16="http://schemas.microsoft.com/office/drawing/2014/main" id="{F9398D20-4F94-4761-9A2D-5933FF0E15C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9" name="PoljeZBesedilom 8508">
          <a:extLst>
            <a:ext uri="{FF2B5EF4-FFF2-40B4-BE49-F238E27FC236}">
              <a16:creationId xmlns:a16="http://schemas.microsoft.com/office/drawing/2014/main" id="{E557ECCC-A83D-4225-B37A-18E4DF636FD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0" name="PoljeZBesedilom 8509">
          <a:extLst>
            <a:ext uri="{FF2B5EF4-FFF2-40B4-BE49-F238E27FC236}">
              <a16:creationId xmlns:a16="http://schemas.microsoft.com/office/drawing/2014/main" id="{6A92E8F5-C53E-469D-92CC-D525ABFC7F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1" name="PoljeZBesedilom 8510">
          <a:extLst>
            <a:ext uri="{FF2B5EF4-FFF2-40B4-BE49-F238E27FC236}">
              <a16:creationId xmlns:a16="http://schemas.microsoft.com/office/drawing/2014/main" id="{428FC14C-C715-47E8-B364-9DD89C9C792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2" name="PoljeZBesedilom 8511">
          <a:extLst>
            <a:ext uri="{FF2B5EF4-FFF2-40B4-BE49-F238E27FC236}">
              <a16:creationId xmlns:a16="http://schemas.microsoft.com/office/drawing/2014/main" id="{B5998346-7159-4350-8F46-DC9640E9D04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3" name="PoljeZBesedilom 8512">
          <a:extLst>
            <a:ext uri="{FF2B5EF4-FFF2-40B4-BE49-F238E27FC236}">
              <a16:creationId xmlns:a16="http://schemas.microsoft.com/office/drawing/2014/main" id="{26D7BCC2-DA2C-4BBD-BEEB-20FE7C5904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4" name="PoljeZBesedilom 8513">
          <a:extLst>
            <a:ext uri="{FF2B5EF4-FFF2-40B4-BE49-F238E27FC236}">
              <a16:creationId xmlns:a16="http://schemas.microsoft.com/office/drawing/2014/main" id="{A0628B5F-E0A2-41AA-BEF0-0C35100E4D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5" name="PoljeZBesedilom 8514">
          <a:extLst>
            <a:ext uri="{FF2B5EF4-FFF2-40B4-BE49-F238E27FC236}">
              <a16:creationId xmlns:a16="http://schemas.microsoft.com/office/drawing/2014/main" id="{B514AD9B-DFD3-4648-BB34-D60395BB8A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6" name="PoljeZBesedilom 8515">
          <a:extLst>
            <a:ext uri="{FF2B5EF4-FFF2-40B4-BE49-F238E27FC236}">
              <a16:creationId xmlns:a16="http://schemas.microsoft.com/office/drawing/2014/main" id="{9B05ADB5-BFAE-4E81-81FC-1A3C0AAA95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7" name="PoljeZBesedilom 8516">
          <a:extLst>
            <a:ext uri="{FF2B5EF4-FFF2-40B4-BE49-F238E27FC236}">
              <a16:creationId xmlns:a16="http://schemas.microsoft.com/office/drawing/2014/main" id="{D398031B-5F26-41D9-A8CF-60F53491B0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8" name="PoljeZBesedilom 8517">
          <a:extLst>
            <a:ext uri="{FF2B5EF4-FFF2-40B4-BE49-F238E27FC236}">
              <a16:creationId xmlns:a16="http://schemas.microsoft.com/office/drawing/2014/main" id="{1EF439BD-2973-4996-946C-5CBE31CEB6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9" name="PoljeZBesedilom 8518">
          <a:extLst>
            <a:ext uri="{FF2B5EF4-FFF2-40B4-BE49-F238E27FC236}">
              <a16:creationId xmlns:a16="http://schemas.microsoft.com/office/drawing/2014/main" id="{DDBAB8FB-82BB-43E6-8E42-5DB406E7832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0" name="PoljeZBesedilom 8519">
          <a:extLst>
            <a:ext uri="{FF2B5EF4-FFF2-40B4-BE49-F238E27FC236}">
              <a16:creationId xmlns:a16="http://schemas.microsoft.com/office/drawing/2014/main" id="{7F349881-EFF3-4101-B6AF-AABE3FB5592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1" name="PoljeZBesedilom 8520">
          <a:extLst>
            <a:ext uri="{FF2B5EF4-FFF2-40B4-BE49-F238E27FC236}">
              <a16:creationId xmlns:a16="http://schemas.microsoft.com/office/drawing/2014/main" id="{7D229E2E-6585-4DF6-9027-87D8E8AB14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2" name="PoljeZBesedilom 8521">
          <a:extLst>
            <a:ext uri="{FF2B5EF4-FFF2-40B4-BE49-F238E27FC236}">
              <a16:creationId xmlns:a16="http://schemas.microsoft.com/office/drawing/2014/main" id="{76108179-04C2-4927-9EEE-6DF24F107CB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3" name="PoljeZBesedilom 8522">
          <a:extLst>
            <a:ext uri="{FF2B5EF4-FFF2-40B4-BE49-F238E27FC236}">
              <a16:creationId xmlns:a16="http://schemas.microsoft.com/office/drawing/2014/main" id="{B689DE77-4112-49D6-8DF1-C1E142744F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4" name="PoljeZBesedilom 8523">
          <a:extLst>
            <a:ext uri="{FF2B5EF4-FFF2-40B4-BE49-F238E27FC236}">
              <a16:creationId xmlns:a16="http://schemas.microsoft.com/office/drawing/2014/main" id="{8C69A46D-D5F8-4318-8DF8-7D5FBDC425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5" name="PoljeZBesedilom 8524">
          <a:extLst>
            <a:ext uri="{FF2B5EF4-FFF2-40B4-BE49-F238E27FC236}">
              <a16:creationId xmlns:a16="http://schemas.microsoft.com/office/drawing/2014/main" id="{9AC72EE4-B86B-45CD-8DF9-30D332317CF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6" name="PoljeZBesedilom 8525">
          <a:extLst>
            <a:ext uri="{FF2B5EF4-FFF2-40B4-BE49-F238E27FC236}">
              <a16:creationId xmlns:a16="http://schemas.microsoft.com/office/drawing/2014/main" id="{887A5827-A4ED-4142-89AD-9BC9E44137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7" name="PoljeZBesedilom 8526">
          <a:extLst>
            <a:ext uri="{FF2B5EF4-FFF2-40B4-BE49-F238E27FC236}">
              <a16:creationId xmlns:a16="http://schemas.microsoft.com/office/drawing/2014/main" id="{0A0D279B-A466-4D27-8747-61A7D4EAB0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8" name="PoljeZBesedilom 8527">
          <a:extLst>
            <a:ext uri="{FF2B5EF4-FFF2-40B4-BE49-F238E27FC236}">
              <a16:creationId xmlns:a16="http://schemas.microsoft.com/office/drawing/2014/main" id="{805441E7-3BCF-465B-87B5-B7823F26E9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9" name="PoljeZBesedilom 8528">
          <a:extLst>
            <a:ext uri="{FF2B5EF4-FFF2-40B4-BE49-F238E27FC236}">
              <a16:creationId xmlns:a16="http://schemas.microsoft.com/office/drawing/2014/main" id="{22973CFD-B6E6-4F39-A5A5-056AC63660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0" name="PoljeZBesedilom 8529">
          <a:extLst>
            <a:ext uri="{FF2B5EF4-FFF2-40B4-BE49-F238E27FC236}">
              <a16:creationId xmlns:a16="http://schemas.microsoft.com/office/drawing/2014/main" id="{4DDE54C7-CCEB-4A72-AA64-3EE407AFDF2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1" name="PoljeZBesedilom 8530">
          <a:extLst>
            <a:ext uri="{FF2B5EF4-FFF2-40B4-BE49-F238E27FC236}">
              <a16:creationId xmlns:a16="http://schemas.microsoft.com/office/drawing/2014/main" id="{7985090B-94BA-47D2-82AF-156975779E8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2" name="PoljeZBesedilom 8531">
          <a:extLst>
            <a:ext uri="{FF2B5EF4-FFF2-40B4-BE49-F238E27FC236}">
              <a16:creationId xmlns:a16="http://schemas.microsoft.com/office/drawing/2014/main" id="{176473B6-8D52-45D6-A23A-71DA8CC5B39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3" name="PoljeZBesedilom 8532">
          <a:extLst>
            <a:ext uri="{FF2B5EF4-FFF2-40B4-BE49-F238E27FC236}">
              <a16:creationId xmlns:a16="http://schemas.microsoft.com/office/drawing/2014/main" id="{6C5D55A2-CA0F-4FF6-9683-21E86F679D3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4" name="PoljeZBesedilom 8533">
          <a:extLst>
            <a:ext uri="{FF2B5EF4-FFF2-40B4-BE49-F238E27FC236}">
              <a16:creationId xmlns:a16="http://schemas.microsoft.com/office/drawing/2014/main" id="{5687A303-11B3-4A5D-87B0-0DDCD696989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5" name="PoljeZBesedilom 8534">
          <a:extLst>
            <a:ext uri="{FF2B5EF4-FFF2-40B4-BE49-F238E27FC236}">
              <a16:creationId xmlns:a16="http://schemas.microsoft.com/office/drawing/2014/main" id="{7B446A44-E396-481F-BF42-5DB6343861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6" name="PoljeZBesedilom 8535">
          <a:extLst>
            <a:ext uri="{FF2B5EF4-FFF2-40B4-BE49-F238E27FC236}">
              <a16:creationId xmlns:a16="http://schemas.microsoft.com/office/drawing/2014/main" id="{BA9CA638-F815-4B25-8369-326A95BDB3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7" name="PoljeZBesedilom 8536">
          <a:extLst>
            <a:ext uri="{FF2B5EF4-FFF2-40B4-BE49-F238E27FC236}">
              <a16:creationId xmlns:a16="http://schemas.microsoft.com/office/drawing/2014/main" id="{1096CBAB-0B8B-4091-AFBD-82D9879FFCB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8" name="PoljeZBesedilom 8537">
          <a:extLst>
            <a:ext uri="{FF2B5EF4-FFF2-40B4-BE49-F238E27FC236}">
              <a16:creationId xmlns:a16="http://schemas.microsoft.com/office/drawing/2014/main" id="{F80E94FB-F2E0-41E4-BC12-288C013C31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9" name="PoljeZBesedilom 8538">
          <a:extLst>
            <a:ext uri="{FF2B5EF4-FFF2-40B4-BE49-F238E27FC236}">
              <a16:creationId xmlns:a16="http://schemas.microsoft.com/office/drawing/2014/main" id="{C42DAFB3-57B2-49DC-A75E-72F624A668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0" name="PoljeZBesedilom 8539">
          <a:extLst>
            <a:ext uri="{FF2B5EF4-FFF2-40B4-BE49-F238E27FC236}">
              <a16:creationId xmlns:a16="http://schemas.microsoft.com/office/drawing/2014/main" id="{793A0990-6FBC-4FE2-B91B-006D2B1045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1" name="PoljeZBesedilom 8540">
          <a:extLst>
            <a:ext uri="{FF2B5EF4-FFF2-40B4-BE49-F238E27FC236}">
              <a16:creationId xmlns:a16="http://schemas.microsoft.com/office/drawing/2014/main" id="{555A783E-A0CD-48F7-9E8A-A73AA5ED352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2" name="PoljeZBesedilom 8541">
          <a:extLst>
            <a:ext uri="{FF2B5EF4-FFF2-40B4-BE49-F238E27FC236}">
              <a16:creationId xmlns:a16="http://schemas.microsoft.com/office/drawing/2014/main" id="{40F75B73-34B4-458A-85B9-86F1931E274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3" name="PoljeZBesedilom 8542">
          <a:extLst>
            <a:ext uri="{FF2B5EF4-FFF2-40B4-BE49-F238E27FC236}">
              <a16:creationId xmlns:a16="http://schemas.microsoft.com/office/drawing/2014/main" id="{107E515E-C7D2-4037-B020-D35A3A234E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4" name="PoljeZBesedilom 8543">
          <a:extLst>
            <a:ext uri="{FF2B5EF4-FFF2-40B4-BE49-F238E27FC236}">
              <a16:creationId xmlns:a16="http://schemas.microsoft.com/office/drawing/2014/main" id="{321E5329-D476-4D32-8570-F7E4FDDFA0D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5" name="PoljeZBesedilom 8544">
          <a:extLst>
            <a:ext uri="{FF2B5EF4-FFF2-40B4-BE49-F238E27FC236}">
              <a16:creationId xmlns:a16="http://schemas.microsoft.com/office/drawing/2014/main" id="{AB66CBCA-6816-468D-BC1D-B8E30EAB84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6" name="PoljeZBesedilom 8545">
          <a:extLst>
            <a:ext uri="{FF2B5EF4-FFF2-40B4-BE49-F238E27FC236}">
              <a16:creationId xmlns:a16="http://schemas.microsoft.com/office/drawing/2014/main" id="{C7EB1476-64C8-44CC-965A-ADA97AB995F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7" name="PoljeZBesedilom 8546">
          <a:extLst>
            <a:ext uri="{FF2B5EF4-FFF2-40B4-BE49-F238E27FC236}">
              <a16:creationId xmlns:a16="http://schemas.microsoft.com/office/drawing/2014/main" id="{6CC3687C-00AA-4A8A-931C-BB1995AE63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8" name="PoljeZBesedilom 8547">
          <a:extLst>
            <a:ext uri="{FF2B5EF4-FFF2-40B4-BE49-F238E27FC236}">
              <a16:creationId xmlns:a16="http://schemas.microsoft.com/office/drawing/2014/main" id="{E0F3B427-B9C8-42C4-9ED0-6102607BBA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9" name="PoljeZBesedilom 8548">
          <a:extLst>
            <a:ext uri="{FF2B5EF4-FFF2-40B4-BE49-F238E27FC236}">
              <a16:creationId xmlns:a16="http://schemas.microsoft.com/office/drawing/2014/main" id="{186359FF-0D37-4087-89CA-342320ACBA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0" name="PoljeZBesedilom 8549">
          <a:extLst>
            <a:ext uri="{FF2B5EF4-FFF2-40B4-BE49-F238E27FC236}">
              <a16:creationId xmlns:a16="http://schemas.microsoft.com/office/drawing/2014/main" id="{C7C8BED9-3C5F-4B86-BE62-5E2F5F3900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1" name="PoljeZBesedilom 8550">
          <a:extLst>
            <a:ext uri="{FF2B5EF4-FFF2-40B4-BE49-F238E27FC236}">
              <a16:creationId xmlns:a16="http://schemas.microsoft.com/office/drawing/2014/main" id="{B62ABC08-74F9-4D4A-B1D2-4EC4DB0759C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2" name="PoljeZBesedilom 8551">
          <a:extLst>
            <a:ext uri="{FF2B5EF4-FFF2-40B4-BE49-F238E27FC236}">
              <a16:creationId xmlns:a16="http://schemas.microsoft.com/office/drawing/2014/main" id="{12ADD775-798C-4B13-BCDF-7562CDECB1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3" name="PoljeZBesedilom 8552">
          <a:extLst>
            <a:ext uri="{FF2B5EF4-FFF2-40B4-BE49-F238E27FC236}">
              <a16:creationId xmlns:a16="http://schemas.microsoft.com/office/drawing/2014/main" id="{00FD737F-3F06-4784-94AF-CD2B415F0C4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4" name="PoljeZBesedilom 8553">
          <a:extLst>
            <a:ext uri="{FF2B5EF4-FFF2-40B4-BE49-F238E27FC236}">
              <a16:creationId xmlns:a16="http://schemas.microsoft.com/office/drawing/2014/main" id="{7DF8A255-3F47-4F00-B4BC-3B94603439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5" name="PoljeZBesedilom 8554">
          <a:extLst>
            <a:ext uri="{FF2B5EF4-FFF2-40B4-BE49-F238E27FC236}">
              <a16:creationId xmlns:a16="http://schemas.microsoft.com/office/drawing/2014/main" id="{9C65097B-66ED-4FD7-8F1F-9E843047EB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6" name="PoljeZBesedilom 8555">
          <a:extLst>
            <a:ext uri="{FF2B5EF4-FFF2-40B4-BE49-F238E27FC236}">
              <a16:creationId xmlns:a16="http://schemas.microsoft.com/office/drawing/2014/main" id="{41D6F1D9-1C7A-4551-87C7-E228C6D4FE6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7" name="PoljeZBesedilom 8556">
          <a:extLst>
            <a:ext uri="{FF2B5EF4-FFF2-40B4-BE49-F238E27FC236}">
              <a16:creationId xmlns:a16="http://schemas.microsoft.com/office/drawing/2014/main" id="{BBA03088-F306-4369-81EB-6A5D1673264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8" name="PoljeZBesedilom 8557">
          <a:extLst>
            <a:ext uri="{FF2B5EF4-FFF2-40B4-BE49-F238E27FC236}">
              <a16:creationId xmlns:a16="http://schemas.microsoft.com/office/drawing/2014/main" id="{2920A140-7AB7-4A94-943C-6F3CF8F211F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9" name="PoljeZBesedilom 8558">
          <a:extLst>
            <a:ext uri="{FF2B5EF4-FFF2-40B4-BE49-F238E27FC236}">
              <a16:creationId xmlns:a16="http://schemas.microsoft.com/office/drawing/2014/main" id="{AF0A8545-C410-4AA7-9E33-007E6119B5C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0" name="PoljeZBesedilom 8559">
          <a:extLst>
            <a:ext uri="{FF2B5EF4-FFF2-40B4-BE49-F238E27FC236}">
              <a16:creationId xmlns:a16="http://schemas.microsoft.com/office/drawing/2014/main" id="{97228EF9-59D2-4640-ABD9-1861CF60191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1" name="PoljeZBesedilom 8560">
          <a:extLst>
            <a:ext uri="{FF2B5EF4-FFF2-40B4-BE49-F238E27FC236}">
              <a16:creationId xmlns:a16="http://schemas.microsoft.com/office/drawing/2014/main" id="{A538F891-F214-4B76-B650-6936FA17DD8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2" name="PoljeZBesedilom 8561">
          <a:extLst>
            <a:ext uri="{FF2B5EF4-FFF2-40B4-BE49-F238E27FC236}">
              <a16:creationId xmlns:a16="http://schemas.microsoft.com/office/drawing/2014/main" id="{34520F62-1B27-4765-BD88-F75A691062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3" name="PoljeZBesedilom 8562">
          <a:extLst>
            <a:ext uri="{FF2B5EF4-FFF2-40B4-BE49-F238E27FC236}">
              <a16:creationId xmlns:a16="http://schemas.microsoft.com/office/drawing/2014/main" id="{36EEA627-1829-4481-9CED-0DDFFBBD10D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4" name="PoljeZBesedilom 8563">
          <a:extLst>
            <a:ext uri="{FF2B5EF4-FFF2-40B4-BE49-F238E27FC236}">
              <a16:creationId xmlns:a16="http://schemas.microsoft.com/office/drawing/2014/main" id="{74426AA1-5240-49DC-AEFA-E99F4FF5F87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5" name="PoljeZBesedilom 8564">
          <a:extLst>
            <a:ext uri="{FF2B5EF4-FFF2-40B4-BE49-F238E27FC236}">
              <a16:creationId xmlns:a16="http://schemas.microsoft.com/office/drawing/2014/main" id="{5E7820AE-AE82-48D1-A1F4-B19FD12307C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6" name="PoljeZBesedilom 8565">
          <a:extLst>
            <a:ext uri="{FF2B5EF4-FFF2-40B4-BE49-F238E27FC236}">
              <a16:creationId xmlns:a16="http://schemas.microsoft.com/office/drawing/2014/main" id="{AE0EF8E5-0774-4FB2-89D5-34B635C2D4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7" name="PoljeZBesedilom 8566">
          <a:extLst>
            <a:ext uri="{FF2B5EF4-FFF2-40B4-BE49-F238E27FC236}">
              <a16:creationId xmlns:a16="http://schemas.microsoft.com/office/drawing/2014/main" id="{468B4E19-4852-4A2E-BA23-0C0FAFB664C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8" name="PoljeZBesedilom 8567">
          <a:extLst>
            <a:ext uri="{FF2B5EF4-FFF2-40B4-BE49-F238E27FC236}">
              <a16:creationId xmlns:a16="http://schemas.microsoft.com/office/drawing/2014/main" id="{57AC0705-F360-40A5-A313-B3B5CA27EA6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9" name="PoljeZBesedilom 8568">
          <a:extLst>
            <a:ext uri="{FF2B5EF4-FFF2-40B4-BE49-F238E27FC236}">
              <a16:creationId xmlns:a16="http://schemas.microsoft.com/office/drawing/2014/main" id="{5AE6A993-C4EA-4731-9D76-577034EF8FA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0" name="PoljeZBesedilom 8569">
          <a:extLst>
            <a:ext uri="{FF2B5EF4-FFF2-40B4-BE49-F238E27FC236}">
              <a16:creationId xmlns:a16="http://schemas.microsoft.com/office/drawing/2014/main" id="{8322C1AC-EEE4-48C6-BFD3-939420CF6C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1" name="PoljeZBesedilom 8570">
          <a:extLst>
            <a:ext uri="{FF2B5EF4-FFF2-40B4-BE49-F238E27FC236}">
              <a16:creationId xmlns:a16="http://schemas.microsoft.com/office/drawing/2014/main" id="{2C256149-7202-480A-8576-699C4CE3EF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2" name="PoljeZBesedilom 8571">
          <a:extLst>
            <a:ext uri="{FF2B5EF4-FFF2-40B4-BE49-F238E27FC236}">
              <a16:creationId xmlns:a16="http://schemas.microsoft.com/office/drawing/2014/main" id="{CE1379D7-A204-4B52-BA89-81CC865119D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3" name="PoljeZBesedilom 8572">
          <a:extLst>
            <a:ext uri="{FF2B5EF4-FFF2-40B4-BE49-F238E27FC236}">
              <a16:creationId xmlns:a16="http://schemas.microsoft.com/office/drawing/2014/main" id="{A73FC015-0292-457F-AADE-1A9B547F55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4" name="PoljeZBesedilom 8573">
          <a:extLst>
            <a:ext uri="{FF2B5EF4-FFF2-40B4-BE49-F238E27FC236}">
              <a16:creationId xmlns:a16="http://schemas.microsoft.com/office/drawing/2014/main" id="{C456ECFB-8B22-40F1-B6F5-62877D437C6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5" name="PoljeZBesedilom 8574">
          <a:extLst>
            <a:ext uri="{FF2B5EF4-FFF2-40B4-BE49-F238E27FC236}">
              <a16:creationId xmlns:a16="http://schemas.microsoft.com/office/drawing/2014/main" id="{DA050C7B-5F16-4D70-B8B9-5E615493B36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6" name="PoljeZBesedilom 8575">
          <a:extLst>
            <a:ext uri="{FF2B5EF4-FFF2-40B4-BE49-F238E27FC236}">
              <a16:creationId xmlns:a16="http://schemas.microsoft.com/office/drawing/2014/main" id="{28FF86BF-316F-411F-8A45-CBE10B5500F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7" name="PoljeZBesedilom 8576">
          <a:extLst>
            <a:ext uri="{FF2B5EF4-FFF2-40B4-BE49-F238E27FC236}">
              <a16:creationId xmlns:a16="http://schemas.microsoft.com/office/drawing/2014/main" id="{1DFBB1F0-42F9-41DF-98E8-94E70CA82DC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8" name="PoljeZBesedilom 8577">
          <a:extLst>
            <a:ext uri="{FF2B5EF4-FFF2-40B4-BE49-F238E27FC236}">
              <a16:creationId xmlns:a16="http://schemas.microsoft.com/office/drawing/2014/main" id="{7E3FFE9B-EB0D-4045-8769-886D8B438FF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9" name="PoljeZBesedilom 8578">
          <a:extLst>
            <a:ext uri="{FF2B5EF4-FFF2-40B4-BE49-F238E27FC236}">
              <a16:creationId xmlns:a16="http://schemas.microsoft.com/office/drawing/2014/main" id="{4AF39BCB-3BB8-4E3B-A391-7397AB5D2A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0" name="PoljeZBesedilom 8579">
          <a:extLst>
            <a:ext uri="{FF2B5EF4-FFF2-40B4-BE49-F238E27FC236}">
              <a16:creationId xmlns:a16="http://schemas.microsoft.com/office/drawing/2014/main" id="{5DDEE2A7-9397-4199-9307-8002F954055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1" name="PoljeZBesedilom 8580">
          <a:extLst>
            <a:ext uri="{FF2B5EF4-FFF2-40B4-BE49-F238E27FC236}">
              <a16:creationId xmlns:a16="http://schemas.microsoft.com/office/drawing/2014/main" id="{BD651CEA-FF04-4D21-9212-53A55D384A9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2" name="PoljeZBesedilom 8581">
          <a:extLst>
            <a:ext uri="{FF2B5EF4-FFF2-40B4-BE49-F238E27FC236}">
              <a16:creationId xmlns:a16="http://schemas.microsoft.com/office/drawing/2014/main" id="{66F6C51F-79DA-4C0A-B7F8-CA3057AEC7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3" name="PoljeZBesedilom 8582">
          <a:extLst>
            <a:ext uri="{FF2B5EF4-FFF2-40B4-BE49-F238E27FC236}">
              <a16:creationId xmlns:a16="http://schemas.microsoft.com/office/drawing/2014/main" id="{C44FFDB6-0563-48BB-A8A9-5E01B3847B2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4" name="PoljeZBesedilom 8583">
          <a:extLst>
            <a:ext uri="{FF2B5EF4-FFF2-40B4-BE49-F238E27FC236}">
              <a16:creationId xmlns:a16="http://schemas.microsoft.com/office/drawing/2014/main" id="{6903BF11-720F-47A6-B8B2-70FBF95F0C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5" name="PoljeZBesedilom 8584">
          <a:extLst>
            <a:ext uri="{FF2B5EF4-FFF2-40B4-BE49-F238E27FC236}">
              <a16:creationId xmlns:a16="http://schemas.microsoft.com/office/drawing/2014/main" id="{0C299DEE-06FE-4ADD-BE05-40C3C575D45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6" name="PoljeZBesedilom 8585">
          <a:extLst>
            <a:ext uri="{FF2B5EF4-FFF2-40B4-BE49-F238E27FC236}">
              <a16:creationId xmlns:a16="http://schemas.microsoft.com/office/drawing/2014/main" id="{44315B1E-3D68-4D00-A992-683C600923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7" name="PoljeZBesedilom 8586">
          <a:extLst>
            <a:ext uri="{FF2B5EF4-FFF2-40B4-BE49-F238E27FC236}">
              <a16:creationId xmlns:a16="http://schemas.microsoft.com/office/drawing/2014/main" id="{5D0B773E-0534-4F6F-B343-EA60C5601CF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8" name="PoljeZBesedilom 8587">
          <a:extLst>
            <a:ext uri="{FF2B5EF4-FFF2-40B4-BE49-F238E27FC236}">
              <a16:creationId xmlns:a16="http://schemas.microsoft.com/office/drawing/2014/main" id="{E1555566-957C-43A8-B242-875E194DD3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9" name="PoljeZBesedilom 8588">
          <a:extLst>
            <a:ext uri="{FF2B5EF4-FFF2-40B4-BE49-F238E27FC236}">
              <a16:creationId xmlns:a16="http://schemas.microsoft.com/office/drawing/2014/main" id="{91FE5374-3001-4964-81F5-EA82BB1445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0" name="PoljeZBesedilom 8589">
          <a:extLst>
            <a:ext uri="{FF2B5EF4-FFF2-40B4-BE49-F238E27FC236}">
              <a16:creationId xmlns:a16="http://schemas.microsoft.com/office/drawing/2014/main" id="{8B6EF24D-8E97-4518-BB4F-FAEB9742B0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1" name="PoljeZBesedilom 8590">
          <a:extLst>
            <a:ext uri="{FF2B5EF4-FFF2-40B4-BE49-F238E27FC236}">
              <a16:creationId xmlns:a16="http://schemas.microsoft.com/office/drawing/2014/main" id="{47CFC9C4-C707-4EF3-8699-EDB831E367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2" name="PoljeZBesedilom 8591">
          <a:extLst>
            <a:ext uri="{FF2B5EF4-FFF2-40B4-BE49-F238E27FC236}">
              <a16:creationId xmlns:a16="http://schemas.microsoft.com/office/drawing/2014/main" id="{E306256B-FC32-4F3D-86E2-41B3BCC2FCD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3" name="PoljeZBesedilom 8592">
          <a:extLst>
            <a:ext uri="{FF2B5EF4-FFF2-40B4-BE49-F238E27FC236}">
              <a16:creationId xmlns:a16="http://schemas.microsoft.com/office/drawing/2014/main" id="{9E957132-9878-40FB-8E90-EC6A4634031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4" name="PoljeZBesedilom 8593">
          <a:extLst>
            <a:ext uri="{FF2B5EF4-FFF2-40B4-BE49-F238E27FC236}">
              <a16:creationId xmlns:a16="http://schemas.microsoft.com/office/drawing/2014/main" id="{01FA3BCD-C08F-422C-9787-ED1D77B9E3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5" name="PoljeZBesedilom 8594">
          <a:extLst>
            <a:ext uri="{FF2B5EF4-FFF2-40B4-BE49-F238E27FC236}">
              <a16:creationId xmlns:a16="http://schemas.microsoft.com/office/drawing/2014/main" id="{127E9650-B217-409F-8574-30CC871C2E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6" name="PoljeZBesedilom 8595">
          <a:extLst>
            <a:ext uri="{FF2B5EF4-FFF2-40B4-BE49-F238E27FC236}">
              <a16:creationId xmlns:a16="http://schemas.microsoft.com/office/drawing/2014/main" id="{04A79F63-2D36-42E5-AF40-CB96523BA5D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7" name="PoljeZBesedilom 8596">
          <a:extLst>
            <a:ext uri="{FF2B5EF4-FFF2-40B4-BE49-F238E27FC236}">
              <a16:creationId xmlns:a16="http://schemas.microsoft.com/office/drawing/2014/main" id="{0E16F29E-75BF-4AD3-9C69-6BF4B38BE2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8" name="PoljeZBesedilom 8597">
          <a:extLst>
            <a:ext uri="{FF2B5EF4-FFF2-40B4-BE49-F238E27FC236}">
              <a16:creationId xmlns:a16="http://schemas.microsoft.com/office/drawing/2014/main" id="{F3D0FD2F-EF14-46F8-948B-089B549B2F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9" name="PoljeZBesedilom 8598">
          <a:extLst>
            <a:ext uri="{FF2B5EF4-FFF2-40B4-BE49-F238E27FC236}">
              <a16:creationId xmlns:a16="http://schemas.microsoft.com/office/drawing/2014/main" id="{78CB00AD-9887-4560-B8A8-7E65266294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0" name="PoljeZBesedilom 8599">
          <a:extLst>
            <a:ext uri="{FF2B5EF4-FFF2-40B4-BE49-F238E27FC236}">
              <a16:creationId xmlns:a16="http://schemas.microsoft.com/office/drawing/2014/main" id="{04C4B291-BB8B-447C-8B3C-9B9DA0FCEB8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1" name="PoljeZBesedilom 8600">
          <a:extLst>
            <a:ext uri="{FF2B5EF4-FFF2-40B4-BE49-F238E27FC236}">
              <a16:creationId xmlns:a16="http://schemas.microsoft.com/office/drawing/2014/main" id="{6BE67856-AE9A-4AC4-A185-BEF0DAF7BF2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2" name="PoljeZBesedilom 8601">
          <a:extLst>
            <a:ext uri="{FF2B5EF4-FFF2-40B4-BE49-F238E27FC236}">
              <a16:creationId xmlns:a16="http://schemas.microsoft.com/office/drawing/2014/main" id="{2F06AA49-0A4B-452B-84E6-967043D073C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3" name="PoljeZBesedilom 8602">
          <a:extLst>
            <a:ext uri="{FF2B5EF4-FFF2-40B4-BE49-F238E27FC236}">
              <a16:creationId xmlns:a16="http://schemas.microsoft.com/office/drawing/2014/main" id="{BF46FAD2-7A6D-4CD5-A495-F3B41A9974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4" name="PoljeZBesedilom 8603">
          <a:extLst>
            <a:ext uri="{FF2B5EF4-FFF2-40B4-BE49-F238E27FC236}">
              <a16:creationId xmlns:a16="http://schemas.microsoft.com/office/drawing/2014/main" id="{39E82D36-6018-403F-BA65-61223B86B94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5" name="PoljeZBesedilom 8604">
          <a:extLst>
            <a:ext uri="{FF2B5EF4-FFF2-40B4-BE49-F238E27FC236}">
              <a16:creationId xmlns:a16="http://schemas.microsoft.com/office/drawing/2014/main" id="{1E58D2B6-36A2-4295-A61D-9D4AF4C2332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6" name="PoljeZBesedilom 8605">
          <a:extLst>
            <a:ext uri="{FF2B5EF4-FFF2-40B4-BE49-F238E27FC236}">
              <a16:creationId xmlns:a16="http://schemas.microsoft.com/office/drawing/2014/main" id="{5B4F689F-DA8A-4E66-95D3-CEBDD2453C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7" name="PoljeZBesedilom 8606">
          <a:extLst>
            <a:ext uri="{FF2B5EF4-FFF2-40B4-BE49-F238E27FC236}">
              <a16:creationId xmlns:a16="http://schemas.microsoft.com/office/drawing/2014/main" id="{E0AA03A6-E15D-4AB3-808C-8CFE7FF7B0C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8" name="PoljeZBesedilom 8607">
          <a:extLst>
            <a:ext uri="{FF2B5EF4-FFF2-40B4-BE49-F238E27FC236}">
              <a16:creationId xmlns:a16="http://schemas.microsoft.com/office/drawing/2014/main" id="{FE7237BB-F3F4-43AA-8EA2-C3DBA82ED49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9" name="PoljeZBesedilom 8608">
          <a:extLst>
            <a:ext uri="{FF2B5EF4-FFF2-40B4-BE49-F238E27FC236}">
              <a16:creationId xmlns:a16="http://schemas.microsoft.com/office/drawing/2014/main" id="{94FF71B7-01A6-4C93-A287-4DC63425075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0" name="PoljeZBesedilom 8609">
          <a:extLst>
            <a:ext uri="{FF2B5EF4-FFF2-40B4-BE49-F238E27FC236}">
              <a16:creationId xmlns:a16="http://schemas.microsoft.com/office/drawing/2014/main" id="{AC74D56A-85C4-4DC9-9A15-7106777549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1" name="PoljeZBesedilom 8610">
          <a:extLst>
            <a:ext uri="{FF2B5EF4-FFF2-40B4-BE49-F238E27FC236}">
              <a16:creationId xmlns:a16="http://schemas.microsoft.com/office/drawing/2014/main" id="{2325E211-E7ED-41BC-8B65-5E6EFB230DC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2" name="PoljeZBesedilom 8611">
          <a:extLst>
            <a:ext uri="{FF2B5EF4-FFF2-40B4-BE49-F238E27FC236}">
              <a16:creationId xmlns:a16="http://schemas.microsoft.com/office/drawing/2014/main" id="{1D24B577-F53D-4CA5-BC16-5AA1D47D23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3" name="PoljeZBesedilom 8612">
          <a:extLst>
            <a:ext uri="{FF2B5EF4-FFF2-40B4-BE49-F238E27FC236}">
              <a16:creationId xmlns:a16="http://schemas.microsoft.com/office/drawing/2014/main" id="{A5E51A92-7B7B-495B-ACEB-7F61F60EB04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4" name="PoljeZBesedilom 8613">
          <a:extLst>
            <a:ext uri="{FF2B5EF4-FFF2-40B4-BE49-F238E27FC236}">
              <a16:creationId xmlns:a16="http://schemas.microsoft.com/office/drawing/2014/main" id="{46941F2C-50C2-4B7C-A02D-65CC1247111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5" name="PoljeZBesedilom 8614">
          <a:extLst>
            <a:ext uri="{FF2B5EF4-FFF2-40B4-BE49-F238E27FC236}">
              <a16:creationId xmlns:a16="http://schemas.microsoft.com/office/drawing/2014/main" id="{53B5A7FA-65DA-4390-808B-534F6A8DF65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6" name="PoljeZBesedilom 8615">
          <a:extLst>
            <a:ext uri="{FF2B5EF4-FFF2-40B4-BE49-F238E27FC236}">
              <a16:creationId xmlns:a16="http://schemas.microsoft.com/office/drawing/2014/main" id="{337D0FB1-0AD0-48BD-9AF7-DA9E523B44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7" name="PoljeZBesedilom 8616">
          <a:extLst>
            <a:ext uri="{FF2B5EF4-FFF2-40B4-BE49-F238E27FC236}">
              <a16:creationId xmlns:a16="http://schemas.microsoft.com/office/drawing/2014/main" id="{4ABFF38B-2E17-417A-B219-C21826E8EA6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8" name="PoljeZBesedilom 8617">
          <a:extLst>
            <a:ext uri="{FF2B5EF4-FFF2-40B4-BE49-F238E27FC236}">
              <a16:creationId xmlns:a16="http://schemas.microsoft.com/office/drawing/2014/main" id="{30321429-D399-4C6F-854B-B1FD54EBB97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9" name="PoljeZBesedilom 8618">
          <a:extLst>
            <a:ext uri="{FF2B5EF4-FFF2-40B4-BE49-F238E27FC236}">
              <a16:creationId xmlns:a16="http://schemas.microsoft.com/office/drawing/2014/main" id="{F02D3021-AA85-47DF-9F39-6D13435763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0" name="PoljeZBesedilom 8619">
          <a:extLst>
            <a:ext uri="{FF2B5EF4-FFF2-40B4-BE49-F238E27FC236}">
              <a16:creationId xmlns:a16="http://schemas.microsoft.com/office/drawing/2014/main" id="{8B443F78-760F-4179-8F4D-B7E8E24F22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1" name="PoljeZBesedilom 8620">
          <a:extLst>
            <a:ext uri="{FF2B5EF4-FFF2-40B4-BE49-F238E27FC236}">
              <a16:creationId xmlns:a16="http://schemas.microsoft.com/office/drawing/2014/main" id="{96A9A935-8C7C-456F-B81B-E32171516D2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2" name="PoljeZBesedilom 8621">
          <a:extLst>
            <a:ext uri="{FF2B5EF4-FFF2-40B4-BE49-F238E27FC236}">
              <a16:creationId xmlns:a16="http://schemas.microsoft.com/office/drawing/2014/main" id="{F1B2F63B-7E8F-4F8F-BCF4-F13581F8E5D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3" name="PoljeZBesedilom 8622">
          <a:extLst>
            <a:ext uri="{FF2B5EF4-FFF2-40B4-BE49-F238E27FC236}">
              <a16:creationId xmlns:a16="http://schemas.microsoft.com/office/drawing/2014/main" id="{7C0B5AC0-19B3-4E87-8E02-8CDDB7DE2D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4" name="PoljeZBesedilom 8623">
          <a:extLst>
            <a:ext uri="{FF2B5EF4-FFF2-40B4-BE49-F238E27FC236}">
              <a16:creationId xmlns:a16="http://schemas.microsoft.com/office/drawing/2014/main" id="{1864F2CF-81D2-4513-BBD2-2EE5B2A9A2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5" name="PoljeZBesedilom 8624">
          <a:extLst>
            <a:ext uri="{FF2B5EF4-FFF2-40B4-BE49-F238E27FC236}">
              <a16:creationId xmlns:a16="http://schemas.microsoft.com/office/drawing/2014/main" id="{FE2457B4-F6D2-4FAF-85EA-CA1779BCD4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6" name="PoljeZBesedilom 8625">
          <a:extLst>
            <a:ext uri="{FF2B5EF4-FFF2-40B4-BE49-F238E27FC236}">
              <a16:creationId xmlns:a16="http://schemas.microsoft.com/office/drawing/2014/main" id="{BDB8CB9A-D2E0-45EF-AED9-0EF87709F9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7" name="PoljeZBesedilom 8626">
          <a:extLst>
            <a:ext uri="{FF2B5EF4-FFF2-40B4-BE49-F238E27FC236}">
              <a16:creationId xmlns:a16="http://schemas.microsoft.com/office/drawing/2014/main" id="{9EF61DC1-332A-4552-8EB4-0CC306C937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8" name="PoljeZBesedilom 8627">
          <a:extLst>
            <a:ext uri="{FF2B5EF4-FFF2-40B4-BE49-F238E27FC236}">
              <a16:creationId xmlns:a16="http://schemas.microsoft.com/office/drawing/2014/main" id="{26D4C40F-C044-4BA3-BE70-D3193E4232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9" name="PoljeZBesedilom 8628">
          <a:extLst>
            <a:ext uri="{FF2B5EF4-FFF2-40B4-BE49-F238E27FC236}">
              <a16:creationId xmlns:a16="http://schemas.microsoft.com/office/drawing/2014/main" id="{929FD51D-1B6D-48E8-B849-D53062E8476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0" name="PoljeZBesedilom 8629">
          <a:extLst>
            <a:ext uri="{FF2B5EF4-FFF2-40B4-BE49-F238E27FC236}">
              <a16:creationId xmlns:a16="http://schemas.microsoft.com/office/drawing/2014/main" id="{0BCE58C4-A06A-4425-9D09-45AB0760DA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1" name="PoljeZBesedilom 8630">
          <a:extLst>
            <a:ext uri="{FF2B5EF4-FFF2-40B4-BE49-F238E27FC236}">
              <a16:creationId xmlns:a16="http://schemas.microsoft.com/office/drawing/2014/main" id="{F2F5136A-82C6-4551-BE26-F19361F74D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2" name="PoljeZBesedilom 8631">
          <a:extLst>
            <a:ext uri="{FF2B5EF4-FFF2-40B4-BE49-F238E27FC236}">
              <a16:creationId xmlns:a16="http://schemas.microsoft.com/office/drawing/2014/main" id="{1560881D-06CD-44EB-B065-7B5D58E59A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3" name="PoljeZBesedilom 8632">
          <a:extLst>
            <a:ext uri="{FF2B5EF4-FFF2-40B4-BE49-F238E27FC236}">
              <a16:creationId xmlns:a16="http://schemas.microsoft.com/office/drawing/2014/main" id="{F80336E2-41AB-4024-9FDA-3D23D26FD4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4" name="PoljeZBesedilom 8633">
          <a:extLst>
            <a:ext uri="{FF2B5EF4-FFF2-40B4-BE49-F238E27FC236}">
              <a16:creationId xmlns:a16="http://schemas.microsoft.com/office/drawing/2014/main" id="{EDEA57B5-1680-4C07-93FD-FE6CF1C74A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5" name="PoljeZBesedilom 8634">
          <a:extLst>
            <a:ext uri="{FF2B5EF4-FFF2-40B4-BE49-F238E27FC236}">
              <a16:creationId xmlns:a16="http://schemas.microsoft.com/office/drawing/2014/main" id="{3DF760F9-363A-4665-B267-846DFEE252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6" name="PoljeZBesedilom 8635">
          <a:extLst>
            <a:ext uri="{FF2B5EF4-FFF2-40B4-BE49-F238E27FC236}">
              <a16:creationId xmlns:a16="http://schemas.microsoft.com/office/drawing/2014/main" id="{94F98D63-ED7D-4C72-98A5-5F91C138E69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7" name="PoljeZBesedilom 8636">
          <a:extLst>
            <a:ext uri="{FF2B5EF4-FFF2-40B4-BE49-F238E27FC236}">
              <a16:creationId xmlns:a16="http://schemas.microsoft.com/office/drawing/2014/main" id="{B53076BB-D279-4CAA-965F-10C0B992EC0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8" name="PoljeZBesedilom 8637">
          <a:extLst>
            <a:ext uri="{FF2B5EF4-FFF2-40B4-BE49-F238E27FC236}">
              <a16:creationId xmlns:a16="http://schemas.microsoft.com/office/drawing/2014/main" id="{E3D4B306-7DD4-45E0-A801-4E587B29CE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9" name="PoljeZBesedilom 8638">
          <a:extLst>
            <a:ext uri="{FF2B5EF4-FFF2-40B4-BE49-F238E27FC236}">
              <a16:creationId xmlns:a16="http://schemas.microsoft.com/office/drawing/2014/main" id="{93087575-891E-445E-A073-02DC5046129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0" name="PoljeZBesedilom 8639">
          <a:extLst>
            <a:ext uri="{FF2B5EF4-FFF2-40B4-BE49-F238E27FC236}">
              <a16:creationId xmlns:a16="http://schemas.microsoft.com/office/drawing/2014/main" id="{70258C26-200C-4805-B62C-5409360069B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1" name="PoljeZBesedilom 8640">
          <a:extLst>
            <a:ext uri="{FF2B5EF4-FFF2-40B4-BE49-F238E27FC236}">
              <a16:creationId xmlns:a16="http://schemas.microsoft.com/office/drawing/2014/main" id="{4E9DEDA0-805E-44F1-93C6-89EF278839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2" name="PoljeZBesedilom 8641">
          <a:extLst>
            <a:ext uri="{FF2B5EF4-FFF2-40B4-BE49-F238E27FC236}">
              <a16:creationId xmlns:a16="http://schemas.microsoft.com/office/drawing/2014/main" id="{2F12937D-1B3E-4507-A330-FEEF92B331D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3" name="PoljeZBesedilom 8642">
          <a:extLst>
            <a:ext uri="{FF2B5EF4-FFF2-40B4-BE49-F238E27FC236}">
              <a16:creationId xmlns:a16="http://schemas.microsoft.com/office/drawing/2014/main" id="{AEBF0690-3E2A-4650-B02F-71B7CCE7768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4" name="PoljeZBesedilom 8643">
          <a:extLst>
            <a:ext uri="{FF2B5EF4-FFF2-40B4-BE49-F238E27FC236}">
              <a16:creationId xmlns:a16="http://schemas.microsoft.com/office/drawing/2014/main" id="{E702D5FF-A57D-4CBD-9581-98AD1FE8FC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5" name="PoljeZBesedilom 8644">
          <a:extLst>
            <a:ext uri="{FF2B5EF4-FFF2-40B4-BE49-F238E27FC236}">
              <a16:creationId xmlns:a16="http://schemas.microsoft.com/office/drawing/2014/main" id="{CB5DD92D-D1E5-4E44-B54A-B9E712B073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6" name="PoljeZBesedilom 8645">
          <a:extLst>
            <a:ext uri="{FF2B5EF4-FFF2-40B4-BE49-F238E27FC236}">
              <a16:creationId xmlns:a16="http://schemas.microsoft.com/office/drawing/2014/main" id="{29469666-3BA5-4171-9EF5-6F53D4BB8D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7" name="PoljeZBesedilom 8646">
          <a:extLst>
            <a:ext uri="{FF2B5EF4-FFF2-40B4-BE49-F238E27FC236}">
              <a16:creationId xmlns:a16="http://schemas.microsoft.com/office/drawing/2014/main" id="{C907535D-EA57-491B-8B90-76F5DC1BCC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8" name="PoljeZBesedilom 8647">
          <a:extLst>
            <a:ext uri="{FF2B5EF4-FFF2-40B4-BE49-F238E27FC236}">
              <a16:creationId xmlns:a16="http://schemas.microsoft.com/office/drawing/2014/main" id="{0E685160-B00B-494B-9174-FF334018A70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9" name="PoljeZBesedilom 8648">
          <a:extLst>
            <a:ext uri="{FF2B5EF4-FFF2-40B4-BE49-F238E27FC236}">
              <a16:creationId xmlns:a16="http://schemas.microsoft.com/office/drawing/2014/main" id="{E09FE627-7C74-40FC-A8BC-D06F09B58D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0" name="PoljeZBesedilom 8649">
          <a:extLst>
            <a:ext uri="{FF2B5EF4-FFF2-40B4-BE49-F238E27FC236}">
              <a16:creationId xmlns:a16="http://schemas.microsoft.com/office/drawing/2014/main" id="{184D6E6C-642D-4F47-B5D5-21491469AD5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1" name="PoljeZBesedilom 8650">
          <a:extLst>
            <a:ext uri="{FF2B5EF4-FFF2-40B4-BE49-F238E27FC236}">
              <a16:creationId xmlns:a16="http://schemas.microsoft.com/office/drawing/2014/main" id="{C5F2807A-3C90-4169-961F-BA5B0D09B62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2" name="PoljeZBesedilom 8651">
          <a:extLst>
            <a:ext uri="{FF2B5EF4-FFF2-40B4-BE49-F238E27FC236}">
              <a16:creationId xmlns:a16="http://schemas.microsoft.com/office/drawing/2014/main" id="{99ABD47C-B0FC-4D1E-9DEA-0046FBC3CA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3" name="PoljeZBesedilom 8652">
          <a:extLst>
            <a:ext uri="{FF2B5EF4-FFF2-40B4-BE49-F238E27FC236}">
              <a16:creationId xmlns:a16="http://schemas.microsoft.com/office/drawing/2014/main" id="{B7E2E794-086F-40A8-A7C0-3B9F8484D8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4" name="PoljeZBesedilom 8653">
          <a:extLst>
            <a:ext uri="{FF2B5EF4-FFF2-40B4-BE49-F238E27FC236}">
              <a16:creationId xmlns:a16="http://schemas.microsoft.com/office/drawing/2014/main" id="{9D29460F-89E2-4E04-A500-4AE11F1581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5" name="PoljeZBesedilom 8654">
          <a:extLst>
            <a:ext uri="{FF2B5EF4-FFF2-40B4-BE49-F238E27FC236}">
              <a16:creationId xmlns:a16="http://schemas.microsoft.com/office/drawing/2014/main" id="{236865C0-A037-49DF-97A5-D0E4FDF868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6" name="PoljeZBesedilom 8655">
          <a:extLst>
            <a:ext uri="{FF2B5EF4-FFF2-40B4-BE49-F238E27FC236}">
              <a16:creationId xmlns:a16="http://schemas.microsoft.com/office/drawing/2014/main" id="{F15C7FAD-0280-4EAC-B82F-3A98E062A1E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7" name="PoljeZBesedilom 8656">
          <a:extLst>
            <a:ext uri="{FF2B5EF4-FFF2-40B4-BE49-F238E27FC236}">
              <a16:creationId xmlns:a16="http://schemas.microsoft.com/office/drawing/2014/main" id="{10B53E4A-FA0D-4E15-93B5-E617D6FC49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8" name="PoljeZBesedilom 8657">
          <a:extLst>
            <a:ext uri="{FF2B5EF4-FFF2-40B4-BE49-F238E27FC236}">
              <a16:creationId xmlns:a16="http://schemas.microsoft.com/office/drawing/2014/main" id="{B3E0D216-6642-4ED4-B4B5-CBA0ED61F8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9" name="PoljeZBesedilom 8658">
          <a:extLst>
            <a:ext uri="{FF2B5EF4-FFF2-40B4-BE49-F238E27FC236}">
              <a16:creationId xmlns:a16="http://schemas.microsoft.com/office/drawing/2014/main" id="{5C55B5EB-1C53-4D1B-A97A-CC5DE4C1920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0" name="PoljeZBesedilom 8659">
          <a:extLst>
            <a:ext uri="{FF2B5EF4-FFF2-40B4-BE49-F238E27FC236}">
              <a16:creationId xmlns:a16="http://schemas.microsoft.com/office/drawing/2014/main" id="{6FE708EC-C156-4128-BF00-A6C3D60F2FD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1" name="PoljeZBesedilom 8660">
          <a:extLst>
            <a:ext uri="{FF2B5EF4-FFF2-40B4-BE49-F238E27FC236}">
              <a16:creationId xmlns:a16="http://schemas.microsoft.com/office/drawing/2014/main" id="{C0BE92FD-A8AF-4B54-9D2A-DD5F42036F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2" name="PoljeZBesedilom 8661">
          <a:extLst>
            <a:ext uri="{FF2B5EF4-FFF2-40B4-BE49-F238E27FC236}">
              <a16:creationId xmlns:a16="http://schemas.microsoft.com/office/drawing/2014/main" id="{006C1337-40FF-439B-81A3-7778A72867A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3" name="PoljeZBesedilom 8662">
          <a:extLst>
            <a:ext uri="{FF2B5EF4-FFF2-40B4-BE49-F238E27FC236}">
              <a16:creationId xmlns:a16="http://schemas.microsoft.com/office/drawing/2014/main" id="{3B71D5FA-4334-467F-A105-C56E47F8491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4" name="PoljeZBesedilom 8663">
          <a:extLst>
            <a:ext uri="{FF2B5EF4-FFF2-40B4-BE49-F238E27FC236}">
              <a16:creationId xmlns:a16="http://schemas.microsoft.com/office/drawing/2014/main" id="{9FBA0EED-5B59-404A-8A5F-A08817A1CB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5" name="PoljeZBesedilom 8664">
          <a:extLst>
            <a:ext uri="{FF2B5EF4-FFF2-40B4-BE49-F238E27FC236}">
              <a16:creationId xmlns:a16="http://schemas.microsoft.com/office/drawing/2014/main" id="{66A90FD4-0A0B-4DAB-ADA1-B5D02DA091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6" name="PoljeZBesedilom 8665">
          <a:extLst>
            <a:ext uri="{FF2B5EF4-FFF2-40B4-BE49-F238E27FC236}">
              <a16:creationId xmlns:a16="http://schemas.microsoft.com/office/drawing/2014/main" id="{69D4DF3C-AD83-4A43-BC3A-53583C22C0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7" name="PoljeZBesedilom 8666">
          <a:extLst>
            <a:ext uri="{FF2B5EF4-FFF2-40B4-BE49-F238E27FC236}">
              <a16:creationId xmlns:a16="http://schemas.microsoft.com/office/drawing/2014/main" id="{42864ACE-3842-4A6D-8182-3D87A455EE8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8" name="PoljeZBesedilom 8667">
          <a:extLst>
            <a:ext uri="{FF2B5EF4-FFF2-40B4-BE49-F238E27FC236}">
              <a16:creationId xmlns:a16="http://schemas.microsoft.com/office/drawing/2014/main" id="{2C8D66B1-2128-4769-954E-29B8C38D429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9" name="PoljeZBesedilom 8668">
          <a:extLst>
            <a:ext uri="{FF2B5EF4-FFF2-40B4-BE49-F238E27FC236}">
              <a16:creationId xmlns:a16="http://schemas.microsoft.com/office/drawing/2014/main" id="{F94F66B0-E580-48AC-BFF9-8DB447576F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0" name="PoljeZBesedilom 8669">
          <a:extLst>
            <a:ext uri="{FF2B5EF4-FFF2-40B4-BE49-F238E27FC236}">
              <a16:creationId xmlns:a16="http://schemas.microsoft.com/office/drawing/2014/main" id="{8CAEB7C7-1445-4B43-A1A3-2752AC5D9A0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1" name="PoljeZBesedilom 8670">
          <a:extLst>
            <a:ext uri="{FF2B5EF4-FFF2-40B4-BE49-F238E27FC236}">
              <a16:creationId xmlns:a16="http://schemas.microsoft.com/office/drawing/2014/main" id="{F832EC5A-D57F-42C0-BBF4-A37EA56B12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2" name="PoljeZBesedilom 8671">
          <a:extLst>
            <a:ext uri="{FF2B5EF4-FFF2-40B4-BE49-F238E27FC236}">
              <a16:creationId xmlns:a16="http://schemas.microsoft.com/office/drawing/2014/main" id="{73E6EF17-87ED-44FC-AF41-79F49F81CB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3" name="PoljeZBesedilom 8672">
          <a:extLst>
            <a:ext uri="{FF2B5EF4-FFF2-40B4-BE49-F238E27FC236}">
              <a16:creationId xmlns:a16="http://schemas.microsoft.com/office/drawing/2014/main" id="{D6FAA178-B48D-491B-BAEA-C7292F0380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4" name="PoljeZBesedilom 8673">
          <a:extLst>
            <a:ext uri="{FF2B5EF4-FFF2-40B4-BE49-F238E27FC236}">
              <a16:creationId xmlns:a16="http://schemas.microsoft.com/office/drawing/2014/main" id="{04E6C286-C3EC-4F00-9FAB-756266E3B1F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5" name="PoljeZBesedilom 8674">
          <a:extLst>
            <a:ext uri="{FF2B5EF4-FFF2-40B4-BE49-F238E27FC236}">
              <a16:creationId xmlns:a16="http://schemas.microsoft.com/office/drawing/2014/main" id="{949D188A-EA39-4C8A-84D1-B5FCCAA8350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6" name="PoljeZBesedilom 8675">
          <a:extLst>
            <a:ext uri="{FF2B5EF4-FFF2-40B4-BE49-F238E27FC236}">
              <a16:creationId xmlns:a16="http://schemas.microsoft.com/office/drawing/2014/main" id="{E040B9AF-2D73-4AF2-96C3-195D5A66E1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7" name="PoljeZBesedilom 8676">
          <a:extLst>
            <a:ext uri="{FF2B5EF4-FFF2-40B4-BE49-F238E27FC236}">
              <a16:creationId xmlns:a16="http://schemas.microsoft.com/office/drawing/2014/main" id="{9B94CED4-09F7-466E-B66E-9181F6DDEE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8" name="PoljeZBesedilom 8677">
          <a:extLst>
            <a:ext uri="{FF2B5EF4-FFF2-40B4-BE49-F238E27FC236}">
              <a16:creationId xmlns:a16="http://schemas.microsoft.com/office/drawing/2014/main" id="{AEF67AD2-4006-4883-A7C9-2D5F36EDC2F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9" name="PoljeZBesedilom 8678">
          <a:extLst>
            <a:ext uri="{FF2B5EF4-FFF2-40B4-BE49-F238E27FC236}">
              <a16:creationId xmlns:a16="http://schemas.microsoft.com/office/drawing/2014/main" id="{6DA4490B-295B-4E2D-9697-A6D94A729B6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0" name="PoljeZBesedilom 8679">
          <a:extLst>
            <a:ext uri="{FF2B5EF4-FFF2-40B4-BE49-F238E27FC236}">
              <a16:creationId xmlns:a16="http://schemas.microsoft.com/office/drawing/2014/main" id="{DA212932-8869-474E-BBC9-11DBC837C2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1" name="PoljeZBesedilom 8680">
          <a:extLst>
            <a:ext uri="{FF2B5EF4-FFF2-40B4-BE49-F238E27FC236}">
              <a16:creationId xmlns:a16="http://schemas.microsoft.com/office/drawing/2014/main" id="{F886E487-F825-4F7C-AE8D-2E61B48C78E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2" name="PoljeZBesedilom 8681">
          <a:extLst>
            <a:ext uri="{FF2B5EF4-FFF2-40B4-BE49-F238E27FC236}">
              <a16:creationId xmlns:a16="http://schemas.microsoft.com/office/drawing/2014/main" id="{39DC3071-4552-4A79-A3D3-C8DF92CA20D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3" name="PoljeZBesedilom 8682">
          <a:extLst>
            <a:ext uri="{FF2B5EF4-FFF2-40B4-BE49-F238E27FC236}">
              <a16:creationId xmlns:a16="http://schemas.microsoft.com/office/drawing/2014/main" id="{2405DF49-4738-4FA0-B99E-F438AE8AE42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4" name="PoljeZBesedilom 8683">
          <a:extLst>
            <a:ext uri="{FF2B5EF4-FFF2-40B4-BE49-F238E27FC236}">
              <a16:creationId xmlns:a16="http://schemas.microsoft.com/office/drawing/2014/main" id="{10BE1CC7-8F26-455E-A6EB-F53FEED79C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5" name="PoljeZBesedilom 8684">
          <a:extLst>
            <a:ext uri="{FF2B5EF4-FFF2-40B4-BE49-F238E27FC236}">
              <a16:creationId xmlns:a16="http://schemas.microsoft.com/office/drawing/2014/main" id="{72FDEFDD-9FD4-4BC3-BB72-EB50C6C59B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6" name="PoljeZBesedilom 8685">
          <a:extLst>
            <a:ext uri="{FF2B5EF4-FFF2-40B4-BE49-F238E27FC236}">
              <a16:creationId xmlns:a16="http://schemas.microsoft.com/office/drawing/2014/main" id="{B4823ADD-AC78-4B4C-B9D1-1D7D6BB6AB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7" name="PoljeZBesedilom 8686">
          <a:extLst>
            <a:ext uri="{FF2B5EF4-FFF2-40B4-BE49-F238E27FC236}">
              <a16:creationId xmlns:a16="http://schemas.microsoft.com/office/drawing/2014/main" id="{23A5483A-6F89-40B2-9D6A-ADC546EC75D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8" name="PoljeZBesedilom 8687">
          <a:extLst>
            <a:ext uri="{FF2B5EF4-FFF2-40B4-BE49-F238E27FC236}">
              <a16:creationId xmlns:a16="http://schemas.microsoft.com/office/drawing/2014/main" id="{1B12726A-5C9A-4E4D-937D-35DDFE323E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9" name="PoljeZBesedilom 8688">
          <a:extLst>
            <a:ext uri="{FF2B5EF4-FFF2-40B4-BE49-F238E27FC236}">
              <a16:creationId xmlns:a16="http://schemas.microsoft.com/office/drawing/2014/main" id="{06ED183A-2009-4EF2-88D0-B63E5E889FC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0" name="PoljeZBesedilom 8689">
          <a:extLst>
            <a:ext uri="{FF2B5EF4-FFF2-40B4-BE49-F238E27FC236}">
              <a16:creationId xmlns:a16="http://schemas.microsoft.com/office/drawing/2014/main" id="{152037CC-137B-4716-A72E-B0E7206D34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1" name="PoljeZBesedilom 8690">
          <a:extLst>
            <a:ext uri="{FF2B5EF4-FFF2-40B4-BE49-F238E27FC236}">
              <a16:creationId xmlns:a16="http://schemas.microsoft.com/office/drawing/2014/main" id="{CCC1345C-527B-4302-8658-4F5BE876937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2" name="PoljeZBesedilom 8691">
          <a:extLst>
            <a:ext uri="{FF2B5EF4-FFF2-40B4-BE49-F238E27FC236}">
              <a16:creationId xmlns:a16="http://schemas.microsoft.com/office/drawing/2014/main" id="{1F9BD9F6-EFBD-41C4-8F2F-2146F95110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3" name="PoljeZBesedilom 8692">
          <a:extLst>
            <a:ext uri="{FF2B5EF4-FFF2-40B4-BE49-F238E27FC236}">
              <a16:creationId xmlns:a16="http://schemas.microsoft.com/office/drawing/2014/main" id="{FE0F5F54-DD00-4689-9D2E-A6EB084450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4" name="PoljeZBesedilom 8693">
          <a:extLst>
            <a:ext uri="{FF2B5EF4-FFF2-40B4-BE49-F238E27FC236}">
              <a16:creationId xmlns:a16="http://schemas.microsoft.com/office/drawing/2014/main" id="{4AC4EFFA-EEFB-4FD2-AA1C-56AD5832CDC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5" name="PoljeZBesedilom 8694">
          <a:extLst>
            <a:ext uri="{FF2B5EF4-FFF2-40B4-BE49-F238E27FC236}">
              <a16:creationId xmlns:a16="http://schemas.microsoft.com/office/drawing/2014/main" id="{61C9C35C-22C5-4F73-BBED-5D1750DDD6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6" name="PoljeZBesedilom 8695">
          <a:extLst>
            <a:ext uri="{FF2B5EF4-FFF2-40B4-BE49-F238E27FC236}">
              <a16:creationId xmlns:a16="http://schemas.microsoft.com/office/drawing/2014/main" id="{E610A28E-9AED-49C7-909D-2992455E9E7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7" name="PoljeZBesedilom 8696">
          <a:extLst>
            <a:ext uri="{FF2B5EF4-FFF2-40B4-BE49-F238E27FC236}">
              <a16:creationId xmlns:a16="http://schemas.microsoft.com/office/drawing/2014/main" id="{17FCDFBF-A5BE-46B6-A23F-62DBFDD57B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8" name="PoljeZBesedilom 8697">
          <a:extLst>
            <a:ext uri="{FF2B5EF4-FFF2-40B4-BE49-F238E27FC236}">
              <a16:creationId xmlns:a16="http://schemas.microsoft.com/office/drawing/2014/main" id="{86A1D2C7-6E99-4F61-AABA-E77C2298047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9" name="PoljeZBesedilom 8698">
          <a:extLst>
            <a:ext uri="{FF2B5EF4-FFF2-40B4-BE49-F238E27FC236}">
              <a16:creationId xmlns:a16="http://schemas.microsoft.com/office/drawing/2014/main" id="{83DDC120-2B91-4C2C-B858-50E51760D1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0" name="PoljeZBesedilom 8699">
          <a:extLst>
            <a:ext uri="{FF2B5EF4-FFF2-40B4-BE49-F238E27FC236}">
              <a16:creationId xmlns:a16="http://schemas.microsoft.com/office/drawing/2014/main" id="{F8C72915-2161-4E85-86F0-575886EDEFE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1" name="PoljeZBesedilom 8700">
          <a:extLst>
            <a:ext uri="{FF2B5EF4-FFF2-40B4-BE49-F238E27FC236}">
              <a16:creationId xmlns:a16="http://schemas.microsoft.com/office/drawing/2014/main" id="{C1531163-73A6-439F-BFD8-DDCAA2D5E8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2" name="PoljeZBesedilom 8701">
          <a:extLst>
            <a:ext uri="{FF2B5EF4-FFF2-40B4-BE49-F238E27FC236}">
              <a16:creationId xmlns:a16="http://schemas.microsoft.com/office/drawing/2014/main" id="{CE1F0614-F6C2-48E4-BAA6-5A1F65DC974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3" name="PoljeZBesedilom 8702">
          <a:extLst>
            <a:ext uri="{FF2B5EF4-FFF2-40B4-BE49-F238E27FC236}">
              <a16:creationId xmlns:a16="http://schemas.microsoft.com/office/drawing/2014/main" id="{3F1803A2-A9A4-4843-BB93-E8084CEAAA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4" name="PoljeZBesedilom 8703">
          <a:extLst>
            <a:ext uri="{FF2B5EF4-FFF2-40B4-BE49-F238E27FC236}">
              <a16:creationId xmlns:a16="http://schemas.microsoft.com/office/drawing/2014/main" id="{5E1D17C2-0C37-48E9-90E6-11EA233D194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5" name="PoljeZBesedilom 8704">
          <a:extLst>
            <a:ext uri="{FF2B5EF4-FFF2-40B4-BE49-F238E27FC236}">
              <a16:creationId xmlns:a16="http://schemas.microsoft.com/office/drawing/2014/main" id="{6D904338-EA4E-4FF7-89D0-27B0A47CDB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6" name="PoljeZBesedilom 8705">
          <a:extLst>
            <a:ext uri="{FF2B5EF4-FFF2-40B4-BE49-F238E27FC236}">
              <a16:creationId xmlns:a16="http://schemas.microsoft.com/office/drawing/2014/main" id="{827FA706-3F15-4CCB-A7DF-520DE2F94A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7" name="PoljeZBesedilom 8706">
          <a:extLst>
            <a:ext uri="{FF2B5EF4-FFF2-40B4-BE49-F238E27FC236}">
              <a16:creationId xmlns:a16="http://schemas.microsoft.com/office/drawing/2014/main" id="{6713B81D-13F3-401F-BDBF-A7D4148954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8" name="PoljeZBesedilom 8707">
          <a:extLst>
            <a:ext uri="{FF2B5EF4-FFF2-40B4-BE49-F238E27FC236}">
              <a16:creationId xmlns:a16="http://schemas.microsoft.com/office/drawing/2014/main" id="{65283A27-57D3-4F1F-957A-7FA5AF0B2C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9" name="PoljeZBesedilom 8708">
          <a:extLst>
            <a:ext uri="{FF2B5EF4-FFF2-40B4-BE49-F238E27FC236}">
              <a16:creationId xmlns:a16="http://schemas.microsoft.com/office/drawing/2014/main" id="{EBA6ABF4-588D-4A95-BCBC-78D0C03E681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0" name="PoljeZBesedilom 8709">
          <a:extLst>
            <a:ext uri="{FF2B5EF4-FFF2-40B4-BE49-F238E27FC236}">
              <a16:creationId xmlns:a16="http://schemas.microsoft.com/office/drawing/2014/main" id="{13035257-0815-412A-813D-832DCFD6B70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1" name="PoljeZBesedilom 8710">
          <a:extLst>
            <a:ext uri="{FF2B5EF4-FFF2-40B4-BE49-F238E27FC236}">
              <a16:creationId xmlns:a16="http://schemas.microsoft.com/office/drawing/2014/main" id="{3B636BF1-B922-40D1-8348-A48B261D2E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2" name="PoljeZBesedilom 8711">
          <a:extLst>
            <a:ext uri="{FF2B5EF4-FFF2-40B4-BE49-F238E27FC236}">
              <a16:creationId xmlns:a16="http://schemas.microsoft.com/office/drawing/2014/main" id="{9A879811-95C5-4F15-90EA-BCA865B5F7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3" name="PoljeZBesedilom 8712">
          <a:extLst>
            <a:ext uri="{FF2B5EF4-FFF2-40B4-BE49-F238E27FC236}">
              <a16:creationId xmlns:a16="http://schemas.microsoft.com/office/drawing/2014/main" id="{B1062A2F-A56D-4E9C-9297-73C1E2C2E9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4" name="PoljeZBesedilom 8713">
          <a:extLst>
            <a:ext uri="{FF2B5EF4-FFF2-40B4-BE49-F238E27FC236}">
              <a16:creationId xmlns:a16="http://schemas.microsoft.com/office/drawing/2014/main" id="{4B31B17D-CFB9-4D75-BEAE-4C5F0B97824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5" name="PoljeZBesedilom 8714">
          <a:extLst>
            <a:ext uri="{FF2B5EF4-FFF2-40B4-BE49-F238E27FC236}">
              <a16:creationId xmlns:a16="http://schemas.microsoft.com/office/drawing/2014/main" id="{1AB9A0EB-0BC5-428B-9CB0-92154D386B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6" name="PoljeZBesedilom 8715">
          <a:extLst>
            <a:ext uri="{FF2B5EF4-FFF2-40B4-BE49-F238E27FC236}">
              <a16:creationId xmlns:a16="http://schemas.microsoft.com/office/drawing/2014/main" id="{98880238-B643-425B-9AE5-4C6C8139F60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7" name="PoljeZBesedilom 8716">
          <a:extLst>
            <a:ext uri="{FF2B5EF4-FFF2-40B4-BE49-F238E27FC236}">
              <a16:creationId xmlns:a16="http://schemas.microsoft.com/office/drawing/2014/main" id="{D2C81C32-A6F7-4157-AC1E-DEF672DDF8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8" name="PoljeZBesedilom 8717">
          <a:extLst>
            <a:ext uri="{FF2B5EF4-FFF2-40B4-BE49-F238E27FC236}">
              <a16:creationId xmlns:a16="http://schemas.microsoft.com/office/drawing/2014/main" id="{B601C11E-0459-4039-9E9D-6AF76E6C384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9" name="PoljeZBesedilom 8718">
          <a:extLst>
            <a:ext uri="{FF2B5EF4-FFF2-40B4-BE49-F238E27FC236}">
              <a16:creationId xmlns:a16="http://schemas.microsoft.com/office/drawing/2014/main" id="{31F6A97B-2DAF-42B8-8EAE-81DEC8D777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0" name="PoljeZBesedilom 8719">
          <a:extLst>
            <a:ext uri="{FF2B5EF4-FFF2-40B4-BE49-F238E27FC236}">
              <a16:creationId xmlns:a16="http://schemas.microsoft.com/office/drawing/2014/main" id="{F648F62D-3D4F-4EAB-90D5-F3EB0B61C66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1" name="PoljeZBesedilom 8720">
          <a:extLst>
            <a:ext uri="{FF2B5EF4-FFF2-40B4-BE49-F238E27FC236}">
              <a16:creationId xmlns:a16="http://schemas.microsoft.com/office/drawing/2014/main" id="{80BFBD21-B866-4C6B-BB2E-9EF5707F0EA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2" name="PoljeZBesedilom 8721">
          <a:extLst>
            <a:ext uri="{FF2B5EF4-FFF2-40B4-BE49-F238E27FC236}">
              <a16:creationId xmlns:a16="http://schemas.microsoft.com/office/drawing/2014/main" id="{3410392E-10D5-4874-8C9D-2C544A5707B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3" name="PoljeZBesedilom 8722">
          <a:extLst>
            <a:ext uri="{FF2B5EF4-FFF2-40B4-BE49-F238E27FC236}">
              <a16:creationId xmlns:a16="http://schemas.microsoft.com/office/drawing/2014/main" id="{F693557B-14BA-4650-A303-4A3F17B97F1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4" name="PoljeZBesedilom 8723">
          <a:extLst>
            <a:ext uri="{FF2B5EF4-FFF2-40B4-BE49-F238E27FC236}">
              <a16:creationId xmlns:a16="http://schemas.microsoft.com/office/drawing/2014/main" id="{52ADFEF4-5F72-40F5-9792-E350A2FF35A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5" name="PoljeZBesedilom 8724">
          <a:extLst>
            <a:ext uri="{FF2B5EF4-FFF2-40B4-BE49-F238E27FC236}">
              <a16:creationId xmlns:a16="http://schemas.microsoft.com/office/drawing/2014/main" id="{1287DBBC-ECE6-419B-9803-E4A66DDEC8F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6" name="PoljeZBesedilom 8725">
          <a:extLst>
            <a:ext uri="{FF2B5EF4-FFF2-40B4-BE49-F238E27FC236}">
              <a16:creationId xmlns:a16="http://schemas.microsoft.com/office/drawing/2014/main" id="{09AE5685-FAA4-41F3-9264-3D50A256915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7" name="PoljeZBesedilom 8726">
          <a:extLst>
            <a:ext uri="{FF2B5EF4-FFF2-40B4-BE49-F238E27FC236}">
              <a16:creationId xmlns:a16="http://schemas.microsoft.com/office/drawing/2014/main" id="{9B90F1F9-2F19-4C4C-9E8B-021BCFC2943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8" name="PoljeZBesedilom 8727">
          <a:extLst>
            <a:ext uri="{FF2B5EF4-FFF2-40B4-BE49-F238E27FC236}">
              <a16:creationId xmlns:a16="http://schemas.microsoft.com/office/drawing/2014/main" id="{685F2671-5954-4E8C-9A18-C455271B715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9" name="PoljeZBesedilom 8728">
          <a:extLst>
            <a:ext uri="{FF2B5EF4-FFF2-40B4-BE49-F238E27FC236}">
              <a16:creationId xmlns:a16="http://schemas.microsoft.com/office/drawing/2014/main" id="{535331C5-BF72-4DD1-AE3B-B43DBD0E9703}"/>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0" name="PoljeZBesedilom 8729">
          <a:extLst>
            <a:ext uri="{FF2B5EF4-FFF2-40B4-BE49-F238E27FC236}">
              <a16:creationId xmlns:a16="http://schemas.microsoft.com/office/drawing/2014/main" id="{2B8A7A1B-38E6-42CA-BC01-CD62894AB81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1" name="PoljeZBesedilom 8730">
          <a:extLst>
            <a:ext uri="{FF2B5EF4-FFF2-40B4-BE49-F238E27FC236}">
              <a16:creationId xmlns:a16="http://schemas.microsoft.com/office/drawing/2014/main" id="{788ACF26-6749-44D2-902B-F2DE952C78C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2" name="PoljeZBesedilom 8731">
          <a:extLst>
            <a:ext uri="{FF2B5EF4-FFF2-40B4-BE49-F238E27FC236}">
              <a16:creationId xmlns:a16="http://schemas.microsoft.com/office/drawing/2014/main" id="{B66294CE-AE5C-4B02-8140-9C3710EBF77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3" name="PoljeZBesedilom 8732">
          <a:extLst>
            <a:ext uri="{FF2B5EF4-FFF2-40B4-BE49-F238E27FC236}">
              <a16:creationId xmlns:a16="http://schemas.microsoft.com/office/drawing/2014/main" id="{25EDCB0E-3991-4720-AB13-CBAAE1758BD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4" name="PoljeZBesedilom 8733">
          <a:extLst>
            <a:ext uri="{FF2B5EF4-FFF2-40B4-BE49-F238E27FC236}">
              <a16:creationId xmlns:a16="http://schemas.microsoft.com/office/drawing/2014/main" id="{2A1A9EB1-5C0B-448A-90C0-53D773FD3DA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5" name="PoljeZBesedilom 8734">
          <a:extLst>
            <a:ext uri="{FF2B5EF4-FFF2-40B4-BE49-F238E27FC236}">
              <a16:creationId xmlns:a16="http://schemas.microsoft.com/office/drawing/2014/main" id="{109B7A35-391C-4BD2-A151-96E0A009B90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6" name="PoljeZBesedilom 8735">
          <a:extLst>
            <a:ext uri="{FF2B5EF4-FFF2-40B4-BE49-F238E27FC236}">
              <a16:creationId xmlns:a16="http://schemas.microsoft.com/office/drawing/2014/main" id="{9C1E8F00-4AA2-459A-8949-2BD06097430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7" name="PoljeZBesedilom 8736">
          <a:extLst>
            <a:ext uri="{FF2B5EF4-FFF2-40B4-BE49-F238E27FC236}">
              <a16:creationId xmlns:a16="http://schemas.microsoft.com/office/drawing/2014/main" id="{7056CEEE-7C68-4CE8-A17D-CB95E726C0E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8" name="PoljeZBesedilom 8737">
          <a:extLst>
            <a:ext uri="{FF2B5EF4-FFF2-40B4-BE49-F238E27FC236}">
              <a16:creationId xmlns:a16="http://schemas.microsoft.com/office/drawing/2014/main" id="{36795803-D9F9-473C-AE18-4137A0A4E69F}"/>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9" name="PoljeZBesedilom 8738">
          <a:extLst>
            <a:ext uri="{FF2B5EF4-FFF2-40B4-BE49-F238E27FC236}">
              <a16:creationId xmlns:a16="http://schemas.microsoft.com/office/drawing/2014/main" id="{364DABC2-FB1B-4BA8-BB76-9CEADD53524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40" name="PoljeZBesedilom 8739">
          <a:extLst>
            <a:ext uri="{FF2B5EF4-FFF2-40B4-BE49-F238E27FC236}">
              <a16:creationId xmlns:a16="http://schemas.microsoft.com/office/drawing/2014/main" id="{E0A42824-A0D2-4591-A830-8B2F5168959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41" name="PoljeZBesedilom 8740">
          <a:extLst>
            <a:ext uri="{FF2B5EF4-FFF2-40B4-BE49-F238E27FC236}">
              <a16:creationId xmlns:a16="http://schemas.microsoft.com/office/drawing/2014/main" id="{22EAE804-B228-4114-9A8B-EF0B1439196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42" name="PoljeZBesedilom 8741">
          <a:extLst>
            <a:ext uri="{FF2B5EF4-FFF2-40B4-BE49-F238E27FC236}">
              <a16:creationId xmlns:a16="http://schemas.microsoft.com/office/drawing/2014/main" id="{AEA8B329-E4BE-4277-A71D-4B91AF92E5B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43" name="PoljeZBesedilom 8742">
          <a:extLst>
            <a:ext uri="{FF2B5EF4-FFF2-40B4-BE49-F238E27FC236}">
              <a16:creationId xmlns:a16="http://schemas.microsoft.com/office/drawing/2014/main" id="{0E18B366-100D-4D82-B0EA-FAC56EE3037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4" name="PoljeZBesedilom 8743">
          <a:extLst>
            <a:ext uri="{FF2B5EF4-FFF2-40B4-BE49-F238E27FC236}">
              <a16:creationId xmlns:a16="http://schemas.microsoft.com/office/drawing/2014/main" id="{59D8ECD2-ACFE-47DB-9A9C-D735EABEF3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5" name="PoljeZBesedilom 8744">
          <a:extLst>
            <a:ext uri="{FF2B5EF4-FFF2-40B4-BE49-F238E27FC236}">
              <a16:creationId xmlns:a16="http://schemas.microsoft.com/office/drawing/2014/main" id="{DD758F27-AFD2-4E8B-9ADC-A5D4784CEB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6" name="PoljeZBesedilom 8745">
          <a:extLst>
            <a:ext uri="{FF2B5EF4-FFF2-40B4-BE49-F238E27FC236}">
              <a16:creationId xmlns:a16="http://schemas.microsoft.com/office/drawing/2014/main" id="{B0279351-51DC-4EC6-8DE8-D63E7F5C55D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7" name="PoljeZBesedilom 8746">
          <a:extLst>
            <a:ext uri="{FF2B5EF4-FFF2-40B4-BE49-F238E27FC236}">
              <a16:creationId xmlns:a16="http://schemas.microsoft.com/office/drawing/2014/main" id="{723846AE-251F-4B4B-A336-5BD0F164010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8" name="PoljeZBesedilom 8747">
          <a:extLst>
            <a:ext uri="{FF2B5EF4-FFF2-40B4-BE49-F238E27FC236}">
              <a16:creationId xmlns:a16="http://schemas.microsoft.com/office/drawing/2014/main" id="{D573BE61-BBA3-44DC-B729-05C0756EF8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9" name="PoljeZBesedilom 8748">
          <a:extLst>
            <a:ext uri="{FF2B5EF4-FFF2-40B4-BE49-F238E27FC236}">
              <a16:creationId xmlns:a16="http://schemas.microsoft.com/office/drawing/2014/main" id="{C9B2BF4C-B537-462A-8DDB-7C02DBD695D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0" name="PoljeZBesedilom 8749">
          <a:extLst>
            <a:ext uri="{FF2B5EF4-FFF2-40B4-BE49-F238E27FC236}">
              <a16:creationId xmlns:a16="http://schemas.microsoft.com/office/drawing/2014/main" id="{8FCD196B-4A6A-4B72-BB04-618294E510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1" name="PoljeZBesedilom 8750">
          <a:extLst>
            <a:ext uri="{FF2B5EF4-FFF2-40B4-BE49-F238E27FC236}">
              <a16:creationId xmlns:a16="http://schemas.microsoft.com/office/drawing/2014/main" id="{CA7DFBAD-7303-49BB-815B-41483ACD80B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2" name="PoljeZBesedilom 8751">
          <a:extLst>
            <a:ext uri="{FF2B5EF4-FFF2-40B4-BE49-F238E27FC236}">
              <a16:creationId xmlns:a16="http://schemas.microsoft.com/office/drawing/2014/main" id="{D1DE224D-1E36-4162-8EE8-4C2FC68BDA6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3" name="PoljeZBesedilom 8752">
          <a:extLst>
            <a:ext uri="{FF2B5EF4-FFF2-40B4-BE49-F238E27FC236}">
              <a16:creationId xmlns:a16="http://schemas.microsoft.com/office/drawing/2014/main" id="{5726298F-ED9C-46C8-8DD7-9852FF7C5FE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4" name="PoljeZBesedilom 8753">
          <a:extLst>
            <a:ext uri="{FF2B5EF4-FFF2-40B4-BE49-F238E27FC236}">
              <a16:creationId xmlns:a16="http://schemas.microsoft.com/office/drawing/2014/main" id="{29AB3681-7451-4942-BF8B-0EE44F2274A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5" name="PoljeZBesedilom 8754">
          <a:extLst>
            <a:ext uri="{FF2B5EF4-FFF2-40B4-BE49-F238E27FC236}">
              <a16:creationId xmlns:a16="http://schemas.microsoft.com/office/drawing/2014/main" id="{35A1087A-0929-44DF-AB40-EDB2782FD35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6" name="PoljeZBesedilom 8755">
          <a:extLst>
            <a:ext uri="{FF2B5EF4-FFF2-40B4-BE49-F238E27FC236}">
              <a16:creationId xmlns:a16="http://schemas.microsoft.com/office/drawing/2014/main" id="{0C66B476-598F-4EF3-A8AE-E110C43426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7" name="PoljeZBesedilom 8756">
          <a:extLst>
            <a:ext uri="{FF2B5EF4-FFF2-40B4-BE49-F238E27FC236}">
              <a16:creationId xmlns:a16="http://schemas.microsoft.com/office/drawing/2014/main" id="{283E4B7A-E220-48CC-8C33-1F85F62E30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8" name="PoljeZBesedilom 8757">
          <a:extLst>
            <a:ext uri="{FF2B5EF4-FFF2-40B4-BE49-F238E27FC236}">
              <a16:creationId xmlns:a16="http://schemas.microsoft.com/office/drawing/2014/main" id="{763D053F-25FE-4F41-B7AD-068642023BB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9" name="PoljeZBesedilom 8758">
          <a:extLst>
            <a:ext uri="{FF2B5EF4-FFF2-40B4-BE49-F238E27FC236}">
              <a16:creationId xmlns:a16="http://schemas.microsoft.com/office/drawing/2014/main" id="{96D63B3C-B3FB-49D9-A1D8-D1BBD0150A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0" name="PoljeZBesedilom 8759">
          <a:extLst>
            <a:ext uri="{FF2B5EF4-FFF2-40B4-BE49-F238E27FC236}">
              <a16:creationId xmlns:a16="http://schemas.microsoft.com/office/drawing/2014/main" id="{75EEF6F7-70C0-4CF2-AE7A-750EA22C7C1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1" name="PoljeZBesedilom 8760">
          <a:extLst>
            <a:ext uri="{FF2B5EF4-FFF2-40B4-BE49-F238E27FC236}">
              <a16:creationId xmlns:a16="http://schemas.microsoft.com/office/drawing/2014/main" id="{3573675E-F9AC-4097-BCC0-D332D0F4E1F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2" name="PoljeZBesedilom 8761">
          <a:extLst>
            <a:ext uri="{FF2B5EF4-FFF2-40B4-BE49-F238E27FC236}">
              <a16:creationId xmlns:a16="http://schemas.microsoft.com/office/drawing/2014/main" id="{99F17896-9713-45CD-A57E-88AC692726C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3" name="PoljeZBesedilom 8762">
          <a:extLst>
            <a:ext uri="{FF2B5EF4-FFF2-40B4-BE49-F238E27FC236}">
              <a16:creationId xmlns:a16="http://schemas.microsoft.com/office/drawing/2014/main" id="{2EF29A0A-0621-4BB1-BDD1-A17B8F62D21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4" name="PoljeZBesedilom 8763">
          <a:extLst>
            <a:ext uri="{FF2B5EF4-FFF2-40B4-BE49-F238E27FC236}">
              <a16:creationId xmlns:a16="http://schemas.microsoft.com/office/drawing/2014/main" id="{D9ED9454-A392-47BC-AD4F-3030BFB64D8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5" name="PoljeZBesedilom 8764">
          <a:extLst>
            <a:ext uri="{FF2B5EF4-FFF2-40B4-BE49-F238E27FC236}">
              <a16:creationId xmlns:a16="http://schemas.microsoft.com/office/drawing/2014/main" id="{F90C4E1A-C955-406D-8A6F-C03C5501A40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6" name="PoljeZBesedilom 8765">
          <a:extLst>
            <a:ext uri="{FF2B5EF4-FFF2-40B4-BE49-F238E27FC236}">
              <a16:creationId xmlns:a16="http://schemas.microsoft.com/office/drawing/2014/main" id="{C2A7FCAB-43E7-4080-837B-5267A7D4555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7" name="PoljeZBesedilom 8766">
          <a:extLst>
            <a:ext uri="{FF2B5EF4-FFF2-40B4-BE49-F238E27FC236}">
              <a16:creationId xmlns:a16="http://schemas.microsoft.com/office/drawing/2014/main" id="{1A055A37-4567-4656-B90E-DCBE3B64B9D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8" name="PoljeZBesedilom 8767">
          <a:extLst>
            <a:ext uri="{FF2B5EF4-FFF2-40B4-BE49-F238E27FC236}">
              <a16:creationId xmlns:a16="http://schemas.microsoft.com/office/drawing/2014/main" id="{B0E81D12-6645-4FCC-88A8-8078710084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9" name="PoljeZBesedilom 8768">
          <a:extLst>
            <a:ext uri="{FF2B5EF4-FFF2-40B4-BE49-F238E27FC236}">
              <a16:creationId xmlns:a16="http://schemas.microsoft.com/office/drawing/2014/main" id="{88297FEF-871F-4BF3-A1AF-ED4D8F8FB55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0" name="PoljeZBesedilom 8769">
          <a:extLst>
            <a:ext uri="{FF2B5EF4-FFF2-40B4-BE49-F238E27FC236}">
              <a16:creationId xmlns:a16="http://schemas.microsoft.com/office/drawing/2014/main" id="{8F9329E4-8AF7-4778-A4C7-F3EFB80F86D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1" name="PoljeZBesedilom 8770">
          <a:extLst>
            <a:ext uri="{FF2B5EF4-FFF2-40B4-BE49-F238E27FC236}">
              <a16:creationId xmlns:a16="http://schemas.microsoft.com/office/drawing/2014/main" id="{F74BF3FF-0BBB-4F56-9BBE-26F016499E3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2" name="PoljeZBesedilom 8771">
          <a:extLst>
            <a:ext uri="{FF2B5EF4-FFF2-40B4-BE49-F238E27FC236}">
              <a16:creationId xmlns:a16="http://schemas.microsoft.com/office/drawing/2014/main" id="{A4288031-7951-46A6-9ABA-A870A85FD81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3" name="PoljeZBesedilom 8772">
          <a:extLst>
            <a:ext uri="{FF2B5EF4-FFF2-40B4-BE49-F238E27FC236}">
              <a16:creationId xmlns:a16="http://schemas.microsoft.com/office/drawing/2014/main" id="{5481C584-EBF6-4CEC-9E95-E78B24F02D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4" name="PoljeZBesedilom 8773">
          <a:extLst>
            <a:ext uri="{FF2B5EF4-FFF2-40B4-BE49-F238E27FC236}">
              <a16:creationId xmlns:a16="http://schemas.microsoft.com/office/drawing/2014/main" id="{E59BDE9E-5F7E-4F49-B802-030D7DC5A4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5" name="PoljeZBesedilom 8774">
          <a:extLst>
            <a:ext uri="{FF2B5EF4-FFF2-40B4-BE49-F238E27FC236}">
              <a16:creationId xmlns:a16="http://schemas.microsoft.com/office/drawing/2014/main" id="{8EB80957-FE55-4EB7-8FC1-FB6C6E5AA6D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6" name="PoljeZBesedilom 8775">
          <a:extLst>
            <a:ext uri="{FF2B5EF4-FFF2-40B4-BE49-F238E27FC236}">
              <a16:creationId xmlns:a16="http://schemas.microsoft.com/office/drawing/2014/main" id="{9F6A164E-3294-48E0-93BD-A9A6F98F8D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7" name="PoljeZBesedilom 8776">
          <a:extLst>
            <a:ext uri="{FF2B5EF4-FFF2-40B4-BE49-F238E27FC236}">
              <a16:creationId xmlns:a16="http://schemas.microsoft.com/office/drawing/2014/main" id="{38884A92-6171-4D06-A351-872BFA321B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8" name="PoljeZBesedilom 8777">
          <a:extLst>
            <a:ext uri="{FF2B5EF4-FFF2-40B4-BE49-F238E27FC236}">
              <a16:creationId xmlns:a16="http://schemas.microsoft.com/office/drawing/2014/main" id="{B2972927-D0D1-4838-AC95-4CD58C754F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9" name="PoljeZBesedilom 8778">
          <a:extLst>
            <a:ext uri="{FF2B5EF4-FFF2-40B4-BE49-F238E27FC236}">
              <a16:creationId xmlns:a16="http://schemas.microsoft.com/office/drawing/2014/main" id="{C1DFDE18-8BBC-4464-A4B2-CA9FB1E8793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0" name="PoljeZBesedilom 8779">
          <a:extLst>
            <a:ext uri="{FF2B5EF4-FFF2-40B4-BE49-F238E27FC236}">
              <a16:creationId xmlns:a16="http://schemas.microsoft.com/office/drawing/2014/main" id="{D6BC556E-29A0-48B3-BD0E-EE1CE6915FA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1" name="PoljeZBesedilom 8780">
          <a:extLst>
            <a:ext uri="{FF2B5EF4-FFF2-40B4-BE49-F238E27FC236}">
              <a16:creationId xmlns:a16="http://schemas.microsoft.com/office/drawing/2014/main" id="{B71B6D02-FF5F-4649-9082-02EAD1B791E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2" name="PoljeZBesedilom 8781">
          <a:extLst>
            <a:ext uri="{FF2B5EF4-FFF2-40B4-BE49-F238E27FC236}">
              <a16:creationId xmlns:a16="http://schemas.microsoft.com/office/drawing/2014/main" id="{6DF43307-A8FC-4B2D-943B-C46A611C787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3" name="PoljeZBesedilom 8782">
          <a:extLst>
            <a:ext uri="{FF2B5EF4-FFF2-40B4-BE49-F238E27FC236}">
              <a16:creationId xmlns:a16="http://schemas.microsoft.com/office/drawing/2014/main" id="{29588EAB-74A2-4DB3-B9DE-7F9769C6346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4" name="PoljeZBesedilom 8783">
          <a:extLst>
            <a:ext uri="{FF2B5EF4-FFF2-40B4-BE49-F238E27FC236}">
              <a16:creationId xmlns:a16="http://schemas.microsoft.com/office/drawing/2014/main" id="{297BBC89-73CA-401C-9DFB-A9693EB0CA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5" name="PoljeZBesedilom 8784">
          <a:extLst>
            <a:ext uri="{FF2B5EF4-FFF2-40B4-BE49-F238E27FC236}">
              <a16:creationId xmlns:a16="http://schemas.microsoft.com/office/drawing/2014/main" id="{69356189-BF34-4781-8BF9-193674357C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6" name="PoljeZBesedilom 8785">
          <a:extLst>
            <a:ext uri="{FF2B5EF4-FFF2-40B4-BE49-F238E27FC236}">
              <a16:creationId xmlns:a16="http://schemas.microsoft.com/office/drawing/2014/main" id="{819F68DB-627C-479E-9470-31231F43771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7" name="PoljeZBesedilom 8786">
          <a:extLst>
            <a:ext uri="{FF2B5EF4-FFF2-40B4-BE49-F238E27FC236}">
              <a16:creationId xmlns:a16="http://schemas.microsoft.com/office/drawing/2014/main" id="{E0574894-A64F-4B9F-A25D-4536E8C35F2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8" name="PoljeZBesedilom 8787">
          <a:extLst>
            <a:ext uri="{FF2B5EF4-FFF2-40B4-BE49-F238E27FC236}">
              <a16:creationId xmlns:a16="http://schemas.microsoft.com/office/drawing/2014/main" id="{C6227B60-1C1C-4479-B4CB-618B15CA79D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9" name="PoljeZBesedilom 8788">
          <a:extLst>
            <a:ext uri="{FF2B5EF4-FFF2-40B4-BE49-F238E27FC236}">
              <a16:creationId xmlns:a16="http://schemas.microsoft.com/office/drawing/2014/main" id="{4176EE62-01AD-4D21-8F6C-120E68333E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0" name="PoljeZBesedilom 8789">
          <a:extLst>
            <a:ext uri="{FF2B5EF4-FFF2-40B4-BE49-F238E27FC236}">
              <a16:creationId xmlns:a16="http://schemas.microsoft.com/office/drawing/2014/main" id="{CC1A1C07-7064-4BF2-8177-84C0D699E23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1" name="PoljeZBesedilom 8790">
          <a:extLst>
            <a:ext uri="{FF2B5EF4-FFF2-40B4-BE49-F238E27FC236}">
              <a16:creationId xmlns:a16="http://schemas.microsoft.com/office/drawing/2014/main" id="{E292C1A2-D082-4AF1-9281-57DC6CF8E16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2" name="PoljeZBesedilom 8791">
          <a:extLst>
            <a:ext uri="{FF2B5EF4-FFF2-40B4-BE49-F238E27FC236}">
              <a16:creationId xmlns:a16="http://schemas.microsoft.com/office/drawing/2014/main" id="{546B8639-0F1E-409B-B045-6FF5DCACA93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3" name="PoljeZBesedilom 8792">
          <a:extLst>
            <a:ext uri="{FF2B5EF4-FFF2-40B4-BE49-F238E27FC236}">
              <a16:creationId xmlns:a16="http://schemas.microsoft.com/office/drawing/2014/main" id="{5A3E714D-612F-4F70-B490-C37AAA75763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4" name="PoljeZBesedilom 8793">
          <a:extLst>
            <a:ext uri="{FF2B5EF4-FFF2-40B4-BE49-F238E27FC236}">
              <a16:creationId xmlns:a16="http://schemas.microsoft.com/office/drawing/2014/main" id="{57D772BD-AEBE-4B24-9E7A-99F2E48E9A7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5" name="PoljeZBesedilom 8794">
          <a:extLst>
            <a:ext uri="{FF2B5EF4-FFF2-40B4-BE49-F238E27FC236}">
              <a16:creationId xmlns:a16="http://schemas.microsoft.com/office/drawing/2014/main" id="{4614661E-52BA-4EFB-B648-BF3255AF747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6" name="PoljeZBesedilom 8795">
          <a:extLst>
            <a:ext uri="{FF2B5EF4-FFF2-40B4-BE49-F238E27FC236}">
              <a16:creationId xmlns:a16="http://schemas.microsoft.com/office/drawing/2014/main" id="{ECF2E482-0D8E-4E54-830B-282FE97B142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7" name="PoljeZBesedilom 8796">
          <a:extLst>
            <a:ext uri="{FF2B5EF4-FFF2-40B4-BE49-F238E27FC236}">
              <a16:creationId xmlns:a16="http://schemas.microsoft.com/office/drawing/2014/main" id="{13DACCAC-0C53-439E-A944-7F22D05354B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8" name="PoljeZBesedilom 8797">
          <a:extLst>
            <a:ext uri="{FF2B5EF4-FFF2-40B4-BE49-F238E27FC236}">
              <a16:creationId xmlns:a16="http://schemas.microsoft.com/office/drawing/2014/main" id="{28608020-6437-414C-8FC0-22BE8B9CCE5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9" name="PoljeZBesedilom 8798">
          <a:extLst>
            <a:ext uri="{FF2B5EF4-FFF2-40B4-BE49-F238E27FC236}">
              <a16:creationId xmlns:a16="http://schemas.microsoft.com/office/drawing/2014/main" id="{1B1804E1-F1E0-49FA-86B2-05D5530526C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0" name="PoljeZBesedilom 8799">
          <a:extLst>
            <a:ext uri="{FF2B5EF4-FFF2-40B4-BE49-F238E27FC236}">
              <a16:creationId xmlns:a16="http://schemas.microsoft.com/office/drawing/2014/main" id="{3C52783A-0990-475E-874E-0A5FD2071DE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1" name="PoljeZBesedilom 8800">
          <a:extLst>
            <a:ext uri="{FF2B5EF4-FFF2-40B4-BE49-F238E27FC236}">
              <a16:creationId xmlns:a16="http://schemas.microsoft.com/office/drawing/2014/main" id="{43B39FE8-E1FE-4E16-AD8C-F3A74B757DD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2" name="PoljeZBesedilom 8801">
          <a:extLst>
            <a:ext uri="{FF2B5EF4-FFF2-40B4-BE49-F238E27FC236}">
              <a16:creationId xmlns:a16="http://schemas.microsoft.com/office/drawing/2014/main" id="{91F847F2-FDAA-44B7-AB8C-993A5FC4619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3" name="PoljeZBesedilom 8802">
          <a:extLst>
            <a:ext uri="{FF2B5EF4-FFF2-40B4-BE49-F238E27FC236}">
              <a16:creationId xmlns:a16="http://schemas.microsoft.com/office/drawing/2014/main" id="{0A7A0CC1-D8CE-43CC-846C-95C6C377D5D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4" name="PoljeZBesedilom 8803">
          <a:extLst>
            <a:ext uri="{FF2B5EF4-FFF2-40B4-BE49-F238E27FC236}">
              <a16:creationId xmlns:a16="http://schemas.microsoft.com/office/drawing/2014/main" id="{6CB30BEE-1923-4E8D-850E-EDB235B8C06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5" name="PoljeZBesedilom 8804">
          <a:extLst>
            <a:ext uri="{FF2B5EF4-FFF2-40B4-BE49-F238E27FC236}">
              <a16:creationId xmlns:a16="http://schemas.microsoft.com/office/drawing/2014/main" id="{56C22EB7-F067-4DC9-9623-49B5BB20F24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6" name="PoljeZBesedilom 8805">
          <a:extLst>
            <a:ext uri="{FF2B5EF4-FFF2-40B4-BE49-F238E27FC236}">
              <a16:creationId xmlns:a16="http://schemas.microsoft.com/office/drawing/2014/main" id="{85BAF372-50D1-433D-BFC8-DF90ED67A5F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7" name="PoljeZBesedilom 8806">
          <a:extLst>
            <a:ext uri="{FF2B5EF4-FFF2-40B4-BE49-F238E27FC236}">
              <a16:creationId xmlns:a16="http://schemas.microsoft.com/office/drawing/2014/main" id="{940705CE-0E8B-49B1-8C16-CB4E79569D2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08" name="PoljeZBesedilom 8807">
          <a:extLst>
            <a:ext uri="{FF2B5EF4-FFF2-40B4-BE49-F238E27FC236}">
              <a16:creationId xmlns:a16="http://schemas.microsoft.com/office/drawing/2014/main" id="{5E43E399-D374-450D-A7B6-D5D8846BA25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09" name="PoljeZBesedilom 8808">
          <a:extLst>
            <a:ext uri="{FF2B5EF4-FFF2-40B4-BE49-F238E27FC236}">
              <a16:creationId xmlns:a16="http://schemas.microsoft.com/office/drawing/2014/main" id="{EA58F2A9-8FF7-49E4-B3ED-A901B409B07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0" name="PoljeZBesedilom 8809">
          <a:extLst>
            <a:ext uri="{FF2B5EF4-FFF2-40B4-BE49-F238E27FC236}">
              <a16:creationId xmlns:a16="http://schemas.microsoft.com/office/drawing/2014/main" id="{5E2F60FA-9ABD-4F1D-88AC-8361BECD716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1" name="PoljeZBesedilom 8810">
          <a:extLst>
            <a:ext uri="{FF2B5EF4-FFF2-40B4-BE49-F238E27FC236}">
              <a16:creationId xmlns:a16="http://schemas.microsoft.com/office/drawing/2014/main" id="{F1722F6A-4F58-4875-9BE5-9E3C26EBE13D}"/>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2" name="PoljeZBesedilom 8811">
          <a:extLst>
            <a:ext uri="{FF2B5EF4-FFF2-40B4-BE49-F238E27FC236}">
              <a16:creationId xmlns:a16="http://schemas.microsoft.com/office/drawing/2014/main" id="{C87FF886-DA05-43FD-9D0A-88E3ADA5866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3" name="PoljeZBesedilom 8812">
          <a:extLst>
            <a:ext uri="{FF2B5EF4-FFF2-40B4-BE49-F238E27FC236}">
              <a16:creationId xmlns:a16="http://schemas.microsoft.com/office/drawing/2014/main" id="{1123B900-9C0B-423D-81CF-3E5C15848FBF}"/>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4" name="PoljeZBesedilom 8813">
          <a:extLst>
            <a:ext uri="{FF2B5EF4-FFF2-40B4-BE49-F238E27FC236}">
              <a16:creationId xmlns:a16="http://schemas.microsoft.com/office/drawing/2014/main" id="{4C1E9705-3945-484D-9B9F-F5184B644A0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5" name="PoljeZBesedilom 8814">
          <a:extLst>
            <a:ext uri="{FF2B5EF4-FFF2-40B4-BE49-F238E27FC236}">
              <a16:creationId xmlns:a16="http://schemas.microsoft.com/office/drawing/2014/main" id="{69F2E3CB-F274-440E-958F-A3BEBF7ABFF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6" name="PoljeZBesedilom 8815">
          <a:extLst>
            <a:ext uri="{FF2B5EF4-FFF2-40B4-BE49-F238E27FC236}">
              <a16:creationId xmlns:a16="http://schemas.microsoft.com/office/drawing/2014/main" id="{1A53864C-0136-4B3A-8F7B-2CBC951EBA1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7" name="PoljeZBesedilom 8816">
          <a:extLst>
            <a:ext uri="{FF2B5EF4-FFF2-40B4-BE49-F238E27FC236}">
              <a16:creationId xmlns:a16="http://schemas.microsoft.com/office/drawing/2014/main" id="{555AAD96-3D33-4042-885A-D1F5D34FC91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8" name="PoljeZBesedilom 8817">
          <a:extLst>
            <a:ext uri="{FF2B5EF4-FFF2-40B4-BE49-F238E27FC236}">
              <a16:creationId xmlns:a16="http://schemas.microsoft.com/office/drawing/2014/main" id="{4C16F6B0-54E3-405B-A950-4DDC3774F637}"/>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9" name="PoljeZBesedilom 8818">
          <a:extLst>
            <a:ext uri="{FF2B5EF4-FFF2-40B4-BE49-F238E27FC236}">
              <a16:creationId xmlns:a16="http://schemas.microsoft.com/office/drawing/2014/main" id="{9C752A6A-FC48-41EE-B48D-D7E5678AF96D}"/>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0" name="PoljeZBesedilom 8819">
          <a:extLst>
            <a:ext uri="{FF2B5EF4-FFF2-40B4-BE49-F238E27FC236}">
              <a16:creationId xmlns:a16="http://schemas.microsoft.com/office/drawing/2014/main" id="{299A4937-139F-42E8-AC16-920C36972C4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1" name="PoljeZBesedilom 8820">
          <a:extLst>
            <a:ext uri="{FF2B5EF4-FFF2-40B4-BE49-F238E27FC236}">
              <a16:creationId xmlns:a16="http://schemas.microsoft.com/office/drawing/2014/main" id="{15330652-F1A1-43B1-84EE-0ED48CD9E5D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2" name="PoljeZBesedilom 8821">
          <a:extLst>
            <a:ext uri="{FF2B5EF4-FFF2-40B4-BE49-F238E27FC236}">
              <a16:creationId xmlns:a16="http://schemas.microsoft.com/office/drawing/2014/main" id="{A28A80C0-690C-44B4-84C3-C47799DE7CA6}"/>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3" name="PoljeZBesedilom 8822">
          <a:extLst>
            <a:ext uri="{FF2B5EF4-FFF2-40B4-BE49-F238E27FC236}">
              <a16:creationId xmlns:a16="http://schemas.microsoft.com/office/drawing/2014/main" id="{40094396-B2B1-4A3B-983D-EA5555187F77}"/>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4" name="PoljeZBesedilom 8823">
          <a:extLst>
            <a:ext uri="{FF2B5EF4-FFF2-40B4-BE49-F238E27FC236}">
              <a16:creationId xmlns:a16="http://schemas.microsoft.com/office/drawing/2014/main" id="{D0633483-6172-4CAB-AB39-240468E5A4E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5" name="PoljeZBesedilom 8824">
          <a:extLst>
            <a:ext uri="{FF2B5EF4-FFF2-40B4-BE49-F238E27FC236}">
              <a16:creationId xmlns:a16="http://schemas.microsoft.com/office/drawing/2014/main" id="{FE826292-6E3C-462B-A2B4-3A30D647F4F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6" name="PoljeZBesedilom 8825">
          <a:extLst>
            <a:ext uri="{FF2B5EF4-FFF2-40B4-BE49-F238E27FC236}">
              <a16:creationId xmlns:a16="http://schemas.microsoft.com/office/drawing/2014/main" id="{30138AE9-A762-4D5A-8E1C-60697693AB37}"/>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7" name="PoljeZBesedilom 8826">
          <a:extLst>
            <a:ext uri="{FF2B5EF4-FFF2-40B4-BE49-F238E27FC236}">
              <a16:creationId xmlns:a16="http://schemas.microsoft.com/office/drawing/2014/main" id="{F4F482D9-52C7-43C2-8134-5BD8C5D5AD4F}"/>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8" name="PoljeZBesedilom 8827">
          <a:extLst>
            <a:ext uri="{FF2B5EF4-FFF2-40B4-BE49-F238E27FC236}">
              <a16:creationId xmlns:a16="http://schemas.microsoft.com/office/drawing/2014/main" id="{8509B41F-5959-4714-BAB3-5CC5FD69F2ED}"/>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9" name="PoljeZBesedilom 8828">
          <a:extLst>
            <a:ext uri="{FF2B5EF4-FFF2-40B4-BE49-F238E27FC236}">
              <a16:creationId xmlns:a16="http://schemas.microsoft.com/office/drawing/2014/main" id="{B8A35820-6C5E-4E92-918A-7D4FF8E8197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0" name="PoljeZBesedilom 8829">
          <a:extLst>
            <a:ext uri="{FF2B5EF4-FFF2-40B4-BE49-F238E27FC236}">
              <a16:creationId xmlns:a16="http://schemas.microsoft.com/office/drawing/2014/main" id="{7A63F807-9A37-49EF-BEA5-E083F3C60CD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1" name="PoljeZBesedilom 8830">
          <a:extLst>
            <a:ext uri="{FF2B5EF4-FFF2-40B4-BE49-F238E27FC236}">
              <a16:creationId xmlns:a16="http://schemas.microsoft.com/office/drawing/2014/main" id="{6657E1DE-368F-431B-BC30-58A3D4A6AEA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2" name="PoljeZBesedilom 8831">
          <a:extLst>
            <a:ext uri="{FF2B5EF4-FFF2-40B4-BE49-F238E27FC236}">
              <a16:creationId xmlns:a16="http://schemas.microsoft.com/office/drawing/2014/main" id="{6AE3604F-AF45-4799-AE67-0982BF8DB1D6}"/>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3" name="PoljeZBesedilom 8832">
          <a:extLst>
            <a:ext uri="{FF2B5EF4-FFF2-40B4-BE49-F238E27FC236}">
              <a16:creationId xmlns:a16="http://schemas.microsoft.com/office/drawing/2014/main" id="{EB3F4960-6D31-4B5C-B1CE-483AEECDA17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4" name="PoljeZBesedilom 8833">
          <a:extLst>
            <a:ext uri="{FF2B5EF4-FFF2-40B4-BE49-F238E27FC236}">
              <a16:creationId xmlns:a16="http://schemas.microsoft.com/office/drawing/2014/main" id="{F625378D-41A4-4E68-ACA5-897C9F463E6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5" name="PoljeZBesedilom 8834">
          <a:extLst>
            <a:ext uri="{FF2B5EF4-FFF2-40B4-BE49-F238E27FC236}">
              <a16:creationId xmlns:a16="http://schemas.microsoft.com/office/drawing/2014/main" id="{2B9B4CD6-55B0-4725-906F-72E245A7DBC3}"/>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6" name="PoljeZBesedilom 8835">
          <a:extLst>
            <a:ext uri="{FF2B5EF4-FFF2-40B4-BE49-F238E27FC236}">
              <a16:creationId xmlns:a16="http://schemas.microsoft.com/office/drawing/2014/main" id="{AE7BBB8C-D0DB-4362-BFB7-457A8A07596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7" name="PoljeZBesedilom 8836">
          <a:extLst>
            <a:ext uri="{FF2B5EF4-FFF2-40B4-BE49-F238E27FC236}">
              <a16:creationId xmlns:a16="http://schemas.microsoft.com/office/drawing/2014/main" id="{078E3F9F-92AA-4E83-B4BE-EDDCB715B594}"/>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8" name="PoljeZBesedilom 8837">
          <a:extLst>
            <a:ext uri="{FF2B5EF4-FFF2-40B4-BE49-F238E27FC236}">
              <a16:creationId xmlns:a16="http://schemas.microsoft.com/office/drawing/2014/main" id="{28B49FB2-8FF7-4078-83E7-2A1E5ED52DD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9" name="PoljeZBesedilom 8838">
          <a:extLst>
            <a:ext uri="{FF2B5EF4-FFF2-40B4-BE49-F238E27FC236}">
              <a16:creationId xmlns:a16="http://schemas.microsoft.com/office/drawing/2014/main" id="{1614A2BA-6C83-482D-BCDC-8B64BBD448A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0" name="PoljeZBesedilom 8839">
          <a:extLst>
            <a:ext uri="{FF2B5EF4-FFF2-40B4-BE49-F238E27FC236}">
              <a16:creationId xmlns:a16="http://schemas.microsoft.com/office/drawing/2014/main" id="{D4DC8012-C005-4FEB-A945-9C9CAAEDCCB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1" name="PoljeZBesedilom 8840">
          <a:extLst>
            <a:ext uri="{FF2B5EF4-FFF2-40B4-BE49-F238E27FC236}">
              <a16:creationId xmlns:a16="http://schemas.microsoft.com/office/drawing/2014/main" id="{1D9F890D-9D79-4685-B63B-2F88485D7B9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2" name="PoljeZBesedilom 8841">
          <a:extLst>
            <a:ext uri="{FF2B5EF4-FFF2-40B4-BE49-F238E27FC236}">
              <a16:creationId xmlns:a16="http://schemas.microsoft.com/office/drawing/2014/main" id="{8984CF97-60CA-4F88-B825-A261DBB19C16}"/>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3" name="PoljeZBesedilom 8842">
          <a:extLst>
            <a:ext uri="{FF2B5EF4-FFF2-40B4-BE49-F238E27FC236}">
              <a16:creationId xmlns:a16="http://schemas.microsoft.com/office/drawing/2014/main" id="{05C1B7BE-2F6C-499A-966D-BB0AAE1274F3}"/>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4" name="PoljeZBesedilom 8843">
          <a:extLst>
            <a:ext uri="{FF2B5EF4-FFF2-40B4-BE49-F238E27FC236}">
              <a16:creationId xmlns:a16="http://schemas.microsoft.com/office/drawing/2014/main" id="{1D8E211B-DC96-4255-AEF9-FA0DBAFB0FC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5" name="PoljeZBesedilom 8844">
          <a:extLst>
            <a:ext uri="{FF2B5EF4-FFF2-40B4-BE49-F238E27FC236}">
              <a16:creationId xmlns:a16="http://schemas.microsoft.com/office/drawing/2014/main" id="{A9FCC315-5719-4884-8EEE-AEF4F7D63D2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6" name="PoljeZBesedilom 8845">
          <a:extLst>
            <a:ext uri="{FF2B5EF4-FFF2-40B4-BE49-F238E27FC236}">
              <a16:creationId xmlns:a16="http://schemas.microsoft.com/office/drawing/2014/main" id="{121D0463-8F76-47F1-B519-F880669847E4}"/>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7" name="PoljeZBesedilom 8846">
          <a:extLst>
            <a:ext uri="{FF2B5EF4-FFF2-40B4-BE49-F238E27FC236}">
              <a16:creationId xmlns:a16="http://schemas.microsoft.com/office/drawing/2014/main" id="{BDC0A2B2-C1D6-47B4-ACEF-936C252F185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8" name="PoljeZBesedilom 8847">
          <a:extLst>
            <a:ext uri="{FF2B5EF4-FFF2-40B4-BE49-F238E27FC236}">
              <a16:creationId xmlns:a16="http://schemas.microsoft.com/office/drawing/2014/main" id="{9EB00E86-62AF-4CA5-815D-8FA43E7A493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9" name="PoljeZBesedilom 8848">
          <a:extLst>
            <a:ext uri="{FF2B5EF4-FFF2-40B4-BE49-F238E27FC236}">
              <a16:creationId xmlns:a16="http://schemas.microsoft.com/office/drawing/2014/main" id="{E12AD714-F28A-4CBE-82EC-4E51AB528D00}"/>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0" name="PoljeZBesedilom 8849">
          <a:extLst>
            <a:ext uri="{FF2B5EF4-FFF2-40B4-BE49-F238E27FC236}">
              <a16:creationId xmlns:a16="http://schemas.microsoft.com/office/drawing/2014/main" id="{88A7C6AA-7FB3-4969-958A-E8FBFB292503}"/>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1" name="PoljeZBesedilom 8850">
          <a:extLst>
            <a:ext uri="{FF2B5EF4-FFF2-40B4-BE49-F238E27FC236}">
              <a16:creationId xmlns:a16="http://schemas.microsoft.com/office/drawing/2014/main" id="{A6A078D9-20CB-4718-B440-80F13735D87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2" name="PoljeZBesedilom 8851">
          <a:extLst>
            <a:ext uri="{FF2B5EF4-FFF2-40B4-BE49-F238E27FC236}">
              <a16:creationId xmlns:a16="http://schemas.microsoft.com/office/drawing/2014/main" id="{BE32669A-608A-4C76-97C8-D47080F4D8F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3" name="PoljeZBesedilom 8852">
          <a:extLst>
            <a:ext uri="{FF2B5EF4-FFF2-40B4-BE49-F238E27FC236}">
              <a16:creationId xmlns:a16="http://schemas.microsoft.com/office/drawing/2014/main" id="{DB16D376-D760-4CF0-9B84-91BCD8B6804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4" name="PoljeZBesedilom 8853">
          <a:extLst>
            <a:ext uri="{FF2B5EF4-FFF2-40B4-BE49-F238E27FC236}">
              <a16:creationId xmlns:a16="http://schemas.microsoft.com/office/drawing/2014/main" id="{3D37C4A5-7743-4894-81CE-4B75124CBFC8}"/>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5" name="PoljeZBesedilom 8854">
          <a:extLst>
            <a:ext uri="{FF2B5EF4-FFF2-40B4-BE49-F238E27FC236}">
              <a16:creationId xmlns:a16="http://schemas.microsoft.com/office/drawing/2014/main" id="{718741E4-853F-4A79-8C9D-1CF61D2E42F6}"/>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6" name="PoljeZBesedilom 8855">
          <a:extLst>
            <a:ext uri="{FF2B5EF4-FFF2-40B4-BE49-F238E27FC236}">
              <a16:creationId xmlns:a16="http://schemas.microsoft.com/office/drawing/2014/main" id="{E6271358-6568-46CE-ACFB-16CC4EADA350}"/>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7" name="PoljeZBesedilom 8856">
          <a:extLst>
            <a:ext uri="{FF2B5EF4-FFF2-40B4-BE49-F238E27FC236}">
              <a16:creationId xmlns:a16="http://schemas.microsoft.com/office/drawing/2014/main" id="{CB9DF0B9-853B-4F48-8815-E4AF01B23FC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8" name="PoljeZBesedilom 8857">
          <a:extLst>
            <a:ext uri="{FF2B5EF4-FFF2-40B4-BE49-F238E27FC236}">
              <a16:creationId xmlns:a16="http://schemas.microsoft.com/office/drawing/2014/main" id="{70A164EF-AFD5-48B2-869A-A0CAEF60DC7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9" name="PoljeZBesedilom 8858">
          <a:extLst>
            <a:ext uri="{FF2B5EF4-FFF2-40B4-BE49-F238E27FC236}">
              <a16:creationId xmlns:a16="http://schemas.microsoft.com/office/drawing/2014/main" id="{B1ECBE02-6213-42D8-9431-923F37E24ED7}"/>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60" name="PoljeZBesedilom 8859">
          <a:extLst>
            <a:ext uri="{FF2B5EF4-FFF2-40B4-BE49-F238E27FC236}">
              <a16:creationId xmlns:a16="http://schemas.microsoft.com/office/drawing/2014/main" id="{A8C125D8-D14F-4662-8644-ED26F2F9F878}"/>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61" name="PoljeZBesedilom 8860">
          <a:extLst>
            <a:ext uri="{FF2B5EF4-FFF2-40B4-BE49-F238E27FC236}">
              <a16:creationId xmlns:a16="http://schemas.microsoft.com/office/drawing/2014/main" id="{723F21DB-00DE-4FF3-87D6-CDACB9D634ED}"/>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2" name="PoljeZBesedilom 8861">
          <a:extLst>
            <a:ext uri="{FF2B5EF4-FFF2-40B4-BE49-F238E27FC236}">
              <a16:creationId xmlns:a16="http://schemas.microsoft.com/office/drawing/2014/main" id="{8FF8770B-0DAE-48B4-A264-B8DB3D825CE4}"/>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3" name="PoljeZBesedilom 8862">
          <a:extLst>
            <a:ext uri="{FF2B5EF4-FFF2-40B4-BE49-F238E27FC236}">
              <a16:creationId xmlns:a16="http://schemas.microsoft.com/office/drawing/2014/main" id="{CEC75389-CA9E-4298-A1D3-0365E3D9528C}"/>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4" name="PoljeZBesedilom 8863">
          <a:extLst>
            <a:ext uri="{FF2B5EF4-FFF2-40B4-BE49-F238E27FC236}">
              <a16:creationId xmlns:a16="http://schemas.microsoft.com/office/drawing/2014/main" id="{6C38DF6B-2095-435F-ABDA-3A5B85BECBEA}"/>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5" name="PoljeZBesedilom 8864">
          <a:extLst>
            <a:ext uri="{FF2B5EF4-FFF2-40B4-BE49-F238E27FC236}">
              <a16:creationId xmlns:a16="http://schemas.microsoft.com/office/drawing/2014/main" id="{81733037-172A-4920-9CF6-19B9614457D0}"/>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6" name="PoljeZBesedilom 8865">
          <a:extLst>
            <a:ext uri="{FF2B5EF4-FFF2-40B4-BE49-F238E27FC236}">
              <a16:creationId xmlns:a16="http://schemas.microsoft.com/office/drawing/2014/main" id="{68FC50A7-0136-4D25-B51F-10E6707C1C4C}"/>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7" name="PoljeZBesedilom 8866">
          <a:extLst>
            <a:ext uri="{FF2B5EF4-FFF2-40B4-BE49-F238E27FC236}">
              <a16:creationId xmlns:a16="http://schemas.microsoft.com/office/drawing/2014/main" id="{914DA2CE-C11A-41A5-A630-C8EA053FC290}"/>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8" name="PoljeZBesedilom 8867">
          <a:extLst>
            <a:ext uri="{FF2B5EF4-FFF2-40B4-BE49-F238E27FC236}">
              <a16:creationId xmlns:a16="http://schemas.microsoft.com/office/drawing/2014/main" id="{A78FE331-5291-4947-BD5C-D74F12829A5D}"/>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9" name="PoljeZBesedilom 8868">
          <a:extLst>
            <a:ext uri="{FF2B5EF4-FFF2-40B4-BE49-F238E27FC236}">
              <a16:creationId xmlns:a16="http://schemas.microsoft.com/office/drawing/2014/main" id="{ACDC7777-30C5-4B2D-8BBC-33CB96BADFD1}"/>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0" name="PoljeZBesedilom 8869">
          <a:extLst>
            <a:ext uri="{FF2B5EF4-FFF2-40B4-BE49-F238E27FC236}">
              <a16:creationId xmlns:a16="http://schemas.microsoft.com/office/drawing/2014/main" id="{A646DACA-E79D-415F-916E-91E7CB35F436}"/>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1" name="PoljeZBesedilom 8870">
          <a:extLst>
            <a:ext uri="{FF2B5EF4-FFF2-40B4-BE49-F238E27FC236}">
              <a16:creationId xmlns:a16="http://schemas.microsoft.com/office/drawing/2014/main" id="{DE566988-E7C2-43BF-A32F-55EEC29294BB}"/>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2" name="PoljeZBesedilom 8871">
          <a:extLst>
            <a:ext uri="{FF2B5EF4-FFF2-40B4-BE49-F238E27FC236}">
              <a16:creationId xmlns:a16="http://schemas.microsoft.com/office/drawing/2014/main" id="{1FD70695-83A2-47D7-A762-412D5549C77F}"/>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3" name="PoljeZBesedilom 8872">
          <a:extLst>
            <a:ext uri="{FF2B5EF4-FFF2-40B4-BE49-F238E27FC236}">
              <a16:creationId xmlns:a16="http://schemas.microsoft.com/office/drawing/2014/main" id="{E5C92521-493D-44EA-980A-ACF73D204E6E}"/>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4" name="PoljeZBesedilom 8873">
          <a:extLst>
            <a:ext uri="{FF2B5EF4-FFF2-40B4-BE49-F238E27FC236}">
              <a16:creationId xmlns:a16="http://schemas.microsoft.com/office/drawing/2014/main" id="{6F5CFE00-2E50-4BC0-A63B-1F0FFC42CC75}"/>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5" name="PoljeZBesedilom 8874">
          <a:extLst>
            <a:ext uri="{FF2B5EF4-FFF2-40B4-BE49-F238E27FC236}">
              <a16:creationId xmlns:a16="http://schemas.microsoft.com/office/drawing/2014/main" id="{6EE9C37C-3912-4BC1-8B8D-6016AF9FA5D6}"/>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6" name="PoljeZBesedilom 8875">
          <a:extLst>
            <a:ext uri="{FF2B5EF4-FFF2-40B4-BE49-F238E27FC236}">
              <a16:creationId xmlns:a16="http://schemas.microsoft.com/office/drawing/2014/main" id="{B54B681B-BADF-4BD7-AF33-CD3EB818B9E9}"/>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7" name="PoljeZBesedilom 8876">
          <a:extLst>
            <a:ext uri="{FF2B5EF4-FFF2-40B4-BE49-F238E27FC236}">
              <a16:creationId xmlns:a16="http://schemas.microsoft.com/office/drawing/2014/main" id="{C0B395D7-325E-4A2E-A5D3-5279FC367672}"/>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8" name="PoljeZBesedilom 8877">
          <a:extLst>
            <a:ext uri="{FF2B5EF4-FFF2-40B4-BE49-F238E27FC236}">
              <a16:creationId xmlns:a16="http://schemas.microsoft.com/office/drawing/2014/main" id="{07832263-4A0C-41A4-92E3-0B0FD0E9A8DF}"/>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9" name="PoljeZBesedilom 8878">
          <a:extLst>
            <a:ext uri="{FF2B5EF4-FFF2-40B4-BE49-F238E27FC236}">
              <a16:creationId xmlns:a16="http://schemas.microsoft.com/office/drawing/2014/main" id="{5AED580B-D84E-4008-8A4A-5F662CAD9952}"/>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0" name="PoljeZBesedilom 8879">
          <a:extLst>
            <a:ext uri="{FF2B5EF4-FFF2-40B4-BE49-F238E27FC236}">
              <a16:creationId xmlns:a16="http://schemas.microsoft.com/office/drawing/2014/main" id="{267EEE2D-76A9-4409-9849-4D6E9215A632}"/>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1" name="PoljeZBesedilom 8880">
          <a:extLst>
            <a:ext uri="{FF2B5EF4-FFF2-40B4-BE49-F238E27FC236}">
              <a16:creationId xmlns:a16="http://schemas.microsoft.com/office/drawing/2014/main" id="{D1C26F1C-CDD4-474E-863A-6FD1FC4E8FD8}"/>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2" name="PoljeZBesedilom 8881">
          <a:extLst>
            <a:ext uri="{FF2B5EF4-FFF2-40B4-BE49-F238E27FC236}">
              <a16:creationId xmlns:a16="http://schemas.microsoft.com/office/drawing/2014/main" id="{14B84A6C-CC54-4DEB-A46D-2C9ABD074B6B}"/>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3" name="PoljeZBesedilom 8882">
          <a:extLst>
            <a:ext uri="{FF2B5EF4-FFF2-40B4-BE49-F238E27FC236}">
              <a16:creationId xmlns:a16="http://schemas.microsoft.com/office/drawing/2014/main" id="{099CF7D4-E05A-48E6-A924-80D87B284586}"/>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4" name="PoljeZBesedilom 8883">
          <a:extLst>
            <a:ext uri="{FF2B5EF4-FFF2-40B4-BE49-F238E27FC236}">
              <a16:creationId xmlns:a16="http://schemas.microsoft.com/office/drawing/2014/main" id="{876AE8E4-9FFD-4B11-8495-7431187E1C25}"/>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5" name="PoljeZBesedilom 8884">
          <a:extLst>
            <a:ext uri="{FF2B5EF4-FFF2-40B4-BE49-F238E27FC236}">
              <a16:creationId xmlns:a16="http://schemas.microsoft.com/office/drawing/2014/main" id="{60BE730A-4475-4B8A-A903-01C7591239C1}"/>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6" name="PoljeZBesedilom 8885">
          <a:extLst>
            <a:ext uri="{FF2B5EF4-FFF2-40B4-BE49-F238E27FC236}">
              <a16:creationId xmlns:a16="http://schemas.microsoft.com/office/drawing/2014/main" id="{668B5F7D-1980-49C4-9AC6-137CCC3FAB1F}"/>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7" name="PoljeZBesedilom 8886">
          <a:extLst>
            <a:ext uri="{FF2B5EF4-FFF2-40B4-BE49-F238E27FC236}">
              <a16:creationId xmlns:a16="http://schemas.microsoft.com/office/drawing/2014/main" id="{64709451-EAED-49EB-A661-EC8115A502F0}"/>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8" name="PoljeZBesedilom 8887">
          <a:extLst>
            <a:ext uri="{FF2B5EF4-FFF2-40B4-BE49-F238E27FC236}">
              <a16:creationId xmlns:a16="http://schemas.microsoft.com/office/drawing/2014/main" id="{F3786857-2EE9-42D9-86A0-5CA79CD0D704}"/>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9" name="PoljeZBesedilom 8888">
          <a:extLst>
            <a:ext uri="{FF2B5EF4-FFF2-40B4-BE49-F238E27FC236}">
              <a16:creationId xmlns:a16="http://schemas.microsoft.com/office/drawing/2014/main" id="{868F7A92-1CA2-4928-88CC-8862D0A43151}"/>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0" name="PoljeZBesedilom 8889">
          <a:extLst>
            <a:ext uri="{FF2B5EF4-FFF2-40B4-BE49-F238E27FC236}">
              <a16:creationId xmlns:a16="http://schemas.microsoft.com/office/drawing/2014/main" id="{2B5BEB5C-23BE-4B25-9DE3-8C46FDD1193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1" name="PoljeZBesedilom 8890">
          <a:extLst>
            <a:ext uri="{FF2B5EF4-FFF2-40B4-BE49-F238E27FC236}">
              <a16:creationId xmlns:a16="http://schemas.microsoft.com/office/drawing/2014/main" id="{2469233E-47DB-4031-8520-FEE1ECE2B81E}"/>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2" name="PoljeZBesedilom 8891">
          <a:extLst>
            <a:ext uri="{FF2B5EF4-FFF2-40B4-BE49-F238E27FC236}">
              <a16:creationId xmlns:a16="http://schemas.microsoft.com/office/drawing/2014/main" id="{9149C30E-0A2C-44F6-A6E7-B68EA0AA916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3" name="PoljeZBesedilom 8892">
          <a:extLst>
            <a:ext uri="{FF2B5EF4-FFF2-40B4-BE49-F238E27FC236}">
              <a16:creationId xmlns:a16="http://schemas.microsoft.com/office/drawing/2014/main" id="{7AD722AD-37F9-46E8-B301-B1B3B3B331A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4" name="PoljeZBesedilom 8893">
          <a:extLst>
            <a:ext uri="{FF2B5EF4-FFF2-40B4-BE49-F238E27FC236}">
              <a16:creationId xmlns:a16="http://schemas.microsoft.com/office/drawing/2014/main" id="{B08F6DF8-8F94-4ADE-BE3D-C1E9F02D23FA}"/>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5" name="PoljeZBesedilom 8894">
          <a:extLst>
            <a:ext uri="{FF2B5EF4-FFF2-40B4-BE49-F238E27FC236}">
              <a16:creationId xmlns:a16="http://schemas.microsoft.com/office/drawing/2014/main" id="{3031D6D1-E1E9-46DA-B393-72F5CC4F25E0}"/>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6" name="PoljeZBesedilom 8895">
          <a:extLst>
            <a:ext uri="{FF2B5EF4-FFF2-40B4-BE49-F238E27FC236}">
              <a16:creationId xmlns:a16="http://schemas.microsoft.com/office/drawing/2014/main" id="{F25C9508-9BE0-4C45-A4AE-D4A6CEFC5A21}"/>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7" name="PoljeZBesedilom 8896">
          <a:extLst>
            <a:ext uri="{FF2B5EF4-FFF2-40B4-BE49-F238E27FC236}">
              <a16:creationId xmlns:a16="http://schemas.microsoft.com/office/drawing/2014/main" id="{5394592E-4202-424B-A1BF-6C8F79A0E9CB}"/>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8" name="PoljeZBesedilom 8897">
          <a:extLst>
            <a:ext uri="{FF2B5EF4-FFF2-40B4-BE49-F238E27FC236}">
              <a16:creationId xmlns:a16="http://schemas.microsoft.com/office/drawing/2014/main" id="{1393B57D-45BF-4F23-9FF6-0B572261ED75}"/>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9" name="PoljeZBesedilom 8898">
          <a:extLst>
            <a:ext uri="{FF2B5EF4-FFF2-40B4-BE49-F238E27FC236}">
              <a16:creationId xmlns:a16="http://schemas.microsoft.com/office/drawing/2014/main" id="{0A08B45F-A673-47D4-810A-05C3FCE34D46}"/>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00" name="PoljeZBesedilom 8899">
          <a:extLst>
            <a:ext uri="{FF2B5EF4-FFF2-40B4-BE49-F238E27FC236}">
              <a16:creationId xmlns:a16="http://schemas.microsoft.com/office/drawing/2014/main" id="{A06BC97F-7ABF-43D0-8737-A17AEB4CE53D}"/>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01" name="PoljeZBesedilom 8900">
          <a:extLst>
            <a:ext uri="{FF2B5EF4-FFF2-40B4-BE49-F238E27FC236}">
              <a16:creationId xmlns:a16="http://schemas.microsoft.com/office/drawing/2014/main" id="{1F157610-E2D5-4810-8D81-713289F0C9F9}"/>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2" name="PoljeZBesedilom 8901">
          <a:extLst>
            <a:ext uri="{FF2B5EF4-FFF2-40B4-BE49-F238E27FC236}">
              <a16:creationId xmlns:a16="http://schemas.microsoft.com/office/drawing/2014/main" id="{F1745076-3EC3-48C2-B8D1-2A12D7A2B7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3" name="PoljeZBesedilom 8902">
          <a:extLst>
            <a:ext uri="{FF2B5EF4-FFF2-40B4-BE49-F238E27FC236}">
              <a16:creationId xmlns:a16="http://schemas.microsoft.com/office/drawing/2014/main" id="{C827B120-AF05-425A-A61F-473F418E9DD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4" name="PoljeZBesedilom 8903">
          <a:extLst>
            <a:ext uri="{FF2B5EF4-FFF2-40B4-BE49-F238E27FC236}">
              <a16:creationId xmlns:a16="http://schemas.microsoft.com/office/drawing/2014/main" id="{348CEBBA-3996-4C36-974F-5B7C40980D0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5" name="PoljeZBesedilom 8904">
          <a:extLst>
            <a:ext uri="{FF2B5EF4-FFF2-40B4-BE49-F238E27FC236}">
              <a16:creationId xmlns:a16="http://schemas.microsoft.com/office/drawing/2014/main" id="{DE6D530D-9358-42D0-9910-0C6AB4FF898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6" name="PoljeZBesedilom 8905">
          <a:extLst>
            <a:ext uri="{FF2B5EF4-FFF2-40B4-BE49-F238E27FC236}">
              <a16:creationId xmlns:a16="http://schemas.microsoft.com/office/drawing/2014/main" id="{5A52C9F1-D7A7-4782-96F5-5495344A5F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7" name="PoljeZBesedilom 8906">
          <a:extLst>
            <a:ext uri="{FF2B5EF4-FFF2-40B4-BE49-F238E27FC236}">
              <a16:creationId xmlns:a16="http://schemas.microsoft.com/office/drawing/2014/main" id="{AB314163-4F66-4527-8B26-598DCDDA65A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8" name="PoljeZBesedilom 8907">
          <a:extLst>
            <a:ext uri="{FF2B5EF4-FFF2-40B4-BE49-F238E27FC236}">
              <a16:creationId xmlns:a16="http://schemas.microsoft.com/office/drawing/2014/main" id="{A33FB9DB-33BA-4614-8D1D-485BED17720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9" name="PoljeZBesedilom 8908">
          <a:extLst>
            <a:ext uri="{FF2B5EF4-FFF2-40B4-BE49-F238E27FC236}">
              <a16:creationId xmlns:a16="http://schemas.microsoft.com/office/drawing/2014/main" id="{80D17E8E-6166-4DE8-B69F-C716384782A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10" name="PoljeZBesedilom 8909">
          <a:extLst>
            <a:ext uri="{FF2B5EF4-FFF2-40B4-BE49-F238E27FC236}">
              <a16:creationId xmlns:a16="http://schemas.microsoft.com/office/drawing/2014/main" id="{28976404-F757-41D2-8E13-69811F08B08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11" name="PoljeZBesedilom 8910">
          <a:extLst>
            <a:ext uri="{FF2B5EF4-FFF2-40B4-BE49-F238E27FC236}">
              <a16:creationId xmlns:a16="http://schemas.microsoft.com/office/drawing/2014/main" id="{9974ACE3-8BCF-4312-924B-0B0344C684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12" name="PoljeZBesedilom 8911">
          <a:extLst>
            <a:ext uri="{FF2B5EF4-FFF2-40B4-BE49-F238E27FC236}">
              <a16:creationId xmlns:a16="http://schemas.microsoft.com/office/drawing/2014/main" id="{25004FD9-0CEB-442D-847F-DBD32C3D0F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13" name="PoljeZBesedilom 8912">
          <a:extLst>
            <a:ext uri="{FF2B5EF4-FFF2-40B4-BE49-F238E27FC236}">
              <a16:creationId xmlns:a16="http://schemas.microsoft.com/office/drawing/2014/main" id="{021DF81C-8C69-49E7-8C83-E035B515A14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4" name="PoljeZBesedilom 8913">
          <a:extLst>
            <a:ext uri="{FF2B5EF4-FFF2-40B4-BE49-F238E27FC236}">
              <a16:creationId xmlns:a16="http://schemas.microsoft.com/office/drawing/2014/main" id="{A520A4E9-D058-4613-9211-7FB68FD5D471}"/>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5" name="PoljeZBesedilom 8914">
          <a:extLst>
            <a:ext uri="{FF2B5EF4-FFF2-40B4-BE49-F238E27FC236}">
              <a16:creationId xmlns:a16="http://schemas.microsoft.com/office/drawing/2014/main" id="{B952A53C-562A-4406-BB88-19959D0636F6}"/>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6" name="PoljeZBesedilom 8915">
          <a:extLst>
            <a:ext uri="{FF2B5EF4-FFF2-40B4-BE49-F238E27FC236}">
              <a16:creationId xmlns:a16="http://schemas.microsoft.com/office/drawing/2014/main" id="{B7CFF5AB-9161-47CB-AEF5-AE53647EB6C0}"/>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7" name="PoljeZBesedilom 8916">
          <a:extLst>
            <a:ext uri="{FF2B5EF4-FFF2-40B4-BE49-F238E27FC236}">
              <a16:creationId xmlns:a16="http://schemas.microsoft.com/office/drawing/2014/main" id="{7C75BEC8-221F-4B57-84DB-CE291E5F6816}"/>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8" name="PoljeZBesedilom 8917">
          <a:extLst>
            <a:ext uri="{FF2B5EF4-FFF2-40B4-BE49-F238E27FC236}">
              <a16:creationId xmlns:a16="http://schemas.microsoft.com/office/drawing/2014/main" id="{86D196ED-1B6B-4D20-9B56-269BFE1905A4}"/>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9" name="PoljeZBesedilom 8918">
          <a:extLst>
            <a:ext uri="{FF2B5EF4-FFF2-40B4-BE49-F238E27FC236}">
              <a16:creationId xmlns:a16="http://schemas.microsoft.com/office/drawing/2014/main" id="{39480697-B138-4175-9417-DF5F828066B4}"/>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0" name="PoljeZBesedilom 8919">
          <a:extLst>
            <a:ext uri="{FF2B5EF4-FFF2-40B4-BE49-F238E27FC236}">
              <a16:creationId xmlns:a16="http://schemas.microsoft.com/office/drawing/2014/main" id="{0C7812B0-3C92-40F9-9280-DF81CEDDBE76}"/>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1" name="PoljeZBesedilom 8920">
          <a:extLst>
            <a:ext uri="{FF2B5EF4-FFF2-40B4-BE49-F238E27FC236}">
              <a16:creationId xmlns:a16="http://schemas.microsoft.com/office/drawing/2014/main" id="{9E849414-A555-4715-BF75-C833E2588794}"/>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2" name="PoljeZBesedilom 8921">
          <a:extLst>
            <a:ext uri="{FF2B5EF4-FFF2-40B4-BE49-F238E27FC236}">
              <a16:creationId xmlns:a16="http://schemas.microsoft.com/office/drawing/2014/main" id="{5FC42EF4-D2B5-4624-8097-0505FD390F6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3" name="PoljeZBesedilom 8922">
          <a:extLst>
            <a:ext uri="{FF2B5EF4-FFF2-40B4-BE49-F238E27FC236}">
              <a16:creationId xmlns:a16="http://schemas.microsoft.com/office/drawing/2014/main" id="{81B7E383-8145-47E1-9359-887EB6E81040}"/>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4" name="PoljeZBesedilom 8923">
          <a:extLst>
            <a:ext uri="{FF2B5EF4-FFF2-40B4-BE49-F238E27FC236}">
              <a16:creationId xmlns:a16="http://schemas.microsoft.com/office/drawing/2014/main" id="{63118031-8C2F-4CE8-9E30-2E203F51B6C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5" name="PoljeZBesedilom 8924">
          <a:extLst>
            <a:ext uri="{FF2B5EF4-FFF2-40B4-BE49-F238E27FC236}">
              <a16:creationId xmlns:a16="http://schemas.microsoft.com/office/drawing/2014/main" id="{5DBFFF0D-52F1-4384-8316-3338D9D9E823}"/>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6" name="PoljeZBesedilom 8925">
          <a:extLst>
            <a:ext uri="{FF2B5EF4-FFF2-40B4-BE49-F238E27FC236}">
              <a16:creationId xmlns:a16="http://schemas.microsoft.com/office/drawing/2014/main" id="{48D09691-A373-43F5-92FC-281FA964A1B7}"/>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7" name="PoljeZBesedilom 8926">
          <a:extLst>
            <a:ext uri="{FF2B5EF4-FFF2-40B4-BE49-F238E27FC236}">
              <a16:creationId xmlns:a16="http://schemas.microsoft.com/office/drawing/2014/main" id="{551E55A7-EDC1-4AF5-951B-3918AEDDAB8B}"/>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8" name="PoljeZBesedilom 8927">
          <a:extLst>
            <a:ext uri="{FF2B5EF4-FFF2-40B4-BE49-F238E27FC236}">
              <a16:creationId xmlns:a16="http://schemas.microsoft.com/office/drawing/2014/main" id="{B1813DEB-6D42-460C-88F2-F357F9400DD5}"/>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9" name="PoljeZBesedilom 8928">
          <a:extLst>
            <a:ext uri="{FF2B5EF4-FFF2-40B4-BE49-F238E27FC236}">
              <a16:creationId xmlns:a16="http://schemas.microsoft.com/office/drawing/2014/main" id="{84D4B7E9-F2F4-40C6-B50E-0D124D163D0C}"/>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0" name="PoljeZBesedilom 8929">
          <a:extLst>
            <a:ext uri="{FF2B5EF4-FFF2-40B4-BE49-F238E27FC236}">
              <a16:creationId xmlns:a16="http://schemas.microsoft.com/office/drawing/2014/main" id="{87AEFF89-8484-49E5-94B3-DAC7C7BFB6A3}"/>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1" name="PoljeZBesedilom 8930">
          <a:extLst>
            <a:ext uri="{FF2B5EF4-FFF2-40B4-BE49-F238E27FC236}">
              <a16:creationId xmlns:a16="http://schemas.microsoft.com/office/drawing/2014/main" id="{0B349499-5CA6-490D-B49C-F57AA5E65DEC}"/>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2" name="PoljeZBesedilom 8931">
          <a:extLst>
            <a:ext uri="{FF2B5EF4-FFF2-40B4-BE49-F238E27FC236}">
              <a16:creationId xmlns:a16="http://schemas.microsoft.com/office/drawing/2014/main" id="{986C6831-88C1-4961-A074-09FFB8E6814E}"/>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3" name="PoljeZBesedilom 8932">
          <a:extLst>
            <a:ext uri="{FF2B5EF4-FFF2-40B4-BE49-F238E27FC236}">
              <a16:creationId xmlns:a16="http://schemas.microsoft.com/office/drawing/2014/main" id="{54ABA2A7-BA55-4A37-A6F1-E284DE2704AF}"/>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4" name="PoljeZBesedilom 8933">
          <a:extLst>
            <a:ext uri="{FF2B5EF4-FFF2-40B4-BE49-F238E27FC236}">
              <a16:creationId xmlns:a16="http://schemas.microsoft.com/office/drawing/2014/main" id="{B87CA6FB-2267-4126-A7E9-3A8C33B944BE}"/>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5" name="PoljeZBesedilom 8934">
          <a:extLst>
            <a:ext uri="{FF2B5EF4-FFF2-40B4-BE49-F238E27FC236}">
              <a16:creationId xmlns:a16="http://schemas.microsoft.com/office/drawing/2014/main" id="{EC83E9FA-6AC4-4336-9FEA-7B7BD9EB4972}"/>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6" name="PoljeZBesedilom 8935">
          <a:extLst>
            <a:ext uri="{FF2B5EF4-FFF2-40B4-BE49-F238E27FC236}">
              <a16:creationId xmlns:a16="http://schemas.microsoft.com/office/drawing/2014/main" id="{59E0F4A7-364F-41E7-8EEE-BE16D243D578}"/>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7" name="PoljeZBesedilom 8936">
          <a:extLst>
            <a:ext uri="{FF2B5EF4-FFF2-40B4-BE49-F238E27FC236}">
              <a16:creationId xmlns:a16="http://schemas.microsoft.com/office/drawing/2014/main" id="{3760BC37-6A79-43A9-A56D-757621AD3AEC}"/>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8" name="PoljeZBesedilom 8937">
          <a:extLst>
            <a:ext uri="{FF2B5EF4-FFF2-40B4-BE49-F238E27FC236}">
              <a16:creationId xmlns:a16="http://schemas.microsoft.com/office/drawing/2014/main" id="{FD92F4BB-8B94-40F6-B136-0D57000197DA}"/>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9" name="PoljeZBesedilom 8938">
          <a:extLst>
            <a:ext uri="{FF2B5EF4-FFF2-40B4-BE49-F238E27FC236}">
              <a16:creationId xmlns:a16="http://schemas.microsoft.com/office/drawing/2014/main" id="{F0EE0B62-DEDD-430F-A341-D4B53AEEF32B}"/>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0" name="PoljeZBesedilom 8939">
          <a:extLst>
            <a:ext uri="{FF2B5EF4-FFF2-40B4-BE49-F238E27FC236}">
              <a16:creationId xmlns:a16="http://schemas.microsoft.com/office/drawing/2014/main" id="{27F0E65C-162B-419D-B7D1-8250E8167EF0}"/>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1" name="PoljeZBesedilom 8940">
          <a:extLst>
            <a:ext uri="{FF2B5EF4-FFF2-40B4-BE49-F238E27FC236}">
              <a16:creationId xmlns:a16="http://schemas.microsoft.com/office/drawing/2014/main" id="{B1BEBC4F-54A8-43BB-8F4A-95778A16361D}"/>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2" name="PoljeZBesedilom 8941">
          <a:extLst>
            <a:ext uri="{FF2B5EF4-FFF2-40B4-BE49-F238E27FC236}">
              <a16:creationId xmlns:a16="http://schemas.microsoft.com/office/drawing/2014/main" id="{504055C8-0BB7-4A0B-90D6-06C29C2E60DD}"/>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3" name="PoljeZBesedilom 8942">
          <a:extLst>
            <a:ext uri="{FF2B5EF4-FFF2-40B4-BE49-F238E27FC236}">
              <a16:creationId xmlns:a16="http://schemas.microsoft.com/office/drawing/2014/main" id="{A4067D37-61C9-4F30-A2A1-BB9007DFD884}"/>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4" name="PoljeZBesedilom 8943">
          <a:extLst>
            <a:ext uri="{FF2B5EF4-FFF2-40B4-BE49-F238E27FC236}">
              <a16:creationId xmlns:a16="http://schemas.microsoft.com/office/drawing/2014/main" id="{5849DCB9-46EE-4EEC-B124-301BC5D71A00}"/>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5" name="PoljeZBesedilom 8944">
          <a:extLst>
            <a:ext uri="{FF2B5EF4-FFF2-40B4-BE49-F238E27FC236}">
              <a16:creationId xmlns:a16="http://schemas.microsoft.com/office/drawing/2014/main" id="{8C673FC9-EAFD-41FF-AD8E-264AE55B8741}"/>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6" name="PoljeZBesedilom 8945">
          <a:extLst>
            <a:ext uri="{FF2B5EF4-FFF2-40B4-BE49-F238E27FC236}">
              <a16:creationId xmlns:a16="http://schemas.microsoft.com/office/drawing/2014/main" id="{D580E77A-467A-42D3-8485-CA4BB0766A13}"/>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7" name="PoljeZBesedilom 8946">
          <a:extLst>
            <a:ext uri="{FF2B5EF4-FFF2-40B4-BE49-F238E27FC236}">
              <a16:creationId xmlns:a16="http://schemas.microsoft.com/office/drawing/2014/main" id="{6D1F1078-8E1A-4810-986D-E72D02208EDF}"/>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48" name="PoljeZBesedilom 8947">
          <a:extLst>
            <a:ext uri="{FF2B5EF4-FFF2-40B4-BE49-F238E27FC236}">
              <a16:creationId xmlns:a16="http://schemas.microsoft.com/office/drawing/2014/main" id="{6525423C-64F0-47BC-A440-E8FCFDFBAC2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49" name="PoljeZBesedilom 8948">
          <a:extLst>
            <a:ext uri="{FF2B5EF4-FFF2-40B4-BE49-F238E27FC236}">
              <a16:creationId xmlns:a16="http://schemas.microsoft.com/office/drawing/2014/main" id="{29996F09-D9DC-4438-A667-03C13730DB44}"/>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0" name="PoljeZBesedilom 8949">
          <a:extLst>
            <a:ext uri="{FF2B5EF4-FFF2-40B4-BE49-F238E27FC236}">
              <a16:creationId xmlns:a16="http://schemas.microsoft.com/office/drawing/2014/main" id="{C3CF912C-E42F-43EF-839E-331BC1422C7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1" name="PoljeZBesedilom 8950">
          <a:extLst>
            <a:ext uri="{FF2B5EF4-FFF2-40B4-BE49-F238E27FC236}">
              <a16:creationId xmlns:a16="http://schemas.microsoft.com/office/drawing/2014/main" id="{EE2E64EE-1DF9-4752-B22D-03A37A42DE6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2" name="PoljeZBesedilom 8951">
          <a:extLst>
            <a:ext uri="{FF2B5EF4-FFF2-40B4-BE49-F238E27FC236}">
              <a16:creationId xmlns:a16="http://schemas.microsoft.com/office/drawing/2014/main" id="{B1B1B8DB-8C26-4AD9-B2DA-8AD42F6880C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3" name="PoljeZBesedilom 8952">
          <a:extLst>
            <a:ext uri="{FF2B5EF4-FFF2-40B4-BE49-F238E27FC236}">
              <a16:creationId xmlns:a16="http://schemas.microsoft.com/office/drawing/2014/main" id="{5BBF65E5-077F-465F-8AE9-30C49590F8AB}"/>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4" name="PoljeZBesedilom 8953">
          <a:extLst>
            <a:ext uri="{FF2B5EF4-FFF2-40B4-BE49-F238E27FC236}">
              <a16:creationId xmlns:a16="http://schemas.microsoft.com/office/drawing/2014/main" id="{8AE17C9E-A6C9-4191-B187-C7C456771849}"/>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5" name="PoljeZBesedilom 8954">
          <a:extLst>
            <a:ext uri="{FF2B5EF4-FFF2-40B4-BE49-F238E27FC236}">
              <a16:creationId xmlns:a16="http://schemas.microsoft.com/office/drawing/2014/main" id="{4B2BD297-3CF9-402D-9313-413429780878}"/>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6" name="PoljeZBesedilom 8955">
          <a:extLst>
            <a:ext uri="{FF2B5EF4-FFF2-40B4-BE49-F238E27FC236}">
              <a16:creationId xmlns:a16="http://schemas.microsoft.com/office/drawing/2014/main" id="{74C286F0-E95E-411F-A63E-B0045F19C871}"/>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7" name="PoljeZBesedilom 8956">
          <a:extLst>
            <a:ext uri="{FF2B5EF4-FFF2-40B4-BE49-F238E27FC236}">
              <a16:creationId xmlns:a16="http://schemas.microsoft.com/office/drawing/2014/main" id="{B954B7ED-EB1A-45D3-8E3E-6356CF26CE34}"/>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8" name="PoljeZBesedilom 8957">
          <a:extLst>
            <a:ext uri="{FF2B5EF4-FFF2-40B4-BE49-F238E27FC236}">
              <a16:creationId xmlns:a16="http://schemas.microsoft.com/office/drawing/2014/main" id="{A743B6DF-B956-4895-A84D-E6899C7DF90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9" name="PoljeZBesedilom 8958">
          <a:extLst>
            <a:ext uri="{FF2B5EF4-FFF2-40B4-BE49-F238E27FC236}">
              <a16:creationId xmlns:a16="http://schemas.microsoft.com/office/drawing/2014/main" id="{15D99DF5-619F-402E-8B97-D8C129CD36D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0" name="PoljeZBesedilom 8959">
          <a:extLst>
            <a:ext uri="{FF2B5EF4-FFF2-40B4-BE49-F238E27FC236}">
              <a16:creationId xmlns:a16="http://schemas.microsoft.com/office/drawing/2014/main" id="{CBDD748D-FD09-4C2C-AF42-B2098830975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1" name="PoljeZBesedilom 8960">
          <a:extLst>
            <a:ext uri="{FF2B5EF4-FFF2-40B4-BE49-F238E27FC236}">
              <a16:creationId xmlns:a16="http://schemas.microsoft.com/office/drawing/2014/main" id="{0C94EC34-424A-4412-A0E5-197AB2FABCD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2" name="PoljeZBesedilom 8961">
          <a:extLst>
            <a:ext uri="{FF2B5EF4-FFF2-40B4-BE49-F238E27FC236}">
              <a16:creationId xmlns:a16="http://schemas.microsoft.com/office/drawing/2014/main" id="{2E802BAC-450F-4359-83E1-91C0A2DE234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3" name="PoljeZBesedilom 8962">
          <a:extLst>
            <a:ext uri="{FF2B5EF4-FFF2-40B4-BE49-F238E27FC236}">
              <a16:creationId xmlns:a16="http://schemas.microsoft.com/office/drawing/2014/main" id="{E726136E-67A5-490E-A297-3601BA31947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4" name="PoljeZBesedilom 8963">
          <a:extLst>
            <a:ext uri="{FF2B5EF4-FFF2-40B4-BE49-F238E27FC236}">
              <a16:creationId xmlns:a16="http://schemas.microsoft.com/office/drawing/2014/main" id="{3848A7A2-9061-4AAD-B090-F3F60EC9763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5" name="PoljeZBesedilom 8964">
          <a:extLst>
            <a:ext uri="{FF2B5EF4-FFF2-40B4-BE49-F238E27FC236}">
              <a16:creationId xmlns:a16="http://schemas.microsoft.com/office/drawing/2014/main" id="{C3086DCE-ECE9-4908-A213-E3ECEEE8443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6" name="PoljeZBesedilom 8965">
          <a:extLst>
            <a:ext uri="{FF2B5EF4-FFF2-40B4-BE49-F238E27FC236}">
              <a16:creationId xmlns:a16="http://schemas.microsoft.com/office/drawing/2014/main" id="{78A520D9-9A41-42A7-921D-45E10E75DEF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7" name="PoljeZBesedilom 8966">
          <a:extLst>
            <a:ext uri="{FF2B5EF4-FFF2-40B4-BE49-F238E27FC236}">
              <a16:creationId xmlns:a16="http://schemas.microsoft.com/office/drawing/2014/main" id="{0AAC9F74-9012-466C-B55E-DBBE29009E6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8" name="PoljeZBesedilom 8967">
          <a:extLst>
            <a:ext uri="{FF2B5EF4-FFF2-40B4-BE49-F238E27FC236}">
              <a16:creationId xmlns:a16="http://schemas.microsoft.com/office/drawing/2014/main" id="{2736B25E-6509-45A3-BA9F-C4B25F1F27D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9" name="PoljeZBesedilom 8968">
          <a:extLst>
            <a:ext uri="{FF2B5EF4-FFF2-40B4-BE49-F238E27FC236}">
              <a16:creationId xmlns:a16="http://schemas.microsoft.com/office/drawing/2014/main" id="{2C8C46EB-A40F-4CBF-A91B-D9C7C40C86C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0" name="PoljeZBesedilom 8969">
          <a:extLst>
            <a:ext uri="{FF2B5EF4-FFF2-40B4-BE49-F238E27FC236}">
              <a16:creationId xmlns:a16="http://schemas.microsoft.com/office/drawing/2014/main" id="{C2CE40E1-0A31-494B-8CFD-68D86A349B7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1" name="PoljeZBesedilom 8970">
          <a:extLst>
            <a:ext uri="{FF2B5EF4-FFF2-40B4-BE49-F238E27FC236}">
              <a16:creationId xmlns:a16="http://schemas.microsoft.com/office/drawing/2014/main" id="{F50A1ED3-7181-4643-B077-0ECEB5DA88D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2" name="PoljeZBesedilom 8971">
          <a:extLst>
            <a:ext uri="{FF2B5EF4-FFF2-40B4-BE49-F238E27FC236}">
              <a16:creationId xmlns:a16="http://schemas.microsoft.com/office/drawing/2014/main" id="{246B333E-3A1E-4DBD-8446-03E76D174604}"/>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3" name="PoljeZBesedilom 8972">
          <a:extLst>
            <a:ext uri="{FF2B5EF4-FFF2-40B4-BE49-F238E27FC236}">
              <a16:creationId xmlns:a16="http://schemas.microsoft.com/office/drawing/2014/main" id="{799BF473-11A4-49D4-B526-2A8B7B2894A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4" name="PoljeZBesedilom 1">
          <a:extLst>
            <a:ext uri="{FF2B5EF4-FFF2-40B4-BE49-F238E27FC236}">
              <a16:creationId xmlns:a16="http://schemas.microsoft.com/office/drawing/2014/main" id="{8C04C9BC-EC5B-464A-B13D-F97B3AC5F40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5" name="PoljeZBesedilom 2">
          <a:extLst>
            <a:ext uri="{FF2B5EF4-FFF2-40B4-BE49-F238E27FC236}">
              <a16:creationId xmlns:a16="http://schemas.microsoft.com/office/drawing/2014/main" id="{A8CF4EDB-8E21-4CB4-9C31-1391F3ADFF8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6" name="PoljeZBesedilom 3">
          <a:extLst>
            <a:ext uri="{FF2B5EF4-FFF2-40B4-BE49-F238E27FC236}">
              <a16:creationId xmlns:a16="http://schemas.microsoft.com/office/drawing/2014/main" id="{44623555-C861-4D53-B3C2-60A326EEB01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7" name="PoljeZBesedilom 4">
          <a:extLst>
            <a:ext uri="{FF2B5EF4-FFF2-40B4-BE49-F238E27FC236}">
              <a16:creationId xmlns:a16="http://schemas.microsoft.com/office/drawing/2014/main" id="{9A3A3849-671C-4CF1-B529-60D7C49DCAD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8" name="PoljeZBesedilom 5">
          <a:extLst>
            <a:ext uri="{FF2B5EF4-FFF2-40B4-BE49-F238E27FC236}">
              <a16:creationId xmlns:a16="http://schemas.microsoft.com/office/drawing/2014/main" id="{0B5D025C-F2D9-432E-B3D4-6E77076DC931}"/>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9" name="PoljeZBesedilom 6">
          <a:extLst>
            <a:ext uri="{FF2B5EF4-FFF2-40B4-BE49-F238E27FC236}">
              <a16:creationId xmlns:a16="http://schemas.microsoft.com/office/drawing/2014/main" id="{FAB87F76-4461-47E5-9416-1FC067E75E9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0" name="PoljeZBesedilom 7">
          <a:extLst>
            <a:ext uri="{FF2B5EF4-FFF2-40B4-BE49-F238E27FC236}">
              <a16:creationId xmlns:a16="http://schemas.microsoft.com/office/drawing/2014/main" id="{B856D3F9-EC4A-4235-90BC-96821E29BB2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1" name="PoljeZBesedilom 8">
          <a:extLst>
            <a:ext uri="{FF2B5EF4-FFF2-40B4-BE49-F238E27FC236}">
              <a16:creationId xmlns:a16="http://schemas.microsoft.com/office/drawing/2014/main" id="{33FCC33B-7045-4A91-84BB-51777462BEC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2" name="PoljeZBesedilom 8981">
          <a:extLst>
            <a:ext uri="{FF2B5EF4-FFF2-40B4-BE49-F238E27FC236}">
              <a16:creationId xmlns:a16="http://schemas.microsoft.com/office/drawing/2014/main" id="{E17E035C-05E7-4E5C-8BC9-E80BC7D3946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3" name="PoljeZBesedilom 8982">
          <a:extLst>
            <a:ext uri="{FF2B5EF4-FFF2-40B4-BE49-F238E27FC236}">
              <a16:creationId xmlns:a16="http://schemas.microsoft.com/office/drawing/2014/main" id="{607F2130-97C1-4ADB-9C56-64042C393D1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4" name="PoljeZBesedilom 8983">
          <a:extLst>
            <a:ext uri="{FF2B5EF4-FFF2-40B4-BE49-F238E27FC236}">
              <a16:creationId xmlns:a16="http://schemas.microsoft.com/office/drawing/2014/main" id="{F78B71FA-53A1-4139-9B4F-F274B12DBFF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5" name="PoljeZBesedilom 8984">
          <a:extLst>
            <a:ext uri="{FF2B5EF4-FFF2-40B4-BE49-F238E27FC236}">
              <a16:creationId xmlns:a16="http://schemas.microsoft.com/office/drawing/2014/main" id="{737DB688-9DEA-486A-8389-C3F4B47D168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6" name="PoljeZBesedilom 8985">
          <a:extLst>
            <a:ext uri="{FF2B5EF4-FFF2-40B4-BE49-F238E27FC236}">
              <a16:creationId xmlns:a16="http://schemas.microsoft.com/office/drawing/2014/main" id="{48D8C417-1B80-4640-8E78-70A263E33D0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7" name="PoljeZBesedilom 8986">
          <a:extLst>
            <a:ext uri="{FF2B5EF4-FFF2-40B4-BE49-F238E27FC236}">
              <a16:creationId xmlns:a16="http://schemas.microsoft.com/office/drawing/2014/main" id="{1506E057-77ED-4BF2-811B-A0803587E280}"/>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8" name="PoljeZBesedilom 8987">
          <a:extLst>
            <a:ext uri="{FF2B5EF4-FFF2-40B4-BE49-F238E27FC236}">
              <a16:creationId xmlns:a16="http://schemas.microsoft.com/office/drawing/2014/main" id="{FD043EC3-AEED-43CD-AB23-684BE69FDAF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9" name="PoljeZBesedilom 8988">
          <a:extLst>
            <a:ext uri="{FF2B5EF4-FFF2-40B4-BE49-F238E27FC236}">
              <a16:creationId xmlns:a16="http://schemas.microsoft.com/office/drawing/2014/main" id="{3F7B20FD-468E-425A-9E28-1B1D2F09BCD8}"/>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0" name="PoljeZBesedilom 8989">
          <a:extLst>
            <a:ext uri="{FF2B5EF4-FFF2-40B4-BE49-F238E27FC236}">
              <a16:creationId xmlns:a16="http://schemas.microsoft.com/office/drawing/2014/main" id="{18CDD92D-407A-4067-80FB-ED59B393D57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1" name="PoljeZBesedilom 8990">
          <a:extLst>
            <a:ext uri="{FF2B5EF4-FFF2-40B4-BE49-F238E27FC236}">
              <a16:creationId xmlns:a16="http://schemas.microsoft.com/office/drawing/2014/main" id="{FDC5F294-9E18-48D4-9401-07FF563DCEE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2" name="PoljeZBesedilom 8991">
          <a:extLst>
            <a:ext uri="{FF2B5EF4-FFF2-40B4-BE49-F238E27FC236}">
              <a16:creationId xmlns:a16="http://schemas.microsoft.com/office/drawing/2014/main" id="{BBAFF9DB-8993-4630-8A46-45585A444A5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3" name="PoljeZBesedilom 8992">
          <a:extLst>
            <a:ext uri="{FF2B5EF4-FFF2-40B4-BE49-F238E27FC236}">
              <a16:creationId xmlns:a16="http://schemas.microsoft.com/office/drawing/2014/main" id="{9E3053BE-2E4F-42D7-AF87-CF1F2B0980AC}"/>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4" name="PoljeZBesedilom 8993">
          <a:extLst>
            <a:ext uri="{FF2B5EF4-FFF2-40B4-BE49-F238E27FC236}">
              <a16:creationId xmlns:a16="http://schemas.microsoft.com/office/drawing/2014/main" id="{2459D28D-2409-42E5-A957-B12351B5A10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5" name="PoljeZBesedilom 8994">
          <a:extLst>
            <a:ext uri="{FF2B5EF4-FFF2-40B4-BE49-F238E27FC236}">
              <a16:creationId xmlns:a16="http://schemas.microsoft.com/office/drawing/2014/main" id="{93213889-7979-4A7A-B1FA-90E7B2CB942B}"/>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6" name="PoljeZBesedilom 8995">
          <a:extLst>
            <a:ext uri="{FF2B5EF4-FFF2-40B4-BE49-F238E27FC236}">
              <a16:creationId xmlns:a16="http://schemas.microsoft.com/office/drawing/2014/main" id="{6A1C88BA-0D7E-4399-B27F-FFC9372F592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7" name="PoljeZBesedilom 8996">
          <a:extLst>
            <a:ext uri="{FF2B5EF4-FFF2-40B4-BE49-F238E27FC236}">
              <a16:creationId xmlns:a16="http://schemas.microsoft.com/office/drawing/2014/main" id="{1525EA9A-6916-4BE1-A82F-687446795A39}"/>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8" name="PoljeZBesedilom 8997">
          <a:extLst>
            <a:ext uri="{FF2B5EF4-FFF2-40B4-BE49-F238E27FC236}">
              <a16:creationId xmlns:a16="http://schemas.microsoft.com/office/drawing/2014/main" id="{CD849B9E-E658-461C-AA8F-1BD18D0C06A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9" name="PoljeZBesedilom 8998">
          <a:extLst>
            <a:ext uri="{FF2B5EF4-FFF2-40B4-BE49-F238E27FC236}">
              <a16:creationId xmlns:a16="http://schemas.microsoft.com/office/drawing/2014/main" id="{D1D79F68-23DE-4121-9184-25A8B81AF11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0" name="PoljeZBesedilom 8999">
          <a:extLst>
            <a:ext uri="{FF2B5EF4-FFF2-40B4-BE49-F238E27FC236}">
              <a16:creationId xmlns:a16="http://schemas.microsoft.com/office/drawing/2014/main" id="{DF06C989-883B-4DA7-9D4D-5360FFF5789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1" name="PoljeZBesedilom 9000">
          <a:extLst>
            <a:ext uri="{FF2B5EF4-FFF2-40B4-BE49-F238E27FC236}">
              <a16:creationId xmlns:a16="http://schemas.microsoft.com/office/drawing/2014/main" id="{A05B75C5-2F1E-4BAF-B428-DAD1F125FF5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2" name="PoljeZBesedilom 9001">
          <a:extLst>
            <a:ext uri="{FF2B5EF4-FFF2-40B4-BE49-F238E27FC236}">
              <a16:creationId xmlns:a16="http://schemas.microsoft.com/office/drawing/2014/main" id="{73F148D7-E836-46EC-B5A0-887E26C24DC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3" name="PoljeZBesedilom 9002">
          <a:extLst>
            <a:ext uri="{FF2B5EF4-FFF2-40B4-BE49-F238E27FC236}">
              <a16:creationId xmlns:a16="http://schemas.microsoft.com/office/drawing/2014/main" id="{D888118D-425E-4BDD-9A76-4A0A5ED3468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4" name="PoljeZBesedilom 9003">
          <a:extLst>
            <a:ext uri="{FF2B5EF4-FFF2-40B4-BE49-F238E27FC236}">
              <a16:creationId xmlns:a16="http://schemas.microsoft.com/office/drawing/2014/main" id="{D61BC168-13FE-4DD3-92DB-B115E84EECC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5" name="PoljeZBesedilom 9004">
          <a:extLst>
            <a:ext uri="{FF2B5EF4-FFF2-40B4-BE49-F238E27FC236}">
              <a16:creationId xmlns:a16="http://schemas.microsoft.com/office/drawing/2014/main" id="{CBC5907B-2B31-4B1E-BCB0-EF9F9D9F1E9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6" name="PoljeZBesedilom 9005">
          <a:extLst>
            <a:ext uri="{FF2B5EF4-FFF2-40B4-BE49-F238E27FC236}">
              <a16:creationId xmlns:a16="http://schemas.microsoft.com/office/drawing/2014/main" id="{AE5E8557-5E6C-4F1E-AA6D-60A884C5688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7" name="PoljeZBesedilom 9006">
          <a:extLst>
            <a:ext uri="{FF2B5EF4-FFF2-40B4-BE49-F238E27FC236}">
              <a16:creationId xmlns:a16="http://schemas.microsoft.com/office/drawing/2014/main" id="{BB566DD6-D005-46FD-B5DC-FF402082758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8" name="PoljeZBesedilom 9007">
          <a:extLst>
            <a:ext uri="{FF2B5EF4-FFF2-40B4-BE49-F238E27FC236}">
              <a16:creationId xmlns:a16="http://schemas.microsoft.com/office/drawing/2014/main" id="{1F1151C2-62B3-4D7B-BE40-8C9469A0480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9" name="PoljeZBesedilom 9008">
          <a:extLst>
            <a:ext uri="{FF2B5EF4-FFF2-40B4-BE49-F238E27FC236}">
              <a16:creationId xmlns:a16="http://schemas.microsoft.com/office/drawing/2014/main" id="{3F461C1B-5EC2-4551-AB4A-A6ACE61C1FF1}"/>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0" name="PoljeZBesedilom 9009">
          <a:extLst>
            <a:ext uri="{FF2B5EF4-FFF2-40B4-BE49-F238E27FC236}">
              <a16:creationId xmlns:a16="http://schemas.microsoft.com/office/drawing/2014/main" id="{98B7CC94-BA90-4038-8265-CE7C3A67788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1" name="PoljeZBesedilom 9010">
          <a:extLst>
            <a:ext uri="{FF2B5EF4-FFF2-40B4-BE49-F238E27FC236}">
              <a16:creationId xmlns:a16="http://schemas.microsoft.com/office/drawing/2014/main" id="{94176B2E-BC2E-4A8A-9167-1AB8FD8CEFF8}"/>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2" name="PoljeZBesedilom 9011">
          <a:extLst>
            <a:ext uri="{FF2B5EF4-FFF2-40B4-BE49-F238E27FC236}">
              <a16:creationId xmlns:a16="http://schemas.microsoft.com/office/drawing/2014/main" id="{ECDB8455-6672-4437-84FA-74758DB2DAD1}"/>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3" name="PoljeZBesedilom 9012">
          <a:extLst>
            <a:ext uri="{FF2B5EF4-FFF2-40B4-BE49-F238E27FC236}">
              <a16:creationId xmlns:a16="http://schemas.microsoft.com/office/drawing/2014/main" id="{48F6DD9F-20A9-4385-B0FA-4F0E6F509CE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4" name="PoljeZBesedilom 9013">
          <a:extLst>
            <a:ext uri="{FF2B5EF4-FFF2-40B4-BE49-F238E27FC236}">
              <a16:creationId xmlns:a16="http://schemas.microsoft.com/office/drawing/2014/main" id="{E3C2E68D-A417-4694-86C3-9E0572FA6F39}"/>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5" name="PoljeZBesedilom 9014">
          <a:extLst>
            <a:ext uri="{FF2B5EF4-FFF2-40B4-BE49-F238E27FC236}">
              <a16:creationId xmlns:a16="http://schemas.microsoft.com/office/drawing/2014/main" id="{18FC9F8E-8DEC-40CA-A0C8-BD06968FF390}"/>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6" name="PoljeZBesedilom 9015">
          <a:extLst>
            <a:ext uri="{FF2B5EF4-FFF2-40B4-BE49-F238E27FC236}">
              <a16:creationId xmlns:a16="http://schemas.microsoft.com/office/drawing/2014/main" id="{CEA5AA36-2E9D-407A-8FC5-1731FB5E919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7" name="PoljeZBesedilom 9016">
          <a:extLst>
            <a:ext uri="{FF2B5EF4-FFF2-40B4-BE49-F238E27FC236}">
              <a16:creationId xmlns:a16="http://schemas.microsoft.com/office/drawing/2014/main" id="{141F727E-6A51-434F-A0D8-EEC6BFC0FFEC}"/>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8" name="PoljeZBesedilom 9017">
          <a:extLst>
            <a:ext uri="{FF2B5EF4-FFF2-40B4-BE49-F238E27FC236}">
              <a16:creationId xmlns:a16="http://schemas.microsoft.com/office/drawing/2014/main" id="{CCFC5B9E-087A-4DE0-A655-E35953D62B1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9" name="PoljeZBesedilom 9018">
          <a:extLst>
            <a:ext uri="{FF2B5EF4-FFF2-40B4-BE49-F238E27FC236}">
              <a16:creationId xmlns:a16="http://schemas.microsoft.com/office/drawing/2014/main" id="{3DD23604-2219-4E3C-860B-8630F14E81F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0" name="PoljeZBesedilom 9019">
          <a:extLst>
            <a:ext uri="{FF2B5EF4-FFF2-40B4-BE49-F238E27FC236}">
              <a16:creationId xmlns:a16="http://schemas.microsoft.com/office/drawing/2014/main" id="{33D4A940-9591-426C-A3BE-1655DD14804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1" name="PoljeZBesedilom 9020">
          <a:extLst>
            <a:ext uri="{FF2B5EF4-FFF2-40B4-BE49-F238E27FC236}">
              <a16:creationId xmlns:a16="http://schemas.microsoft.com/office/drawing/2014/main" id="{0F4A0B90-B369-4979-A947-59C88049A97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2" name="PoljeZBesedilom 9021">
          <a:extLst>
            <a:ext uri="{FF2B5EF4-FFF2-40B4-BE49-F238E27FC236}">
              <a16:creationId xmlns:a16="http://schemas.microsoft.com/office/drawing/2014/main" id="{6B1B3920-02B7-4E70-8DD1-3C24E2E9156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3" name="PoljeZBesedilom 9022">
          <a:extLst>
            <a:ext uri="{FF2B5EF4-FFF2-40B4-BE49-F238E27FC236}">
              <a16:creationId xmlns:a16="http://schemas.microsoft.com/office/drawing/2014/main" id="{46A2A852-BBC5-484E-92E6-AB4A73805EA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4" name="PoljeZBesedilom 9023">
          <a:extLst>
            <a:ext uri="{FF2B5EF4-FFF2-40B4-BE49-F238E27FC236}">
              <a16:creationId xmlns:a16="http://schemas.microsoft.com/office/drawing/2014/main" id="{76318F93-EA2D-4825-A762-6DB7C4D9DCA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5" name="PoljeZBesedilom 9024">
          <a:extLst>
            <a:ext uri="{FF2B5EF4-FFF2-40B4-BE49-F238E27FC236}">
              <a16:creationId xmlns:a16="http://schemas.microsoft.com/office/drawing/2014/main" id="{F2377236-FB0B-4F94-B23F-2EF71028192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6" name="PoljeZBesedilom 9025">
          <a:extLst>
            <a:ext uri="{FF2B5EF4-FFF2-40B4-BE49-F238E27FC236}">
              <a16:creationId xmlns:a16="http://schemas.microsoft.com/office/drawing/2014/main" id="{9E99383C-9EAB-407E-B5AB-B27F3DF58638}"/>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7" name="PoljeZBesedilom 9026">
          <a:extLst>
            <a:ext uri="{FF2B5EF4-FFF2-40B4-BE49-F238E27FC236}">
              <a16:creationId xmlns:a16="http://schemas.microsoft.com/office/drawing/2014/main" id="{49CF9E63-D2DE-49CE-8D8D-6196C6D470D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28" name="PoljeZBesedilom 9027">
          <a:extLst>
            <a:ext uri="{FF2B5EF4-FFF2-40B4-BE49-F238E27FC236}">
              <a16:creationId xmlns:a16="http://schemas.microsoft.com/office/drawing/2014/main" id="{D728808B-5E9F-4B31-B39F-DEC3BDCDB1E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29" name="PoljeZBesedilom 9028">
          <a:extLst>
            <a:ext uri="{FF2B5EF4-FFF2-40B4-BE49-F238E27FC236}">
              <a16:creationId xmlns:a16="http://schemas.microsoft.com/office/drawing/2014/main" id="{C94327D5-242A-4127-A398-8E23DC735F2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0" name="PoljeZBesedilom 9029">
          <a:extLst>
            <a:ext uri="{FF2B5EF4-FFF2-40B4-BE49-F238E27FC236}">
              <a16:creationId xmlns:a16="http://schemas.microsoft.com/office/drawing/2014/main" id="{FA2F0B14-D53E-4555-B486-7C7175C3C6C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1" name="PoljeZBesedilom 9030">
          <a:extLst>
            <a:ext uri="{FF2B5EF4-FFF2-40B4-BE49-F238E27FC236}">
              <a16:creationId xmlns:a16="http://schemas.microsoft.com/office/drawing/2014/main" id="{B71E7A82-51D3-4CED-8296-4F3728E8B4C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2" name="PoljeZBesedilom 9031">
          <a:extLst>
            <a:ext uri="{FF2B5EF4-FFF2-40B4-BE49-F238E27FC236}">
              <a16:creationId xmlns:a16="http://schemas.microsoft.com/office/drawing/2014/main" id="{8CADEA17-A975-429F-86B7-A2CF718EC71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3" name="PoljeZBesedilom 9032">
          <a:extLst>
            <a:ext uri="{FF2B5EF4-FFF2-40B4-BE49-F238E27FC236}">
              <a16:creationId xmlns:a16="http://schemas.microsoft.com/office/drawing/2014/main" id="{7EA645AC-B820-4D7E-842F-D0E473B0D73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4" name="PoljeZBesedilom 9033">
          <a:extLst>
            <a:ext uri="{FF2B5EF4-FFF2-40B4-BE49-F238E27FC236}">
              <a16:creationId xmlns:a16="http://schemas.microsoft.com/office/drawing/2014/main" id="{15B213E8-6CA1-4052-9DB2-6FB580AC65F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5" name="PoljeZBesedilom 9034">
          <a:extLst>
            <a:ext uri="{FF2B5EF4-FFF2-40B4-BE49-F238E27FC236}">
              <a16:creationId xmlns:a16="http://schemas.microsoft.com/office/drawing/2014/main" id="{AFAAE368-A4F1-41EE-942D-FD697F163A6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6" name="PoljeZBesedilom 9035">
          <a:extLst>
            <a:ext uri="{FF2B5EF4-FFF2-40B4-BE49-F238E27FC236}">
              <a16:creationId xmlns:a16="http://schemas.microsoft.com/office/drawing/2014/main" id="{5DE73BF2-30C2-47C3-B83D-047351D7E4B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7" name="PoljeZBesedilom 9036">
          <a:extLst>
            <a:ext uri="{FF2B5EF4-FFF2-40B4-BE49-F238E27FC236}">
              <a16:creationId xmlns:a16="http://schemas.microsoft.com/office/drawing/2014/main" id="{9E88CC2F-77B3-4673-83F1-BC15EC12F39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8" name="PoljeZBesedilom 9037">
          <a:extLst>
            <a:ext uri="{FF2B5EF4-FFF2-40B4-BE49-F238E27FC236}">
              <a16:creationId xmlns:a16="http://schemas.microsoft.com/office/drawing/2014/main" id="{1CBE254B-ED79-440D-8828-47F1290FDFD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9" name="PoljeZBesedilom 9038">
          <a:extLst>
            <a:ext uri="{FF2B5EF4-FFF2-40B4-BE49-F238E27FC236}">
              <a16:creationId xmlns:a16="http://schemas.microsoft.com/office/drawing/2014/main" id="{7847EA55-388B-4F22-A3FD-A2F9A139214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0" name="PoljeZBesedilom 9039">
          <a:extLst>
            <a:ext uri="{FF2B5EF4-FFF2-40B4-BE49-F238E27FC236}">
              <a16:creationId xmlns:a16="http://schemas.microsoft.com/office/drawing/2014/main" id="{7DEB6A51-4807-416C-AB89-61D76DE750C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1" name="PoljeZBesedilom 9040">
          <a:extLst>
            <a:ext uri="{FF2B5EF4-FFF2-40B4-BE49-F238E27FC236}">
              <a16:creationId xmlns:a16="http://schemas.microsoft.com/office/drawing/2014/main" id="{6C280BD1-D338-44F6-B53F-B6F7B712490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2" name="PoljeZBesedilom 9041">
          <a:extLst>
            <a:ext uri="{FF2B5EF4-FFF2-40B4-BE49-F238E27FC236}">
              <a16:creationId xmlns:a16="http://schemas.microsoft.com/office/drawing/2014/main" id="{363717CB-889B-46C5-8A6E-14B600F8E32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3" name="PoljeZBesedilom 9042">
          <a:extLst>
            <a:ext uri="{FF2B5EF4-FFF2-40B4-BE49-F238E27FC236}">
              <a16:creationId xmlns:a16="http://schemas.microsoft.com/office/drawing/2014/main" id="{BAEAE774-354E-4978-A0EE-4B2594C1AF7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4" name="PoljeZBesedilom 9043">
          <a:extLst>
            <a:ext uri="{FF2B5EF4-FFF2-40B4-BE49-F238E27FC236}">
              <a16:creationId xmlns:a16="http://schemas.microsoft.com/office/drawing/2014/main" id="{4DE0B8CC-18B5-4611-BE9E-7F0255297E5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5" name="PoljeZBesedilom 9044">
          <a:extLst>
            <a:ext uri="{FF2B5EF4-FFF2-40B4-BE49-F238E27FC236}">
              <a16:creationId xmlns:a16="http://schemas.microsoft.com/office/drawing/2014/main" id="{C28DBB08-3670-4BA6-BC08-ABEA37B59B1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6" name="PoljeZBesedilom 9045">
          <a:extLst>
            <a:ext uri="{FF2B5EF4-FFF2-40B4-BE49-F238E27FC236}">
              <a16:creationId xmlns:a16="http://schemas.microsoft.com/office/drawing/2014/main" id="{415AE144-53C4-49FB-BB69-3B091877B78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7" name="PoljeZBesedilom 9046">
          <a:extLst>
            <a:ext uri="{FF2B5EF4-FFF2-40B4-BE49-F238E27FC236}">
              <a16:creationId xmlns:a16="http://schemas.microsoft.com/office/drawing/2014/main" id="{A9347AA2-46F0-4B0A-AAAC-6468AFB28BB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8" name="PoljeZBesedilom 9047">
          <a:extLst>
            <a:ext uri="{FF2B5EF4-FFF2-40B4-BE49-F238E27FC236}">
              <a16:creationId xmlns:a16="http://schemas.microsoft.com/office/drawing/2014/main" id="{FB663A8F-475B-403D-B133-250607A6CFC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9" name="PoljeZBesedilom 9048">
          <a:extLst>
            <a:ext uri="{FF2B5EF4-FFF2-40B4-BE49-F238E27FC236}">
              <a16:creationId xmlns:a16="http://schemas.microsoft.com/office/drawing/2014/main" id="{B61927E5-1A0F-4BD3-B77F-CFAC9A20DE0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0" name="PoljeZBesedilom 9049">
          <a:extLst>
            <a:ext uri="{FF2B5EF4-FFF2-40B4-BE49-F238E27FC236}">
              <a16:creationId xmlns:a16="http://schemas.microsoft.com/office/drawing/2014/main" id="{F8E43C3C-1F5D-41E2-B0D2-AC840D46CB9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1" name="PoljeZBesedilom 9050">
          <a:extLst>
            <a:ext uri="{FF2B5EF4-FFF2-40B4-BE49-F238E27FC236}">
              <a16:creationId xmlns:a16="http://schemas.microsoft.com/office/drawing/2014/main" id="{7E55F41B-ECEB-40B0-A6F3-FB0C562F6B6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2" name="PoljeZBesedilom 9051">
          <a:extLst>
            <a:ext uri="{FF2B5EF4-FFF2-40B4-BE49-F238E27FC236}">
              <a16:creationId xmlns:a16="http://schemas.microsoft.com/office/drawing/2014/main" id="{BCCF6D26-AE04-4700-B3F2-232E05FE67C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3" name="PoljeZBesedilom 9052">
          <a:extLst>
            <a:ext uri="{FF2B5EF4-FFF2-40B4-BE49-F238E27FC236}">
              <a16:creationId xmlns:a16="http://schemas.microsoft.com/office/drawing/2014/main" id="{1D6959B0-2726-448E-9C67-34AE225ECF9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4" name="PoljeZBesedilom 9053">
          <a:extLst>
            <a:ext uri="{FF2B5EF4-FFF2-40B4-BE49-F238E27FC236}">
              <a16:creationId xmlns:a16="http://schemas.microsoft.com/office/drawing/2014/main" id="{E43DEAFD-0371-472D-BCF9-CD187CA5013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5" name="PoljeZBesedilom 9054">
          <a:extLst>
            <a:ext uri="{FF2B5EF4-FFF2-40B4-BE49-F238E27FC236}">
              <a16:creationId xmlns:a16="http://schemas.microsoft.com/office/drawing/2014/main" id="{F9448351-1F11-47B3-A7C8-B5A09919472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6" name="PoljeZBesedilom 9055">
          <a:extLst>
            <a:ext uri="{FF2B5EF4-FFF2-40B4-BE49-F238E27FC236}">
              <a16:creationId xmlns:a16="http://schemas.microsoft.com/office/drawing/2014/main" id="{A86015FF-EFBE-40E6-8E09-D2F8052C625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7" name="PoljeZBesedilom 9056">
          <a:extLst>
            <a:ext uri="{FF2B5EF4-FFF2-40B4-BE49-F238E27FC236}">
              <a16:creationId xmlns:a16="http://schemas.microsoft.com/office/drawing/2014/main" id="{7B2D35A3-68E7-4D3E-8D5A-C211AECB19D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8" name="PoljeZBesedilom 9057">
          <a:extLst>
            <a:ext uri="{FF2B5EF4-FFF2-40B4-BE49-F238E27FC236}">
              <a16:creationId xmlns:a16="http://schemas.microsoft.com/office/drawing/2014/main" id="{BF1B807E-3639-4DB2-AA01-8643DA1C144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9" name="PoljeZBesedilom 9058">
          <a:extLst>
            <a:ext uri="{FF2B5EF4-FFF2-40B4-BE49-F238E27FC236}">
              <a16:creationId xmlns:a16="http://schemas.microsoft.com/office/drawing/2014/main" id="{E0D55B02-2322-4858-95BA-3E9EBF412C3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0" name="PoljeZBesedilom 9059">
          <a:extLst>
            <a:ext uri="{FF2B5EF4-FFF2-40B4-BE49-F238E27FC236}">
              <a16:creationId xmlns:a16="http://schemas.microsoft.com/office/drawing/2014/main" id="{FEAAEA0D-7E89-4EB5-9F46-05881BFA829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1" name="PoljeZBesedilom 9060">
          <a:extLst>
            <a:ext uri="{FF2B5EF4-FFF2-40B4-BE49-F238E27FC236}">
              <a16:creationId xmlns:a16="http://schemas.microsoft.com/office/drawing/2014/main" id="{E990D90C-8BBD-4BE3-B2CB-FA12326FDDD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2" name="PoljeZBesedilom 9061">
          <a:extLst>
            <a:ext uri="{FF2B5EF4-FFF2-40B4-BE49-F238E27FC236}">
              <a16:creationId xmlns:a16="http://schemas.microsoft.com/office/drawing/2014/main" id="{588BCB49-FD40-4CE5-A5FB-25455926943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3" name="PoljeZBesedilom 9062">
          <a:extLst>
            <a:ext uri="{FF2B5EF4-FFF2-40B4-BE49-F238E27FC236}">
              <a16:creationId xmlns:a16="http://schemas.microsoft.com/office/drawing/2014/main" id="{9364BC08-6A92-4903-87FA-B347A0DFC9E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4" name="PoljeZBesedilom 9063">
          <a:extLst>
            <a:ext uri="{FF2B5EF4-FFF2-40B4-BE49-F238E27FC236}">
              <a16:creationId xmlns:a16="http://schemas.microsoft.com/office/drawing/2014/main" id="{BC7543E5-D788-4BF9-B992-49410DC3F5F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5" name="PoljeZBesedilom 9064">
          <a:extLst>
            <a:ext uri="{FF2B5EF4-FFF2-40B4-BE49-F238E27FC236}">
              <a16:creationId xmlns:a16="http://schemas.microsoft.com/office/drawing/2014/main" id="{0B8CE7A5-D26D-41C5-8964-2A3A81792EA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6" name="PoljeZBesedilom 9065">
          <a:extLst>
            <a:ext uri="{FF2B5EF4-FFF2-40B4-BE49-F238E27FC236}">
              <a16:creationId xmlns:a16="http://schemas.microsoft.com/office/drawing/2014/main" id="{7A097231-0F24-49F6-A4F9-9ABBF3C5906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7" name="PoljeZBesedilom 9066">
          <a:extLst>
            <a:ext uri="{FF2B5EF4-FFF2-40B4-BE49-F238E27FC236}">
              <a16:creationId xmlns:a16="http://schemas.microsoft.com/office/drawing/2014/main" id="{253A7ED6-E35B-4ECE-B004-F08F608C3A6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8" name="PoljeZBesedilom 9067">
          <a:extLst>
            <a:ext uri="{FF2B5EF4-FFF2-40B4-BE49-F238E27FC236}">
              <a16:creationId xmlns:a16="http://schemas.microsoft.com/office/drawing/2014/main" id="{711B54B0-3369-4A9F-AD61-77573A83607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9" name="PoljeZBesedilom 9068">
          <a:extLst>
            <a:ext uri="{FF2B5EF4-FFF2-40B4-BE49-F238E27FC236}">
              <a16:creationId xmlns:a16="http://schemas.microsoft.com/office/drawing/2014/main" id="{E37A2F87-FA8F-4EAD-A0CA-6BB85CF2E90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0" name="PoljeZBesedilom 9069">
          <a:extLst>
            <a:ext uri="{FF2B5EF4-FFF2-40B4-BE49-F238E27FC236}">
              <a16:creationId xmlns:a16="http://schemas.microsoft.com/office/drawing/2014/main" id="{294BB47D-CFDD-4EB5-8461-B0EDBA10BBB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1" name="PoljeZBesedilom 9070">
          <a:extLst>
            <a:ext uri="{FF2B5EF4-FFF2-40B4-BE49-F238E27FC236}">
              <a16:creationId xmlns:a16="http://schemas.microsoft.com/office/drawing/2014/main" id="{7919A4D4-665F-41E6-9059-D921E383E92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2" name="PoljeZBesedilom 9071">
          <a:extLst>
            <a:ext uri="{FF2B5EF4-FFF2-40B4-BE49-F238E27FC236}">
              <a16:creationId xmlns:a16="http://schemas.microsoft.com/office/drawing/2014/main" id="{251F353D-8BA4-4430-BD0B-2CC9C9F80C4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3" name="PoljeZBesedilom 9072">
          <a:extLst>
            <a:ext uri="{FF2B5EF4-FFF2-40B4-BE49-F238E27FC236}">
              <a16:creationId xmlns:a16="http://schemas.microsoft.com/office/drawing/2014/main" id="{C389AF0A-AC3A-4B58-A3CB-859FEBF2850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4" name="PoljeZBesedilom 9073">
          <a:extLst>
            <a:ext uri="{FF2B5EF4-FFF2-40B4-BE49-F238E27FC236}">
              <a16:creationId xmlns:a16="http://schemas.microsoft.com/office/drawing/2014/main" id="{A88316E2-9C21-42E6-8115-AE21424F33D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5" name="PoljeZBesedilom 9074">
          <a:extLst>
            <a:ext uri="{FF2B5EF4-FFF2-40B4-BE49-F238E27FC236}">
              <a16:creationId xmlns:a16="http://schemas.microsoft.com/office/drawing/2014/main" id="{D591A6A0-A8BB-4C06-AA81-85F8D4B147B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6" name="PoljeZBesedilom 9075">
          <a:extLst>
            <a:ext uri="{FF2B5EF4-FFF2-40B4-BE49-F238E27FC236}">
              <a16:creationId xmlns:a16="http://schemas.microsoft.com/office/drawing/2014/main" id="{7D292B4B-9787-414B-B749-C00700E7243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7" name="PoljeZBesedilom 9076">
          <a:extLst>
            <a:ext uri="{FF2B5EF4-FFF2-40B4-BE49-F238E27FC236}">
              <a16:creationId xmlns:a16="http://schemas.microsoft.com/office/drawing/2014/main" id="{5215DBFB-68F9-405A-ABD3-D83FF5E95F3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8" name="PoljeZBesedilom 9077">
          <a:extLst>
            <a:ext uri="{FF2B5EF4-FFF2-40B4-BE49-F238E27FC236}">
              <a16:creationId xmlns:a16="http://schemas.microsoft.com/office/drawing/2014/main" id="{51D37A52-482A-499F-8A8D-3535C6B7FF9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9" name="PoljeZBesedilom 9078">
          <a:extLst>
            <a:ext uri="{FF2B5EF4-FFF2-40B4-BE49-F238E27FC236}">
              <a16:creationId xmlns:a16="http://schemas.microsoft.com/office/drawing/2014/main" id="{9C89E2D1-DF25-49A8-9842-548271CB60B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0" name="PoljeZBesedilom 9079">
          <a:extLst>
            <a:ext uri="{FF2B5EF4-FFF2-40B4-BE49-F238E27FC236}">
              <a16:creationId xmlns:a16="http://schemas.microsoft.com/office/drawing/2014/main" id="{3E21D0E8-F00A-4304-B1C8-8EAF6E4DD33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1" name="PoljeZBesedilom 9080">
          <a:extLst>
            <a:ext uri="{FF2B5EF4-FFF2-40B4-BE49-F238E27FC236}">
              <a16:creationId xmlns:a16="http://schemas.microsoft.com/office/drawing/2014/main" id="{E3A10B74-6018-4D7D-904E-E8B5B6449B0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2" name="PoljeZBesedilom 1">
          <a:extLst>
            <a:ext uri="{FF2B5EF4-FFF2-40B4-BE49-F238E27FC236}">
              <a16:creationId xmlns:a16="http://schemas.microsoft.com/office/drawing/2014/main" id="{49229F55-503F-4939-8E39-52F8899287B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3" name="PoljeZBesedilom 2">
          <a:extLst>
            <a:ext uri="{FF2B5EF4-FFF2-40B4-BE49-F238E27FC236}">
              <a16:creationId xmlns:a16="http://schemas.microsoft.com/office/drawing/2014/main" id="{AB02C8F5-027D-4244-B576-DAFA5031B09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4" name="PoljeZBesedilom 3">
          <a:extLst>
            <a:ext uri="{FF2B5EF4-FFF2-40B4-BE49-F238E27FC236}">
              <a16:creationId xmlns:a16="http://schemas.microsoft.com/office/drawing/2014/main" id="{0FC660AC-941B-46A0-8080-FC8EE534247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5" name="PoljeZBesedilom 4">
          <a:extLst>
            <a:ext uri="{FF2B5EF4-FFF2-40B4-BE49-F238E27FC236}">
              <a16:creationId xmlns:a16="http://schemas.microsoft.com/office/drawing/2014/main" id="{F94D5B0B-7997-4B7D-AEB9-0809C25B99B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6" name="PoljeZBesedilom 5">
          <a:extLst>
            <a:ext uri="{FF2B5EF4-FFF2-40B4-BE49-F238E27FC236}">
              <a16:creationId xmlns:a16="http://schemas.microsoft.com/office/drawing/2014/main" id="{2FD4F5ED-604A-4806-946A-8DE3C23320D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7" name="PoljeZBesedilom 6">
          <a:extLst>
            <a:ext uri="{FF2B5EF4-FFF2-40B4-BE49-F238E27FC236}">
              <a16:creationId xmlns:a16="http://schemas.microsoft.com/office/drawing/2014/main" id="{F524CB46-136D-4692-B227-CA2E7EAEF69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8" name="PoljeZBesedilom 7">
          <a:extLst>
            <a:ext uri="{FF2B5EF4-FFF2-40B4-BE49-F238E27FC236}">
              <a16:creationId xmlns:a16="http://schemas.microsoft.com/office/drawing/2014/main" id="{7BF819EE-D4DE-4D57-BFAD-A0D93B667BE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9" name="PoljeZBesedilom 8">
          <a:extLst>
            <a:ext uri="{FF2B5EF4-FFF2-40B4-BE49-F238E27FC236}">
              <a16:creationId xmlns:a16="http://schemas.microsoft.com/office/drawing/2014/main" id="{430F4C79-76DB-4E62-8FCF-F6B428DF173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0" name="PoljeZBesedilom 9089">
          <a:extLst>
            <a:ext uri="{FF2B5EF4-FFF2-40B4-BE49-F238E27FC236}">
              <a16:creationId xmlns:a16="http://schemas.microsoft.com/office/drawing/2014/main" id="{AD692D53-785C-43A6-84F3-A23091BEC81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1" name="PoljeZBesedilom 9090">
          <a:extLst>
            <a:ext uri="{FF2B5EF4-FFF2-40B4-BE49-F238E27FC236}">
              <a16:creationId xmlns:a16="http://schemas.microsoft.com/office/drawing/2014/main" id="{C6ED02E1-2BC4-4351-9388-7C927B312CD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2" name="PoljeZBesedilom 9091">
          <a:extLst>
            <a:ext uri="{FF2B5EF4-FFF2-40B4-BE49-F238E27FC236}">
              <a16:creationId xmlns:a16="http://schemas.microsoft.com/office/drawing/2014/main" id="{7B1480C1-3F2F-4DC6-AADB-D8199498CBF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3" name="PoljeZBesedilom 9092">
          <a:extLst>
            <a:ext uri="{FF2B5EF4-FFF2-40B4-BE49-F238E27FC236}">
              <a16:creationId xmlns:a16="http://schemas.microsoft.com/office/drawing/2014/main" id="{2AACF7DB-39B9-4361-BD23-0B57CDE2D79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4" name="PoljeZBesedilom 9093">
          <a:extLst>
            <a:ext uri="{FF2B5EF4-FFF2-40B4-BE49-F238E27FC236}">
              <a16:creationId xmlns:a16="http://schemas.microsoft.com/office/drawing/2014/main" id="{022342BE-5110-4C12-B6A6-8AEF1921739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5" name="PoljeZBesedilom 9094">
          <a:extLst>
            <a:ext uri="{FF2B5EF4-FFF2-40B4-BE49-F238E27FC236}">
              <a16:creationId xmlns:a16="http://schemas.microsoft.com/office/drawing/2014/main" id="{8F68DF77-8EE6-447A-934D-C98956081CE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6" name="PoljeZBesedilom 9095">
          <a:extLst>
            <a:ext uri="{FF2B5EF4-FFF2-40B4-BE49-F238E27FC236}">
              <a16:creationId xmlns:a16="http://schemas.microsoft.com/office/drawing/2014/main" id="{222C9363-4BEA-455B-AC24-1A491292586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7" name="PoljeZBesedilom 9096">
          <a:extLst>
            <a:ext uri="{FF2B5EF4-FFF2-40B4-BE49-F238E27FC236}">
              <a16:creationId xmlns:a16="http://schemas.microsoft.com/office/drawing/2014/main" id="{41B31ACD-A18D-4888-BBB8-851F70B7B56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8" name="PoljeZBesedilom 9097">
          <a:extLst>
            <a:ext uri="{FF2B5EF4-FFF2-40B4-BE49-F238E27FC236}">
              <a16:creationId xmlns:a16="http://schemas.microsoft.com/office/drawing/2014/main" id="{7E6F8C43-08D7-41ED-892B-23A8B0E3700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9" name="PoljeZBesedilom 9098">
          <a:extLst>
            <a:ext uri="{FF2B5EF4-FFF2-40B4-BE49-F238E27FC236}">
              <a16:creationId xmlns:a16="http://schemas.microsoft.com/office/drawing/2014/main" id="{54801F9F-4E09-4217-8A59-B63A4A5C34C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0" name="PoljeZBesedilom 9099">
          <a:extLst>
            <a:ext uri="{FF2B5EF4-FFF2-40B4-BE49-F238E27FC236}">
              <a16:creationId xmlns:a16="http://schemas.microsoft.com/office/drawing/2014/main" id="{1416C8CA-762C-4860-8E6C-FD2DF5ACEB3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1" name="PoljeZBesedilom 9100">
          <a:extLst>
            <a:ext uri="{FF2B5EF4-FFF2-40B4-BE49-F238E27FC236}">
              <a16:creationId xmlns:a16="http://schemas.microsoft.com/office/drawing/2014/main" id="{CF69BABC-D04C-4110-BF0A-0BEA3819221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2" name="PoljeZBesedilom 9101">
          <a:extLst>
            <a:ext uri="{FF2B5EF4-FFF2-40B4-BE49-F238E27FC236}">
              <a16:creationId xmlns:a16="http://schemas.microsoft.com/office/drawing/2014/main" id="{94F6BE3A-8DFE-4E9B-9278-A9DE22AA0EC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3" name="PoljeZBesedilom 9102">
          <a:extLst>
            <a:ext uri="{FF2B5EF4-FFF2-40B4-BE49-F238E27FC236}">
              <a16:creationId xmlns:a16="http://schemas.microsoft.com/office/drawing/2014/main" id="{07EFE4B7-AEFE-473E-8D3A-3151E68F2B5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4" name="PoljeZBesedilom 9103">
          <a:extLst>
            <a:ext uri="{FF2B5EF4-FFF2-40B4-BE49-F238E27FC236}">
              <a16:creationId xmlns:a16="http://schemas.microsoft.com/office/drawing/2014/main" id="{5DB2CD56-7F54-4EC0-AB7E-EFBC6902527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5" name="PoljeZBesedilom 9104">
          <a:extLst>
            <a:ext uri="{FF2B5EF4-FFF2-40B4-BE49-F238E27FC236}">
              <a16:creationId xmlns:a16="http://schemas.microsoft.com/office/drawing/2014/main" id="{DE31BBBE-2C5B-4BD0-A9EB-7E153B200E6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6" name="PoljeZBesedilom 9105">
          <a:extLst>
            <a:ext uri="{FF2B5EF4-FFF2-40B4-BE49-F238E27FC236}">
              <a16:creationId xmlns:a16="http://schemas.microsoft.com/office/drawing/2014/main" id="{AB3FCBD6-5868-4005-8D61-F62FE91D32D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7" name="PoljeZBesedilom 9106">
          <a:extLst>
            <a:ext uri="{FF2B5EF4-FFF2-40B4-BE49-F238E27FC236}">
              <a16:creationId xmlns:a16="http://schemas.microsoft.com/office/drawing/2014/main" id="{0CA54D6D-81B9-4294-9CE7-1D9D7B2C80B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8" name="PoljeZBesedilom 9107">
          <a:extLst>
            <a:ext uri="{FF2B5EF4-FFF2-40B4-BE49-F238E27FC236}">
              <a16:creationId xmlns:a16="http://schemas.microsoft.com/office/drawing/2014/main" id="{9566A8C9-CAC7-47BC-ABA3-C25CAA13C09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9" name="PoljeZBesedilom 9108">
          <a:extLst>
            <a:ext uri="{FF2B5EF4-FFF2-40B4-BE49-F238E27FC236}">
              <a16:creationId xmlns:a16="http://schemas.microsoft.com/office/drawing/2014/main" id="{DFA115C6-98AE-4B7B-BC55-C5E57BC4D3E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0" name="PoljeZBesedilom 9109">
          <a:extLst>
            <a:ext uri="{FF2B5EF4-FFF2-40B4-BE49-F238E27FC236}">
              <a16:creationId xmlns:a16="http://schemas.microsoft.com/office/drawing/2014/main" id="{22CFA20D-1A56-4293-91A1-46D7AA75922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1" name="PoljeZBesedilom 9110">
          <a:extLst>
            <a:ext uri="{FF2B5EF4-FFF2-40B4-BE49-F238E27FC236}">
              <a16:creationId xmlns:a16="http://schemas.microsoft.com/office/drawing/2014/main" id="{8BA02C20-55D5-448C-AA2C-294A5B5B54B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2" name="PoljeZBesedilom 9111">
          <a:extLst>
            <a:ext uri="{FF2B5EF4-FFF2-40B4-BE49-F238E27FC236}">
              <a16:creationId xmlns:a16="http://schemas.microsoft.com/office/drawing/2014/main" id="{FA85D5F8-38EC-4969-8E81-96DD788BA86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3" name="PoljeZBesedilom 9112">
          <a:extLst>
            <a:ext uri="{FF2B5EF4-FFF2-40B4-BE49-F238E27FC236}">
              <a16:creationId xmlns:a16="http://schemas.microsoft.com/office/drawing/2014/main" id="{179FB83B-4202-4A9B-9B98-6206B5D926C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4" name="PoljeZBesedilom 9113">
          <a:extLst>
            <a:ext uri="{FF2B5EF4-FFF2-40B4-BE49-F238E27FC236}">
              <a16:creationId xmlns:a16="http://schemas.microsoft.com/office/drawing/2014/main" id="{6449D50C-83F1-4528-8E32-8CB3D19306D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5" name="PoljeZBesedilom 9114">
          <a:extLst>
            <a:ext uri="{FF2B5EF4-FFF2-40B4-BE49-F238E27FC236}">
              <a16:creationId xmlns:a16="http://schemas.microsoft.com/office/drawing/2014/main" id="{DD1C9152-671F-4104-80E3-9155BF86687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6" name="PoljeZBesedilom 9115">
          <a:extLst>
            <a:ext uri="{FF2B5EF4-FFF2-40B4-BE49-F238E27FC236}">
              <a16:creationId xmlns:a16="http://schemas.microsoft.com/office/drawing/2014/main" id="{F727A9B1-A497-42F3-888C-63308F74455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7" name="PoljeZBesedilom 9116">
          <a:extLst>
            <a:ext uri="{FF2B5EF4-FFF2-40B4-BE49-F238E27FC236}">
              <a16:creationId xmlns:a16="http://schemas.microsoft.com/office/drawing/2014/main" id="{EB7D6C86-3CC7-4C35-AB5C-6331DFF2D34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8" name="PoljeZBesedilom 9117">
          <a:extLst>
            <a:ext uri="{FF2B5EF4-FFF2-40B4-BE49-F238E27FC236}">
              <a16:creationId xmlns:a16="http://schemas.microsoft.com/office/drawing/2014/main" id="{8504BCA4-21A3-44DA-AB07-FB81634373D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9" name="PoljeZBesedilom 9118">
          <a:extLst>
            <a:ext uri="{FF2B5EF4-FFF2-40B4-BE49-F238E27FC236}">
              <a16:creationId xmlns:a16="http://schemas.microsoft.com/office/drawing/2014/main" id="{C171AA70-FC94-45CB-9945-4C08F1EC779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0" name="PoljeZBesedilom 9119">
          <a:extLst>
            <a:ext uri="{FF2B5EF4-FFF2-40B4-BE49-F238E27FC236}">
              <a16:creationId xmlns:a16="http://schemas.microsoft.com/office/drawing/2014/main" id="{21D9B1B4-8012-4FAA-8CFC-4475042C25C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1" name="PoljeZBesedilom 9120">
          <a:extLst>
            <a:ext uri="{FF2B5EF4-FFF2-40B4-BE49-F238E27FC236}">
              <a16:creationId xmlns:a16="http://schemas.microsoft.com/office/drawing/2014/main" id="{84E6C409-A2A9-4827-9D99-76F9FD27B9E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2" name="PoljeZBesedilom 9121">
          <a:extLst>
            <a:ext uri="{FF2B5EF4-FFF2-40B4-BE49-F238E27FC236}">
              <a16:creationId xmlns:a16="http://schemas.microsoft.com/office/drawing/2014/main" id="{1064C289-FBDB-4A9D-B906-40A40E1D03B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3" name="PoljeZBesedilom 9122">
          <a:extLst>
            <a:ext uri="{FF2B5EF4-FFF2-40B4-BE49-F238E27FC236}">
              <a16:creationId xmlns:a16="http://schemas.microsoft.com/office/drawing/2014/main" id="{A396A765-AE7F-4296-B12D-531C3731365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4" name="PoljeZBesedilom 9123">
          <a:extLst>
            <a:ext uri="{FF2B5EF4-FFF2-40B4-BE49-F238E27FC236}">
              <a16:creationId xmlns:a16="http://schemas.microsoft.com/office/drawing/2014/main" id="{5F8A87FA-DDDE-423C-8F56-C06BF69E36F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5" name="PoljeZBesedilom 9124">
          <a:extLst>
            <a:ext uri="{FF2B5EF4-FFF2-40B4-BE49-F238E27FC236}">
              <a16:creationId xmlns:a16="http://schemas.microsoft.com/office/drawing/2014/main" id="{BF185BE1-764B-4019-A35C-0C302415645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6" name="PoljeZBesedilom 9125">
          <a:extLst>
            <a:ext uri="{FF2B5EF4-FFF2-40B4-BE49-F238E27FC236}">
              <a16:creationId xmlns:a16="http://schemas.microsoft.com/office/drawing/2014/main" id="{1130A8BD-E3F7-477A-A8E2-DDE0552C09C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7" name="PoljeZBesedilom 9126">
          <a:extLst>
            <a:ext uri="{FF2B5EF4-FFF2-40B4-BE49-F238E27FC236}">
              <a16:creationId xmlns:a16="http://schemas.microsoft.com/office/drawing/2014/main" id="{677BDB94-15B8-4977-BBC1-3BAD992A23C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8" name="PoljeZBesedilom 9127">
          <a:extLst>
            <a:ext uri="{FF2B5EF4-FFF2-40B4-BE49-F238E27FC236}">
              <a16:creationId xmlns:a16="http://schemas.microsoft.com/office/drawing/2014/main" id="{A730BBD8-569D-4AA7-9625-E94C3B574CC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9" name="PoljeZBesedilom 9128">
          <a:extLst>
            <a:ext uri="{FF2B5EF4-FFF2-40B4-BE49-F238E27FC236}">
              <a16:creationId xmlns:a16="http://schemas.microsoft.com/office/drawing/2014/main" id="{B36B2C78-51AF-4C45-8954-A41C3E02E1B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0" name="PoljeZBesedilom 9129">
          <a:extLst>
            <a:ext uri="{FF2B5EF4-FFF2-40B4-BE49-F238E27FC236}">
              <a16:creationId xmlns:a16="http://schemas.microsoft.com/office/drawing/2014/main" id="{DDE98820-EAA7-4975-86B7-7E1E0FCFF89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1" name="PoljeZBesedilom 9130">
          <a:extLst>
            <a:ext uri="{FF2B5EF4-FFF2-40B4-BE49-F238E27FC236}">
              <a16:creationId xmlns:a16="http://schemas.microsoft.com/office/drawing/2014/main" id="{E581FE35-150C-46EE-BADE-A9DCE4E4433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2" name="PoljeZBesedilom 9131">
          <a:extLst>
            <a:ext uri="{FF2B5EF4-FFF2-40B4-BE49-F238E27FC236}">
              <a16:creationId xmlns:a16="http://schemas.microsoft.com/office/drawing/2014/main" id="{0BCA0965-C5FD-48DE-AEF8-20D944913D3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3" name="PoljeZBesedilom 9132">
          <a:extLst>
            <a:ext uri="{FF2B5EF4-FFF2-40B4-BE49-F238E27FC236}">
              <a16:creationId xmlns:a16="http://schemas.microsoft.com/office/drawing/2014/main" id="{DD35D6A7-C8C9-4AAD-A8E6-387F83A7CA0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4" name="PoljeZBesedilom 9133">
          <a:extLst>
            <a:ext uri="{FF2B5EF4-FFF2-40B4-BE49-F238E27FC236}">
              <a16:creationId xmlns:a16="http://schemas.microsoft.com/office/drawing/2014/main" id="{59E4214A-41CA-40DA-921C-AFEC36DB0C6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5" name="PoljeZBesedilom 9134">
          <a:extLst>
            <a:ext uri="{FF2B5EF4-FFF2-40B4-BE49-F238E27FC236}">
              <a16:creationId xmlns:a16="http://schemas.microsoft.com/office/drawing/2014/main" id="{564DB5C9-2EB6-4191-9EE3-A7126A7836E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6" name="PoljeZBesedilom 9135">
          <a:extLst>
            <a:ext uri="{FF2B5EF4-FFF2-40B4-BE49-F238E27FC236}">
              <a16:creationId xmlns:a16="http://schemas.microsoft.com/office/drawing/2014/main" id="{2BAE10AD-D19B-4C12-A0F9-A597D1C8B46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7" name="PoljeZBesedilom 9136">
          <a:extLst>
            <a:ext uri="{FF2B5EF4-FFF2-40B4-BE49-F238E27FC236}">
              <a16:creationId xmlns:a16="http://schemas.microsoft.com/office/drawing/2014/main" id="{63F30B69-0DC6-4964-A531-927E51BC09C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8" name="PoljeZBesedilom 9137">
          <a:extLst>
            <a:ext uri="{FF2B5EF4-FFF2-40B4-BE49-F238E27FC236}">
              <a16:creationId xmlns:a16="http://schemas.microsoft.com/office/drawing/2014/main" id="{0DF7219A-1C29-4F2B-9B0C-C4507F71CE3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9" name="PoljeZBesedilom 9138">
          <a:extLst>
            <a:ext uri="{FF2B5EF4-FFF2-40B4-BE49-F238E27FC236}">
              <a16:creationId xmlns:a16="http://schemas.microsoft.com/office/drawing/2014/main" id="{78CBC9DC-C859-49A9-9ECD-DAC17D66134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0" name="PoljeZBesedilom 9139">
          <a:extLst>
            <a:ext uri="{FF2B5EF4-FFF2-40B4-BE49-F238E27FC236}">
              <a16:creationId xmlns:a16="http://schemas.microsoft.com/office/drawing/2014/main" id="{E4082A6B-26B6-4FEC-A274-80B7491600D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1" name="PoljeZBesedilom 9140">
          <a:extLst>
            <a:ext uri="{FF2B5EF4-FFF2-40B4-BE49-F238E27FC236}">
              <a16:creationId xmlns:a16="http://schemas.microsoft.com/office/drawing/2014/main" id="{284590FE-6CB0-471B-A41A-3C626638FB1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2" name="PoljeZBesedilom 9141">
          <a:extLst>
            <a:ext uri="{FF2B5EF4-FFF2-40B4-BE49-F238E27FC236}">
              <a16:creationId xmlns:a16="http://schemas.microsoft.com/office/drawing/2014/main" id="{4250612A-B69E-4F98-8D01-FBBF74AABBD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3" name="PoljeZBesedilom 9142">
          <a:extLst>
            <a:ext uri="{FF2B5EF4-FFF2-40B4-BE49-F238E27FC236}">
              <a16:creationId xmlns:a16="http://schemas.microsoft.com/office/drawing/2014/main" id="{2AF9D55B-636F-43E2-9331-73C4D4B6C14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4" name="PoljeZBesedilom 9143">
          <a:extLst>
            <a:ext uri="{FF2B5EF4-FFF2-40B4-BE49-F238E27FC236}">
              <a16:creationId xmlns:a16="http://schemas.microsoft.com/office/drawing/2014/main" id="{1B9C5C1F-1725-45D3-B6E7-B60BC44858F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5" name="PoljeZBesedilom 9144">
          <a:extLst>
            <a:ext uri="{FF2B5EF4-FFF2-40B4-BE49-F238E27FC236}">
              <a16:creationId xmlns:a16="http://schemas.microsoft.com/office/drawing/2014/main" id="{A9AB7CC2-3C32-47DF-90B8-082CA75E294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6" name="PoljeZBesedilom 9145">
          <a:extLst>
            <a:ext uri="{FF2B5EF4-FFF2-40B4-BE49-F238E27FC236}">
              <a16:creationId xmlns:a16="http://schemas.microsoft.com/office/drawing/2014/main" id="{70611A52-26BA-4085-9EB9-427312AB9AF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7" name="PoljeZBesedilom 9146">
          <a:extLst>
            <a:ext uri="{FF2B5EF4-FFF2-40B4-BE49-F238E27FC236}">
              <a16:creationId xmlns:a16="http://schemas.microsoft.com/office/drawing/2014/main" id="{F5852CF4-BAA1-4E6B-AA8A-9B64526E542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48" name="PoljeZBesedilom 9147">
          <a:extLst>
            <a:ext uri="{FF2B5EF4-FFF2-40B4-BE49-F238E27FC236}">
              <a16:creationId xmlns:a16="http://schemas.microsoft.com/office/drawing/2014/main" id="{2733835B-06FF-4681-9792-38E056E0DC10}"/>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49" name="PoljeZBesedilom 9148">
          <a:extLst>
            <a:ext uri="{FF2B5EF4-FFF2-40B4-BE49-F238E27FC236}">
              <a16:creationId xmlns:a16="http://schemas.microsoft.com/office/drawing/2014/main" id="{44341B95-9AD9-4764-AD6D-DA8086E35BF2}"/>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0" name="PoljeZBesedilom 9149">
          <a:extLst>
            <a:ext uri="{FF2B5EF4-FFF2-40B4-BE49-F238E27FC236}">
              <a16:creationId xmlns:a16="http://schemas.microsoft.com/office/drawing/2014/main" id="{8B2E15F7-2D09-494C-BC7A-02CCBBA3A460}"/>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1" name="PoljeZBesedilom 9150">
          <a:extLst>
            <a:ext uri="{FF2B5EF4-FFF2-40B4-BE49-F238E27FC236}">
              <a16:creationId xmlns:a16="http://schemas.microsoft.com/office/drawing/2014/main" id="{87F0BE93-B65C-417E-BC6C-53BA57360F82}"/>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2" name="PoljeZBesedilom 9151">
          <a:extLst>
            <a:ext uri="{FF2B5EF4-FFF2-40B4-BE49-F238E27FC236}">
              <a16:creationId xmlns:a16="http://schemas.microsoft.com/office/drawing/2014/main" id="{55D13573-D132-4448-88C8-20404986309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3" name="PoljeZBesedilom 9152">
          <a:extLst>
            <a:ext uri="{FF2B5EF4-FFF2-40B4-BE49-F238E27FC236}">
              <a16:creationId xmlns:a16="http://schemas.microsoft.com/office/drawing/2014/main" id="{487C6312-225A-43A9-8B66-D38C73F08745}"/>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4" name="PoljeZBesedilom 9153">
          <a:extLst>
            <a:ext uri="{FF2B5EF4-FFF2-40B4-BE49-F238E27FC236}">
              <a16:creationId xmlns:a16="http://schemas.microsoft.com/office/drawing/2014/main" id="{11324350-CA07-4B5C-8B1D-AE4A3885F76E}"/>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5" name="PoljeZBesedilom 9154">
          <a:extLst>
            <a:ext uri="{FF2B5EF4-FFF2-40B4-BE49-F238E27FC236}">
              <a16:creationId xmlns:a16="http://schemas.microsoft.com/office/drawing/2014/main" id="{F0AC1520-E371-4784-99BF-55FDC2588F16}"/>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6" name="PoljeZBesedilom 9155">
          <a:extLst>
            <a:ext uri="{FF2B5EF4-FFF2-40B4-BE49-F238E27FC236}">
              <a16:creationId xmlns:a16="http://schemas.microsoft.com/office/drawing/2014/main" id="{68CC2011-ED28-453F-927A-35B369FE544F}"/>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7" name="PoljeZBesedilom 9156">
          <a:extLst>
            <a:ext uri="{FF2B5EF4-FFF2-40B4-BE49-F238E27FC236}">
              <a16:creationId xmlns:a16="http://schemas.microsoft.com/office/drawing/2014/main" id="{13DEEFE4-04FC-4BD2-A6E5-170D27009AF9}"/>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8" name="PoljeZBesedilom 9157">
          <a:extLst>
            <a:ext uri="{FF2B5EF4-FFF2-40B4-BE49-F238E27FC236}">
              <a16:creationId xmlns:a16="http://schemas.microsoft.com/office/drawing/2014/main" id="{418C009B-432D-4FF9-B289-97EC25231FB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9" name="PoljeZBesedilom 9158">
          <a:extLst>
            <a:ext uri="{FF2B5EF4-FFF2-40B4-BE49-F238E27FC236}">
              <a16:creationId xmlns:a16="http://schemas.microsoft.com/office/drawing/2014/main" id="{0D134578-78E3-433B-8AB0-7FA542D1922E}"/>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0" name="PoljeZBesedilom 9159">
          <a:extLst>
            <a:ext uri="{FF2B5EF4-FFF2-40B4-BE49-F238E27FC236}">
              <a16:creationId xmlns:a16="http://schemas.microsoft.com/office/drawing/2014/main" id="{3A7FE1E0-7D4E-4E64-923E-FCB388E3EA46}"/>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1" name="PoljeZBesedilom 9160">
          <a:extLst>
            <a:ext uri="{FF2B5EF4-FFF2-40B4-BE49-F238E27FC236}">
              <a16:creationId xmlns:a16="http://schemas.microsoft.com/office/drawing/2014/main" id="{A37F1461-B1E2-482D-8D0D-8044B69A6DD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2" name="PoljeZBesedilom 9161">
          <a:extLst>
            <a:ext uri="{FF2B5EF4-FFF2-40B4-BE49-F238E27FC236}">
              <a16:creationId xmlns:a16="http://schemas.microsoft.com/office/drawing/2014/main" id="{3BFF052E-5AC3-421C-949E-5189062FE827}"/>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3" name="PoljeZBesedilom 9162">
          <a:extLst>
            <a:ext uri="{FF2B5EF4-FFF2-40B4-BE49-F238E27FC236}">
              <a16:creationId xmlns:a16="http://schemas.microsoft.com/office/drawing/2014/main" id="{4508C10A-4EA9-46A0-8AA4-80B7B7A7E29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4" name="PoljeZBesedilom 9163">
          <a:extLst>
            <a:ext uri="{FF2B5EF4-FFF2-40B4-BE49-F238E27FC236}">
              <a16:creationId xmlns:a16="http://schemas.microsoft.com/office/drawing/2014/main" id="{6623CEA3-E087-452C-BE2F-8FF01E875FEF}"/>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5" name="PoljeZBesedilom 9164">
          <a:extLst>
            <a:ext uri="{FF2B5EF4-FFF2-40B4-BE49-F238E27FC236}">
              <a16:creationId xmlns:a16="http://schemas.microsoft.com/office/drawing/2014/main" id="{650B766C-975D-4063-9C19-C685269768CC}"/>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6" name="PoljeZBesedilom 9165">
          <a:extLst>
            <a:ext uri="{FF2B5EF4-FFF2-40B4-BE49-F238E27FC236}">
              <a16:creationId xmlns:a16="http://schemas.microsoft.com/office/drawing/2014/main" id="{49A17632-F82F-4A30-88B0-35C6D9CB99A5}"/>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7" name="PoljeZBesedilom 9166">
          <a:extLst>
            <a:ext uri="{FF2B5EF4-FFF2-40B4-BE49-F238E27FC236}">
              <a16:creationId xmlns:a16="http://schemas.microsoft.com/office/drawing/2014/main" id="{5A391DB7-C415-4D97-BBE4-9D2A274FE5A8}"/>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8" name="PoljeZBesedilom 9167">
          <a:extLst>
            <a:ext uri="{FF2B5EF4-FFF2-40B4-BE49-F238E27FC236}">
              <a16:creationId xmlns:a16="http://schemas.microsoft.com/office/drawing/2014/main" id="{009551AB-4E5E-45F2-99AA-2B56B9AEA616}"/>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9" name="PoljeZBesedilom 9168">
          <a:extLst>
            <a:ext uri="{FF2B5EF4-FFF2-40B4-BE49-F238E27FC236}">
              <a16:creationId xmlns:a16="http://schemas.microsoft.com/office/drawing/2014/main" id="{F28E3E68-4443-4ABA-B8E2-0AB62DE0B16B}"/>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0" name="PoljeZBesedilom 9169">
          <a:extLst>
            <a:ext uri="{FF2B5EF4-FFF2-40B4-BE49-F238E27FC236}">
              <a16:creationId xmlns:a16="http://schemas.microsoft.com/office/drawing/2014/main" id="{98D1611F-3120-4FFE-A2CF-00A9596AE269}"/>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1" name="PoljeZBesedilom 9170">
          <a:extLst>
            <a:ext uri="{FF2B5EF4-FFF2-40B4-BE49-F238E27FC236}">
              <a16:creationId xmlns:a16="http://schemas.microsoft.com/office/drawing/2014/main" id="{73EE4D8B-29E6-4BA9-B1F6-8B5A7B83A2FC}"/>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2" name="PoljeZBesedilom 9171">
          <a:extLst>
            <a:ext uri="{FF2B5EF4-FFF2-40B4-BE49-F238E27FC236}">
              <a16:creationId xmlns:a16="http://schemas.microsoft.com/office/drawing/2014/main" id="{28B9466B-DF94-4BB0-94E3-AB2134803C4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3" name="PoljeZBesedilom 9172">
          <a:extLst>
            <a:ext uri="{FF2B5EF4-FFF2-40B4-BE49-F238E27FC236}">
              <a16:creationId xmlns:a16="http://schemas.microsoft.com/office/drawing/2014/main" id="{99A690D3-E43B-4A90-B342-D5EF618DED01}"/>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4" name="PoljeZBesedilom 9173">
          <a:extLst>
            <a:ext uri="{FF2B5EF4-FFF2-40B4-BE49-F238E27FC236}">
              <a16:creationId xmlns:a16="http://schemas.microsoft.com/office/drawing/2014/main" id="{285319E4-7767-43C8-8486-CDC72717E77B}"/>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5" name="PoljeZBesedilom 9174">
          <a:extLst>
            <a:ext uri="{FF2B5EF4-FFF2-40B4-BE49-F238E27FC236}">
              <a16:creationId xmlns:a16="http://schemas.microsoft.com/office/drawing/2014/main" id="{DBD3B58A-5884-41A8-8B8F-4C30FC59CC7E}"/>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6" name="PoljeZBesedilom 9175">
          <a:extLst>
            <a:ext uri="{FF2B5EF4-FFF2-40B4-BE49-F238E27FC236}">
              <a16:creationId xmlns:a16="http://schemas.microsoft.com/office/drawing/2014/main" id="{4FAAD623-EB36-42FC-A7BF-8C3BEE78E280}"/>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7" name="PoljeZBesedilom 9176">
          <a:extLst>
            <a:ext uri="{FF2B5EF4-FFF2-40B4-BE49-F238E27FC236}">
              <a16:creationId xmlns:a16="http://schemas.microsoft.com/office/drawing/2014/main" id="{BD90F209-4219-4C8E-A8A0-1DF7BD14AC40}"/>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8" name="PoljeZBesedilom 9177">
          <a:extLst>
            <a:ext uri="{FF2B5EF4-FFF2-40B4-BE49-F238E27FC236}">
              <a16:creationId xmlns:a16="http://schemas.microsoft.com/office/drawing/2014/main" id="{8EC6866D-DEC5-495A-9C78-A23F62D0076B}"/>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9" name="PoljeZBesedilom 9178">
          <a:extLst>
            <a:ext uri="{FF2B5EF4-FFF2-40B4-BE49-F238E27FC236}">
              <a16:creationId xmlns:a16="http://schemas.microsoft.com/office/drawing/2014/main" id="{F2AE5F7B-93F5-4636-AC43-535D1F33BA36}"/>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0" name="PoljeZBesedilom 9179">
          <a:extLst>
            <a:ext uri="{FF2B5EF4-FFF2-40B4-BE49-F238E27FC236}">
              <a16:creationId xmlns:a16="http://schemas.microsoft.com/office/drawing/2014/main" id="{5D6A2B25-31FB-45FD-BCD0-EA16A4DE2FAA}"/>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1" name="PoljeZBesedilom 9180">
          <a:extLst>
            <a:ext uri="{FF2B5EF4-FFF2-40B4-BE49-F238E27FC236}">
              <a16:creationId xmlns:a16="http://schemas.microsoft.com/office/drawing/2014/main" id="{D6979A7C-0AB3-4379-947F-FCAF700A0D7A}"/>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2" name="PoljeZBesedilom 9181">
          <a:extLst>
            <a:ext uri="{FF2B5EF4-FFF2-40B4-BE49-F238E27FC236}">
              <a16:creationId xmlns:a16="http://schemas.microsoft.com/office/drawing/2014/main" id="{949D9581-B48E-4895-B119-E32F4CF1AE7B}"/>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3" name="PoljeZBesedilom 9182">
          <a:extLst>
            <a:ext uri="{FF2B5EF4-FFF2-40B4-BE49-F238E27FC236}">
              <a16:creationId xmlns:a16="http://schemas.microsoft.com/office/drawing/2014/main" id="{BEBD645A-D505-4A32-8E2E-753F5DF5F5A7}"/>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4" name="PoljeZBesedilom 9183">
          <a:extLst>
            <a:ext uri="{FF2B5EF4-FFF2-40B4-BE49-F238E27FC236}">
              <a16:creationId xmlns:a16="http://schemas.microsoft.com/office/drawing/2014/main" id="{1D8D5C0A-F93E-47BD-A94E-E20FE90E2C08}"/>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5" name="PoljeZBesedilom 9184">
          <a:extLst>
            <a:ext uri="{FF2B5EF4-FFF2-40B4-BE49-F238E27FC236}">
              <a16:creationId xmlns:a16="http://schemas.microsoft.com/office/drawing/2014/main" id="{5C3F00B2-D4CA-4F69-9BE1-84119728DEF8}"/>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6" name="PoljeZBesedilom 9185">
          <a:extLst>
            <a:ext uri="{FF2B5EF4-FFF2-40B4-BE49-F238E27FC236}">
              <a16:creationId xmlns:a16="http://schemas.microsoft.com/office/drawing/2014/main" id="{D8FABF77-25C0-4E22-9DE2-8598C5759752}"/>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7" name="PoljeZBesedilom 9186">
          <a:extLst>
            <a:ext uri="{FF2B5EF4-FFF2-40B4-BE49-F238E27FC236}">
              <a16:creationId xmlns:a16="http://schemas.microsoft.com/office/drawing/2014/main" id="{79E71602-BD5B-40DE-B08C-D8546B1483D1}"/>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8" name="PoljeZBesedilom 9187">
          <a:extLst>
            <a:ext uri="{FF2B5EF4-FFF2-40B4-BE49-F238E27FC236}">
              <a16:creationId xmlns:a16="http://schemas.microsoft.com/office/drawing/2014/main" id="{E4B3F259-FFF7-4746-8CBC-F69F6DE1D2B3}"/>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9" name="PoljeZBesedilom 9188">
          <a:extLst>
            <a:ext uri="{FF2B5EF4-FFF2-40B4-BE49-F238E27FC236}">
              <a16:creationId xmlns:a16="http://schemas.microsoft.com/office/drawing/2014/main" id="{56F1684C-3D78-40D5-A29C-6B853FA01DE1}"/>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0" name="PoljeZBesedilom 9189">
          <a:extLst>
            <a:ext uri="{FF2B5EF4-FFF2-40B4-BE49-F238E27FC236}">
              <a16:creationId xmlns:a16="http://schemas.microsoft.com/office/drawing/2014/main" id="{C85521F7-69AD-4858-94E2-EB2E9CEFA367}"/>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1" name="PoljeZBesedilom 9190">
          <a:extLst>
            <a:ext uri="{FF2B5EF4-FFF2-40B4-BE49-F238E27FC236}">
              <a16:creationId xmlns:a16="http://schemas.microsoft.com/office/drawing/2014/main" id="{10C41C87-A217-44C8-B1EF-8B5B5CF562EB}"/>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2" name="PoljeZBesedilom 9191">
          <a:extLst>
            <a:ext uri="{FF2B5EF4-FFF2-40B4-BE49-F238E27FC236}">
              <a16:creationId xmlns:a16="http://schemas.microsoft.com/office/drawing/2014/main" id="{920CBB2E-A02E-428F-9F4D-967254006E3C}"/>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3" name="PoljeZBesedilom 9192">
          <a:extLst>
            <a:ext uri="{FF2B5EF4-FFF2-40B4-BE49-F238E27FC236}">
              <a16:creationId xmlns:a16="http://schemas.microsoft.com/office/drawing/2014/main" id="{A6F45265-0128-4E63-B2B0-4B7BBABDCB06}"/>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4" name="PoljeZBesedilom 9193">
          <a:extLst>
            <a:ext uri="{FF2B5EF4-FFF2-40B4-BE49-F238E27FC236}">
              <a16:creationId xmlns:a16="http://schemas.microsoft.com/office/drawing/2014/main" id="{AD940343-6773-4924-A982-E0E67B32E76E}"/>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5" name="PoljeZBesedilom 9194">
          <a:extLst>
            <a:ext uri="{FF2B5EF4-FFF2-40B4-BE49-F238E27FC236}">
              <a16:creationId xmlns:a16="http://schemas.microsoft.com/office/drawing/2014/main" id="{BBB632D1-37A6-4C3E-B139-EF8CC3881DCF}"/>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6" name="PoljeZBesedilom 9195">
          <a:extLst>
            <a:ext uri="{FF2B5EF4-FFF2-40B4-BE49-F238E27FC236}">
              <a16:creationId xmlns:a16="http://schemas.microsoft.com/office/drawing/2014/main" id="{F993AB85-EC1F-45A2-B448-AE7E02572687}"/>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7" name="PoljeZBesedilom 9196">
          <a:extLst>
            <a:ext uri="{FF2B5EF4-FFF2-40B4-BE49-F238E27FC236}">
              <a16:creationId xmlns:a16="http://schemas.microsoft.com/office/drawing/2014/main" id="{691C1D74-7901-442C-B0A3-D06F63FA771C}"/>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8" name="PoljeZBesedilom 9197">
          <a:extLst>
            <a:ext uri="{FF2B5EF4-FFF2-40B4-BE49-F238E27FC236}">
              <a16:creationId xmlns:a16="http://schemas.microsoft.com/office/drawing/2014/main" id="{0D21A163-FDB3-43C9-A150-8F44CC93C874}"/>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9" name="PoljeZBesedilom 9198">
          <a:extLst>
            <a:ext uri="{FF2B5EF4-FFF2-40B4-BE49-F238E27FC236}">
              <a16:creationId xmlns:a16="http://schemas.microsoft.com/office/drawing/2014/main" id="{3834E5CA-C0AE-4BF6-9CCB-D63F0AB49AD0}"/>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0" name="PoljeZBesedilom 9199">
          <a:extLst>
            <a:ext uri="{FF2B5EF4-FFF2-40B4-BE49-F238E27FC236}">
              <a16:creationId xmlns:a16="http://schemas.microsoft.com/office/drawing/2014/main" id="{A42F8E04-167D-4726-8219-DC6273E8A006}"/>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1" name="PoljeZBesedilom 9200">
          <a:extLst>
            <a:ext uri="{FF2B5EF4-FFF2-40B4-BE49-F238E27FC236}">
              <a16:creationId xmlns:a16="http://schemas.microsoft.com/office/drawing/2014/main" id="{0BB7664C-A85F-422B-BCF0-6F285356C44B}"/>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2" name="PoljeZBesedilom 9201">
          <a:extLst>
            <a:ext uri="{FF2B5EF4-FFF2-40B4-BE49-F238E27FC236}">
              <a16:creationId xmlns:a16="http://schemas.microsoft.com/office/drawing/2014/main" id="{861AB5A4-4B4D-4845-9583-E9D2905F6743}"/>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3" name="PoljeZBesedilom 9202">
          <a:extLst>
            <a:ext uri="{FF2B5EF4-FFF2-40B4-BE49-F238E27FC236}">
              <a16:creationId xmlns:a16="http://schemas.microsoft.com/office/drawing/2014/main" id="{49E16C37-41E6-4A89-A756-80EFFD315025}"/>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4" name="PoljeZBesedilom 9203">
          <a:extLst>
            <a:ext uri="{FF2B5EF4-FFF2-40B4-BE49-F238E27FC236}">
              <a16:creationId xmlns:a16="http://schemas.microsoft.com/office/drawing/2014/main" id="{4CC683CD-9DBD-4E0F-962F-D74A525AFBBA}"/>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5" name="PoljeZBesedilom 9204">
          <a:extLst>
            <a:ext uri="{FF2B5EF4-FFF2-40B4-BE49-F238E27FC236}">
              <a16:creationId xmlns:a16="http://schemas.microsoft.com/office/drawing/2014/main" id="{99B25208-7A1E-4AD6-8033-D3B4C5A27CCF}"/>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06" name="PoljeZBesedilom 9205">
          <a:extLst>
            <a:ext uri="{FF2B5EF4-FFF2-40B4-BE49-F238E27FC236}">
              <a16:creationId xmlns:a16="http://schemas.microsoft.com/office/drawing/2014/main" id="{A4C20DC4-17C2-462E-8BC5-A878121CF85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07" name="PoljeZBesedilom 9206">
          <a:extLst>
            <a:ext uri="{FF2B5EF4-FFF2-40B4-BE49-F238E27FC236}">
              <a16:creationId xmlns:a16="http://schemas.microsoft.com/office/drawing/2014/main" id="{00DE97EA-C3B2-42BF-B066-8826AD29307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08" name="PoljeZBesedilom 9207">
          <a:extLst>
            <a:ext uri="{FF2B5EF4-FFF2-40B4-BE49-F238E27FC236}">
              <a16:creationId xmlns:a16="http://schemas.microsoft.com/office/drawing/2014/main" id="{D93E4303-86C5-4F64-842E-8D9E4158FEC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09" name="PoljeZBesedilom 9208">
          <a:extLst>
            <a:ext uri="{FF2B5EF4-FFF2-40B4-BE49-F238E27FC236}">
              <a16:creationId xmlns:a16="http://schemas.microsoft.com/office/drawing/2014/main" id="{CAD5FAAA-3691-4294-BA69-4F75FAE792F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0" name="PoljeZBesedilom 9209">
          <a:extLst>
            <a:ext uri="{FF2B5EF4-FFF2-40B4-BE49-F238E27FC236}">
              <a16:creationId xmlns:a16="http://schemas.microsoft.com/office/drawing/2014/main" id="{0F2BE7E9-F32F-4DB3-A84B-28B1B521B6C1}"/>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1" name="PoljeZBesedilom 9210">
          <a:extLst>
            <a:ext uri="{FF2B5EF4-FFF2-40B4-BE49-F238E27FC236}">
              <a16:creationId xmlns:a16="http://schemas.microsoft.com/office/drawing/2014/main" id="{481BB087-C7FD-4822-BF9D-AC80970B7978}"/>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2" name="PoljeZBesedilom 9211">
          <a:extLst>
            <a:ext uri="{FF2B5EF4-FFF2-40B4-BE49-F238E27FC236}">
              <a16:creationId xmlns:a16="http://schemas.microsoft.com/office/drawing/2014/main" id="{31C77956-6251-42C2-B6AD-B2EE69B4427D}"/>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3" name="PoljeZBesedilom 9212">
          <a:extLst>
            <a:ext uri="{FF2B5EF4-FFF2-40B4-BE49-F238E27FC236}">
              <a16:creationId xmlns:a16="http://schemas.microsoft.com/office/drawing/2014/main" id="{3A9D655F-736E-4BC4-954B-1C422A01FC2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4" name="PoljeZBesedilom 9213">
          <a:extLst>
            <a:ext uri="{FF2B5EF4-FFF2-40B4-BE49-F238E27FC236}">
              <a16:creationId xmlns:a16="http://schemas.microsoft.com/office/drawing/2014/main" id="{716E9791-AC54-454B-B45E-992153B6C71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5" name="PoljeZBesedilom 9214">
          <a:extLst>
            <a:ext uri="{FF2B5EF4-FFF2-40B4-BE49-F238E27FC236}">
              <a16:creationId xmlns:a16="http://schemas.microsoft.com/office/drawing/2014/main" id="{0B7F1A45-07FE-4814-B230-8EBB774EE718}"/>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6" name="PoljeZBesedilom 9215">
          <a:extLst>
            <a:ext uri="{FF2B5EF4-FFF2-40B4-BE49-F238E27FC236}">
              <a16:creationId xmlns:a16="http://schemas.microsoft.com/office/drawing/2014/main" id="{71B04733-ADAC-42ED-854B-252CECD899E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7" name="PoljeZBesedilom 9216">
          <a:extLst>
            <a:ext uri="{FF2B5EF4-FFF2-40B4-BE49-F238E27FC236}">
              <a16:creationId xmlns:a16="http://schemas.microsoft.com/office/drawing/2014/main" id="{641D03DD-F41D-41DF-9226-9490F7E9FBB3}"/>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8" name="PoljeZBesedilom 9217">
          <a:extLst>
            <a:ext uri="{FF2B5EF4-FFF2-40B4-BE49-F238E27FC236}">
              <a16:creationId xmlns:a16="http://schemas.microsoft.com/office/drawing/2014/main" id="{03BD1767-134A-4E1E-9250-11FC118F6DD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9" name="PoljeZBesedilom 9218">
          <a:extLst>
            <a:ext uri="{FF2B5EF4-FFF2-40B4-BE49-F238E27FC236}">
              <a16:creationId xmlns:a16="http://schemas.microsoft.com/office/drawing/2014/main" id="{88ACC400-2C42-4D34-A20A-BE16DBC5C59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0" name="PoljeZBesedilom 9219">
          <a:extLst>
            <a:ext uri="{FF2B5EF4-FFF2-40B4-BE49-F238E27FC236}">
              <a16:creationId xmlns:a16="http://schemas.microsoft.com/office/drawing/2014/main" id="{B5E9950D-29C0-4341-88F2-90B140B5C60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1" name="PoljeZBesedilom 9220">
          <a:extLst>
            <a:ext uri="{FF2B5EF4-FFF2-40B4-BE49-F238E27FC236}">
              <a16:creationId xmlns:a16="http://schemas.microsoft.com/office/drawing/2014/main" id="{A093FD5E-51AF-425E-BB1F-CDB307EDDDAF}"/>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2" name="PoljeZBesedilom 9221">
          <a:extLst>
            <a:ext uri="{FF2B5EF4-FFF2-40B4-BE49-F238E27FC236}">
              <a16:creationId xmlns:a16="http://schemas.microsoft.com/office/drawing/2014/main" id="{C39CC20F-AF05-4E1D-A7BD-0CC1034375A7}"/>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3" name="PoljeZBesedilom 9222">
          <a:extLst>
            <a:ext uri="{FF2B5EF4-FFF2-40B4-BE49-F238E27FC236}">
              <a16:creationId xmlns:a16="http://schemas.microsoft.com/office/drawing/2014/main" id="{7CCF13F6-1A76-4DE1-861A-7662096675B5}"/>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4" name="PoljeZBesedilom 9223">
          <a:extLst>
            <a:ext uri="{FF2B5EF4-FFF2-40B4-BE49-F238E27FC236}">
              <a16:creationId xmlns:a16="http://schemas.microsoft.com/office/drawing/2014/main" id="{9FCE96A3-B865-4F71-9F72-074A1C27706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5" name="PoljeZBesedilom 9224">
          <a:extLst>
            <a:ext uri="{FF2B5EF4-FFF2-40B4-BE49-F238E27FC236}">
              <a16:creationId xmlns:a16="http://schemas.microsoft.com/office/drawing/2014/main" id="{546D3C00-E321-4E23-A6D2-0BA068E2F95A}"/>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6" name="PoljeZBesedilom 9225">
          <a:extLst>
            <a:ext uri="{FF2B5EF4-FFF2-40B4-BE49-F238E27FC236}">
              <a16:creationId xmlns:a16="http://schemas.microsoft.com/office/drawing/2014/main" id="{ED9A91C6-E8D4-4F46-AA54-1AD5FACE7B5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7" name="PoljeZBesedilom 9226">
          <a:extLst>
            <a:ext uri="{FF2B5EF4-FFF2-40B4-BE49-F238E27FC236}">
              <a16:creationId xmlns:a16="http://schemas.microsoft.com/office/drawing/2014/main" id="{20A87F1D-775E-4E65-A70B-BE1BCDA825A4}"/>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8" name="PoljeZBesedilom 9227">
          <a:extLst>
            <a:ext uri="{FF2B5EF4-FFF2-40B4-BE49-F238E27FC236}">
              <a16:creationId xmlns:a16="http://schemas.microsoft.com/office/drawing/2014/main" id="{85AAF5D2-3D50-496D-A18D-425A5F95666A}"/>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9" name="PoljeZBesedilom 9228">
          <a:extLst>
            <a:ext uri="{FF2B5EF4-FFF2-40B4-BE49-F238E27FC236}">
              <a16:creationId xmlns:a16="http://schemas.microsoft.com/office/drawing/2014/main" id="{546A8FDB-8C95-464F-B31E-6757CC12703E}"/>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0" name="PoljeZBesedilom 9229">
          <a:extLst>
            <a:ext uri="{FF2B5EF4-FFF2-40B4-BE49-F238E27FC236}">
              <a16:creationId xmlns:a16="http://schemas.microsoft.com/office/drawing/2014/main" id="{6D963B9A-50DE-42E4-B5F9-66D629E5A49A}"/>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1" name="PoljeZBesedilom 9230">
          <a:extLst>
            <a:ext uri="{FF2B5EF4-FFF2-40B4-BE49-F238E27FC236}">
              <a16:creationId xmlns:a16="http://schemas.microsoft.com/office/drawing/2014/main" id="{D32EDBD8-36BD-4E07-B6C9-C3059FB69DE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2" name="PoljeZBesedilom 9231">
          <a:extLst>
            <a:ext uri="{FF2B5EF4-FFF2-40B4-BE49-F238E27FC236}">
              <a16:creationId xmlns:a16="http://schemas.microsoft.com/office/drawing/2014/main" id="{FE68E23D-1D03-412D-BDB4-A72F2DECE821}"/>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3" name="PoljeZBesedilom 9232">
          <a:extLst>
            <a:ext uri="{FF2B5EF4-FFF2-40B4-BE49-F238E27FC236}">
              <a16:creationId xmlns:a16="http://schemas.microsoft.com/office/drawing/2014/main" id="{4A849DAB-4FC4-49F2-BA8D-49BBF274AF2F}"/>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4" name="PoljeZBesedilom 9233">
          <a:extLst>
            <a:ext uri="{FF2B5EF4-FFF2-40B4-BE49-F238E27FC236}">
              <a16:creationId xmlns:a16="http://schemas.microsoft.com/office/drawing/2014/main" id="{D6FCBF11-17EF-482C-9213-2C20027E55B1}"/>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5" name="PoljeZBesedilom 9234">
          <a:extLst>
            <a:ext uri="{FF2B5EF4-FFF2-40B4-BE49-F238E27FC236}">
              <a16:creationId xmlns:a16="http://schemas.microsoft.com/office/drawing/2014/main" id="{452D645E-ABFA-438B-8858-BC7BE9048A6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6" name="PoljeZBesedilom 9235">
          <a:extLst>
            <a:ext uri="{FF2B5EF4-FFF2-40B4-BE49-F238E27FC236}">
              <a16:creationId xmlns:a16="http://schemas.microsoft.com/office/drawing/2014/main" id="{FFC0373F-7C56-4AF0-80E2-F9B0EE030BC8}"/>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7" name="PoljeZBesedilom 9236">
          <a:extLst>
            <a:ext uri="{FF2B5EF4-FFF2-40B4-BE49-F238E27FC236}">
              <a16:creationId xmlns:a16="http://schemas.microsoft.com/office/drawing/2014/main" id="{FCA25DD7-AD9C-457D-9A53-E75B690848C8}"/>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8" name="PoljeZBesedilom 9237">
          <a:extLst>
            <a:ext uri="{FF2B5EF4-FFF2-40B4-BE49-F238E27FC236}">
              <a16:creationId xmlns:a16="http://schemas.microsoft.com/office/drawing/2014/main" id="{D4A15017-D807-4173-9A8D-E30DF7F691CF}"/>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9" name="PoljeZBesedilom 9238">
          <a:extLst>
            <a:ext uri="{FF2B5EF4-FFF2-40B4-BE49-F238E27FC236}">
              <a16:creationId xmlns:a16="http://schemas.microsoft.com/office/drawing/2014/main" id="{4B16293C-25AA-4A54-BF3C-E4F392EEEE6A}"/>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40" name="PoljeZBesedilom 9239">
          <a:extLst>
            <a:ext uri="{FF2B5EF4-FFF2-40B4-BE49-F238E27FC236}">
              <a16:creationId xmlns:a16="http://schemas.microsoft.com/office/drawing/2014/main" id="{B7D7C8D8-569A-4CF2-9B23-1CC76495093F}"/>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41" name="PoljeZBesedilom 9240">
          <a:extLst>
            <a:ext uri="{FF2B5EF4-FFF2-40B4-BE49-F238E27FC236}">
              <a16:creationId xmlns:a16="http://schemas.microsoft.com/office/drawing/2014/main" id="{05BFC89E-2382-4DE9-BDC1-034D0A306B8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42" name="PoljeZBesedilom 9241">
          <a:extLst>
            <a:ext uri="{FF2B5EF4-FFF2-40B4-BE49-F238E27FC236}">
              <a16:creationId xmlns:a16="http://schemas.microsoft.com/office/drawing/2014/main" id="{41B2C4E8-A5E3-4551-AC2B-4CDAEB840596}"/>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43" name="PoljeZBesedilom 9242">
          <a:extLst>
            <a:ext uri="{FF2B5EF4-FFF2-40B4-BE49-F238E27FC236}">
              <a16:creationId xmlns:a16="http://schemas.microsoft.com/office/drawing/2014/main" id="{DF35C9BF-9EF3-4C69-8841-66C1542A407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4" name="PoljeZBesedilom 9243">
          <a:extLst>
            <a:ext uri="{FF2B5EF4-FFF2-40B4-BE49-F238E27FC236}">
              <a16:creationId xmlns:a16="http://schemas.microsoft.com/office/drawing/2014/main" id="{1633279D-9BB3-42E5-B5C5-0C265392A210}"/>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5" name="PoljeZBesedilom 9244">
          <a:extLst>
            <a:ext uri="{FF2B5EF4-FFF2-40B4-BE49-F238E27FC236}">
              <a16:creationId xmlns:a16="http://schemas.microsoft.com/office/drawing/2014/main" id="{9D5576ED-600F-4A96-B6E7-D60AFC84B9EF}"/>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6" name="PoljeZBesedilom 9245">
          <a:extLst>
            <a:ext uri="{FF2B5EF4-FFF2-40B4-BE49-F238E27FC236}">
              <a16:creationId xmlns:a16="http://schemas.microsoft.com/office/drawing/2014/main" id="{E0BCCF9E-B1A4-4B0D-9522-BF229F50ED8A}"/>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7" name="PoljeZBesedilom 9246">
          <a:extLst>
            <a:ext uri="{FF2B5EF4-FFF2-40B4-BE49-F238E27FC236}">
              <a16:creationId xmlns:a16="http://schemas.microsoft.com/office/drawing/2014/main" id="{BB773840-F0E1-4977-8BCD-089487D74DBF}"/>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8" name="PoljeZBesedilom 9247">
          <a:extLst>
            <a:ext uri="{FF2B5EF4-FFF2-40B4-BE49-F238E27FC236}">
              <a16:creationId xmlns:a16="http://schemas.microsoft.com/office/drawing/2014/main" id="{0CBA7374-C089-4D83-ADC5-56B1F2EB9F3C}"/>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9" name="PoljeZBesedilom 9248">
          <a:extLst>
            <a:ext uri="{FF2B5EF4-FFF2-40B4-BE49-F238E27FC236}">
              <a16:creationId xmlns:a16="http://schemas.microsoft.com/office/drawing/2014/main" id="{FC7B24B9-1AE2-4961-855B-DB98AD831B31}"/>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50" name="PoljeZBesedilom 9249">
          <a:extLst>
            <a:ext uri="{FF2B5EF4-FFF2-40B4-BE49-F238E27FC236}">
              <a16:creationId xmlns:a16="http://schemas.microsoft.com/office/drawing/2014/main" id="{41B6C2C0-1647-4306-9F13-09BB3E7A2658}"/>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51" name="PoljeZBesedilom 9250">
          <a:extLst>
            <a:ext uri="{FF2B5EF4-FFF2-40B4-BE49-F238E27FC236}">
              <a16:creationId xmlns:a16="http://schemas.microsoft.com/office/drawing/2014/main" id="{54BBF624-245A-462A-A2AA-33653075D99B}"/>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2" name="PoljeZBesedilom 9251">
          <a:extLst>
            <a:ext uri="{FF2B5EF4-FFF2-40B4-BE49-F238E27FC236}">
              <a16:creationId xmlns:a16="http://schemas.microsoft.com/office/drawing/2014/main" id="{79871990-A61F-4950-9A34-4B93FE47E51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3" name="PoljeZBesedilom 9252">
          <a:extLst>
            <a:ext uri="{FF2B5EF4-FFF2-40B4-BE49-F238E27FC236}">
              <a16:creationId xmlns:a16="http://schemas.microsoft.com/office/drawing/2014/main" id="{2CA73BA2-7980-49CC-A53A-57C5FF83837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4" name="PoljeZBesedilom 9253">
          <a:extLst>
            <a:ext uri="{FF2B5EF4-FFF2-40B4-BE49-F238E27FC236}">
              <a16:creationId xmlns:a16="http://schemas.microsoft.com/office/drawing/2014/main" id="{452D5367-8B7F-48DF-8078-6A759657769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5" name="PoljeZBesedilom 9254">
          <a:extLst>
            <a:ext uri="{FF2B5EF4-FFF2-40B4-BE49-F238E27FC236}">
              <a16:creationId xmlns:a16="http://schemas.microsoft.com/office/drawing/2014/main" id="{3E744B6F-3409-4CF8-A183-56E233545037}"/>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6" name="PoljeZBesedilom 9255">
          <a:extLst>
            <a:ext uri="{FF2B5EF4-FFF2-40B4-BE49-F238E27FC236}">
              <a16:creationId xmlns:a16="http://schemas.microsoft.com/office/drawing/2014/main" id="{31EA94C2-D709-440F-B5FC-12BA0C286957}"/>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7" name="PoljeZBesedilom 9256">
          <a:extLst>
            <a:ext uri="{FF2B5EF4-FFF2-40B4-BE49-F238E27FC236}">
              <a16:creationId xmlns:a16="http://schemas.microsoft.com/office/drawing/2014/main" id="{BB7E7A2D-72CB-413A-9C1D-EFD5AE188DED}"/>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8" name="PoljeZBesedilom 9257">
          <a:extLst>
            <a:ext uri="{FF2B5EF4-FFF2-40B4-BE49-F238E27FC236}">
              <a16:creationId xmlns:a16="http://schemas.microsoft.com/office/drawing/2014/main" id="{DF37DBFE-7441-4291-9CFF-E32A6B1DF1D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9" name="PoljeZBesedilom 9258">
          <a:extLst>
            <a:ext uri="{FF2B5EF4-FFF2-40B4-BE49-F238E27FC236}">
              <a16:creationId xmlns:a16="http://schemas.microsoft.com/office/drawing/2014/main" id="{AAAE1C42-63B2-45D9-A7BB-9315AB65A721}"/>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0" name="PoljeZBesedilom 9259">
          <a:extLst>
            <a:ext uri="{FF2B5EF4-FFF2-40B4-BE49-F238E27FC236}">
              <a16:creationId xmlns:a16="http://schemas.microsoft.com/office/drawing/2014/main" id="{CF1C52F3-BBD1-4C2A-AE77-E6DC8412DD44}"/>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1" name="PoljeZBesedilom 9260">
          <a:extLst>
            <a:ext uri="{FF2B5EF4-FFF2-40B4-BE49-F238E27FC236}">
              <a16:creationId xmlns:a16="http://schemas.microsoft.com/office/drawing/2014/main" id="{689F412E-A168-4461-A716-37D6CB1067C6}"/>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2" name="PoljeZBesedilom 9261">
          <a:extLst>
            <a:ext uri="{FF2B5EF4-FFF2-40B4-BE49-F238E27FC236}">
              <a16:creationId xmlns:a16="http://schemas.microsoft.com/office/drawing/2014/main" id="{6B90A6BB-D511-4566-9D25-E2503C5DBF8E}"/>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3" name="PoljeZBesedilom 9262">
          <a:extLst>
            <a:ext uri="{FF2B5EF4-FFF2-40B4-BE49-F238E27FC236}">
              <a16:creationId xmlns:a16="http://schemas.microsoft.com/office/drawing/2014/main" id="{492A29E8-1EB2-4BE2-8F53-38F2ED02954E}"/>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4" name="PoljeZBesedilom 9263">
          <a:extLst>
            <a:ext uri="{FF2B5EF4-FFF2-40B4-BE49-F238E27FC236}">
              <a16:creationId xmlns:a16="http://schemas.microsoft.com/office/drawing/2014/main" id="{E5870542-DF95-46CC-B28E-D112E2229B5C}"/>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5" name="PoljeZBesedilom 9264">
          <a:extLst>
            <a:ext uri="{FF2B5EF4-FFF2-40B4-BE49-F238E27FC236}">
              <a16:creationId xmlns:a16="http://schemas.microsoft.com/office/drawing/2014/main" id="{3114E8DB-18DE-4AC2-8CFC-839832022AB4}"/>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6" name="PoljeZBesedilom 9265">
          <a:extLst>
            <a:ext uri="{FF2B5EF4-FFF2-40B4-BE49-F238E27FC236}">
              <a16:creationId xmlns:a16="http://schemas.microsoft.com/office/drawing/2014/main" id="{932635AB-A52E-45B9-B7F1-2EB99AEAA63C}"/>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7" name="PoljeZBesedilom 9266">
          <a:extLst>
            <a:ext uri="{FF2B5EF4-FFF2-40B4-BE49-F238E27FC236}">
              <a16:creationId xmlns:a16="http://schemas.microsoft.com/office/drawing/2014/main" id="{5FF1FE97-1C74-4F2B-87CA-EC3B996BD38C}"/>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8" name="PoljeZBesedilom 9267">
          <a:extLst>
            <a:ext uri="{FF2B5EF4-FFF2-40B4-BE49-F238E27FC236}">
              <a16:creationId xmlns:a16="http://schemas.microsoft.com/office/drawing/2014/main" id="{51E53C31-5E60-4071-9615-6B0C13F6DCCD}"/>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9" name="PoljeZBesedilom 9268">
          <a:extLst>
            <a:ext uri="{FF2B5EF4-FFF2-40B4-BE49-F238E27FC236}">
              <a16:creationId xmlns:a16="http://schemas.microsoft.com/office/drawing/2014/main" id="{EDEE2096-DBFA-48BD-8581-F28C18E0C6C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70" name="PoljeZBesedilom 9269">
          <a:extLst>
            <a:ext uri="{FF2B5EF4-FFF2-40B4-BE49-F238E27FC236}">
              <a16:creationId xmlns:a16="http://schemas.microsoft.com/office/drawing/2014/main" id="{DAC6E092-A43F-4E18-9763-87C95DC02D23}"/>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71" name="PoljeZBesedilom 9270">
          <a:extLst>
            <a:ext uri="{FF2B5EF4-FFF2-40B4-BE49-F238E27FC236}">
              <a16:creationId xmlns:a16="http://schemas.microsoft.com/office/drawing/2014/main" id="{088877EB-E05A-44B1-9709-B9B1B7734E5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72" name="PoljeZBesedilom 9271">
          <a:extLst>
            <a:ext uri="{FF2B5EF4-FFF2-40B4-BE49-F238E27FC236}">
              <a16:creationId xmlns:a16="http://schemas.microsoft.com/office/drawing/2014/main" id="{7003EB8D-6EB9-42A0-AD44-A8E47C38EF3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73" name="PoljeZBesedilom 9272">
          <a:extLst>
            <a:ext uri="{FF2B5EF4-FFF2-40B4-BE49-F238E27FC236}">
              <a16:creationId xmlns:a16="http://schemas.microsoft.com/office/drawing/2014/main" id="{C3C55060-C262-4A5B-B176-6FB41CDF4A0B}"/>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4" name="PoljeZBesedilom 9273">
          <a:extLst>
            <a:ext uri="{FF2B5EF4-FFF2-40B4-BE49-F238E27FC236}">
              <a16:creationId xmlns:a16="http://schemas.microsoft.com/office/drawing/2014/main" id="{7B64773F-1D80-4E66-A5FD-1868F6A2C8DC}"/>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5" name="PoljeZBesedilom 9274">
          <a:extLst>
            <a:ext uri="{FF2B5EF4-FFF2-40B4-BE49-F238E27FC236}">
              <a16:creationId xmlns:a16="http://schemas.microsoft.com/office/drawing/2014/main" id="{7E9CDC38-9DEA-431B-BE42-31F0CF09FAA7}"/>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6" name="PoljeZBesedilom 9275">
          <a:extLst>
            <a:ext uri="{FF2B5EF4-FFF2-40B4-BE49-F238E27FC236}">
              <a16:creationId xmlns:a16="http://schemas.microsoft.com/office/drawing/2014/main" id="{9B020E21-DEB2-4D1B-B626-319B03F742A4}"/>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7" name="PoljeZBesedilom 9276">
          <a:extLst>
            <a:ext uri="{FF2B5EF4-FFF2-40B4-BE49-F238E27FC236}">
              <a16:creationId xmlns:a16="http://schemas.microsoft.com/office/drawing/2014/main" id="{268959BC-383C-425A-9847-E73C7BB8A9C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8" name="PoljeZBesedilom 9277">
          <a:extLst>
            <a:ext uri="{FF2B5EF4-FFF2-40B4-BE49-F238E27FC236}">
              <a16:creationId xmlns:a16="http://schemas.microsoft.com/office/drawing/2014/main" id="{D87265FD-E6F5-457A-B380-DE3C0F88074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9" name="PoljeZBesedilom 9278">
          <a:extLst>
            <a:ext uri="{FF2B5EF4-FFF2-40B4-BE49-F238E27FC236}">
              <a16:creationId xmlns:a16="http://schemas.microsoft.com/office/drawing/2014/main" id="{96F03A8C-D512-4CB3-9BC8-48FFB85BC8DA}"/>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0" name="PoljeZBesedilom 9279">
          <a:extLst>
            <a:ext uri="{FF2B5EF4-FFF2-40B4-BE49-F238E27FC236}">
              <a16:creationId xmlns:a16="http://schemas.microsoft.com/office/drawing/2014/main" id="{6002B930-39EF-43E7-9333-8FEE64EA4EC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1" name="PoljeZBesedilom 9280">
          <a:extLst>
            <a:ext uri="{FF2B5EF4-FFF2-40B4-BE49-F238E27FC236}">
              <a16:creationId xmlns:a16="http://schemas.microsoft.com/office/drawing/2014/main" id="{8CD61CAE-BE1A-4E23-A418-6AE760E19E86}"/>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2" name="PoljeZBesedilom 9281">
          <a:extLst>
            <a:ext uri="{FF2B5EF4-FFF2-40B4-BE49-F238E27FC236}">
              <a16:creationId xmlns:a16="http://schemas.microsoft.com/office/drawing/2014/main" id="{9C8C5763-6A7C-430D-92EF-92AA73A637E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3" name="PoljeZBesedilom 9282">
          <a:extLst>
            <a:ext uri="{FF2B5EF4-FFF2-40B4-BE49-F238E27FC236}">
              <a16:creationId xmlns:a16="http://schemas.microsoft.com/office/drawing/2014/main" id="{A37080CC-C377-46F3-85DD-F19E21971084}"/>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4" name="PoljeZBesedilom 9283">
          <a:extLst>
            <a:ext uri="{FF2B5EF4-FFF2-40B4-BE49-F238E27FC236}">
              <a16:creationId xmlns:a16="http://schemas.microsoft.com/office/drawing/2014/main" id="{67C7E0B3-7B0C-4741-8BA9-120BEFB3346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5" name="PoljeZBesedilom 9284">
          <a:extLst>
            <a:ext uri="{FF2B5EF4-FFF2-40B4-BE49-F238E27FC236}">
              <a16:creationId xmlns:a16="http://schemas.microsoft.com/office/drawing/2014/main" id="{8B42DFD3-2652-4C09-964E-C6B201AB0616}"/>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6" name="PoljeZBesedilom 9285">
          <a:extLst>
            <a:ext uri="{FF2B5EF4-FFF2-40B4-BE49-F238E27FC236}">
              <a16:creationId xmlns:a16="http://schemas.microsoft.com/office/drawing/2014/main" id="{45CBA657-8157-46F7-9843-7A33385441A4}"/>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7" name="PoljeZBesedilom 9286">
          <a:extLst>
            <a:ext uri="{FF2B5EF4-FFF2-40B4-BE49-F238E27FC236}">
              <a16:creationId xmlns:a16="http://schemas.microsoft.com/office/drawing/2014/main" id="{24075D9D-7A33-4B8F-831F-FD2730D35D6C}"/>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8" name="PoljeZBesedilom 9287">
          <a:extLst>
            <a:ext uri="{FF2B5EF4-FFF2-40B4-BE49-F238E27FC236}">
              <a16:creationId xmlns:a16="http://schemas.microsoft.com/office/drawing/2014/main" id="{DF2F7825-8CFC-44DA-9F84-695CBC6F5A0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9" name="PoljeZBesedilom 9288">
          <a:extLst>
            <a:ext uri="{FF2B5EF4-FFF2-40B4-BE49-F238E27FC236}">
              <a16:creationId xmlns:a16="http://schemas.microsoft.com/office/drawing/2014/main" id="{1D26F866-40D9-43EE-8C80-3602E0571C7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0" name="PoljeZBesedilom 9289">
          <a:extLst>
            <a:ext uri="{FF2B5EF4-FFF2-40B4-BE49-F238E27FC236}">
              <a16:creationId xmlns:a16="http://schemas.microsoft.com/office/drawing/2014/main" id="{745110AC-2300-47F0-94E5-116A55E3BC4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1" name="PoljeZBesedilom 9290">
          <a:extLst>
            <a:ext uri="{FF2B5EF4-FFF2-40B4-BE49-F238E27FC236}">
              <a16:creationId xmlns:a16="http://schemas.microsoft.com/office/drawing/2014/main" id="{A03D8CB9-905F-4768-A66E-47C7E381FB37}"/>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2" name="PoljeZBesedilom 9291">
          <a:extLst>
            <a:ext uri="{FF2B5EF4-FFF2-40B4-BE49-F238E27FC236}">
              <a16:creationId xmlns:a16="http://schemas.microsoft.com/office/drawing/2014/main" id="{1F38F02F-609A-4A2F-8244-BD375679C07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3" name="PoljeZBesedilom 9292">
          <a:extLst>
            <a:ext uri="{FF2B5EF4-FFF2-40B4-BE49-F238E27FC236}">
              <a16:creationId xmlns:a16="http://schemas.microsoft.com/office/drawing/2014/main" id="{F708A7AD-48E0-49A2-8014-4C2126C4F44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4" name="PoljeZBesedilom 9293">
          <a:extLst>
            <a:ext uri="{FF2B5EF4-FFF2-40B4-BE49-F238E27FC236}">
              <a16:creationId xmlns:a16="http://schemas.microsoft.com/office/drawing/2014/main" id="{13B0F914-D6AC-4C7C-8148-06D13D925DB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5" name="PoljeZBesedilom 9294">
          <a:extLst>
            <a:ext uri="{FF2B5EF4-FFF2-40B4-BE49-F238E27FC236}">
              <a16:creationId xmlns:a16="http://schemas.microsoft.com/office/drawing/2014/main" id="{1FF4F5B9-BCF0-4D39-87B0-FDD2CEAFFAF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6" name="PoljeZBesedilom 9295">
          <a:extLst>
            <a:ext uri="{FF2B5EF4-FFF2-40B4-BE49-F238E27FC236}">
              <a16:creationId xmlns:a16="http://schemas.microsoft.com/office/drawing/2014/main" id="{5BD244E9-69FB-493C-85DC-AD5C56792F1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7" name="PoljeZBesedilom 9296">
          <a:extLst>
            <a:ext uri="{FF2B5EF4-FFF2-40B4-BE49-F238E27FC236}">
              <a16:creationId xmlns:a16="http://schemas.microsoft.com/office/drawing/2014/main" id="{2D0E1EA4-1B97-4772-824A-CA8764A9132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8" name="PoljeZBesedilom 9297">
          <a:extLst>
            <a:ext uri="{FF2B5EF4-FFF2-40B4-BE49-F238E27FC236}">
              <a16:creationId xmlns:a16="http://schemas.microsoft.com/office/drawing/2014/main" id="{161A2066-51CC-4648-AEB1-E2F79757665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9" name="PoljeZBesedilom 9298">
          <a:extLst>
            <a:ext uri="{FF2B5EF4-FFF2-40B4-BE49-F238E27FC236}">
              <a16:creationId xmlns:a16="http://schemas.microsoft.com/office/drawing/2014/main" id="{330738DD-8702-4F8D-B86B-35D422C2AE8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0" name="PoljeZBesedilom 9299">
          <a:extLst>
            <a:ext uri="{FF2B5EF4-FFF2-40B4-BE49-F238E27FC236}">
              <a16:creationId xmlns:a16="http://schemas.microsoft.com/office/drawing/2014/main" id="{4EB4E8C2-56EB-4F26-8C51-B7B25E74237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1" name="PoljeZBesedilom 9300">
          <a:extLst>
            <a:ext uri="{FF2B5EF4-FFF2-40B4-BE49-F238E27FC236}">
              <a16:creationId xmlns:a16="http://schemas.microsoft.com/office/drawing/2014/main" id="{BD7225B7-16E5-4B2A-84BB-F387C63552D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2" name="PoljeZBesedilom 9301">
          <a:extLst>
            <a:ext uri="{FF2B5EF4-FFF2-40B4-BE49-F238E27FC236}">
              <a16:creationId xmlns:a16="http://schemas.microsoft.com/office/drawing/2014/main" id="{EDAB4986-8DE7-46D8-8405-F6F3632C699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3" name="PoljeZBesedilom 9302">
          <a:extLst>
            <a:ext uri="{FF2B5EF4-FFF2-40B4-BE49-F238E27FC236}">
              <a16:creationId xmlns:a16="http://schemas.microsoft.com/office/drawing/2014/main" id="{90D7EA9B-960A-4DF3-B59F-BD59F66D20F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4" name="PoljeZBesedilom 9303">
          <a:extLst>
            <a:ext uri="{FF2B5EF4-FFF2-40B4-BE49-F238E27FC236}">
              <a16:creationId xmlns:a16="http://schemas.microsoft.com/office/drawing/2014/main" id="{DB6AB2D7-8401-439C-B8AF-DCF165CED40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5" name="PoljeZBesedilom 9304">
          <a:extLst>
            <a:ext uri="{FF2B5EF4-FFF2-40B4-BE49-F238E27FC236}">
              <a16:creationId xmlns:a16="http://schemas.microsoft.com/office/drawing/2014/main" id="{458E323E-873D-403D-8E3F-2B0775DDD9A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6" name="PoljeZBesedilom 9305">
          <a:extLst>
            <a:ext uri="{FF2B5EF4-FFF2-40B4-BE49-F238E27FC236}">
              <a16:creationId xmlns:a16="http://schemas.microsoft.com/office/drawing/2014/main" id="{0CB36626-B2BF-4D3E-A6B4-942191996C9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7" name="PoljeZBesedilom 9306">
          <a:extLst>
            <a:ext uri="{FF2B5EF4-FFF2-40B4-BE49-F238E27FC236}">
              <a16:creationId xmlns:a16="http://schemas.microsoft.com/office/drawing/2014/main" id="{3FD015A4-16C7-423F-8902-5B7B3A8173E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8" name="PoljeZBesedilom 9307">
          <a:extLst>
            <a:ext uri="{FF2B5EF4-FFF2-40B4-BE49-F238E27FC236}">
              <a16:creationId xmlns:a16="http://schemas.microsoft.com/office/drawing/2014/main" id="{8E49A17F-D0AC-4E37-8DB7-C7A31DE6954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9" name="PoljeZBesedilom 9308">
          <a:extLst>
            <a:ext uri="{FF2B5EF4-FFF2-40B4-BE49-F238E27FC236}">
              <a16:creationId xmlns:a16="http://schemas.microsoft.com/office/drawing/2014/main" id="{EA73DD78-6E24-43D0-A436-A4155AFBEDCA}"/>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0" name="PoljeZBesedilom 9309">
          <a:extLst>
            <a:ext uri="{FF2B5EF4-FFF2-40B4-BE49-F238E27FC236}">
              <a16:creationId xmlns:a16="http://schemas.microsoft.com/office/drawing/2014/main" id="{6B5B9506-86D5-4310-93C8-85A6C4C343A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1" name="PoljeZBesedilom 9310">
          <a:extLst>
            <a:ext uri="{FF2B5EF4-FFF2-40B4-BE49-F238E27FC236}">
              <a16:creationId xmlns:a16="http://schemas.microsoft.com/office/drawing/2014/main" id="{823D1DB1-78E6-4706-9821-42D1E69309A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2" name="PoljeZBesedilom 9311">
          <a:extLst>
            <a:ext uri="{FF2B5EF4-FFF2-40B4-BE49-F238E27FC236}">
              <a16:creationId xmlns:a16="http://schemas.microsoft.com/office/drawing/2014/main" id="{5D5E6335-FDDF-4B63-9293-4473B8A97DB6}"/>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3" name="PoljeZBesedilom 9312">
          <a:extLst>
            <a:ext uri="{FF2B5EF4-FFF2-40B4-BE49-F238E27FC236}">
              <a16:creationId xmlns:a16="http://schemas.microsoft.com/office/drawing/2014/main" id="{38E0135B-70F8-410D-A235-2602D56CE1B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4" name="PoljeZBesedilom 9313">
          <a:extLst>
            <a:ext uri="{FF2B5EF4-FFF2-40B4-BE49-F238E27FC236}">
              <a16:creationId xmlns:a16="http://schemas.microsoft.com/office/drawing/2014/main" id="{0C92E300-CD12-456D-9DA0-8168A8C7429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5" name="PoljeZBesedilom 9314">
          <a:extLst>
            <a:ext uri="{FF2B5EF4-FFF2-40B4-BE49-F238E27FC236}">
              <a16:creationId xmlns:a16="http://schemas.microsoft.com/office/drawing/2014/main" id="{5C880272-F3FC-4862-AB89-349BF6B017B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6" name="PoljeZBesedilom 9315">
          <a:extLst>
            <a:ext uri="{FF2B5EF4-FFF2-40B4-BE49-F238E27FC236}">
              <a16:creationId xmlns:a16="http://schemas.microsoft.com/office/drawing/2014/main" id="{5FEDCE2C-B5B3-49AD-831B-7B2E8EF3345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7" name="PoljeZBesedilom 9316">
          <a:extLst>
            <a:ext uri="{FF2B5EF4-FFF2-40B4-BE49-F238E27FC236}">
              <a16:creationId xmlns:a16="http://schemas.microsoft.com/office/drawing/2014/main" id="{024DD732-A97A-4CD2-BC66-7DC91DEBB87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8" name="PoljeZBesedilom 9317">
          <a:extLst>
            <a:ext uri="{FF2B5EF4-FFF2-40B4-BE49-F238E27FC236}">
              <a16:creationId xmlns:a16="http://schemas.microsoft.com/office/drawing/2014/main" id="{30CA04DF-DC8A-4B97-B5DD-42F7DB6B18D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9" name="PoljeZBesedilom 9318">
          <a:extLst>
            <a:ext uri="{FF2B5EF4-FFF2-40B4-BE49-F238E27FC236}">
              <a16:creationId xmlns:a16="http://schemas.microsoft.com/office/drawing/2014/main" id="{0F673233-16F4-46C7-A3DF-668DB99BC19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0" name="PoljeZBesedilom 9319">
          <a:extLst>
            <a:ext uri="{FF2B5EF4-FFF2-40B4-BE49-F238E27FC236}">
              <a16:creationId xmlns:a16="http://schemas.microsoft.com/office/drawing/2014/main" id="{C9DBE21A-58EB-48DE-B821-3AB82A31BC6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1" name="PoljeZBesedilom 9320">
          <a:extLst>
            <a:ext uri="{FF2B5EF4-FFF2-40B4-BE49-F238E27FC236}">
              <a16:creationId xmlns:a16="http://schemas.microsoft.com/office/drawing/2014/main" id="{2AD6C74C-6EA9-4F0B-91E2-299A1821036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2" name="PoljeZBesedilom 9321">
          <a:extLst>
            <a:ext uri="{FF2B5EF4-FFF2-40B4-BE49-F238E27FC236}">
              <a16:creationId xmlns:a16="http://schemas.microsoft.com/office/drawing/2014/main" id="{0C59876C-5304-49DD-888A-E60AC102104C}"/>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3" name="PoljeZBesedilom 9322">
          <a:extLst>
            <a:ext uri="{FF2B5EF4-FFF2-40B4-BE49-F238E27FC236}">
              <a16:creationId xmlns:a16="http://schemas.microsoft.com/office/drawing/2014/main" id="{5C598996-1E40-4C79-83C7-3DF0DE89605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4" name="PoljeZBesedilom 9323">
          <a:extLst>
            <a:ext uri="{FF2B5EF4-FFF2-40B4-BE49-F238E27FC236}">
              <a16:creationId xmlns:a16="http://schemas.microsoft.com/office/drawing/2014/main" id="{F268B89E-E23B-4CB3-A69B-9F2E00F0C13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5" name="PoljeZBesedilom 9324">
          <a:extLst>
            <a:ext uri="{FF2B5EF4-FFF2-40B4-BE49-F238E27FC236}">
              <a16:creationId xmlns:a16="http://schemas.microsoft.com/office/drawing/2014/main" id="{1DEC472D-5966-4E66-9FC9-B19D028C9D7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6" name="PoljeZBesedilom 9325">
          <a:extLst>
            <a:ext uri="{FF2B5EF4-FFF2-40B4-BE49-F238E27FC236}">
              <a16:creationId xmlns:a16="http://schemas.microsoft.com/office/drawing/2014/main" id="{7EFDBD13-F931-4B82-BA75-EB90F51D051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7" name="PoljeZBesedilom 9326">
          <a:extLst>
            <a:ext uri="{FF2B5EF4-FFF2-40B4-BE49-F238E27FC236}">
              <a16:creationId xmlns:a16="http://schemas.microsoft.com/office/drawing/2014/main" id="{D2ADC22D-0506-4AC1-BA85-4A4F2493DFD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8" name="PoljeZBesedilom 9327">
          <a:extLst>
            <a:ext uri="{FF2B5EF4-FFF2-40B4-BE49-F238E27FC236}">
              <a16:creationId xmlns:a16="http://schemas.microsoft.com/office/drawing/2014/main" id="{04653FD8-0EFB-4E31-AA4C-31872D0400A4}"/>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9" name="PoljeZBesedilom 9328">
          <a:extLst>
            <a:ext uri="{FF2B5EF4-FFF2-40B4-BE49-F238E27FC236}">
              <a16:creationId xmlns:a16="http://schemas.microsoft.com/office/drawing/2014/main" id="{A1121F8B-FE20-4D5B-8546-C1E714BD1FC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0" name="PoljeZBesedilom 9329">
          <a:extLst>
            <a:ext uri="{FF2B5EF4-FFF2-40B4-BE49-F238E27FC236}">
              <a16:creationId xmlns:a16="http://schemas.microsoft.com/office/drawing/2014/main" id="{FF54EF97-A111-42E1-989B-D768C93BB3A6}"/>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1" name="PoljeZBesedilom 9330">
          <a:extLst>
            <a:ext uri="{FF2B5EF4-FFF2-40B4-BE49-F238E27FC236}">
              <a16:creationId xmlns:a16="http://schemas.microsoft.com/office/drawing/2014/main" id="{E90892F0-8F2B-4E8B-BBFD-39CF7E24539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2" name="PoljeZBesedilom 9331">
          <a:extLst>
            <a:ext uri="{FF2B5EF4-FFF2-40B4-BE49-F238E27FC236}">
              <a16:creationId xmlns:a16="http://schemas.microsoft.com/office/drawing/2014/main" id="{4186C1B3-A75C-4317-9356-CC828825DAB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3" name="PoljeZBesedilom 9332">
          <a:extLst>
            <a:ext uri="{FF2B5EF4-FFF2-40B4-BE49-F238E27FC236}">
              <a16:creationId xmlns:a16="http://schemas.microsoft.com/office/drawing/2014/main" id="{63C927EC-6C47-4515-A041-5573D49E859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4" name="PoljeZBesedilom 9333">
          <a:extLst>
            <a:ext uri="{FF2B5EF4-FFF2-40B4-BE49-F238E27FC236}">
              <a16:creationId xmlns:a16="http://schemas.microsoft.com/office/drawing/2014/main" id="{9BE7A58D-447B-4FCC-A048-C5DDFDD17382}"/>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5" name="PoljeZBesedilom 9334">
          <a:extLst>
            <a:ext uri="{FF2B5EF4-FFF2-40B4-BE49-F238E27FC236}">
              <a16:creationId xmlns:a16="http://schemas.microsoft.com/office/drawing/2014/main" id="{9E574425-1DB4-447B-B958-BAD1DFD3C87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6" name="PoljeZBesedilom 9335">
          <a:extLst>
            <a:ext uri="{FF2B5EF4-FFF2-40B4-BE49-F238E27FC236}">
              <a16:creationId xmlns:a16="http://schemas.microsoft.com/office/drawing/2014/main" id="{EFFA28DC-BEBE-4315-9447-4B148BAE248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7" name="PoljeZBesedilom 9336">
          <a:extLst>
            <a:ext uri="{FF2B5EF4-FFF2-40B4-BE49-F238E27FC236}">
              <a16:creationId xmlns:a16="http://schemas.microsoft.com/office/drawing/2014/main" id="{BE892270-B7B4-47FA-9A78-586E7EA94ABC}"/>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38" name="PoljeZBesedilom 9337">
          <a:extLst>
            <a:ext uri="{FF2B5EF4-FFF2-40B4-BE49-F238E27FC236}">
              <a16:creationId xmlns:a16="http://schemas.microsoft.com/office/drawing/2014/main" id="{B2ED5814-8DE8-4560-BE1C-2D63CCA0173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39" name="PoljeZBesedilom 9338">
          <a:extLst>
            <a:ext uri="{FF2B5EF4-FFF2-40B4-BE49-F238E27FC236}">
              <a16:creationId xmlns:a16="http://schemas.microsoft.com/office/drawing/2014/main" id="{80CEE121-F3E8-41A1-AEA8-8A68D62203D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0" name="PoljeZBesedilom 9339">
          <a:extLst>
            <a:ext uri="{FF2B5EF4-FFF2-40B4-BE49-F238E27FC236}">
              <a16:creationId xmlns:a16="http://schemas.microsoft.com/office/drawing/2014/main" id="{0B434A04-4F88-4FB2-92BB-5068A803B10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1" name="PoljeZBesedilom 9340">
          <a:extLst>
            <a:ext uri="{FF2B5EF4-FFF2-40B4-BE49-F238E27FC236}">
              <a16:creationId xmlns:a16="http://schemas.microsoft.com/office/drawing/2014/main" id="{5C7410A3-B971-4587-BE12-7A4B08FA674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2" name="PoljeZBesedilom 9341">
          <a:extLst>
            <a:ext uri="{FF2B5EF4-FFF2-40B4-BE49-F238E27FC236}">
              <a16:creationId xmlns:a16="http://schemas.microsoft.com/office/drawing/2014/main" id="{F79A563E-B7F0-4C85-A2E4-8E673E2D24D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3" name="PoljeZBesedilom 9342">
          <a:extLst>
            <a:ext uri="{FF2B5EF4-FFF2-40B4-BE49-F238E27FC236}">
              <a16:creationId xmlns:a16="http://schemas.microsoft.com/office/drawing/2014/main" id="{CBDD018A-9B3D-4ECC-8704-52CFD160F97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4" name="PoljeZBesedilom 9343">
          <a:extLst>
            <a:ext uri="{FF2B5EF4-FFF2-40B4-BE49-F238E27FC236}">
              <a16:creationId xmlns:a16="http://schemas.microsoft.com/office/drawing/2014/main" id="{F9F1F0A2-B66A-4339-8F43-1B85AE70A95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5" name="PoljeZBesedilom 9344">
          <a:extLst>
            <a:ext uri="{FF2B5EF4-FFF2-40B4-BE49-F238E27FC236}">
              <a16:creationId xmlns:a16="http://schemas.microsoft.com/office/drawing/2014/main" id="{582146F5-2F5F-410C-8BBB-FF557AE69D2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6" name="PoljeZBesedilom 9345">
          <a:extLst>
            <a:ext uri="{FF2B5EF4-FFF2-40B4-BE49-F238E27FC236}">
              <a16:creationId xmlns:a16="http://schemas.microsoft.com/office/drawing/2014/main" id="{F2E10E95-0060-4AAF-8A8A-C6F7441AAC8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7" name="PoljeZBesedilom 9346">
          <a:extLst>
            <a:ext uri="{FF2B5EF4-FFF2-40B4-BE49-F238E27FC236}">
              <a16:creationId xmlns:a16="http://schemas.microsoft.com/office/drawing/2014/main" id="{676DE266-7A9C-4A34-8E7A-9CB44DADA1E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8" name="PoljeZBesedilom 9347">
          <a:extLst>
            <a:ext uri="{FF2B5EF4-FFF2-40B4-BE49-F238E27FC236}">
              <a16:creationId xmlns:a16="http://schemas.microsoft.com/office/drawing/2014/main" id="{0972D62E-24B7-478E-8AA9-C47D3803A52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9" name="PoljeZBesedilom 9348">
          <a:extLst>
            <a:ext uri="{FF2B5EF4-FFF2-40B4-BE49-F238E27FC236}">
              <a16:creationId xmlns:a16="http://schemas.microsoft.com/office/drawing/2014/main" id="{EE68E7AE-C70D-4436-9488-5DAF33C3F3A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0" name="PoljeZBesedilom 9349">
          <a:extLst>
            <a:ext uri="{FF2B5EF4-FFF2-40B4-BE49-F238E27FC236}">
              <a16:creationId xmlns:a16="http://schemas.microsoft.com/office/drawing/2014/main" id="{04187527-8452-42D9-9384-3FC060D2B04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1" name="PoljeZBesedilom 9350">
          <a:extLst>
            <a:ext uri="{FF2B5EF4-FFF2-40B4-BE49-F238E27FC236}">
              <a16:creationId xmlns:a16="http://schemas.microsoft.com/office/drawing/2014/main" id="{8DCCCCE4-A333-47B9-8DE6-F0275370F82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2" name="PoljeZBesedilom 9351">
          <a:extLst>
            <a:ext uri="{FF2B5EF4-FFF2-40B4-BE49-F238E27FC236}">
              <a16:creationId xmlns:a16="http://schemas.microsoft.com/office/drawing/2014/main" id="{495DBEA0-E51F-4375-9B34-B55C5FD122E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3" name="PoljeZBesedilom 9352">
          <a:extLst>
            <a:ext uri="{FF2B5EF4-FFF2-40B4-BE49-F238E27FC236}">
              <a16:creationId xmlns:a16="http://schemas.microsoft.com/office/drawing/2014/main" id="{F5E326D2-1396-4D3C-9E7D-54BFC3FD24F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4" name="PoljeZBesedilom 9353">
          <a:extLst>
            <a:ext uri="{FF2B5EF4-FFF2-40B4-BE49-F238E27FC236}">
              <a16:creationId xmlns:a16="http://schemas.microsoft.com/office/drawing/2014/main" id="{3A652CBE-0B3A-4CDD-AA97-AC8C205FACF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5" name="PoljeZBesedilom 9354">
          <a:extLst>
            <a:ext uri="{FF2B5EF4-FFF2-40B4-BE49-F238E27FC236}">
              <a16:creationId xmlns:a16="http://schemas.microsoft.com/office/drawing/2014/main" id="{D5528450-A4E3-43F0-B4F7-73936A855D1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6" name="PoljeZBesedilom 9355">
          <a:extLst>
            <a:ext uri="{FF2B5EF4-FFF2-40B4-BE49-F238E27FC236}">
              <a16:creationId xmlns:a16="http://schemas.microsoft.com/office/drawing/2014/main" id="{4BB8C5E2-319E-4058-BEFF-546ADC43099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7" name="PoljeZBesedilom 9356">
          <a:extLst>
            <a:ext uri="{FF2B5EF4-FFF2-40B4-BE49-F238E27FC236}">
              <a16:creationId xmlns:a16="http://schemas.microsoft.com/office/drawing/2014/main" id="{455CAFFE-D158-471C-8F54-6F8EE5EBE5B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8" name="PoljeZBesedilom 9357">
          <a:extLst>
            <a:ext uri="{FF2B5EF4-FFF2-40B4-BE49-F238E27FC236}">
              <a16:creationId xmlns:a16="http://schemas.microsoft.com/office/drawing/2014/main" id="{C00F962C-7252-4006-9E09-440CA1CAA19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9" name="PoljeZBesedilom 9358">
          <a:extLst>
            <a:ext uri="{FF2B5EF4-FFF2-40B4-BE49-F238E27FC236}">
              <a16:creationId xmlns:a16="http://schemas.microsoft.com/office/drawing/2014/main" id="{59CB373E-58A7-4B62-85C3-919A5575430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0" name="PoljeZBesedilom 9359">
          <a:extLst>
            <a:ext uri="{FF2B5EF4-FFF2-40B4-BE49-F238E27FC236}">
              <a16:creationId xmlns:a16="http://schemas.microsoft.com/office/drawing/2014/main" id="{A9C5273A-BEB6-427E-B63C-28E200291D5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1" name="PoljeZBesedilom 9360">
          <a:extLst>
            <a:ext uri="{FF2B5EF4-FFF2-40B4-BE49-F238E27FC236}">
              <a16:creationId xmlns:a16="http://schemas.microsoft.com/office/drawing/2014/main" id="{62FAEA96-81E5-4F87-82D7-DD7E7FA28F5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2" name="PoljeZBesedilom 9361">
          <a:extLst>
            <a:ext uri="{FF2B5EF4-FFF2-40B4-BE49-F238E27FC236}">
              <a16:creationId xmlns:a16="http://schemas.microsoft.com/office/drawing/2014/main" id="{1283010E-2E31-46DF-A1A0-1EECE8CDCEE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3" name="PoljeZBesedilom 9362">
          <a:extLst>
            <a:ext uri="{FF2B5EF4-FFF2-40B4-BE49-F238E27FC236}">
              <a16:creationId xmlns:a16="http://schemas.microsoft.com/office/drawing/2014/main" id="{DCB8010C-57D1-4CD7-9163-7F5F479E596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4" name="PoljeZBesedilom 9363">
          <a:extLst>
            <a:ext uri="{FF2B5EF4-FFF2-40B4-BE49-F238E27FC236}">
              <a16:creationId xmlns:a16="http://schemas.microsoft.com/office/drawing/2014/main" id="{B00C0048-68F6-4C61-B466-F7333C906A3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5" name="PoljeZBesedilom 9364">
          <a:extLst>
            <a:ext uri="{FF2B5EF4-FFF2-40B4-BE49-F238E27FC236}">
              <a16:creationId xmlns:a16="http://schemas.microsoft.com/office/drawing/2014/main" id="{C6BA4B3B-9B05-4BA1-9682-72C7EE5DF46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6" name="PoljeZBesedilom 9365">
          <a:extLst>
            <a:ext uri="{FF2B5EF4-FFF2-40B4-BE49-F238E27FC236}">
              <a16:creationId xmlns:a16="http://schemas.microsoft.com/office/drawing/2014/main" id="{DEC72F78-AAC5-4332-88DC-E14F4CEDE90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7" name="PoljeZBesedilom 9366">
          <a:extLst>
            <a:ext uri="{FF2B5EF4-FFF2-40B4-BE49-F238E27FC236}">
              <a16:creationId xmlns:a16="http://schemas.microsoft.com/office/drawing/2014/main" id="{6F4AB901-5F2C-4981-8116-10B6D14DDBB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8" name="PoljeZBesedilom 9367">
          <a:extLst>
            <a:ext uri="{FF2B5EF4-FFF2-40B4-BE49-F238E27FC236}">
              <a16:creationId xmlns:a16="http://schemas.microsoft.com/office/drawing/2014/main" id="{2344BE39-ADC7-4DE8-AC54-DA6A3800CB0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9" name="PoljeZBesedilom 9368">
          <a:extLst>
            <a:ext uri="{FF2B5EF4-FFF2-40B4-BE49-F238E27FC236}">
              <a16:creationId xmlns:a16="http://schemas.microsoft.com/office/drawing/2014/main" id="{0594557E-8F12-4286-9F76-AE9F3079D3B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0" name="PoljeZBesedilom 9369">
          <a:extLst>
            <a:ext uri="{FF2B5EF4-FFF2-40B4-BE49-F238E27FC236}">
              <a16:creationId xmlns:a16="http://schemas.microsoft.com/office/drawing/2014/main" id="{AA82F191-59D5-486A-8684-C977A2FFFA1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1" name="PoljeZBesedilom 9370">
          <a:extLst>
            <a:ext uri="{FF2B5EF4-FFF2-40B4-BE49-F238E27FC236}">
              <a16:creationId xmlns:a16="http://schemas.microsoft.com/office/drawing/2014/main" id="{B21B2056-7028-4412-A91A-63DF11236CA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2" name="PoljeZBesedilom 9371">
          <a:extLst>
            <a:ext uri="{FF2B5EF4-FFF2-40B4-BE49-F238E27FC236}">
              <a16:creationId xmlns:a16="http://schemas.microsoft.com/office/drawing/2014/main" id="{A961F5DC-9B8B-4048-AEEB-75E139B06A1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3" name="PoljeZBesedilom 9372">
          <a:extLst>
            <a:ext uri="{FF2B5EF4-FFF2-40B4-BE49-F238E27FC236}">
              <a16:creationId xmlns:a16="http://schemas.microsoft.com/office/drawing/2014/main" id="{98014107-E6BF-42FD-A55C-2EA379452FB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4" name="PoljeZBesedilom 9373">
          <a:extLst>
            <a:ext uri="{FF2B5EF4-FFF2-40B4-BE49-F238E27FC236}">
              <a16:creationId xmlns:a16="http://schemas.microsoft.com/office/drawing/2014/main" id="{15CD059E-398B-4E85-98A8-6FC2AC68453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5" name="PoljeZBesedilom 9374">
          <a:extLst>
            <a:ext uri="{FF2B5EF4-FFF2-40B4-BE49-F238E27FC236}">
              <a16:creationId xmlns:a16="http://schemas.microsoft.com/office/drawing/2014/main" id="{48430A98-AB13-4B81-88E0-076C19CBCEB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6" name="PoljeZBesedilom 9375">
          <a:extLst>
            <a:ext uri="{FF2B5EF4-FFF2-40B4-BE49-F238E27FC236}">
              <a16:creationId xmlns:a16="http://schemas.microsoft.com/office/drawing/2014/main" id="{5D1F4702-5A97-4012-A720-C4B0F9C0C9F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7" name="PoljeZBesedilom 9376">
          <a:extLst>
            <a:ext uri="{FF2B5EF4-FFF2-40B4-BE49-F238E27FC236}">
              <a16:creationId xmlns:a16="http://schemas.microsoft.com/office/drawing/2014/main" id="{E68CF1B8-0F34-4FE3-8ECD-69DB05A73B7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8" name="PoljeZBesedilom 9377">
          <a:extLst>
            <a:ext uri="{FF2B5EF4-FFF2-40B4-BE49-F238E27FC236}">
              <a16:creationId xmlns:a16="http://schemas.microsoft.com/office/drawing/2014/main" id="{F3967D5A-587D-461A-9D45-1078A509605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9" name="PoljeZBesedilom 9378">
          <a:extLst>
            <a:ext uri="{FF2B5EF4-FFF2-40B4-BE49-F238E27FC236}">
              <a16:creationId xmlns:a16="http://schemas.microsoft.com/office/drawing/2014/main" id="{3C538AAA-4942-4497-AB26-6013A482E6B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0" name="PoljeZBesedilom 9379">
          <a:extLst>
            <a:ext uri="{FF2B5EF4-FFF2-40B4-BE49-F238E27FC236}">
              <a16:creationId xmlns:a16="http://schemas.microsoft.com/office/drawing/2014/main" id="{0DF12992-284B-4D39-859B-88CBE7F4ECD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1" name="PoljeZBesedilom 9380">
          <a:extLst>
            <a:ext uri="{FF2B5EF4-FFF2-40B4-BE49-F238E27FC236}">
              <a16:creationId xmlns:a16="http://schemas.microsoft.com/office/drawing/2014/main" id="{90B50B8C-5991-42D2-9D46-3105BAE6CB9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2" name="PoljeZBesedilom 9381">
          <a:extLst>
            <a:ext uri="{FF2B5EF4-FFF2-40B4-BE49-F238E27FC236}">
              <a16:creationId xmlns:a16="http://schemas.microsoft.com/office/drawing/2014/main" id="{4D057B81-6D1B-4568-B472-C44D7D6064E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3" name="PoljeZBesedilom 9382">
          <a:extLst>
            <a:ext uri="{FF2B5EF4-FFF2-40B4-BE49-F238E27FC236}">
              <a16:creationId xmlns:a16="http://schemas.microsoft.com/office/drawing/2014/main" id="{26D32199-C3C8-40EF-B468-FEE221C8BB5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4" name="PoljeZBesedilom 9383">
          <a:extLst>
            <a:ext uri="{FF2B5EF4-FFF2-40B4-BE49-F238E27FC236}">
              <a16:creationId xmlns:a16="http://schemas.microsoft.com/office/drawing/2014/main" id="{37837137-5CF3-4DCD-AFD3-6A446C6D278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5" name="PoljeZBesedilom 9384">
          <a:extLst>
            <a:ext uri="{FF2B5EF4-FFF2-40B4-BE49-F238E27FC236}">
              <a16:creationId xmlns:a16="http://schemas.microsoft.com/office/drawing/2014/main" id="{D32EFABC-2A19-4DE3-A1BF-73EF7DB102F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6" name="PoljeZBesedilom 9385">
          <a:extLst>
            <a:ext uri="{FF2B5EF4-FFF2-40B4-BE49-F238E27FC236}">
              <a16:creationId xmlns:a16="http://schemas.microsoft.com/office/drawing/2014/main" id="{DC237D42-232B-4D28-8984-D2A6906EC48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7" name="PoljeZBesedilom 9386">
          <a:extLst>
            <a:ext uri="{FF2B5EF4-FFF2-40B4-BE49-F238E27FC236}">
              <a16:creationId xmlns:a16="http://schemas.microsoft.com/office/drawing/2014/main" id="{E156221E-3866-4F85-B61D-D11B6B5E51E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8" name="PoljeZBesedilom 9387">
          <a:extLst>
            <a:ext uri="{FF2B5EF4-FFF2-40B4-BE49-F238E27FC236}">
              <a16:creationId xmlns:a16="http://schemas.microsoft.com/office/drawing/2014/main" id="{99C9BE42-D05D-45A8-97B5-C459ED48712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9" name="PoljeZBesedilom 9388">
          <a:extLst>
            <a:ext uri="{FF2B5EF4-FFF2-40B4-BE49-F238E27FC236}">
              <a16:creationId xmlns:a16="http://schemas.microsoft.com/office/drawing/2014/main" id="{8CDD89E1-1B24-4F0E-95E2-C5AF49C8014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0" name="PoljeZBesedilom 9389">
          <a:extLst>
            <a:ext uri="{FF2B5EF4-FFF2-40B4-BE49-F238E27FC236}">
              <a16:creationId xmlns:a16="http://schemas.microsoft.com/office/drawing/2014/main" id="{48A960E8-C73C-4155-A332-A2CB6372DA2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1" name="PoljeZBesedilom 9390">
          <a:extLst>
            <a:ext uri="{FF2B5EF4-FFF2-40B4-BE49-F238E27FC236}">
              <a16:creationId xmlns:a16="http://schemas.microsoft.com/office/drawing/2014/main" id="{72CC4AB4-5609-4534-979F-967A77BE94A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2" name="PoljeZBesedilom 9391">
          <a:extLst>
            <a:ext uri="{FF2B5EF4-FFF2-40B4-BE49-F238E27FC236}">
              <a16:creationId xmlns:a16="http://schemas.microsoft.com/office/drawing/2014/main" id="{004CD856-8607-411D-B465-E2F52F7F678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3" name="PoljeZBesedilom 9392">
          <a:extLst>
            <a:ext uri="{FF2B5EF4-FFF2-40B4-BE49-F238E27FC236}">
              <a16:creationId xmlns:a16="http://schemas.microsoft.com/office/drawing/2014/main" id="{16639B12-9570-4663-B5AA-9067A3E0BA9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4" name="PoljeZBesedilom 9393">
          <a:extLst>
            <a:ext uri="{FF2B5EF4-FFF2-40B4-BE49-F238E27FC236}">
              <a16:creationId xmlns:a16="http://schemas.microsoft.com/office/drawing/2014/main" id="{69281A7F-557C-4092-AB1A-9ED220D41A4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5" name="PoljeZBesedilom 9394">
          <a:extLst>
            <a:ext uri="{FF2B5EF4-FFF2-40B4-BE49-F238E27FC236}">
              <a16:creationId xmlns:a16="http://schemas.microsoft.com/office/drawing/2014/main" id="{4457CC00-4C9D-45EF-B15A-F3F09805A0B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6" name="PoljeZBesedilom 9395">
          <a:extLst>
            <a:ext uri="{FF2B5EF4-FFF2-40B4-BE49-F238E27FC236}">
              <a16:creationId xmlns:a16="http://schemas.microsoft.com/office/drawing/2014/main" id="{DA444EB3-6AA7-4903-93AC-ADC58786547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7" name="PoljeZBesedilom 9396">
          <a:extLst>
            <a:ext uri="{FF2B5EF4-FFF2-40B4-BE49-F238E27FC236}">
              <a16:creationId xmlns:a16="http://schemas.microsoft.com/office/drawing/2014/main" id="{8EECFA75-5059-483E-A278-5EA3467A221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8" name="PoljeZBesedilom 9397">
          <a:extLst>
            <a:ext uri="{FF2B5EF4-FFF2-40B4-BE49-F238E27FC236}">
              <a16:creationId xmlns:a16="http://schemas.microsoft.com/office/drawing/2014/main" id="{82F5822D-D31F-463F-BEFC-AE3D38A8E97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9" name="PoljeZBesedilom 9398">
          <a:extLst>
            <a:ext uri="{FF2B5EF4-FFF2-40B4-BE49-F238E27FC236}">
              <a16:creationId xmlns:a16="http://schemas.microsoft.com/office/drawing/2014/main" id="{C80646FD-CA7B-4B00-89B4-A79F27DBD5D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400" name="PoljeZBesedilom 9399">
          <a:extLst>
            <a:ext uri="{FF2B5EF4-FFF2-40B4-BE49-F238E27FC236}">
              <a16:creationId xmlns:a16="http://schemas.microsoft.com/office/drawing/2014/main" id="{88FE12D7-64FE-40B0-BEEC-4CC019FCF7C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401" name="PoljeZBesedilom 9400">
          <a:extLst>
            <a:ext uri="{FF2B5EF4-FFF2-40B4-BE49-F238E27FC236}">
              <a16:creationId xmlns:a16="http://schemas.microsoft.com/office/drawing/2014/main" id="{8BA17DBB-D174-419C-A0F8-123DF4AD1B5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2" name="PoljeZBesedilom 9401">
          <a:extLst>
            <a:ext uri="{FF2B5EF4-FFF2-40B4-BE49-F238E27FC236}">
              <a16:creationId xmlns:a16="http://schemas.microsoft.com/office/drawing/2014/main" id="{F5AF1200-9256-46D2-8716-C0D59F12AEDA}"/>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3" name="PoljeZBesedilom 9402">
          <a:extLst>
            <a:ext uri="{FF2B5EF4-FFF2-40B4-BE49-F238E27FC236}">
              <a16:creationId xmlns:a16="http://schemas.microsoft.com/office/drawing/2014/main" id="{130385C4-0FE9-4771-9F9D-E6908E1862C6}"/>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4" name="PoljeZBesedilom 9403">
          <a:extLst>
            <a:ext uri="{FF2B5EF4-FFF2-40B4-BE49-F238E27FC236}">
              <a16:creationId xmlns:a16="http://schemas.microsoft.com/office/drawing/2014/main" id="{C38679AD-31BA-498C-914D-7B92CF734490}"/>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5" name="PoljeZBesedilom 9404">
          <a:extLst>
            <a:ext uri="{FF2B5EF4-FFF2-40B4-BE49-F238E27FC236}">
              <a16:creationId xmlns:a16="http://schemas.microsoft.com/office/drawing/2014/main" id="{05C27EA5-6C8D-4A72-8A4B-AC175204BD34}"/>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6" name="PoljeZBesedilom 9405">
          <a:extLst>
            <a:ext uri="{FF2B5EF4-FFF2-40B4-BE49-F238E27FC236}">
              <a16:creationId xmlns:a16="http://schemas.microsoft.com/office/drawing/2014/main" id="{A2CDA0BA-0891-4C72-BA4A-FC115AC924AA}"/>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7" name="PoljeZBesedilom 9406">
          <a:extLst>
            <a:ext uri="{FF2B5EF4-FFF2-40B4-BE49-F238E27FC236}">
              <a16:creationId xmlns:a16="http://schemas.microsoft.com/office/drawing/2014/main" id="{997D216E-0899-44D8-8E61-4A073FDEB52B}"/>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8" name="PoljeZBesedilom 9407">
          <a:extLst>
            <a:ext uri="{FF2B5EF4-FFF2-40B4-BE49-F238E27FC236}">
              <a16:creationId xmlns:a16="http://schemas.microsoft.com/office/drawing/2014/main" id="{39678DA4-B05C-4EF0-B73F-70EF06CEEDE7}"/>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9" name="PoljeZBesedilom 9408">
          <a:extLst>
            <a:ext uri="{FF2B5EF4-FFF2-40B4-BE49-F238E27FC236}">
              <a16:creationId xmlns:a16="http://schemas.microsoft.com/office/drawing/2014/main" id="{46B4A600-10B2-439F-AB45-092A68CD5C1E}"/>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0" name="PoljeZBesedilom 9409">
          <a:extLst>
            <a:ext uri="{FF2B5EF4-FFF2-40B4-BE49-F238E27FC236}">
              <a16:creationId xmlns:a16="http://schemas.microsoft.com/office/drawing/2014/main" id="{79BFA651-9BE3-41AC-9F43-BB52B85AA12F}"/>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1" name="PoljeZBesedilom 9410">
          <a:extLst>
            <a:ext uri="{FF2B5EF4-FFF2-40B4-BE49-F238E27FC236}">
              <a16:creationId xmlns:a16="http://schemas.microsoft.com/office/drawing/2014/main" id="{25A175EE-D002-4811-AFEE-67C4452F11D9}"/>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2" name="PoljeZBesedilom 9411">
          <a:extLst>
            <a:ext uri="{FF2B5EF4-FFF2-40B4-BE49-F238E27FC236}">
              <a16:creationId xmlns:a16="http://schemas.microsoft.com/office/drawing/2014/main" id="{DED305FA-4939-47C2-B105-C68D976FFE2D}"/>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3" name="PoljeZBesedilom 9412">
          <a:extLst>
            <a:ext uri="{FF2B5EF4-FFF2-40B4-BE49-F238E27FC236}">
              <a16:creationId xmlns:a16="http://schemas.microsoft.com/office/drawing/2014/main" id="{ED6650F3-D966-4F94-AE54-BBBEC4E13D0E}"/>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4" name="PoljeZBesedilom 9413">
          <a:extLst>
            <a:ext uri="{FF2B5EF4-FFF2-40B4-BE49-F238E27FC236}">
              <a16:creationId xmlns:a16="http://schemas.microsoft.com/office/drawing/2014/main" id="{010A5E58-C7D0-475A-90A0-848D9CBF521C}"/>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5" name="PoljeZBesedilom 9414">
          <a:extLst>
            <a:ext uri="{FF2B5EF4-FFF2-40B4-BE49-F238E27FC236}">
              <a16:creationId xmlns:a16="http://schemas.microsoft.com/office/drawing/2014/main" id="{E0EAEDB3-FF00-47E3-96C8-D9FE4226953B}"/>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6" name="PoljeZBesedilom 9415">
          <a:extLst>
            <a:ext uri="{FF2B5EF4-FFF2-40B4-BE49-F238E27FC236}">
              <a16:creationId xmlns:a16="http://schemas.microsoft.com/office/drawing/2014/main" id="{FF064AB2-AB7A-4609-8915-3BC47AD2DF85}"/>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7" name="PoljeZBesedilom 9416">
          <a:extLst>
            <a:ext uri="{FF2B5EF4-FFF2-40B4-BE49-F238E27FC236}">
              <a16:creationId xmlns:a16="http://schemas.microsoft.com/office/drawing/2014/main" id="{D4540005-8D3D-424D-A34E-484D41003D80}"/>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8" name="PoljeZBesedilom 9417">
          <a:extLst>
            <a:ext uri="{FF2B5EF4-FFF2-40B4-BE49-F238E27FC236}">
              <a16:creationId xmlns:a16="http://schemas.microsoft.com/office/drawing/2014/main" id="{47554633-3382-4D17-840A-EBA02BCFDB0D}"/>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9" name="PoljeZBesedilom 9418">
          <a:extLst>
            <a:ext uri="{FF2B5EF4-FFF2-40B4-BE49-F238E27FC236}">
              <a16:creationId xmlns:a16="http://schemas.microsoft.com/office/drawing/2014/main" id="{31CA7428-F6F3-4B66-928B-9B4559C9B309}"/>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0" name="PoljeZBesedilom 9419">
          <a:extLst>
            <a:ext uri="{FF2B5EF4-FFF2-40B4-BE49-F238E27FC236}">
              <a16:creationId xmlns:a16="http://schemas.microsoft.com/office/drawing/2014/main" id="{2FBE5A9E-5140-4CAB-8040-D2C042BF4AB9}"/>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1" name="PoljeZBesedilom 9420">
          <a:extLst>
            <a:ext uri="{FF2B5EF4-FFF2-40B4-BE49-F238E27FC236}">
              <a16:creationId xmlns:a16="http://schemas.microsoft.com/office/drawing/2014/main" id="{73190590-4CF1-44F0-89F9-3837C16D38DB}"/>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2" name="PoljeZBesedilom 9421">
          <a:extLst>
            <a:ext uri="{FF2B5EF4-FFF2-40B4-BE49-F238E27FC236}">
              <a16:creationId xmlns:a16="http://schemas.microsoft.com/office/drawing/2014/main" id="{8C540EAA-16CB-48DF-A8D1-7EF3A7E59E44}"/>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3" name="PoljeZBesedilom 9422">
          <a:extLst>
            <a:ext uri="{FF2B5EF4-FFF2-40B4-BE49-F238E27FC236}">
              <a16:creationId xmlns:a16="http://schemas.microsoft.com/office/drawing/2014/main" id="{2B739C4E-FED8-4C2E-A936-310D161CFE95}"/>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4" name="PoljeZBesedilom 9423">
          <a:extLst>
            <a:ext uri="{FF2B5EF4-FFF2-40B4-BE49-F238E27FC236}">
              <a16:creationId xmlns:a16="http://schemas.microsoft.com/office/drawing/2014/main" id="{74B35A23-D9AF-4067-BEBA-D09593D61F9E}"/>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5" name="PoljeZBesedilom 9424">
          <a:extLst>
            <a:ext uri="{FF2B5EF4-FFF2-40B4-BE49-F238E27FC236}">
              <a16:creationId xmlns:a16="http://schemas.microsoft.com/office/drawing/2014/main" id="{314F2B83-C02B-4506-876C-6660D7808438}"/>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6" name="PoljeZBesedilom 9425">
          <a:extLst>
            <a:ext uri="{FF2B5EF4-FFF2-40B4-BE49-F238E27FC236}">
              <a16:creationId xmlns:a16="http://schemas.microsoft.com/office/drawing/2014/main" id="{DAD9BA83-00FF-46EF-9D72-2ED9839DFBC7}"/>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7" name="PoljeZBesedilom 9426">
          <a:extLst>
            <a:ext uri="{FF2B5EF4-FFF2-40B4-BE49-F238E27FC236}">
              <a16:creationId xmlns:a16="http://schemas.microsoft.com/office/drawing/2014/main" id="{5EFA4975-DA2C-4573-834B-D65C734AB80D}"/>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28" name="PoljeZBesedilom 9427">
          <a:extLst>
            <a:ext uri="{FF2B5EF4-FFF2-40B4-BE49-F238E27FC236}">
              <a16:creationId xmlns:a16="http://schemas.microsoft.com/office/drawing/2014/main" id="{175D0A4C-22ED-4296-B83C-3D2A56C9D27B}"/>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29" name="PoljeZBesedilom 9428">
          <a:extLst>
            <a:ext uri="{FF2B5EF4-FFF2-40B4-BE49-F238E27FC236}">
              <a16:creationId xmlns:a16="http://schemas.microsoft.com/office/drawing/2014/main" id="{98394E93-35B1-4CBB-B692-C8DDAB651A8C}"/>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0" name="PoljeZBesedilom 9429">
          <a:extLst>
            <a:ext uri="{FF2B5EF4-FFF2-40B4-BE49-F238E27FC236}">
              <a16:creationId xmlns:a16="http://schemas.microsoft.com/office/drawing/2014/main" id="{2B843BA5-78D6-446C-B924-FE62271CB303}"/>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1" name="PoljeZBesedilom 9430">
          <a:extLst>
            <a:ext uri="{FF2B5EF4-FFF2-40B4-BE49-F238E27FC236}">
              <a16:creationId xmlns:a16="http://schemas.microsoft.com/office/drawing/2014/main" id="{2BBB50B7-D2C0-417C-B10C-23384C684FBB}"/>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2" name="PoljeZBesedilom 9431">
          <a:extLst>
            <a:ext uri="{FF2B5EF4-FFF2-40B4-BE49-F238E27FC236}">
              <a16:creationId xmlns:a16="http://schemas.microsoft.com/office/drawing/2014/main" id="{EED110CD-11F4-49A7-AB51-9F23AEB45751}"/>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3" name="PoljeZBesedilom 9432">
          <a:extLst>
            <a:ext uri="{FF2B5EF4-FFF2-40B4-BE49-F238E27FC236}">
              <a16:creationId xmlns:a16="http://schemas.microsoft.com/office/drawing/2014/main" id="{8B62AED0-29B3-4A23-BDBE-43BE62C179A6}"/>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4" name="PoljeZBesedilom 9433">
          <a:extLst>
            <a:ext uri="{FF2B5EF4-FFF2-40B4-BE49-F238E27FC236}">
              <a16:creationId xmlns:a16="http://schemas.microsoft.com/office/drawing/2014/main" id="{19C57288-2C21-43D6-B61A-858C4D2BF7ED}"/>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5" name="PoljeZBesedilom 9434">
          <a:extLst>
            <a:ext uri="{FF2B5EF4-FFF2-40B4-BE49-F238E27FC236}">
              <a16:creationId xmlns:a16="http://schemas.microsoft.com/office/drawing/2014/main" id="{47C869B5-5995-4177-B3E7-800D288CCB55}"/>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6" name="PoljeZBesedilom 9435">
          <a:extLst>
            <a:ext uri="{FF2B5EF4-FFF2-40B4-BE49-F238E27FC236}">
              <a16:creationId xmlns:a16="http://schemas.microsoft.com/office/drawing/2014/main" id="{447597E9-FA0F-4397-B719-ADD94A52B45A}"/>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7" name="PoljeZBesedilom 9436">
          <a:extLst>
            <a:ext uri="{FF2B5EF4-FFF2-40B4-BE49-F238E27FC236}">
              <a16:creationId xmlns:a16="http://schemas.microsoft.com/office/drawing/2014/main" id="{AFEABC28-04E6-4241-BC42-D6C5F75D3CD5}"/>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8" name="PoljeZBesedilom 9437">
          <a:extLst>
            <a:ext uri="{FF2B5EF4-FFF2-40B4-BE49-F238E27FC236}">
              <a16:creationId xmlns:a16="http://schemas.microsoft.com/office/drawing/2014/main" id="{F0390567-3650-49B7-BB08-15CDE494EBA3}"/>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9" name="PoljeZBesedilom 9438">
          <a:extLst>
            <a:ext uri="{FF2B5EF4-FFF2-40B4-BE49-F238E27FC236}">
              <a16:creationId xmlns:a16="http://schemas.microsoft.com/office/drawing/2014/main" id="{47F4C345-A5B4-4B24-B467-A793657F32A7}"/>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40" name="PoljeZBesedilom 9439">
          <a:extLst>
            <a:ext uri="{FF2B5EF4-FFF2-40B4-BE49-F238E27FC236}">
              <a16:creationId xmlns:a16="http://schemas.microsoft.com/office/drawing/2014/main" id="{AE8038CF-BE96-452F-B094-163773D15217}"/>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41" name="PoljeZBesedilom 9440">
          <a:extLst>
            <a:ext uri="{FF2B5EF4-FFF2-40B4-BE49-F238E27FC236}">
              <a16:creationId xmlns:a16="http://schemas.microsoft.com/office/drawing/2014/main" id="{A55760CF-66E0-426B-9E63-8C21FDA01F64}"/>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42" name="PoljeZBesedilom 9441">
          <a:extLst>
            <a:ext uri="{FF2B5EF4-FFF2-40B4-BE49-F238E27FC236}">
              <a16:creationId xmlns:a16="http://schemas.microsoft.com/office/drawing/2014/main" id="{07AED1CC-1397-4019-8B77-51CBB365BF13}"/>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43" name="PoljeZBesedilom 9442">
          <a:extLst>
            <a:ext uri="{FF2B5EF4-FFF2-40B4-BE49-F238E27FC236}">
              <a16:creationId xmlns:a16="http://schemas.microsoft.com/office/drawing/2014/main" id="{93697D84-DB10-4F01-94A8-CDC011DB87D3}"/>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2600</xdr:row>
      <xdr:rowOff>0</xdr:rowOff>
    </xdr:from>
    <xdr:ext cx="65" cy="172227"/>
    <xdr:sp macro="" textlink="">
      <xdr:nvSpPr>
        <xdr:cNvPr id="9444" name="PoljeZBesedilom 9443">
          <a:extLst>
            <a:ext uri="{FF2B5EF4-FFF2-40B4-BE49-F238E27FC236}">
              <a16:creationId xmlns:a16="http://schemas.microsoft.com/office/drawing/2014/main" id="{1DBAB83D-A5AE-4BC6-833F-E9CF6C89981D}"/>
            </a:ext>
          </a:extLst>
        </xdr:cNvPr>
        <xdr:cNvSpPr txBox="1"/>
      </xdr:nvSpPr>
      <xdr:spPr>
        <a:xfrm>
          <a:off x="7283450" y="74745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2600</xdr:row>
      <xdr:rowOff>0</xdr:rowOff>
    </xdr:from>
    <xdr:ext cx="65" cy="172227"/>
    <xdr:sp macro="" textlink="">
      <xdr:nvSpPr>
        <xdr:cNvPr id="9445" name="PoljeZBesedilom 9444">
          <a:extLst>
            <a:ext uri="{FF2B5EF4-FFF2-40B4-BE49-F238E27FC236}">
              <a16:creationId xmlns:a16="http://schemas.microsoft.com/office/drawing/2014/main" id="{8F8D989C-D6C2-4831-AD34-D265306BFE79}"/>
            </a:ext>
          </a:extLst>
        </xdr:cNvPr>
        <xdr:cNvSpPr txBox="1"/>
      </xdr:nvSpPr>
      <xdr:spPr>
        <a:xfrm>
          <a:off x="7283450" y="74745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46" name="PoljeZBesedilom 9445">
          <a:extLst>
            <a:ext uri="{FF2B5EF4-FFF2-40B4-BE49-F238E27FC236}">
              <a16:creationId xmlns:a16="http://schemas.microsoft.com/office/drawing/2014/main" id="{F4669E29-3F3A-49E3-B755-A855585C669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47" name="PoljeZBesedilom 9446">
          <a:extLst>
            <a:ext uri="{FF2B5EF4-FFF2-40B4-BE49-F238E27FC236}">
              <a16:creationId xmlns:a16="http://schemas.microsoft.com/office/drawing/2014/main" id="{294B980C-9125-4689-8BC8-D86C0E5A39F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48" name="PoljeZBesedilom 9447">
          <a:extLst>
            <a:ext uri="{FF2B5EF4-FFF2-40B4-BE49-F238E27FC236}">
              <a16:creationId xmlns:a16="http://schemas.microsoft.com/office/drawing/2014/main" id="{C662A2B4-5C2B-4696-BE45-18DF8E11941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49" name="PoljeZBesedilom 9448">
          <a:extLst>
            <a:ext uri="{FF2B5EF4-FFF2-40B4-BE49-F238E27FC236}">
              <a16:creationId xmlns:a16="http://schemas.microsoft.com/office/drawing/2014/main" id="{7B2ED291-9584-43EB-886C-1312F0EE6CC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0" name="PoljeZBesedilom 9449">
          <a:extLst>
            <a:ext uri="{FF2B5EF4-FFF2-40B4-BE49-F238E27FC236}">
              <a16:creationId xmlns:a16="http://schemas.microsoft.com/office/drawing/2014/main" id="{71700D5F-4F4D-4C99-8B18-0976E3A6DF4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1" name="PoljeZBesedilom 9450">
          <a:extLst>
            <a:ext uri="{FF2B5EF4-FFF2-40B4-BE49-F238E27FC236}">
              <a16:creationId xmlns:a16="http://schemas.microsoft.com/office/drawing/2014/main" id="{697DC324-1E48-4C3D-AB20-98DE8910C34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2" name="PoljeZBesedilom 9451">
          <a:extLst>
            <a:ext uri="{FF2B5EF4-FFF2-40B4-BE49-F238E27FC236}">
              <a16:creationId xmlns:a16="http://schemas.microsoft.com/office/drawing/2014/main" id="{49DBD566-73D5-42A2-AF0F-AB374FE138F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3" name="PoljeZBesedilom 9452">
          <a:extLst>
            <a:ext uri="{FF2B5EF4-FFF2-40B4-BE49-F238E27FC236}">
              <a16:creationId xmlns:a16="http://schemas.microsoft.com/office/drawing/2014/main" id="{63FA2E21-F070-4F7F-9FE4-781D31E34F9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4" name="PoljeZBesedilom 9453">
          <a:extLst>
            <a:ext uri="{FF2B5EF4-FFF2-40B4-BE49-F238E27FC236}">
              <a16:creationId xmlns:a16="http://schemas.microsoft.com/office/drawing/2014/main" id="{8CA9A2B4-1EC7-4168-A5BF-F2D7FAAB9FA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5" name="PoljeZBesedilom 9454">
          <a:extLst>
            <a:ext uri="{FF2B5EF4-FFF2-40B4-BE49-F238E27FC236}">
              <a16:creationId xmlns:a16="http://schemas.microsoft.com/office/drawing/2014/main" id="{301104BA-6B60-4B3E-A29E-3BDC6527F14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6" name="PoljeZBesedilom 9455">
          <a:extLst>
            <a:ext uri="{FF2B5EF4-FFF2-40B4-BE49-F238E27FC236}">
              <a16:creationId xmlns:a16="http://schemas.microsoft.com/office/drawing/2014/main" id="{5ED2BB45-686F-4D72-A848-3C00E398498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7" name="PoljeZBesedilom 9456">
          <a:extLst>
            <a:ext uri="{FF2B5EF4-FFF2-40B4-BE49-F238E27FC236}">
              <a16:creationId xmlns:a16="http://schemas.microsoft.com/office/drawing/2014/main" id="{A3108754-28D0-4EFD-B4DB-E76F8E3660B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8" name="PoljeZBesedilom 9457">
          <a:extLst>
            <a:ext uri="{FF2B5EF4-FFF2-40B4-BE49-F238E27FC236}">
              <a16:creationId xmlns:a16="http://schemas.microsoft.com/office/drawing/2014/main" id="{50B51A4C-452C-4F57-9E49-9B47E3B9EBE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9" name="PoljeZBesedilom 9458">
          <a:extLst>
            <a:ext uri="{FF2B5EF4-FFF2-40B4-BE49-F238E27FC236}">
              <a16:creationId xmlns:a16="http://schemas.microsoft.com/office/drawing/2014/main" id="{8A6EA4D8-E8AC-4925-9C88-2AA017771AA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0" name="PoljeZBesedilom 9459">
          <a:extLst>
            <a:ext uri="{FF2B5EF4-FFF2-40B4-BE49-F238E27FC236}">
              <a16:creationId xmlns:a16="http://schemas.microsoft.com/office/drawing/2014/main" id="{B1D8EE5B-6818-4085-AA27-7445C291BD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1" name="PoljeZBesedilom 9460">
          <a:extLst>
            <a:ext uri="{FF2B5EF4-FFF2-40B4-BE49-F238E27FC236}">
              <a16:creationId xmlns:a16="http://schemas.microsoft.com/office/drawing/2014/main" id="{7C454C41-7365-4A6D-A22A-14C00FA362A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2" name="PoljeZBesedilom 9461">
          <a:extLst>
            <a:ext uri="{FF2B5EF4-FFF2-40B4-BE49-F238E27FC236}">
              <a16:creationId xmlns:a16="http://schemas.microsoft.com/office/drawing/2014/main" id="{D7F57CFF-EBD3-4694-BE88-F1999F521E6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3" name="PoljeZBesedilom 9462">
          <a:extLst>
            <a:ext uri="{FF2B5EF4-FFF2-40B4-BE49-F238E27FC236}">
              <a16:creationId xmlns:a16="http://schemas.microsoft.com/office/drawing/2014/main" id="{D923D38A-200F-40DF-A137-D6362511752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4" name="PoljeZBesedilom 9463">
          <a:extLst>
            <a:ext uri="{FF2B5EF4-FFF2-40B4-BE49-F238E27FC236}">
              <a16:creationId xmlns:a16="http://schemas.microsoft.com/office/drawing/2014/main" id="{09081B2B-28D1-48A7-BA66-4CF0D165006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5" name="PoljeZBesedilom 9464">
          <a:extLst>
            <a:ext uri="{FF2B5EF4-FFF2-40B4-BE49-F238E27FC236}">
              <a16:creationId xmlns:a16="http://schemas.microsoft.com/office/drawing/2014/main" id="{FA2C950F-9F27-43B3-B5CE-3DD1CAAC0A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6" name="PoljeZBesedilom 9465">
          <a:extLst>
            <a:ext uri="{FF2B5EF4-FFF2-40B4-BE49-F238E27FC236}">
              <a16:creationId xmlns:a16="http://schemas.microsoft.com/office/drawing/2014/main" id="{379A64F1-6079-45C8-A67B-51FB62A9F3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7" name="PoljeZBesedilom 9466">
          <a:extLst>
            <a:ext uri="{FF2B5EF4-FFF2-40B4-BE49-F238E27FC236}">
              <a16:creationId xmlns:a16="http://schemas.microsoft.com/office/drawing/2014/main" id="{2846691A-D3DD-444E-802E-67FE95B0934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8" name="PoljeZBesedilom 9467">
          <a:extLst>
            <a:ext uri="{FF2B5EF4-FFF2-40B4-BE49-F238E27FC236}">
              <a16:creationId xmlns:a16="http://schemas.microsoft.com/office/drawing/2014/main" id="{6CF42B6A-57C5-44EF-9330-6A76ED612E9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9" name="PoljeZBesedilom 9468">
          <a:extLst>
            <a:ext uri="{FF2B5EF4-FFF2-40B4-BE49-F238E27FC236}">
              <a16:creationId xmlns:a16="http://schemas.microsoft.com/office/drawing/2014/main" id="{E4F2931E-9BC7-4A7C-B5A8-7193D63E7DE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0" name="PoljeZBesedilom 9469">
          <a:extLst>
            <a:ext uri="{FF2B5EF4-FFF2-40B4-BE49-F238E27FC236}">
              <a16:creationId xmlns:a16="http://schemas.microsoft.com/office/drawing/2014/main" id="{5B737943-51AA-466F-88C5-790A94E9264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1" name="PoljeZBesedilom 9470">
          <a:extLst>
            <a:ext uri="{FF2B5EF4-FFF2-40B4-BE49-F238E27FC236}">
              <a16:creationId xmlns:a16="http://schemas.microsoft.com/office/drawing/2014/main" id="{17DAB0D0-F46A-45B4-AEC0-2A185F90657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2" name="PoljeZBesedilom 1">
          <a:extLst>
            <a:ext uri="{FF2B5EF4-FFF2-40B4-BE49-F238E27FC236}">
              <a16:creationId xmlns:a16="http://schemas.microsoft.com/office/drawing/2014/main" id="{84FAE048-7B23-467A-9869-0A39644AFC8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3" name="PoljeZBesedilom 2">
          <a:extLst>
            <a:ext uri="{FF2B5EF4-FFF2-40B4-BE49-F238E27FC236}">
              <a16:creationId xmlns:a16="http://schemas.microsoft.com/office/drawing/2014/main" id="{7A907669-3CF9-4CD1-90C1-CE92CF1E4E9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4" name="PoljeZBesedilom 3">
          <a:extLst>
            <a:ext uri="{FF2B5EF4-FFF2-40B4-BE49-F238E27FC236}">
              <a16:creationId xmlns:a16="http://schemas.microsoft.com/office/drawing/2014/main" id="{EBD95BC3-E573-4BDC-9181-179497F14F0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5" name="PoljeZBesedilom 4">
          <a:extLst>
            <a:ext uri="{FF2B5EF4-FFF2-40B4-BE49-F238E27FC236}">
              <a16:creationId xmlns:a16="http://schemas.microsoft.com/office/drawing/2014/main" id="{0AF71D32-BE8F-4F45-B71E-064091B0305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6" name="PoljeZBesedilom 5">
          <a:extLst>
            <a:ext uri="{FF2B5EF4-FFF2-40B4-BE49-F238E27FC236}">
              <a16:creationId xmlns:a16="http://schemas.microsoft.com/office/drawing/2014/main" id="{D89613D8-5275-497B-B356-3AAF282E4E9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7" name="PoljeZBesedilom 6">
          <a:extLst>
            <a:ext uri="{FF2B5EF4-FFF2-40B4-BE49-F238E27FC236}">
              <a16:creationId xmlns:a16="http://schemas.microsoft.com/office/drawing/2014/main" id="{3D3E696D-7622-4A29-8F4F-D2CEC3AF6DB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8" name="PoljeZBesedilom 7">
          <a:extLst>
            <a:ext uri="{FF2B5EF4-FFF2-40B4-BE49-F238E27FC236}">
              <a16:creationId xmlns:a16="http://schemas.microsoft.com/office/drawing/2014/main" id="{72D8C011-1579-4396-A89A-1E2CFA1E7A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9" name="PoljeZBesedilom 8">
          <a:extLst>
            <a:ext uri="{FF2B5EF4-FFF2-40B4-BE49-F238E27FC236}">
              <a16:creationId xmlns:a16="http://schemas.microsoft.com/office/drawing/2014/main" id="{7A8EA88E-7D67-473B-AA97-09C9194CA1E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0" name="PoljeZBesedilom 9479">
          <a:extLst>
            <a:ext uri="{FF2B5EF4-FFF2-40B4-BE49-F238E27FC236}">
              <a16:creationId xmlns:a16="http://schemas.microsoft.com/office/drawing/2014/main" id="{B175EC93-BA5F-4295-B452-6392EBAD99A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1" name="PoljeZBesedilom 9480">
          <a:extLst>
            <a:ext uri="{FF2B5EF4-FFF2-40B4-BE49-F238E27FC236}">
              <a16:creationId xmlns:a16="http://schemas.microsoft.com/office/drawing/2014/main" id="{92C6D8EB-9CA4-4944-B411-5A5555A1B6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2" name="PoljeZBesedilom 9481">
          <a:extLst>
            <a:ext uri="{FF2B5EF4-FFF2-40B4-BE49-F238E27FC236}">
              <a16:creationId xmlns:a16="http://schemas.microsoft.com/office/drawing/2014/main" id="{F27C1BE4-66F3-4718-A9EC-5137E00EDE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3" name="PoljeZBesedilom 9482">
          <a:extLst>
            <a:ext uri="{FF2B5EF4-FFF2-40B4-BE49-F238E27FC236}">
              <a16:creationId xmlns:a16="http://schemas.microsoft.com/office/drawing/2014/main" id="{D2F2C29B-E88E-4533-8134-1A99D1B2689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4" name="PoljeZBesedilom 9483">
          <a:extLst>
            <a:ext uri="{FF2B5EF4-FFF2-40B4-BE49-F238E27FC236}">
              <a16:creationId xmlns:a16="http://schemas.microsoft.com/office/drawing/2014/main" id="{54B83F3B-6672-4685-BD7D-6189DFA4375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5" name="PoljeZBesedilom 9484">
          <a:extLst>
            <a:ext uri="{FF2B5EF4-FFF2-40B4-BE49-F238E27FC236}">
              <a16:creationId xmlns:a16="http://schemas.microsoft.com/office/drawing/2014/main" id="{DACB7545-8F77-4B6F-8DA1-51124D64297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6" name="PoljeZBesedilom 9485">
          <a:extLst>
            <a:ext uri="{FF2B5EF4-FFF2-40B4-BE49-F238E27FC236}">
              <a16:creationId xmlns:a16="http://schemas.microsoft.com/office/drawing/2014/main" id="{2DB25FA9-5903-4570-A3B3-028170658FC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7" name="PoljeZBesedilom 9486">
          <a:extLst>
            <a:ext uri="{FF2B5EF4-FFF2-40B4-BE49-F238E27FC236}">
              <a16:creationId xmlns:a16="http://schemas.microsoft.com/office/drawing/2014/main" id="{915CB6E9-00E7-4EA9-9919-71E9AD3F5B7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8" name="PoljeZBesedilom 9487">
          <a:extLst>
            <a:ext uri="{FF2B5EF4-FFF2-40B4-BE49-F238E27FC236}">
              <a16:creationId xmlns:a16="http://schemas.microsoft.com/office/drawing/2014/main" id="{13DA6553-1D2F-45F9-A88D-DF1FDEF09B6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9" name="PoljeZBesedilom 9488">
          <a:extLst>
            <a:ext uri="{FF2B5EF4-FFF2-40B4-BE49-F238E27FC236}">
              <a16:creationId xmlns:a16="http://schemas.microsoft.com/office/drawing/2014/main" id="{CD0F0918-EAA6-4301-94A1-D0DB6B396A8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0" name="PoljeZBesedilom 9489">
          <a:extLst>
            <a:ext uri="{FF2B5EF4-FFF2-40B4-BE49-F238E27FC236}">
              <a16:creationId xmlns:a16="http://schemas.microsoft.com/office/drawing/2014/main" id="{FD53B49E-5AE9-4407-90CC-CE516E55FE4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1" name="PoljeZBesedilom 9490">
          <a:extLst>
            <a:ext uri="{FF2B5EF4-FFF2-40B4-BE49-F238E27FC236}">
              <a16:creationId xmlns:a16="http://schemas.microsoft.com/office/drawing/2014/main" id="{D076EF6F-7DFE-464C-A6AA-95E35D0216E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2" name="PoljeZBesedilom 9491">
          <a:extLst>
            <a:ext uri="{FF2B5EF4-FFF2-40B4-BE49-F238E27FC236}">
              <a16:creationId xmlns:a16="http://schemas.microsoft.com/office/drawing/2014/main" id="{6AEE6938-83E4-4C02-AF43-07398111423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3" name="PoljeZBesedilom 9492">
          <a:extLst>
            <a:ext uri="{FF2B5EF4-FFF2-40B4-BE49-F238E27FC236}">
              <a16:creationId xmlns:a16="http://schemas.microsoft.com/office/drawing/2014/main" id="{51FF6A43-649E-46D9-B00A-7E2ED6AFF19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4" name="PoljeZBesedilom 9493">
          <a:extLst>
            <a:ext uri="{FF2B5EF4-FFF2-40B4-BE49-F238E27FC236}">
              <a16:creationId xmlns:a16="http://schemas.microsoft.com/office/drawing/2014/main" id="{4D229E47-311C-41E2-9802-0A04F8363A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5" name="PoljeZBesedilom 9494">
          <a:extLst>
            <a:ext uri="{FF2B5EF4-FFF2-40B4-BE49-F238E27FC236}">
              <a16:creationId xmlns:a16="http://schemas.microsoft.com/office/drawing/2014/main" id="{2B32959E-3017-4557-B3B7-B37781F028F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6" name="PoljeZBesedilom 9495">
          <a:extLst>
            <a:ext uri="{FF2B5EF4-FFF2-40B4-BE49-F238E27FC236}">
              <a16:creationId xmlns:a16="http://schemas.microsoft.com/office/drawing/2014/main" id="{0895CE49-4CEF-40CD-8AE2-48650446481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7" name="PoljeZBesedilom 9496">
          <a:extLst>
            <a:ext uri="{FF2B5EF4-FFF2-40B4-BE49-F238E27FC236}">
              <a16:creationId xmlns:a16="http://schemas.microsoft.com/office/drawing/2014/main" id="{A1A5D6A9-EBE2-41D2-8158-BA053C687E0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8" name="PoljeZBesedilom 9497">
          <a:extLst>
            <a:ext uri="{FF2B5EF4-FFF2-40B4-BE49-F238E27FC236}">
              <a16:creationId xmlns:a16="http://schemas.microsoft.com/office/drawing/2014/main" id="{E16E4421-C524-4041-B3A7-D5C5AE7D6E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9" name="PoljeZBesedilom 9498">
          <a:extLst>
            <a:ext uri="{FF2B5EF4-FFF2-40B4-BE49-F238E27FC236}">
              <a16:creationId xmlns:a16="http://schemas.microsoft.com/office/drawing/2014/main" id="{AA1CE270-4E2A-42CA-B4C5-81FBEA3F914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0" name="PoljeZBesedilom 9499">
          <a:extLst>
            <a:ext uri="{FF2B5EF4-FFF2-40B4-BE49-F238E27FC236}">
              <a16:creationId xmlns:a16="http://schemas.microsoft.com/office/drawing/2014/main" id="{00A08964-A09F-48EA-97B7-A3DDB038DE0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1" name="PoljeZBesedilom 9500">
          <a:extLst>
            <a:ext uri="{FF2B5EF4-FFF2-40B4-BE49-F238E27FC236}">
              <a16:creationId xmlns:a16="http://schemas.microsoft.com/office/drawing/2014/main" id="{1F3E3BEF-FE33-498E-8CBF-18B15588308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2" name="PoljeZBesedilom 9501">
          <a:extLst>
            <a:ext uri="{FF2B5EF4-FFF2-40B4-BE49-F238E27FC236}">
              <a16:creationId xmlns:a16="http://schemas.microsoft.com/office/drawing/2014/main" id="{646B3935-DAC8-4841-ACF9-26A5094A3A3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3" name="PoljeZBesedilom 9502">
          <a:extLst>
            <a:ext uri="{FF2B5EF4-FFF2-40B4-BE49-F238E27FC236}">
              <a16:creationId xmlns:a16="http://schemas.microsoft.com/office/drawing/2014/main" id="{10B76B49-C038-4D15-979C-23EA0A62B3C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4" name="PoljeZBesedilom 9503">
          <a:extLst>
            <a:ext uri="{FF2B5EF4-FFF2-40B4-BE49-F238E27FC236}">
              <a16:creationId xmlns:a16="http://schemas.microsoft.com/office/drawing/2014/main" id="{8E6DCC0A-A25E-4DBD-AD14-E4D217AC168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5" name="PoljeZBesedilom 9504">
          <a:extLst>
            <a:ext uri="{FF2B5EF4-FFF2-40B4-BE49-F238E27FC236}">
              <a16:creationId xmlns:a16="http://schemas.microsoft.com/office/drawing/2014/main" id="{6C0048D9-126C-4D87-B211-C0D0B914294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6" name="PoljeZBesedilom 9505">
          <a:extLst>
            <a:ext uri="{FF2B5EF4-FFF2-40B4-BE49-F238E27FC236}">
              <a16:creationId xmlns:a16="http://schemas.microsoft.com/office/drawing/2014/main" id="{1A71EC3A-AB96-4411-BF28-66B4EF27DE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7" name="PoljeZBesedilom 9506">
          <a:extLst>
            <a:ext uri="{FF2B5EF4-FFF2-40B4-BE49-F238E27FC236}">
              <a16:creationId xmlns:a16="http://schemas.microsoft.com/office/drawing/2014/main" id="{427A4D35-797B-4774-8EB1-E8E6741AA15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8" name="PoljeZBesedilom 9507">
          <a:extLst>
            <a:ext uri="{FF2B5EF4-FFF2-40B4-BE49-F238E27FC236}">
              <a16:creationId xmlns:a16="http://schemas.microsoft.com/office/drawing/2014/main" id="{8E4E09BC-1677-4FC2-81BD-9BDE05923B4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9" name="PoljeZBesedilom 9508">
          <a:extLst>
            <a:ext uri="{FF2B5EF4-FFF2-40B4-BE49-F238E27FC236}">
              <a16:creationId xmlns:a16="http://schemas.microsoft.com/office/drawing/2014/main" id="{8B454655-C793-4F07-B8AC-C2DF2871165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0" name="PoljeZBesedilom 9509">
          <a:extLst>
            <a:ext uri="{FF2B5EF4-FFF2-40B4-BE49-F238E27FC236}">
              <a16:creationId xmlns:a16="http://schemas.microsoft.com/office/drawing/2014/main" id="{969E5FE7-CA28-4237-9713-7E204B96EAC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1" name="PoljeZBesedilom 9510">
          <a:extLst>
            <a:ext uri="{FF2B5EF4-FFF2-40B4-BE49-F238E27FC236}">
              <a16:creationId xmlns:a16="http://schemas.microsoft.com/office/drawing/2014/main" id="{9DFAB6FC-3778-41B9-BFD1-DA3AF78D310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2" name="PoljeZBesedilom 9511">
          <a:extLst>
            <a:ext uri="{FF2B5EF4-FFF2-40B4-BE49-F238E27FC236}">
              <a16:creationId xmlns:a16="http://schemas.microsoft.com/office/drawing/2014/main" id="{E5A9E9E7-FD08-4549-A32E-F5FA4865AB7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3" name="PoljeZBesedilom 9512">
          <a:extLst>
            <a:ext uri="{FF2B5EF4-FFF2-40B4-BE49-F238E27FC236}">
              <a16:creationId xmlns:a16="http://schemas.microsoft.com/office/drawing/2014/main" id="{622B15EF-062D-492B-B4DA-2BA0B308E35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4" name="PoljeZBesedilom 9513">
          <a:extLst>
            <a:ext uri="{FF2B5EF4-FFF2-40B4-BE49-F238E27FC236}">
              <a16:creationId xmlns:a16="http://schemas.microsoft.com/office/drawing/2014/main" id="{72373AA1-B1B5-469E-BFA7-5E1CC2FB6E3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5" name="PoljeZBesedilom 9514">
          <a:extLst>
            <a:ext uri="{FF2B5EF4-FFF2-40B4-BE49-F238E27FC236}">
              <a16:creationId xmlns:a16="http://schemas.microsoft.com/office/drawing/2014/main" id="{607C5F2D-1F46-4BAD-B5E6-D7D612651C9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6" name="PoljeZBesedilom 9515">
          <a:extLst>
            <a:ext uri="{FF2B5EF4-FFF2-40B4-BE49-F238E27FC236}">
              <a16:creationId xmlns:a16="http://schemas.microsoft.com/office/drawing/2014/main" id="{DCE49A10-389F-4646-BE1F-D77934DF049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7" name="PoljeZBesedilom 9516">
          <a:extLst>
            <a:ext uri="{FF2B5EF4-FFF2-40B4-BE49-F238E27FC236}">
              <a16:creationId xmlns:a16="http://schemas.microsoft.com/office/drawing/2014/main" id="{641F902F-1EC3-42A7-91BF-327B34958C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8" name="PoljeZBesedilom 9517">
          <a:extLst>
            <a:ext uri="{FF2B5EF4-FFF2-40B4-BE49-F238E27FC236}">
              <a16:creationId xmlns:a16="http://schemas.microsoft.com/office/drawing/2014/main" id="{125A2DFC-5D78-4A3C-94EA-7464A4A0167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9" name="PoljeZBesedilom 9518">
          <a:extLst>
            <a:ext uri="{FF2B5EF4-FFF2-40B4-BE49-F238E27FC236}">
              <a16:creationId xmlns:a16="http://schemas.microsoft.com/office/drawing/2014/main" id="{E19D175D-4767-4E48-9FE7-B9D2FCDE06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0" name="PoljeZBesedilom 9519">
          <a:extLst>
            <a:ext uri="{FF2B5EF4-FFF2-40B4-BE49-F238E27FC236}">
              <a16:creationId xmlns:a16="http://schemas.microsoft.com/office/drawing/2014/main" id="{8969D3E3-6980-42A5-BFB2-E68AF4C290C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1" name="PoljeZBesedilom 9520">
          <a:extLst>
            <a:ext uri="{FF2B5EF4-FFF2-40B4-BE49-F238E27FC236}">
              <a16:creationId xmlns:a16="http://schemas.microsoft.com/office/drawing/2014/main" id="{03798A08-35A7-47F2-9038-35EFFADA0BF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2" name="PoljeZBesedilom 9521">
          <a:extLst>
            <a:ext uri="{FF2B5EF4-FFF2-40B4-BE49-F238E27FC236}">
              <a16:creationId xmlns:a16="http://schemas.microsoft.com/office/drawing/2014/main" id="{F59D3E7F-FC43-431D-9FB6-71F2FE8EFF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3" name="PoljeZBesedilom 9522">
          <a:extLst>
            <a:ext uri="{FF2B5EF4-FFF2-40B4-BE49-F238E27FC236}">
              <a16:creationId xmlns:a16="http://schemas.microsoft.com/office/drawing/2014/main" id="{A41448CF-D9F9-4504-B1B3-362231F3E71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4" name="PoljeZBesedilom 9523">
          <a:extLst>
            <a:ext uri="{FF2B5EF4-FFF2-40B4-BE49-F238E27FC236}">
              <a16:creationId xmlns:a16="http://schemas.microsoft.com/office/drawing/2014/main" id="{81F6C4C2-7286-4B34-94F7-CE416CA1BB7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5" name="PoljeZBesedilom 9524">
          <a:extLst>
            <a:ext uri="{FF2B5EF4-FFF2-40B4-BE49-F238E27FC236}">
              <a16:creationId xmlns:a16="http://schemas.microsoft.com/office/drawing/2014/main" id="{1391AA57-7E4C-48C7-8877-61360CADA9D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6" name="PoljeZBesedilom 9525">
          <a:extLst>
            <a:ext uri="{FF2B5EF4-FFF2-40B4-BE49-F238E27FC236}">
              <a16:creationId xmlns:a16="http://schemas.microsoft.com/office/drawing/2014/main" id="{541957B2-CE67-493F-A52A-4730A9B720B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7" name="PoljeZBesedilom 9526">
          <a:extLst>
            <a:ext uri="{FF2B5EF4-FFF2-40B4-BE49-F238E27FC236}">
              <a16:creationId xmlns:a16="http://schemas.microsoft.com/office/drawing/2014/main" id="{FFB0ECDF-EBC5-4332-986D-FC042A886FA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8" name="PoljeZBesedilom 9527">
          <a:extLst>
            <a:ext uri="{FF2B5EF4-FFF2-40B4-BE49-F238E27FC236}">
              <a16:creationId xmlns:a16="http://schemas.microsoft.com/office/drawing/2014/main" id="{B7B96C74-D452-4C0D-8FE4-39D82490F46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9" name="PoljeZBesedilom 9528">
          <a:extLst>
            <a:ext uri="{FF2B5EF4-FFF2-40B4-BE49-F238E27FC236}">
              <a16:creationId xmlns:a16="http://schemas.microsoft.com/office/drawing/2014/main" id="{C0832A8D-5FD7-4B42-A349-7B96C55C752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0" name="PoljeZBesedilom 9529">
          <a:extLst>
            <a:ext uri="{FF2B5EF4-FFF2-40B4-BE49-F238E27FC236}">
              <a16:creationId xmlns:a16="http://schemas.microsoft.com/office/drawing/2014/main" id="{9DE482C0-FCAE-471B-98BA-856AAED914D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1" name="PoljeZBesedilom 9530">
          <a:extLst>
            <a:ext uri="{FF2B5EF4-FFF2-40B4-BE49-F238E27FC236}">
              <a16:creationId xmlns:a16="http://schemas.microsoft.com/office/drawing/2014/main" id="{221F5FA1-A173-4356-99AD-32154B40CB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2" name="PoljeZBesedilom 9531">
          <a:extLst>
            <a:ext uri="{FF2B5EF4-FFF2-40B4-BE49-F238E27FC236}">
              <a16:creationId xmlns:a16="http://schemas.microsoft.com/office/drawing/2014/main" id="{490EE5B5-45B1-4A3D-8807-C3AEA7FADD4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3" name="PoljeZBesedilom 9532">
          <a:extLst>
            <a:ext uri="{FF2B5EF4-FFF2-40B4-BE49-F238E27FC236}">
              <a16:creationId xmlns:a16="http://schemas.microsoft.com/office/drawing/2014/main" id="{96758697-0321-4E26-B69E-E84763B51ED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4" name="PoljeZBesedilom 9533">
          <a:extLst>
            <a:ext uri="{FF2B5EF4-FFF2-40B4-BE49-F238E27FC236}">
              <a16:creationId xmlns:a16="http://schemas.microsoft.com/office/drawing/2014/main" id="{9BD6FEC2-A3ED-444E-A7B0-E8D72817C9C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5" name="PoljeZBesedilom 9534">
          <a:extLst>
            <a:ext uri="{FF2B5EF4-FFF2-40B4-BE49-F238E27FC236}">
              <a16:creationId xmlns:a16="http://schemas.microsoft.com/office/drawing/2014/main" id="{37BD3D67-C2AD-476F-A61F-913BB545C4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6" name="PoljeZBesedilom 9535">
          <a:extLst>
            <a:ext uri="{FF2B5EF4-FFF2-40B4-BE49-F238E27FC236}">
              <a16:creationId xmlns:a16="http://schemas.microsoft.com/office/drawing/2014/main" id="{51462EB2-CDEF-445E-B299-8F44A54F465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7" name="PoljeZBesedilom 9536">
          <a:extLst>
            <a:ext uri="{FF2B5EF4-FFF2-40B4-BE49-F238E27FC236}">
              <a16:creationId xmlns:a16="http://schemas.microsoft.com/office/drawing/2014/main" id="{850E176A-E948-4B7C-AD48-D09680D94B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8" name="PoljeZBesedilom 9537">
          <a:extLst>
            <a:ext uri="{FF2B5EF4-FFF2-40B4-BE49-F238E27FC236}">
              <a16:creationId xmlns:a16="http://schemas.microsoft.com/office/drawing/2014/main" id="{6F88B20C-C35B-41F1-BA47-A164AC4699E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9" name="PoljeZBesedilom 9538">
          <a:extLst>
            <a:ext uri="{FF2B5EF4-FFF2-40B4-BE49-F238E27FC236}">
              <a16:creationId xmlns:a16="http://schemas.microsoft.com/office/drawing/2014/main" id="{58878011-8B2C-47ED-9B88-C851B002948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0" name="PoljeZBesedilom 9539">
          <a:extLst>
            <a:ext uri="{FF2B5EF4-FFF2-40B4-BE49-F238E27FC236}">
              <a16:creationId xmlns:a16="http://schemas.microsoft.com/office/drawing/2014/main" id="{E9AEED62-132C-4E5E-9E31-1F2A4FC4FD0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1" name="PoljeZBesedilom 9540">
          <a:extLst>
            <a:ext uri="{FF2B5EF4-FFF2-40B4-BE49-F238E27FC236}">
              <a16:creationId xmlns:a16="http://schemas.microsoft.com/office/drawing/2014/main" id="{094FEB2C-2F81-4A77-A048-CB7CD65A378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2" name="PoljeZBesedilom 9541">
          <a:extLst>
            <a:ext uri="{FF2B5EF4-FFF2-40B4-BE49-F238E27FC236}">
              <a16:creationId xmlns:a16="http://schemas.microsoft.com/office/drawing/2014/main" id="{7E9E65C5-BA71-455D-AA0E-8F98AD349B1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3" name="PoljeZBesedilom 9542">
          <a:extLst>
            <a:ext uri="{FF2B5EF4-FFF2-40B4-BE49-F238E27FC236}">
              <a16:creationId xmlns:a16="http://schemas.microsoft.com/office/drawing/2014/main" id="{8319A61C-0C02-4E0E-BF1B-6DF83121630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4" name="PoljeZBesedilom 9543">
          <a:extLst>
            <a:ext uri="{FF2B5EF4-FFF2-40B4-BE49-F238E27FC236}">
              <a16:creationId xmlns:a16="http://schemas.microsoft.com/office/drawing/2014/main" id="{DCEF4953-417E-48B7-87F7-B566D41ABC5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5" name="PoljeZBesedilom 9544">
          <a:extLst>
            <a:ext uri="{FF2B5EF4-FFF2-40B4-BE49-F238E27FC236}">
              <a16:creationId xmlns:a16="http://schemas.microsoft.com/office/drawing/2014/main" id="{305DC3AB-19F8-4C54-9D01-DA636DC3AE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6" name="PoljeZBesedilom 9545">
          <a:extLst>
            <a:ext uri="{FF2B5EF4-FFF2-40B4-BE49-F238E27FC236}">
              <a16:creationId xmlns:a16="http://schemas.microsoft.com/office/drawing/2014/main" id="{4BEC7625-0731-4D0D-8C01-88B778DD70C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7" name="PoljeZBesedilom 9546">
          <a:extLst>
            <a:ext uri="{FF2B5EF4-FFF2-40B4-BE49-F238E27FC236}">
              <a16:creationId xmlns:a16="http://schemas.microsoft.com/office/drawing/2014/main" id="{C8E6EACE-0A2E-4466-BCF4-DE31AFFF340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8" name="PoljeZBesedilom 9547">
          <a:extLst>
            <a:ext uri="{FF2B5EF4-FFF2-40B4-BE49-F238E27FC236}">
              <a16:creationId xmlns:a16="http://schemas.microsoft.com/office/drawing/2014/main" id="{CBE18CFC-1C06-457B-9472-3A028EDF816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9" name="PoljeZBesedilom 9548">
          <a:extLst>
            <a:ext uri="{FF2B5EF4-FFF2-40B4-BE49-F238E27FC236}">
              <a16:creationId xmlns:a16="http://schemas.microsoft.com/office/drawing/2014/main" id="{012BA3F9-61C9-4628-8AFE-F437CA5D44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0" name="PoljeZBesedilom 9549">
          <a:extLst>
            <a:ext uri="{FF2B5EF4-FFF2-40B4-BE49-F238E27FC236}">
              <a16:creationId xmlns:a16="http://schemas.microsoft.com/office/drawing/2014/main" id="{17444A57-4AB8-4AEB-AE76-989B59898F8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1" name="PoljeZBesedilom 9550">
          <a:extLst>
            <a:ext uri="{FF2B5EF4-FFF2-40B4-BE49-F238E27FC236}">
              <a16:creationId xmlns:a16="http://schemas.microsoft.com/office/drawing/2014/main" id="{7BB3442C-B190-49BC-B887-F619A724C72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2" name="PoljeZBesedilom 9551">
          <a:extLst>
            <a:ext uri="{FF2B5EF4-FFF2-40B4-BE49-F238E27FC236}">
              <a16:creationId xmlns:a16="http://schemas.microsoft.com/office/drawing/2014/main" id="{397EAA12-FCC1-4C50-AC2D-16C7E46EDF6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3" name="PoljeZBesedilom 9552">
          <a:extLst>
            <a:ext uri="{FF2B5EF4-FFF2-40B4-BE49-F238E27FC236}">
              <a16:creationId xmlns:a16="http://schemas.microsoft.com/office/drawing/2014/main" id="{DD566D99-A6C7-49D8-AB5A-D563550DA62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4" name="PoljeZBesedilom 9553">
          <a:extLst>
            <a:ext uri="{FF2B5EF4-FFF2-40B4-BE49-F238E27FC236}">
              <a16:creationId xmlns:a16="http://schemas.microsoft.com/office/drawing/2014/main" id="{14803BEC-68D4-4D10-92C3-9A82B154FF1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5" name="PoljeZBesedilom 9554">
          <a:extLst>
            <a:ext uri="{FF2B5EF4-FFF2-40B4-BE49-F238E27FC236}">
              <a16:creationId xmlns:a16="http://schemas.microsoft.com/office/drawing/2014/main" id="{2D1F48B6-CB78-4A9B-8B45-AE5487D8F80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6" name="PoljeZBesedilom 9555">
          <a:extLst>
            <a:ext uri="{FF2B5EF4-FFF2-40B4-BE49-F238E27FC236}">
              <a16:creationId xmlns:a16="http://schemas.microsoft.com/office/drawing/2014/main" id="{664F3C45-7E42-4F3F-B086-0B0C8459DEA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7" name="PoljeZBesedilom 9556">
          <a:extLst>
            <a:ext uri="{FF2B5EF4-FFF2-40B4-BE49-F238E27FC236}">
              <a16:creationId xmlns:a16="http://schemas.microsoft.com/office/drawing/2014/main" id="{AB737DB2-DA94-49FA-998A-70E4C172218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8" name="PoljeZBesedilom 9557">
          <a:extLst>
            <a:ext uri="{FF2B5EF4-FFF2-40B4-BE49-F238E27FC236}">
              <a16:creationId xmlns:a16="http://schemas.microsoft.com/office/drawing/2014/main" id="{03FA820E-F3FE-4143-BB84-115558A0035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9" name="PoljeZBesedilom 9558">
          <a:extLst>
            <a:ext uri="{FF2B5EF4-FFF2-40B4-BE49-F238E27FC236}">
              <a16:creationId xmlns:a16="http://schemas.microsoft.com/office/drawing/2014/main" id="{19045EA1-1D9D-4711-80F6-FBD159DCD1D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0" name="PoljeZBesedilom 9559">
          <a:extLst>
            <a:ext uri="{FF2B5EF4-FFF2-40B4-BE49-F238E27FC236}">
              <a16:creationId xmlns:a16="http://schemas.microsoft.com/office/drawing/2014/main" id="{55E41051-8885-4A9E-9DC6-FC588B195AB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1" name="PoljeZBesedilom 9560">
          <a:extLst>
            <a:ext uri="{FF2B5EF4-FFF2-40B4-BE49-F238E27FC236}">
              <a16:creationId xmlns:a16="http://schemas.microsoft.com/office/drawing/2014/main" id="{EFA22CCB-0D4B-4986-8925-034359E0930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2" name="PoljeZBesedilom 9561">
          <a:extLst>
            <a:ext uri="{FF2B5EF4-FFF2-40B4-BE49-F238E27FC236}">
              <a16:creationId xmlns:a16="http://schemas.microsoft.com/office/drawing/2014/main" id="{1D66A5BA-305E-4FDA-B5C0-1EE297A087A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3" name="PoljeZBesedilom 9562">
          <a:extLst>
            <a:ext uri="{FF2B5EF4-FFF2-40B4-BE49-F238E27FC236}">
              <a16:creationId xmlns:a16="http://schemas.microsoft.com/office/drawing/2014/main" id="{52A02680-54D5-476E-82EE-B3218414315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4" name="PoljeZBesedilom 9563">
          <a:extLst>
            <a:ext uri="{FF2B5EF4-FFF2-40B4-BE49-F238E27FC236}">
              <a16:creationId xmlns:a16="http://schemas.microsoft.com/office/drawing/2014/main" id="{A6B9ED3C-FEE7-4637-8C34-48D432554FD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5" name="PoljeZBesedilom 9564">
          <a:extLst>
            <a:ext uri="{FF2B5EF4-FFF2-40B4-BE49-F238E27FC236}">
              <a16:creationId xmlns:a16="http://schemas.microsoft.com/office/drawing/2014/main" id="{16494751-AB50-4233-8201-B39EE478332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6" name="PoljeZBesedilom 9565">
          <a:extLst>
            <a:ext uri="{FF2B5EF4-FFF2-40B4-BE49-F238E27FC236}">
              <a16:creationId xmlns:a16="http://schemas.microsoft.com/office/drawing/2014/main" id="{03F1742C-C9B2-43BA-88F2-53B29EE0F2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7" name="PoljeZBesedilom 9566">
          <a:extLst>
            <a:ext uri="{FF2B5EF4-FFF2-40B4-BE49-F238E27FC236}">
              <a16:creationId xmlns:a16="http://schemas.microsoft.com/office/drawing/2014/main" id="{A34623C5-EC30-4BA7-8B6F-52A71BC6BCD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8" name="PoljeZBesedilom 9567">
          <a:extLst>
            <a:ext uri="{FF2B5EF4-FFF2-40B4-BE49-F238E27FC236}">
              <a16:creationId xmlns:a16="http://schemas.microsoft.com/office/drawing/2014/main" id="{D6545BF2-4EB3-4B41-987F-CCC59E32045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9" name="PoljeZBesedilom 9568">
          <a:extLst>
            <a:ext uri="{FF2B5EF4-FFF2-40B4-BE49-F238E27FC236}">
              <a16:creationId xmlns:a16="http://schemas.microsoft.com/office/drawing/2014/main" id="{AC5B8294-9C3C-4298-8FE1-948E12EA396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0" name="PoljeZBesedilom 9569">
          <a:extLst>
            <a:ext uri="{FF2B5EF4-FFF2-40B4-BE49-F238E27FC236}">
              <a16:creationId xmlns:a16="http://schemas.microsoft.com/office/drawing/2014/main" id="{5780BF72-0A91-49C0-B13B-48F0034A44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1" name="PoljeZBesedilom 9570">
          <a:extLst>
            <a:ext uri="{FF2B5EF4-FFF2-40B4-BE49-F238E27FC236}">
              <a16:creationId xmlns:a16="http://schemas.microsoft.com/office/drawing/2014/main" id="{60F91BA7-1D2B-4BFA-B4C3-87073466FFC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2" name="PoljeZBesedilom 9571">
          <a:extLst>
            <a:ext uri="{FF2B5EF4-FFF2-40B4-BE49-F238E27FC236}">
              <a16:creationId xmlns:a16="http://schemas.microsoft.com/office/drawing/2014/main" id="{36555F4C-862D-4E21-BDA4-2EBEB685BFB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3" name="PoljeZBesedilom 9572">
          <a:extLst>
            <a:ext uri="{FF2B5EF4-FFF2-40B4-BE49-F238E27FC236}">
              <a16:creationId xmlns:a16="http://schemas.microsoft.com/office/drawing/2014/main" id="{01E90276-A6CC-4E84-91BA-9311ABA6B31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4" name="PoljeZBesedilom 9573">
          <a:extLst>
            <a:ext uri="{FF2B5EF4-FFF2-40B4-BE49-F238E27FC236}">
              <a16:creationId xmlns:a16="http://schemas.microsoft.com/office/drawing/2014/main" id="{0500F92B-DF60-4241-AB4C-7EC8FF9F030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5" name="PoljeZBesedilom 9574">
          <a:extLst>
            <a:ext uri="{FF2B5EF4-FFF2-40B4-BE49-F238E27FC236}">
              <a16:creationId xmlns:a16="http://schemas.microsoft.com/office/drawing/2014/main" id="{820CF8B7-AFD8-43BA-97EB-38D5D2FBDC3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6" name="PoljeZBesedilom 9575">
          <a:extLst>
            <a:ext uri="{FF2B5EF4-FFF2-40B4-BE49-F238E27FC236}">
              <a16:creationId xmlns:a16="http://schemas.microsoft.com/office/drawing/2014/main" id="{71EC2FEE-8766-4519-8238-3FF06278875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7" name="PoljeZBesedilom 9576">
          <a:extLst>
            <a:ext uri="{FF2B5EF4-FFF2-40B4-BE49-F238E27FC236}">
              <a16:creationId xmlns:a16="http://schemas.microsoft.com/office/drawing/2014/main" id="{283C5AFE-69B6-4BC3-83C5-59C4D11D949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8" name="PoljeZBesedilom 9577">
          <a:extLst>
            <a:ext uri="{FF2B5EF4-FFF2-40B4-BE49-F238E27FC236}">
              <a16:creationId xmlns:a16="http://schemas.microsoft.com/office/drawing/2014/main" id="{09E164A0-9B8A-46F9-A628-3A26FC182DD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9" name="PoljeZBesedilom 9578">
          <a:extLst>
            <a:ext uri="{FF2B5EF4-FFF2-40B4-BE49-F238E27FC236}">
              <a16:creationId xmlns:a16="http://schemas.microsoft.com/office/drawing/2014/main" id="{0D2A2D48-6646-4DE1-9201-0C68D6C8E40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0" name="PoljeZBesedilom 1">
          <a:extLst>
            <a:ext uri="{FF2B5EF4-FFF2-40B4-BE49-F238E27FC236}">
              <a16:creationId xmlns:a16="http://schemas.microsoft.com/office/drawing/2014/main" id="{C4AA2A10-32B2-4FC0-8D51-6BA2DC18630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1" name="PoljeZBesedilom 2">
          <a:extLst>
            <a:ext uri="{FF2B5EF4-FFF2-40B4-BE49-F238E27FC236}">
              <a16:creationId xmlns:a16="http://schemas.microsoft.com/office/drawing/2014/main" id="{E71B11A3-F70E-46F0-9272-02943FC94D6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2" name="PoljeZBesedilom 3">
          <a:extLst>
            <a:ext uri="{FF2B5EF4-FFF2-40B4-BE49-F238E27FC236}">
              <a16:creationId xmlns:a16="http://schemas.microsoft.com/office/drawing/2014/main" id="{7CFAA0E4-47DD-4150-8F7B-4316F45A63D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3" name="PoljeZBesedilom 4">
          <a:extLst>
            <a:ext uri="{FF2B5EF4-FFF2-40B4-BE49-F238E27FC236}">
              <a16:creationId xmlns:a16="http://schemas.microsoft.com/office/drawing/2014/main" id="{A0C9E642-A468-4B22-9ECB-653CDF8C2E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4" name="PoljeZBesedilom 5">
          <a:extLst>
            <a:ext uri="{FF2B5EF4-FFF2-40B4-BE49-F238E27FC236}">
              <a16:creationId xmlns:a16="http://schemas.microsoft.com/office/drawing/2014/main" id="{F04D51EE-FB16-4B9B-8D87-32AAB429955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5" name="PoljeZBesedilom 6">
          <a:extLst>
            <a:ext uri="{FF2B5EF4-FFF2-40B4-BE49-F238E27FC236}">
              <a16:creationId xmlns:a16="http://schemas.microsoft.com/office/drawing/2014/main" id="{AD2C4330-63B4-4759-A691-CD2875B956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6" name="PoljeZBesedilom 7">
          <a:extLst>
            <a:ext uri="{FF2B5EF4-FFF2-40B4-BE49-F238E27FC236}">
              <a16:creationId xmlns:a16="http://schemas.microsoft.com/office/drawing/2014/main" id="{15F485EB-7908-4D54-AD1B-B3ECDF999C6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7" name="PoljeZBesedilom 8">
          <a:extLst>
            <a:ext uri="{FF2B5EF4-FFF2-40B4-BE49-F238E27FC236}">
              <a16:creationId xmlns:a16="http://schemas.microsoft.com/office/drawing/2014/main" id="{CE9F952A-4960-4DF6-BDA6-4F0AE6518E9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8" name="PoljeZBesedilom 9587">
          <a:extLst>
            <a:ext uri="{FF2B5EF4-FFF2-40B4-BE49-F238E27FC236}">
              <a16:creationId xmlns:a16="http://schemas.microsoft.com/office/drawing/2014/main" id="{AEFF3B14-0DE7-4097-A447-51252BE0CF8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9" name="PoljeZBesedilom 9588">
          <a:extLst>
            <a:ext uri="{FF2B5EF4-FFF2-40B4-BE49-F238E27FC236}">
              <a16:creationId xmlns:a16="http://schemas.microsoft.com/office/drawing/2014/main" id="{85BE9D94-D37E-42F0-907A-19C56FC06E8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0" name="PoljeZBesedilom 9589">
          <a:extLst>
            <a:ext uri="{FF2B5EF4-FFF2-40B4-BE49-F238E27FC236}">
              <a16:creationId xmlns:a16="http://schemas.microsoft.com/office/drawing/2014/main" id="{B152DAB0-0D5E-4C5D-A537-D19040BE446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1" name="PoljeZBesedilom 9590">
          <a:extLst>
            <a:ext uri="{FF2B5EF4-FFF2-40B4-BE49-F238E27FC236}">
              <a16:creationId xmlns:a16="http://schemas.microsoft.com/office/drawing/2014/main" id="{3C7176C2-8318-453E-B272-07746279E15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2" name="PoljeZBesedilom 9591">
          <a:extLst>
            <a:ext uri="{FF2B5EF4-FFF2-40B4-BE49-F238E27FC236}">
              <a16:creationId xmlns:a16="http://schemas.microsoft.com/office/drawing/2014/main" id="{7CB84E18-33FC-4F2B-9F87-80384D30E14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3" name="PoljeZBesedilom 9592">
          <a:extLst>
            <a:ext uri="{FF2B5EF4-FFF2-40B4-BE49-F238E27FC236}">
              <a16:creationId xmlns:a16="http://schemas.microsoft.com/office/drawing/2014/main" id="{5F261EB7-B2C9-45AE-B92C-1821A3C76E7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4" name="PoljeZBesedilom 9593">
          <a:extLst>
            <a:ext uri="{FF2B5EF4-FFF2-40B4-BE49-F238E27FC236}">
              <a16:creationId xmlns:a16="http://schemas.microsoft.com/office/drawing/2014/main" id="{9487DD6B-F771-483E-BF9A-8D1C28FD3A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5" name="PoljeZBesedilom 9594">
          <a:extLst>
            <a:ext uri="{FF2B5EF4-FFF2-40B4-BE49-F238E27FC236}">
              <a16:creationId xmlns:a16="http://schemas.microsoft.com/office/drawing/2014/main" id="{63502A09-32EF-4591-AA1F-07C40F11F48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6" name="PoljeZBesedilom 9595">
          <a:extLst>
            <a:ext uri="{FF2B5EF4-FFF2-40B4-BE49-F238E27FC236}">
              <a16:creationId xmlns:a16="http://schemas.microsoft.com/office/drawing/2014/main" id="{74308532-B769-4E7D-9BB5-5CB06784951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7" name="PoljeZBesedilom 9596">
          <a:extLst>
            <a:ext uri="{FF2B5EF4-FFF2-40B4-BE49-F238E27FC236}">
              <a16:creationId xmlns:a16="http://schemas.microsoft.com/office/drawing/2014/main" id="{6CA36A09-4B8C-4F77-A9B8-BE4C3C5D7ED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8" name="PoljeZBesedilom 9597">
          <a:extLst>
            <a:ext uri="{FF2B5EF4-FFF2-40B4-BE49-F238E27FC236}">
              <a16:creationId xmlns:a16="http://schemas.microsoft.com/office/drawing/2014/main" id="{BE4D98D2-A547-49F5-AF74-0C9007C7271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9" name="PoljeZBesedilom 9598">
          <a:extLst>
            <a:ext uri="{FF2B5EF4-FFF2-40B4-BE49-F238E27FC236}">
              <a16:creationId xmlns:a16="http://schemas.microsoft.com/office/drawing/2014/main" id="{3BC905C9-916F-49AE-A00C-9D49E35226F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0" name="PoljeZBesedilom 9599">
          <a:extLst>
            <a:ext uri="{FF2B5EF4-FFF2-40B4-BE49-F238E27FC236}">
              <a16:creationId xmlns:a16="http://schemas.microsoft.com/office/drawing/2014/main" id="{9B8FB767-001F-43D3-8E1A-680ACA6BEFA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1" name="PoljeZBesedilom 9600">
          <a:extLst>
            <a:ext uri="{FF2B5EF4-FFF2-40B4-BE49-F238E27FC236}">
              <a16:creationId xmlns:a16="http://schemas.microsoft.com/office/drawing/2014/main" id="{0F417E69-B2F2-4607-B7C7-7E2D74784E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2" name="PoljeZBesedilom 9601">
          <a:extLst>
            <a:ext uri="{FF2B5EF4-FFF2-40B4-BE49-F238E27FC236}">
              <a16:creationId xmlns:a16="http://schemas.microsoft.com/office/drawing/2014/main" id="{5BE18F99-CDAD-4D46-AF16-C1FAC16A39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3" name="PoljeZBesedilom 9602">
          <a:extLst>
            <a:ext uri="{FF2B5EF4-FFF2-40B4-BE49-F238E27FC236}">
              <a16:creationId xmlns:a16="http://schemas.microsoft.com/office/drawing/2014/main" id="{8E9BCC1D-C69B-4736-9BC3-82DD9B9FE0B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4" name="PoljeZBesedilom 9603">
          <a:extLst>
            <a:ext uri="{FF2B5EF4-FFF2-40B4-BE49-F238E27FC236}">
              <a16:creationId xmlns:a16="http://schemas.microsoft.com/office/drawing/2014/main" id="{17DC385F-CC5F-4034-888C-23B47686C7C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5" name="PoljeZBesedilom 9604">
          <a:extLst>
            <a:ext uri="{FF2B5EF4-FFF2-40B4-BE49-F238E27FC236}">
              <a16:creationId xmlns:a16="http://schemas.microsoft.com/office/drawing/2014/main" id="{058D3AD7-5452-4FCB-8C2D-A0CF4D7F91B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6" name="PoljeZBesedilom 9605">
          <a:extLst>
            <a:ext uri="{FF2B5EF4-FFF2-40B4-BE49-F238E27FC236}">
              <a16:creationId xmlns:a16="http://schemas.microsoft.com/office/drawing/2014/main" id="{F45C1F35-AE28-4F0B-9A12-CDE5D00B2EC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7" name="PoljeZBesedilom 9606">
          <a:extLst>
            <a:ext uri="{FF2B5EF4-FFF2-40B4-BE49-F238E27FC236}">
              <a16:creationId xmlns:a16="http://schemas.microsoft.com/office/drawing/2014/main" id="{5F51E1F7-2F99-46E3-B37C-90D04DA7769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8" name="PoljeZBesedilom 9607">
          <a:extLst>
            <a:ext uri="{FF2B5EF4-FFF2-40B4-BE49-F238E27FC236}">
              <a16:creationId xmlns:a16="http://schemas.microsoft.com/office/drawing/2014/main" id="{A4A58270-0C5F-4D1F-9F1E-4EAC89DECD0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9" name="PoljeZBesedilom 9608">
          <a:extLst>
            <a:ext uri="{FF2B5EF4-FFF2-40B4-BE49-F238E27FC236}">
              <a16:creationId xmlns:a16="http://schemas.microsoft.com/office/drawing/2014/main" id="{C78F7D13-7660-458A-A25E-BA519BCDB05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0" name="PoljeZBesedilom 9609">
          <a:extLst>
            <a:ext uri="{FF2B5EF4-FFF2-40B4-BE49-F238E27FC236}">
              <a16:creationId xmlns:a16="http://schemas.microsoft.com/office/drawing/2014/main" id="{48214C2C-DEF1-41F1-802D-075C11E96B3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1" name="PoljeZBesedilom 9610">
          <a:extLst>
            <a:ext uri="{FF2B5EF4-FFF2-40B4-BE49-F238E27FC236}">
              <a16:creationId xmlns:a16="http://schemas.microsoft.com/office/drawing/2014/main" id="{76C4E762-CFA5-48D1-A8EE-3F3E3E6EC03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2" name="PoljeZBesedilom 9611">
          <a:extLst>
            <a:ext uri="{FF2B5EF4-FFF2-40B4-BE49-F238E27FC236}">
              <a16:creationId xmlns:a16="http://schemas.microsoft.com/office/drawing/2014/main" id="{04276A09-4BCE-47F8-BDB0-3AA8698B35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3" name="PoljeZBesedilom 9612">
          <a:extLst>
            <a:ext uri="{FF2B5EF4-FFF2-40B4-BE49-F238E27FC236}">
              <a16:creationId xmlns:a16="http://schemas.microsoft.com/office/drawing/2014/main" id="{EDD0853D-CADC-46C2-810A-237AD8ED159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4" name="PoljeZBesedilom 9613">
          <a:extLst>
            <a:ext uri="{FF2B5EF4-FFF2-40B4-BE49-F238E27FC236}">
              <a16:creationId xmlns:a16="http://schemas.microsoft.com/office/drawing/2014/main" id="{4227DBB9-FB0B-4904-8082-CB48B55E764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5" name="PoljeZBesedilom 9614">
          <a:extLst>
            <a:ext uri="{FF2B5EF4-FFF2-40B4-BE49-F238E27FC236}">
              <a16:creationId xmlns:a16="http://schemas.microsoft.com/office/drawing/2014/main" id="{800B8279-FBFD-4DED-9755-B880CA7C08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6" name="PoljeZBesedilom 9615">
          <a:extLst>
            <a:ext uri="{FF2B5EF4-FFF2-40B4-BE49-F238E27FC236}">
              <a16:creationId xmlns:a16="http://schemas.microsoft.com/office/drawing/2014/main" id="{8764808E-EEAB-46F2-BEE0-FA71041535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7" name="PoljeZBesedilom 9616">
          <a:extLst>
            <a:ext uri="{FF2B5EF4-FFF2-40B4-BE49-F238E27FC236}">
              <a16:creationId xmlns:a16="http://schemas.microsoft.com/office/drawing/2014/main" id="{92852FCE-19AF-480A-A9FA-0EF4D6C9179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8" name="PoljeZBesedilom 9617">
          <a:extLst>
            <a:ext uri="{FF2B5EF4-FFF2-40B4-BE49-F238E27FC236}">
              <a16:creationId xmlns:a16="http://schemas.microsoft.com/office/drawing/2014/main" id="{DE7708A3-4411-4734-A486-FD5C6ECB9BE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9" name="PoljeZBesedilom 9618">
          <a:extLst>
            <a:ext uri="{FF2B5EF4-FFF2-40B4-BE49-F238E27FC236}">
              <a16:creationId xmlns:a16="http://schemas.microsoft.com/office/drawing/2014/main" id="{C8D7DDF6-2D8F-4780-8AD1-066DEF31D1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0" name="PoljeZBesedilom 9619">
          <a:extLst>
            <a:ext uri="{FF2B5EF4-FFF2-40B4-BE49-F238E27FC236}">
              <a16:creationId xmlns:a16="http://schemas.microsoft.com/office/drawing/2014/main" id="{3A31564D-097B-4B49-A817-D678F69634D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1" name="PoljeZBesedilom 9620">
          <a:extLst>
            <a:ext uri="{FF2B5EF4-FFF2-40B4-BE49-F238E27FC236}">
              <a16:creationId xmlns:a16="http://schemas.microsoft.com/office/drawing/2014/main" id="{274ACFCF-9CEF-4C71-BE29-5DA7BE98C4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2" name="PoljeZBesedilom 9621">
          <a:extLst>
            <a:ext uri="{FF2B5EF4-FFF2-40B4-BE49-F238E27FC236}">
              <a16:creationId xmlns:a16="http://schemas.microsoft.com/office/drawing/2014/main" id="{C8B59F6A-90E7-4CD1-B93B-D5F7BA1179E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3" name="PoljeZBesedilom 9622">
          <a:extLst>
            <a:ext uri="{FF2B5EF4-FFF2-40B4-BE49-F238E27FC236}">
              <a16:creationId xmlns:a16="http://schemas.microsoft.com/office/drawing/2014/main" id="{53BF6575-5DE4-47B5-84C8-D4C78408B45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4" name="PoljeZBesedilom 9623">
          <a:extLst>
            <a:ext uri="{FF2B5EF4-FFF2-40B4-BE49-F238E27FC236}">
              <a16:creationId xmlns:a16="http://schemas.microsoft.com/office/drawing/2014/main" id="{5878D9EB-F5D0-4BEB-B286-8DFE8A2C02F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5" name="PoljeZBesedilom 9624">
          <a:extLst>
            <a:ext uri="{FF2B5EF4-FFF2-40B4-BE49-F238E27FC236}">
              <a16:creationId xmlns:a16="http://schemas.microsoft.com/office/drawing/2014/main" id="{83FBD7D5-0A93-4FD2-933F-E5EA14E9D36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6" name="PoljeZBesedilom 9625">
          <a:extLst>
            <a:ext uri="{FF2B5EF4-FFF2-40B4-BE49-F238E27FC236}">
              <a16:creationId xmlns:a16="http://schemas.microsoft.com/office/drawing/2014/main" id="{FA6191BC-4A46-46CF-9449-3D971252C16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7" name="PoljeZBesedilom 9626">
          <a:extLst>
            <a:ext uri="{FF2B5EF4-FFF2-40B4-BE49-F238E27FC236}">
              <a16:creationId xmlns:a16="http://schemas.microsoft.com/office/drawing/2014/main" id="{167F2642-EA34-4162-A97F-95F83E7CE5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8" name="PoljeZBesedilom 9627">
          <a:extLst>
            <a:ext uri="{FF2B5EF4-FFF2-40B4-BE49-F238E27FC236}">
              <a16:creationId xmlns:a16="http://schemas.microsoft.com/office/drawing/2014/main" id="{535ECF60-5365-4AE0-B0F6-92EEE04D774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9" name="PoljeZBesedilom 9628">
          <a:extLst>
            <a:ext uri="{FF2B5EF4-FFF2-40B4-BE49-F238E27FC236}">
              <a16:creationId xmlns:a16="http://schemas.microsoft.com/office/drawing/2014/main" id="{FFB6E9CC-344D-4317-BFDB-03080EA8734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0" name="PoljeZBesedilom 9629">
          <a:extLst>
            <a:ext uri="{FF2B5EF4-FFF2-40B4-BE49-F238E27FC236}">
              <a16:creationId xmlns:a16="http://schemas.microsoft.com/office/drawing/2014/main" id="{7E43930E-ADB5-4C43-8566-603BAEE6E76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1" name="PoljeZBesedilom 9630">
          <a:extLst>
            <a:ext uri="{FF2B5EF4-FFF2-40B4-BE49-F238E27FC236}">
              <a16:creationId xmlns:a16="http://schemas.microsoft.com/office/drawing/2014/main" id="{573E60B5-13CE-4644-8AE0-887532FB559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2" name="PoljeZBesedilom 9631">
          <a:extLst>
            <a:ext uri="{FF2B5EF4-FFF2-40B4-BE49-F238E27FC236}">
              <a16:creationId xmlns:a16="http://schemas.microsoft.com/office/drawing/2014/main" id="{3B29D3EB-781A-4AD5-8832-0FC531C775C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3" name="PoljeZBesedilom 9632">
          <a:extLst>
            <a:ext uri="{FF2B5EF4-FFF2-40B4-BE49-F238E27FC236}">
              <a16:creationId xmlns:a16="http://schemas.microsoft.com/office/drawing/2014/main" id="{A900039D-8704-42E4-ABA8-143FB9F1C6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4" name="PoljeZBesedilom 9633">
          <a:extLst>
            <a:ext uri="{FF2B5EF4-FFF2-40B4-BE49-F238E27FC236}">
              <a16:creationId xmlns:a16="http://schemas.microsoft.com/office/drawing/2014/main" id="{82E78868-7033-42EB-AF5C-3A6ADFC57A9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5" name="PoljeZBesedilom 9634">
          <a:extLst>
            <a:ext uri="{FF2B5EF4-FFF2-40B4-BE49-F238E27FC236}">
              <a16:creationId xmlns:a16="http://schemas.microsoft.com/office/drawing/2014/main" id="{68633D9E-6748-44FA-B5D3-6CC5D90F5F8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6" name="PoljeZBesedilom 9635">
          <a:extLst>
            <a:ext uri="{FF2B5EF4-FFF2-40B4-BE49-F238E27FC236}">
              <a16:creationId xmlns:a16="http://schemas.microsoft.com/office/drawing/2014/main" id="{F24AB25E-3D2C-49DE-A46C-E9F02C2F5DC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7" name="PoljeZBesedilom 9636">
          <a:extLst>
            <a:ext uri="{FF2B5EF4-FFF2-40B4-BE49-F238E27FC236}">
              <a16:creationId xmlns:a16="http://schemas.microsoft.com/office/drawing/2014/main" id="{5CB25178-61DB-4E88-A8A3-9FC7A18D8F9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8" name="PoljeZBesedilom 9637">
          <a:extLst>
            <a:ext uri="{FF2B5EF4-FFF2-40B4-BE49-F238E27FC236}">
              <a16:creationId xmlns:a16="http://schemas.microsoft.com/office/drawing/2014/main" id="{3599EF49-8F70-4E9B-8DB7-2D6FE33F018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9" name="PoljeZBesedilom 9638">
          <a:extLst>
            <a:ext uri="{FF2B5EF4-FFF2-40B4-BE49-F238E27FC236}">
              <a16:creationId xmlns:a16="http://schemas.microsoft.com/office/drawing/2014/main" id="{E0D780EF-49C4-40FC-8DE8-24603959C31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0" name="PoljeZBesedilom 9639">
          <a:extLst>
            <a:ext uri="{FF2B5EF4-FFF2-40B4-BE49-F238E27FC236}">
              <a16:creationId xmlns:a16="http://schemas.microsoft.com/office/drawing/2014/main" id="{4D61BA84-89F5-4113-8215-E81E4611AF5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1" name="PoljeZBesedilom 9640">
          <a:extLst>
            <a:ext uri="{FF2B5EF4-FFF2-40B4-BE49-F238E27FC236}">
              <a16:creationId xmlns:a16="http://schemas.microsoft.com/office/drawing/2014/main" id="{6EEE1C08-3488-4D9C-92CC-9FE5FC37401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2" name="PoljeZBesedilom 9641">
          <a:extLst>
            <a:ext uri="{FF2B5EF4-FFF2-40B4-BE49-F238E27FC236}">
              <a16:creationId xmlns:a16="http://schemas.microsoft.com/office/drawing/2014/main" id="{D7F50928-B709-4F16-AE57-DB372ABCD71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3" name="PoljeZBesedilom 9642">
          <a:extLst>
            <a:ext uri="{FF2B5EF4-FFF2-40B4-BE49-F238E27FC236}">
              <a16:creationId xmlns:a16="http://schemas.microsoft.com/office/drawing/2014/main" id="{924937E7-CBB7-4161-8D11-E50BF2A6CA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4" name="PoljeZBesedilom 9643">
          <a:extLst>
            <a:ext uri="{FF2B5EF4-FFF2-40B4-BE49-F238E27FC236}">
              <a16:creationId xmlns:a16="http://schemas.microsoft.com/office/drawing/2014/main" id="{7AF04A19-50FD-421E-882A-B866207F2BD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5" name="PoljeZBesedilom 9644">
          <a:extLst>
            <a:ext uri="{FF2B5EF4-FFF2-40B4-BE49-F238E27FC236}">
              <a16:creationId xmlns:a16="http://schemas.microsoft.com/office/drawing/2014/main" id="{A745641E-78C5-4C2E-850B-A8A85F0AF2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6" name="PoljeZBesedilom 9645">
          <a:extLst>
            <a:ext uri="{FF2B5EF4-FFF2-40B4-BE49-F238E27FC236}">
              <a16:creationId xmlns:a16="http://schemas.microsoft.com/office/drawing/2014/main" id="{B7D02EA6-E660-4BE4-A95F-12537CD8AD9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7" name="PoljeZBesedilom 9646">
          <a:extLst>
            <a:ext uri="{FF2B5EF4-FFF2-40B4-BE49-F238E27FC236}">
              <a16:creationId xmlns:a16="http://schemas.microsoft.com/office/drawing/2014/main" id="{31017B2C-6097-41F9-96F6-58A3FD20194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8" name="PoljeZBesedilom 9647">
          <a:extLst>
            <a:ext uri="{FF2B5EF4-FFF2-40B4-BE49-F238E27FC236}">
              <a16:creationId xmlns:a16="http://schemas.microsoft.com/office/drawing/2014/main" id="{3B130408-32C5-4C14-A0DD-42A7F985661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9" name="PoljeZBesedilom 9648">
          <a:extLst>
            <a:ext uri="{FF2B5EF4-FFF2-40B4-BE49-F238E27FC236}">
              <a16:creationId xmlns:a16="http://schemas.microsoft.com/office/drawing/2014/main" id="{0F21823A-2BA0-4444-A0BA-84F0F9E998E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0" name="PoljeZBesedilom 9649">
          <a:extLst>
            <a:ext uri="{FF2B5EF4-FFF2-40B4-BE49-F238E27FC236}">
              <a16:creationId xmlns:a16="http://schemas.microsoft.com/office/drawing/2014/main" id="{A7D17CCA-2C86-44BE-9AB4-FFC20519AD3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1" name="PoljeZBesedilom 9650">
          <a:extLst>
            <a:ext uri="{FF2B5EF4-FFF2-40B4-BE49-F238E27FC236}">
              <a16:creationId xmlns:a16="http://schemas.microsoft.com/office/drawing/2014/main" id="{9BD52071-D78D-417F-AB3A-2A778B840A7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2" name="PoljeZBesedilom 9651">
          <a:extLst>
            <a:ext uri="{FF2B5EF4-FFF2-40B4-BE49-F238E27FC236}">
              <a16:creationId xmlns:a16="http://schemas.microsoft.com/office/drawing/2014/main" id="{2BE223F1-7B63-4EF0-A6CB-A7E2E7C64F7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3" name="PoljeZBesedilom 9652">
          <a:extLst>
            <a:ext uri="{FF2B5EF4-FFF2-40B4-BE49-F238E27FC236}">
              <a16:creationId xmlns:a16="http://schemas.microsoft.com/office/drawing/2014/main" id="{5A667D22-5345-4032-80C2-C3DE197940B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4" name="PoljeZBesedilom 9653">
          <a:extLst>
            <a:ext uri="{FF2B5EF4-FFF2-40B4-BE49-F238E27FC236}">
              <a16:creationId xmlns:a16="http://schemas.microsoft.com/office/drawing/2014/main" id="{123133EA-9873-4071-8D60-303B0218117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5" name="PoljeZBesedilom 9654">
          <a:extLst>
            <a:ext uri="{FF2B5EF4-FFF2-40B4-BE49-F238E27FC236}">
              <a16:creationId xmlns:a16="http://schemas.microsoft.com/office/drawing/2014/main" id="{B783AC53-FA29-40EF-96C6-13CE7ECB9CF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6" name="PoljeZBesedilom 9655">
          <a:extLst>
            <a:ext uri="{FF2B5EF4-FFF2-40B4-BE49-F238E27FC236}">
              <a16:creationId xmlns:a16="http://schemas.microsoft.com/office/drawing/2014/main" id="{ADE197B9-5701-4E18-AB72-54DA0B9424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7" name="PoljeZBesedilom 9656">
          <a:extLst>
            <a:ext uri="{FF2B5EF4-FFF2-40B4-BE49-F238E27FC236}">
              <a16:creationId xmlns:a16="http://schemas.microsoft.com/office/drawing/2014/main" id="{F98E6DE9-819F-408F-BBFE-01E7BC18DC5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8" name="PoljeZBesedilom 9657">
          <a:extLst>
            <a:ext uri="{FF2B5EF4-FFF2-40B4-BE49-F238E27FC236}">
              <a16:creationId xmlns:a16="http://schemas.microsoft.com/office/drawing/2014/main" id="{A8A793BC-76DB-489A-82A9-A92E669D17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9" name="PoljeZBesedilom 9658">
          <a:extLst>
            <a:ext uri="{FF2B5EF4-FFF2-40B4-BE49-F238E27FC236}">
              <a16:creationId xmlns:a16="http://schemas.microsoft.com/office/drawing/2014/main" id="{B2492B78-40FF-411F-B9D6-5E98A357905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0" name="PoljeZBesedilom 9659">
          <a:extLst>
            <a:ext uri="{FF2B5EF4-FFF2-40B4-BE49-F238E27FC236}">
              <a16:creationId xmlns:a16="http://schemas.microsoft.com/office/drawing/2014/main" id="{91E89AA9-49CA-40EE-BD07-1982CEB4758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1" name="PoljeZBesedilom 9660">
          <a:extLst>
            <a:ext uri="{FF2B5EF4-FFF2-40B4-BE49-F238E27FC236}">
              <a16:creationId xmlns:a16="http://schemas.microsoft.com/office/drawing/2014/main" id="{3C446B85-40B8-4498-A234-C7F80773831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2" name="PoljeZBesedilom 9661">
          <a:extLst>
            <a:ext uri="{FF2B5EF4-FFF2-40B4-BE49-F238E27FC236}">
              <a16:creationId xmlns:a16="http://schemas.microsoft.com/office/drawing/2014/main" id="{9B60D4DE-B4D5-4CFC-ACC4-92C12292B5B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3" name="PoljeZBesedilom 9662">
          <a:extLst>
            <a:ext uri="{FF2B5EF4-FFF2-40B4-BE49-F238E27FC236}">
              <a16:creationId xmlns:a16="http://schemas.microsoft.com/office/drawing/2014/main" id="{924EC611-4407-43F6-8AE7-45E4C10816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4" name="PoljeZBesedilom 9663">
          <a:extLst>
            <a:ext uri="{FF2B5EF4-FFF2-40B4-BE49-F238E27FC236}">
              <a16:creationId xmlns:a16="http://schemas.microsoft.com/office/drawing/2014/main" id="{5BC3ED22-18D8-4578-A69B-00046156AC6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5" name="PoljeZBesedilom 9664">
          <a:extLst>
            <a:ext uri="{FF2B5EF4-FFF2-40B4-BE49-F238E27FC236}">
              <a16:creationId xmlns:a16="http://schemas.microsoft.com/office/drawing/2014/main" id="{606B14AD-A2F1-4CE8-841B-5E8151AAA53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6" name="PoljeZBesedilom 9665">
          <a:extLst>
            <a:ext uri="{FF2B5EF4-FFF2-40B4-BE49-F238E27FC236}">
              <a16:creationId xmlns:a16="http://schemas.microsoft.com/office/drawing/2014/main" id="{254B3230-5CD1-4A9E-80B7-395AE3EEFE9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7" name="PoljeZBesedilom 9666">
          <a:extLst>
            <a:ext uri="{FF2B5EF4-FFF2-40B4-BE49-F238E27FC236}">
              <a16:creationId xmlns:a16="http://schemas.microsoft.com/office/drawing/2014/main" id="{40E4413A-DADB-4CE2-B82C-C76D44C045F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8" name="PoljeZBesedilom 9667">
          <a:extLst>
            <a:ext uri="{FF2B5EF4-FFF2-40B4-BE49-F238E27FC236}">
              <a16:creationId xmlns:a16="http://schemas.microsoft.com/office/drawing/2014/main" id="{929AF608-8588-41C6-9960-B0A2A2CB058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9" name="PoljeZBesedilom 9668">
          <a:extLst>
            <a:ext uri="{FF2B5EF4-FFF2-40B4-BE49-F238E27FC236}">
              <a16:creationId xmlns:a16="http://schemas.microsoft.com/office/drawing/2014/main" id="{46CF0D9C-139E-4606-B97F-D37B974120A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0" name="PoljeZBesedilom 9669">
          <a:extLst>
            <a:ext uri="{FF2B5EF4-FFF2-40B4-BE49-F238E27FC236}">
              <a16:creationId xmlns:a16="http://schemas.microsoft.com/office/drawing/2014/main" id="{73428E1E-24D4-4F86-85A4-D6DE5D480C8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1" name="PoljeZBesedilom 9670">
          <a:extLst>
            <a:ext uri="{FF2B5EF4-FFF2-40B4-BE49-F238E27FC236}">
              <a16:creationId xmlns:a16="http://schemas.microsoft.com/office/drawing/2014/main" id="{7A352F04-A966-46AE-AC12-CA67D37D58B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2" name="PoljeZBesedilom 9671">
          <a:extLst>
            <a:ext uri="{FF2B5EF4-FFF2-40B4-BE49-F238E27FC236}">
              <a16:creationId xmlns:a16="http://schemas.microsoft.com/office/drawing/2014/main" id="{57EFA483-C02E-4630-8E6D-FA21791C6E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3" name="PoljeZBesedilom 9672">
          <a:extLst>
            <a:ext uri="{FF2B5EF4-FFF2-40B4-BE49-F238E27FC236}">
              <a16:creationId xmlns:a16="http://schemas.microsoft.com/office/drawing/2014/main" id="{9492B931-35D5-46FA-B9D4-24EA980132B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4" name="PoljeZBesedilom 9673">
          <a:extLst>
            <a:ext uri="{FF2B5EF4-FFF2-40B4-BE49-F238E27FC236}">
              <a16:creationId xmlns:a16="http://schemas.microsoft.com/office/drawing/2014/main" id="{A9DE316D-EE62-42D1-B609-288569567EE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5" name="PoljeZBesedilom 9674">
          <a:extLst>
            <a:ext uri="{FF2B5EF4-FFF2-40B4-BE49-F238E27FC236}">
              <a16:creationId xmlns:a16="http://schemas.microsoft.com/office/drawing/2014/main" id="{765F8A44-69C4-4978-8D22-55F72C5E864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6" name="PoljeZBesedilom 9675">
          <a:extLst>
            <a:ext uri="{FF2B5EF4-FFF2-40B4-BE49-F238E27FC236}">
              <a16:creationId xmlns:a16="http://schemas.microsoft.com/office/drawing/2014/main" id="{397B5DE0-437A-4BA3-A700-54EF70D61E8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7" name="PoljeZBesedilom 9676">
          <a:extLst>
            <a:ext uri="{FF2B5EF4-FFF2-40B4-BE49-F238E27FC236}">
              <a16:creationId xmlns:a16="http://schemas.microsoft.com/office/drawing/2014/main" id="{DCCC0580-CF78-4A4E-B544-E28437D24AF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8" name="PoljeZBesedilom 9677">
          <a:extLst>
            <a:ext uri="{FF2B5EF4-FFF2-40B4-BE49-F238E27FC236}">
              <a16:creationId xmlns:a16="http://schemas.microsoft.com/office/drawing/2014/main" id="{AE601061-8C8F-474E-A8F6-359B6AF368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9" name="PoljeZBesedilom 9678">
          <a:extLst>
            <a:ext uri="{FF2B5EF4-FFF2-40B4-BE49-F238E27FC236}">
              <a16:creationId xmlns:a16="http://schemas.microsoft.com/office/drawing/2014/main" id="{B37C1E9A-A7CA-41BF-8330-2C350FBFB9E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0" name="PoljeZBesedilom 9679">
          <a:extLst>
            <a:ext uri="{FF2B5EF4-FFF2-40B4-BE49-F238E27FC236}">
              <a16:creationId xmlns:a16="http://schemas.microsoft.com/office/drawing/2014/main" id="{C963CBCC-4C0A-4D17-84E3-330782D595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1" name="PoljeZBesedilom 9680">
          <a:extLst>
            <a:ext uri="{FF2B5EF4-FFF2-40B4-BE49-F238E27FC236}">
              <a16:creationId xmlns:a16="http://schemas.microsoft.com/office/drawing/2014/main" id="{B4CE4A62-B639-4C45-8245-73C12BDE207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2" name="PoljeZBesedilom 9681">
          <a:extLst>
            <a:ext uri="{FF2B5EF4-FFF2-40B4-BE49-F238E27FC236}">
              <a16:creationId xmlns:a16="http://schemas.microsoft.com/office/drawing/2014/main" id="{02AB3B09-0E96-42AD-9832-C58BB529465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3" name="PoljeZBesedilom 9682">
          <a:extLst>
            <a:ext uri="{FF2B5EF4-FFF2-40B4-BE49-F238E27FC236}">
              <a16:creationId xmlns:a16="http://schemas.microsoft.com/office/drawing/2014/main" id="{758EE2EB-B360-4208-B523-836829C3813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4" name="PoljeZBesedilom 9683">
          <a:extLst>
            <a:ext uri="{FF2B5EF4-FFF2-40B4-BE49-F238E27FC236}">
              <a16:creationId xmlns:a16="http://schemas.microsoft.com/office/drawing/2014/main" id="{F0B9CDA1-AA04-4851-98ED-1A39E302EFF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5" name="PoljeZBesedilom 9684">
          <a:extLst>
            <a:ext uri="{FF2B5EF4-FFF2-40B4-BE49-F238E27FC236}">
              <a16:creationId xmlns:a16="http://schemas.microsoft.com/office/drawing/2014/main" id="{30B06100-10D9-4385-A23B-F47433C657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6" name="PoljeZBesedilom 9685">
          <a:extLst>
            <a:ext uri="{FF2B5EF4-FFF2-40B4-BE49-F238E27FC236}">
              <a16:creationId xmlns:a16="http://schemas.microsoft.com/office/drawing/2014/main" id="{A914DAC8-9B39-4346-9DAC-84A7155D2CC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7" name="PoljeZBesedilom 9686">
          <a:extLst>
            <a:ext uri="{FF2B5EF4-FFF2-40B4-BE49-F238E27FC236}">
              <a16:creationId xmlns:a16="http://schemas.microsoft.com/office/drawing/2014/main" id="{7EF917B6-A566-44D6-9682-3CCB946D267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8" name="PoljeZBesedilom 9687">
          <a:extLst>
            <a:ext uri="{FF2B5EF4-FFF2-40B4-BE49-F238E27FC236}">
              <a16:creationId xmlns:a16="http://schemas.microsoft.com/office/drawing/2014/main" id="{4AEA901F-0AC9-4B5F-BC7D-F97D66833B9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9" name="PoljeZBesedilom 9688">
          <a:extLst>
            <a:ext uri="{FF2B5EF4-FFF2-40B4-BE49-F238E27FC236}">
              <a16:creationId xmlns:a16="http://schemas.microsoft.com/office/drawing/2014/main" id="{BD9EC669-AE5F-47DD-BC65-45AA93FCBC0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0" name="PoljeZBesedilom 9689">
          <a:extLst>
            <a:ext uri="{FF2B5EF4-FFF2-40B4-BE49-F238E27FC236}">
              <a16:creationId xmlns:a16="http://schemas.microsoft.com/office/drawing/2014/main" id="{FFC03EE1-372E-48F6-BA0B-11ABF6E9450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1" name="PoljeZBesedilom 9690">
          <a:extLst>
            <a:ext uri="{FF2B5EF4-FFF2-40B4-BE49-F238E27FC236}">
              <a16:creationId xmlns:a16="http://schemas.microsoft.com/office/drawing/2014/main" id="{5A883503-30A6-43D1-9C12-BB01451DC65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2" name="PoljeZBesedilom 9691">
          <a:extLst>
            <a:ext uri="{FF2B5EF4-FFF2-40B4-BE49-F238E27FC236}">
              <a16:creationId xmlns:a16="http://schemas.microsoft.com/office/drawing/2014/main" id="{BE098186-9B5F-4044-817C-8FC8465747E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3" name="PoljeZBesedilom 9692">
          <a:extLst>
            <a:ext uri="{FF2B5EF4-FFF2-40B4-BE49-F238E27FC236}">
              <a16:creationId xmlns:a16="http://schemas.microsoft.com/office/drawing/2014/main" id="{211EE1C1-F544-4513-AAFE-32A5F6E1074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4" name="PoljeZBesedilom 9693">
          <a:extLst>
            <a:ext uri="{FF2B5EF4-FFF2-40B4-BE49-F238E27FC236}">
              <a16:creationId xmlns:a16="http://schemas.microsoft.com/office/drawing/2014/main" id="{0F32E73C-C78E-4EF5-8A72-8AD99F6E605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5" name="PoljeZBesedilom 9694">
          <a:extLst>
            <a:ext uri="{FF2B5EF4-FFF2-40B4-BE49-F238E27FC236}">
              <a16:creationId xmlns:a16="http://schemas.microsoft.com/office/drawing/2014/main" id="{ACB6748B-5C28-4D38-AD2D-DE8A913BCD0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6" name="PoljeZBesedilom 9695">
          <a:extLst>
            <a:ext uri="{FF2B5EF4-FFF2-40B4-BE49-F238E27FC236}">
              <a16:creationId xmlns:a16="http://schemas.microsoft.com/office/drawing/2014/main" id="{DD4E9BFA-C428-4878-9898-70D3F3644C8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7" name="PoljeZBesedilom 9696">
          <a:extLst>
            <a:ext uri="{FF2B5EF4-FFF2-40B4-BE49-F238E27FC236}">
              <a16:creationId xmlns:a16="http://schemas.microsoft.com/office/drawing/2014/main" id="{4B64357F-C7ED-4B9A-961C-D0E336AC631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8" name="PoljeZBesedilom 9697">
          <a:extLst>
            <a:ext uri="{FF2B5EF4-FFF2-40B4-BE49-F238E27FC236}">
              <a16:creationId xmlns:a16="http://schemas.microsoft.com/office/drawing/2014/main" id="{C04388A5-AB29-4CE3-AB6E-4A61AFC456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9" name="PoljeZBesedilom 9698">
          <a:extLst>
            <a:ext uri="{FF2B5EF4-FFF2-40B4-BE49-F238E27FC236}">
              <a16:creationId xmlns:a16="http://schemas.microsoft.com/office/drawing/2014/main" id="{FC83ACEE-A654-48F2-8534-BEF7A5C8531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0" name="PoljeZBesedilom 9699">
          <a:extLst>
            <a:ext uri="{FF2B5EF4-FFF2-40B4-BE49-F238E27FC236}">
              <a16:creationId xmlns:a16="http://schemas.microsoft.com/office/drawing/2014/main" id="{1D8ACB6D-E26A-44CC-B3E8-786D575998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1" name="PoljeZBesedilom 9700">
          <a:extLst>
            <a:ext uri="{FF2B5EF4-FFF2-40B4-BE49-F238E27FC236}">
              <a16:creationId xmlns:a16="http://schemas.microsoft.com/office/drawing/2014/main" id="{EE2F6033-8773-45FF-95EB-36E7CD1CBDE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2" name="PoljeZBesedilom 9701">
          <a:extLst>
            <a:ext uri="{FF2B5EF4-FFF2-40B4-BE49-F238E27FC236}">
              <a16:creationId xmlns:a16="http://schemas.microsoft.com/office/drawing/2014/main" id="{C20665C2-49B9-45CA-9AE8-74CC61FB439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3" name="PoljeZBesedilom 9702">
          <a:extLst>
            <a:ext uri="{FF2B5EF4-FFF2-40B4-BE49-F238E27FC236}">
              <a16:creationId xmlns:a16="http://schemas.microsoft.com/office/drawing/2014/main" id="{974A091E-3370-4C27-AF9E-BF79C54AC6E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4" name="PoljeZBesedilom 9703">
          <a:extLst>
            <a:ext uri="{FF2B5EF4-FFF2-40B4-BE49-F238E27FC236}">
              <a16:creationId xmlns:a16="http://schemas.microsoft.com/office/drawing/2014/main" id="{FB77C6E9-58BD-4DE3-BDC6-076A724561C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5" name="PoljeZBesedilom 9704">
          <a:extLst>
            <a:ext uri="{FF2B5EF4-FFF2-40B4-BE49-F238E27FC236}">
              <a16:creationId xmlns:a16="http://schemas.microsoft.com/office/drawing/2014/main" id="{A0C30284-2166-4405-8B4B-CD18848F374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6" name="PoljeZBesedilom 9705">
          <a:extLst>
            <a:ext uri="{FF2B5EF4-FFF2-40B4-BE49-F238E27FC236}">
              <a16:creationId xmlns:a16="http://schemas.microsoft.com/office/drawing/2014/main" id="{B85C84F8-5ACC-43D3-904D-A055E01297A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7" name="PoljeZBesedilom 9706">
          <a:extLst>
            <a:ext uri="{FF2B5EF4-FFF2-40B4-BE49-F238E27FC236}">
              <a16:creationId xmlns:a16="http://schemas.microsoft.com/office/drawing/2014/main" id="{21E930AA-769A-41B9-93DF-1538AB2A48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8" name="PoljeZBesedilom 9707">
          <a:extLst>
            <a:ext uri="{FF2B5EF4-FFF2-40B4-BE49-F238E27FC236}">
              <a16:creationId xmlns:a16="http://schemas.microsoft.com/office/drawing/2014/main" id="{4A4F6AE4-18B4-4E34-80E1-97C4BC36BFA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9" name="PoljeZBesedilom 9708">
          <a:extLst>
            <a:ext uri="{FF2B5EF4-FFF2-40B4-BE49-F238E27FC236}">
              <a16:creationId xmlns:a16="http://schemas.microsoft.com/office/drawing/2014/main" id="{B76983DC-0145-452E-BBAC-7D47657280F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0" name="PoljeZBesedilom 9709">
          <a:extLst>
            <a:ext uri="{FF2B5EF4-FFF2-40B4-BE49-F238E27FC236}">
              <a16:creationId xmlns:a16="http://schemas.microsoft.com/office/drawing/2014/main" id="{BD63C5AB-580F-4759-AAE1-7E592F8DD2A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1" name="PoljeZBesedilom 9710">
          <a:extLst>
            <a:ext uri="{FF2B5EF4-FFF2-40B4-BE49-F238E27FC236}">
              <a16:creationId xmlns:a16="http://schemas.microsoft.com/office/drawing/2014/main" id="{0F74364C-D796-4270-83F1-23B1289A72A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2" name="PoljeZBesedilom 9711">
          <a:extLst>
            <a:ext uri="{FF2B5EF4-FFF2-40B4-BE49-F238E27FC236}">
              <a16:creationId xmlns:a16="http://schemas.microsoft.com/office/drawing/2014/main" id="{C0DA7D7C-F2EE-4F54-BB3A-993995FD90F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3" name="PoljeZBesedilom 9712">
          <a:extLst>
            <a:ext uri="{FF2B5EF4-FFF2-40B4-BE49-F238E27FC236}">
              <a16:creationId xmlns:a16="http://schemas.microsoft.com/office/drawing/2014/main" id="{A5C0846E-E75D-4E70-9BE7-328AA8E22EF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4" name="PoljeZBesedilom 9713">
          <a:extLst>
            <a:ext uri="{FF2B5EF4-FFF2-40B4-BE49-F238E27FC236}">
              <a16:creationId xmlns:a16="http://schemas.microsoft.com/office/drawing/2014/main" id="{75C0FDE9-4BDE-4738-B144-21BA121269D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5" name="PoljeZBesedilom 9714">
          <a:extLst>
            <a:ext uri="{FF2B5EF4-FFF2-40B4-BE49-F238E27FC236}">
              <a16:creationId xmlns:a16="http://schemas.microsoft.com/office/drawing/2014/main" id="{3C9738BA-1C4F-4D53-9B8F-AA0042DBB8A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6" name="PoljeZBesedilom 9715">
          <a:extLst>
            <a:ext uri="{FF2B5EF4-FFF2-40B4-BE49-F238E27FC236}">
              <a16:creationId xmlns:a16="http://schemas.microsoft.com/office/drawing/2014/main" id="{E6524895-1AB6-4F4E-BBF5-D6B808EF518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7" name="PoljeZBesedilom 9716">
          <a:extLst>
            <a:ext uri="{FF2B5EF4-FFF2-40B4-BE49-F238E27FC236}">
              <a16:creationId xmlns:a16="http://schemas.microsoft.com/office/drawing/2014/main" id="{B2718E3D-0443-4EB0-8968-B1FD0CF7B70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8" name="PoljeZBesedilom 9717">
          <a:extLst>
            <a:ext uri="{FF2B5EF4-FFF2-40B4-BE49-F238E27FC236}">
              <a16:creationId xmlns:a16="http://schemas.microsoft.com/office/drawing/2014/main" id="{7267D7D7-EC2B-4A7B-88E8-DC762B2BE9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9" name="PoljeZBesedilom 9718">
          <a:extLst>
            <a:ext uri="{FF2B5EF4-FFF2-40B4-BE49-F238E27FC236}">
              <a16:creationId xmlns:a16="http://schemas.microsoft.com/office/drawing/2014/main" id="{DED6B21F-5D79-48C4-9484-A6308CAACB4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0" name="PoljeZBesedilom 9719">
          <a:extLst>
            <a:ext uri="{FF2B5EF4-FFF2-40B4-BE49-F238E27FC236}">
              <a16:creationId xmlns:a16="http://schemas.microsoft.com/office/drawing/2014/main" id="{2244C23D-A6F2-41B2-A5A5-9EB6EFC07F0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1" name="PoljeZBesedilom 9720">
          <a:extLst>
            <a:ext uri="{FF2B5EF4-FFF2-40B4-BE49-F238E27FC236}">
              <a16:creationId xmlns:a16="http://schemas.microsoft.com/office/drawing/2014/main" id="{3D06ABDE-3C22-4AA7-9C3C-6A195703923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2" name="PoljeZBesedilom 9721">
          <a:extLst>
            <a:ext uri="{FF2B5EF4-FFF2-40B4-BE49-F238E27FC236}">
              <a16:creationId xmlns:a16="http://schemas.microsoft.com/office/drawing/2014/main" id="{10BBEFCD-FEE4-4EA1-90EE-BF90AEDAA48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3" name="PoljeZBesedilom 9722">
          <a:extLst>
            <a:ext uri="{FF2B5EF4-FFF2-40B4-BE49-F238E27FC236}">
              <a16:creationId xmlns:a16="http://schemas.microsoft.com/office/drawing/2014/main" id="{96742878-4366-461B-A91D-3DE92381BB4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4" name="PoljeZBesedilom 9723">
          <a:extLst>
            <a:ext uri="{FF2B5EF4-FFF2-40B4-BE49-F238E27FC236}">
              <a16:creationId xmlns:a16="http://schemas.microsoft.com/office/drawing/2014/main" id="{1EA2471A-A08D-4BE0-84D1-36987089FA7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5" name="PoljeZBesedilom 9724">
          <a:extLst>
            <a:ext uri="{FF2B5EF4-FFF2-40B4-BE49-F238E27FC236}">
              <a16:creationId xmlns:a16="http://schemas.microsoft.com/office/drawing/2014/main" id="{50FED6A9-A163-459D-94AF-A7E49F3FE01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6" name="PoljeZBesedilom 9725">
          <a:extLst>
            <a:ext uri="{FF2B5EF4-FFF2-40B4-BE49-F238E27FC236}">
              <a16:creationId xmlns:a16="http://schemas.microsoft.com/office/drawing/2014/main" id="{C8617BF5-5FAE-4C94-914F-03145F7B29A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7" name="PoljeZBesedilom 9726">
          <a:extLst>
            <a:ext uri="{FF2B5EF4-FFF2-40B4-BE49-F238E27FC236}">
              <a16:creationId xmlns:a16="http://schemas.microsoft.com/office/drawing/2014/main" id="{7287104D-E62D-4885-B0AB-BB8FE610155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8" name="PoljeZBesedilom 9727">
          <a:extLst>
            <a:ext uri="{FF2B5EF4-FFF2-40B4-BE49-F238E27FC236}">
              <a16:creationId xmlns:a16="http://schemas.microsoft.com/office/drawing/2014/main" id="{87798620-A418-4F7C-8921-DD8F70F8027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9" name="PoljeZBesedilom 9728">
          <a:extLst>
            <a:ext uri="{FF2B5EF4-FFF2-40B4-BE49-F238E27FC236}">
              <a16:creationId xmlns:a16="http://schemas.microsoft.com/office/drawing/2014/main" id="{A77B22E6-D2F9-4FF7-AB31-BE315295DF2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0" name="PoljeZBesedilom 9729">
          <a:extLst>
            <a:ext uri="{FF2B5EF4-FFF2-40B4-BE49-F238E27FC236}">
              <a16:creationId xmlns:a16="http://schemas.microsoft.com/office/drawing/2014/main" id="{055D7C07-557C-4A7A-A342-AEE506383E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1" name="PoljeZBesedilom 9730">
          <a:extLst>
            <a:ext uri="{FF2B5EF4-FFF2-40B4-BE49-F238E27FC236}">
              <a16:creationId xmlns:a16="http://schemas.microsoft.com/office/drawing/2014/main" id="{6CF0C22C-F7AF-4DE9-98BC-C91CABAD504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2" name="PoljeZBesedilom 9731">
          <a:extLst>
            <a:ext uri="{FF2B5EF4-FFF2-40B4-BE49-F238E27FC236}">
              <a16:creationId xmlns:a16="http://schemas.microsoft.com/office/drawing/2014/main" id="{2245D730-B9D9-4A2F-9A57-B28B122D6E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3" name="PoljeZBesedilom 9732">
          <a:extLst>
            <a:ext uri="{FF2B5EF4-FFF2-40B4-BE49-F238E27FC236}">
              <a16:creationId xmlns:a16="http://schemas.microsoft.com/office/drawing/2014/main" id="{80BDC455-DDA9-4998-BB9D-D863483733D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4" name="PoljeZBesedilom 9733">
          <a:extLst>
            <a:ext uri="{FF2B5EF4-FFF2-40B4-BE49-F238E27FC236}">
              <a16:creationId xmlns:a16="http://schemas.microsoft.com/office/drawing/2014/main" id="{59F57C16-8628-44F4-AC31-2374BEFF8A5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5" name="PoljeZBesedilom 9734">
          <a:extLst>
            <a:ext uri="{FF2B5EF4-FFF2-40B4-BE49-F238E27FC236}">
              <a16:creationId xmlns:a16="http://schemas.microsoft.com/office/drawing/2014/main" id="{F271CE3A-09C4-48F4-90FD-F092451CDEA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6" name="PoljeZBesedilom 9735">
          <a:extLst>
            <a:ext uri="{FF2B5EF4-FFF2-40B4-BE49-F238E27FC236}">
              <a16:creationId xmlns:a16="http://schemas.microsoft.com/office/drawing/2014/main" id="{B9E0AF5F-107F-4C69-AE29-7EF2B2C1459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7" name="PoljeZBesedilom 9736">
          <a:extLst>
            <a:ext uri="{FF2B5EF4-FFF2-40B4-BE49-F238E27FC236}">
              <a16:creationId xmlns:a16="http://schemas.microsoft.com/office/drawing/2014/main" id="{4B1AE319-AEDE-44B6-B07C-0DD5FAB88EA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8" name="PoljeZBesedilom 9737">
          <a:extLst>
            <a:ext uri="{FF2B5EF4-FFF2-40B4-BE49-F238E27FC236}">
              <a16:creationId xmlns:a16="http://schemas.microsoft.com/office/drawing/2014/main" id="{F87AAFBA-09D4-47AF-A4BC-82566CE6927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9" name="PoljeZBesedilom 9738">
          <a:extLst>
            <a:ext uri="{FF2B5EF4-FFF2-40B4-BE49-F238E27FC236}">
              <a16:creationId xmlns:a16="http://schemas.microsoft.com/office/drawing/2014/main" id="{8A0FD9CD-5D9B-4FAA-8298-2743660117A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0" name="PoljeZBesedilom 9739">
          <a:extLst>
            <a:ext uri="{FF2B5EF4-FFF2-40B4-BE49-F238E27FC236}">
              <a16:creationId xmlns:a16="http://schemas.microsoft.com/office/drawing/2014/main" id="{9136D0F2-698D-4799-91BF-25E63D7685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1" name="PoljeZBesedilom 9740">
          <a:extLst>
            <a:ext uri="{FF2B5EF4-FFF2-40B4-BE49-F238E27FC236}">
              <a16:creationId xmlns:a16="http://schemas.microsoft.com/office/drawing/2014/main" id="{FF8EB9FC-C5A8-482A-83E5-9C855BC34B3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2" name="PoljeZBesedilom 9741">
          <a:extLst>
            <a:ext uri="{FF2B5EF4-FFF2-40B4-BE49-F238E27FC236}">
              <a16:creationId xmlns:a16="http://schemas.microsoft.com/office/drawing/2014/main" id="{E26C511E-259A-4926-BCD7-786DBADC412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3" name="PoljeZBesedilom 9742">
          <a:extLst>
            <a:ext uri="{FF2B5EF4-FFF2-40B4-BE49-F238E27FC236}">
              <a16:creationId xmlns:a16="http://schemas.microsoft.com/office/drawing/2014/main" id="{38D4BF74-0C30-43E5-860C-0AD8F04A4AA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4" name="PoljeZBesedilom 9743">
          <a:extLst>
            <a:ext uri="{FF2B5EF4-FFF2-40B4-BE49-F238E27FC236}">
              <a16:creationId xmlns:a16="http://schemas.microsoft.com/office/drawing/2014/main" id="{293046FA-85EF-4DE6-9AA2-6C06B4DA5A9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5" name="PoljeZBesedilom 9744">
          <a:extLst>
            <a:ext uri="{FF2B5EF4-FFF2-40B4-BE49-F238E27FC236}">
              <a16:creationId xmlns:a16="http://schemas.microsoft.com/office/drawing/2014/main" id="{2A70854C-B24A-4715-B70D-43750A89FFC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6" name="PoljeZBesedilom 9745">
          <a:extLst>
            <a:ext uri="{FF2B5EF4-FFF2-40B4-BE49-F238E27FC236}">
              <a16:creationId xmlns:a16="http://schemas.microsoft.com/office/drawing/2014/main" id="{3C439C70-1E22-49BA-B5AD-8CE657202D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7" name="PoljeZBesedilom 9746">
          <a:extLst>
            <a:ext uri="{FF2B5EF4-FFF2-40B4-BE49-F238E27FC236}">
              <a16:creationId xmlns:a16="http://schemas.microsoft.com/office/drawing/2014/main" id="{D2922E79-9BD5-4673-93BA-A309B0ABFD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8" name="PoljeZBesedilom 9747">
          <a:extLst>
            <a:ext uri="{FF2B5EF4-FFF2-40B4-BE49-F238E27FC236}">
              <a16:creationId xmlns:a16="http://schemas.microsoft.com/office/drawing/2014/main" id="{A005D78A-B6B8-480A-83E3-1F2BC0523EB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9" name="PoljeZBesedilom 9748">
          <a:extLst>
            <a:ext uri="{FF2B5EF4-FFF2-40B4-BE49-F238E27FC236}">
              <a16:creationId xmlns:a16="http://schemas.microsoft.com/office/drawing/2014/main" id="{B0654244-9106-4ACC-AE7B-044FDF532A2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0" name="PoljeZBesedilom 9749">
          <a:extLst>
            <a:ext uri="{FF2B5EF4-FFF2-40B4-BE49-F238E27FC236}">
              <a16:creationId xmlns:a16="http://schemas.microsoft.com/office/drawing/2014/main" id="{6A0B7098-801B-43B2-8200-5229CE5890C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1" name="PoljeZBesedilom 9750">
          <a:extLst>
            <a:ext uri="{FF2B5EF4-FFF2-40B4-BE49-F238E27FC236}">
              <a16:creationId xmlns:a16="http://schemas.microsoft.com/office/drawing/2014/main" id="{17692095-B84E-4E53-875E-82E8BE7F20B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2" name="PoljeZBesedilom 9751">
          <a:extLst>
            <a:ext uri="{FF2B5EF4-FFF2-40B4-BE49-F238E27FC236}">
              <a16:creationId xmlns:a16="http://schemas.microsoft.com/office/drawing/2014/main" id="{4222C0C3-3263-44E9-8299-0635B44CE76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3" name="PoljeZBesedilom 9752">
          <a:extLst>
            <a:ext uri="{FF2B5EF4-FFF2-40B4-BE49-F238E27FC236}">
              <a16:creationId xmlns:a16="http://schemas.microsoft.com/office/drawing/2014/main" id="{396F9759-B356-4367-AA99-850B58475EE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4" name="PoljeZBesedilom 9753">
          <a:extLst>
            <a:ext uri="{FF2B5EF4-FFF2-40B4-BE49-F238E27FC236}">
              <a16:creationId xmlns:a16="http://schemas.microsoft.com/office/drawing/2014/main" id="{38AE0DB1-2D23-44CB-90AD-AA7FFD12A7C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5" name="PoljeZBesedilom 9754">
          <a:extLst>
            <a:ext uri="{FF2B5EF4-FFF2-40B4-BE49-F238E27FC236}">
              <a16:creationId xmlns:a16="http://schemas.microsoft.com/office/drawing/2014/main" id="{894FB466-B4CF-4DD1-8804-C515DDC1E77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6" name="PoljeZBesedilom 9755">
          <a:extLst>
            <a:ext uri="{FF2B5EF4-FFF2-40B4-BE49-F238E27FC236}">
              <a16:creationId xmlns:a16="http://schemas.microsoft.com/office/drawing/2014/main" id="{117831C2-5326-4FE2-978C-47B32137739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7" name="PoljeZBesedilom 9756">
          <a:extLst>
            <a:ext uri="{FF2B5EF4-FFF2-40B4-BE49-F238E27FC236}">
              <a16:creationId xmlns:a16="http://schemas.microsoft.com/office/drawing/2014/main" id="{92805D41-C5A7-4164-ABE9-73E90688D30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8" name="PoljeZBesedilom 9757">
          <a:extLst>
            <a:ext uri="{FF2B5EF4-FFF2-40B4-BE49-F238E27FC236}">
              <a16:creationId xmlns:a16="http://schemas.microsoft.com/office/drawing/2014/main" id="{8BDACA5A-742A-4D3D-9F0D-BA7C26CA856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9" name="PoljeZBesedilom 9758">
          <a:extLst>
            <a:ext uri="{FF2B5EF4-FFF2-40B4-BE49-F238E27FC236}">
              <a16:creationId xmlns:a16="http://schemas.microsoft.com/office/drawing/2014/main" id="{06E1614A-EF5A-4AC5-87A9-2ADFF231DB4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0" name="PoljeZBesedilom 9759">
          <a:extLst>
            <a:ext uri="{FF2B5EF4-FFF2-40B4-BE49-F238E27FC236}">
              <a16:creationId xmlns:a16="http://schemas.microsoft.com/office/drawing/2014/main" id="{E4BCA662-FB66-45AF-AF09-147B8D4A0F8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1" name="PoljeZBesedilom 9760">
          <a:extLst>
            <a:ext uri="{FF2B5EF4-FFF2-40B4-BE49-F238E27FC236}">
              <a16:creationId xmlns:a16="http://schemas.microsoft.com/office/drawing/2014/main" id="{30338C71-780F-42B2-A911-B025F50DC6C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2" name="PoljeZBesedilom 9761">
          <a:extLst>
            <a:ext uri="{FF2B5EF4-FFF2-40B4-BE49-F238E27FC236}">
              <a16:creationId xmlns:a16="http://schemas.microsoft.com/office/drawing/2014/main" id="{13CA7DFB-5B1D-4111-AE0D-C6CC4C8E13E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3" name="PoljeZBesedilom 9762">
          <a:extLst>
            <a:ext uri="{FF2B5EF4-FFF2-40B4-BE49-F238E27FC236}">
              <a16:creationId xmlns:a16="http://schemas.microsoft.com/office/drawing/2014/main" id="{8E4B9F27-CABE-4922-994E-33D09F3B09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4" name="PoljeZBesedilom 9763">
          <a:extLst>
            <a:ext uri="{FF2B5EF4-FFF2-40B4-BE49-F238E27FC236}">
              <a16:creationId xmlns:a16="http://schemas.microsoft.com/office/drawing/2014/main" id="{5F377DFD-BC12-4E82-AB75-F4FDEC062EE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5" name="PoljeZBesedilom 9764">
          <a:extLst>
            <a:ext uri="{FF2B5EF4-FFF2-40B4-BE49-F238E27FC236}">
              <a16:creationId xmlns:a16="http://schemas.microsoft.com/office/drawing/2014/main" id="{F5A63FBE-4D6D-49FA-B6B7-D32215A0D55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6" name="PoljeZBesedilom 9765">
          <a:extLst>
            <a:ext uri="{FF2B5EF4-FFF2-40B4-BE49-F238E27FC236}">
              <a16:creationId xmlns:a16="http://schemas.microsoft.com/office/drawing/2014/main" id="{7DFCD942-EB11-4683-8B62-58FF08A6559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7" name="PoljeZBesedilom 9766">
          <a:extLst>
            <a:ext uri="{FF2B5EF4-FFF2-40B4-BE49-F238E27FC236}">
              <a16:creationId xmlns:a16="http://schemas.microsoft.com/office/drawing/2014/main" id="{997760E9-C59F-41DF-8726-9742D53C4D3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8" name="PoljeZBesedilom 9767">
          <a:extLst>
            <a:ext uri="{FF2B5EF4-FFF2-40B4-BE49-F238E27FC236}">
              <a16:creationId xmlns:a16="http://schemas.microsoft.com/office/drawing/2014/main" id="{C4D23434-3770-40E6-9778-C654ECEA1B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9" name="PoljeZBesedilom 9768">
          <a:extLst>
            <a:ext uri="{FF2B5EF4-FFF2-40B4-BE49-F238E27FC236}">
              <a16:creationId xmlns:a16="http://schemas.microsoft.com/office/drawing/2014/main" id="{E3FB1201-5B6E-4BD8-B60E-90EF050076D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0" name="PoljeZBesedilom 9769">
          <a:extLst>
            <a:ext uri="{FF2B5EF4-FFF2-40B4-BE49-F238E27FC236}">
              <a16:creationId xmlns:a16="http://schemas.microsoft.com/office/drawing/2014/main" id="{2555C25D-8050-436F-9AF0-7A71A3E1D68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1" name="PoljeZBesedilom 9770">
          <a:extLst>
            <a:ext uri="{FF2B5EF4-FFF2-40B4-BE49-F238E27FC236}">
              <a16:creationId xmlns:a16="http://schemas.microsoft.com/office/drawing/2014/main" id="{F73720DB-CEB1-4C1B-B696-14A216F405B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2" name="PoljeZBesedilom 9771">
          <a:extLst>
            <a:ext uri="{FF2B5EF4-FFF2-40B4-BE49-F238E27FC236}">
              <a16:creationId xmlns:a16="http://schemas.microsoft.com/office/drawing/2014/main" id="{CA43B9B2-679D-48DC-BF75-533A1030BA5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3" name="PoljeZBesedilom 9772">
          <a:extLst>
            <a:ext uri="{FF2B5EF4-FFF2-40B4-BE49-F238E27FC236}">
              <a16:creationId xmlns:a16="http://schemas.microsoft.com/office/drawing/2014/main" id="{150EC028-E093-43A3-9CEF-1243E16A07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4" name="PoljeZBesedilom 9773">
          <a:extLst>
            <a:ext uri="{FF2B5EF4-FFF2-40B4-BE49-F238E27FC236}">
              <a16:creationId xmlns:a16="http://schemas.microsoft.com/office/drawing/2014/main" id="{0FF00C9C-3B7B-41A4-B726-03E1D4FF551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5" name="PoljeZBesedilom 9774">
          <a:extLst>
            <a:ext uri="{FF2B5EF4-FFF2-40B4-BE49-F238E27FC236}">
              <a16:creationId xmlns:a16="http://schemas.microsoft.com/office/drawing/2014/main" id="{DAC8BBDF-A4A8-45E4-B699-E3A1066FA6D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6" name="PoljeZBesedilom 9775">
          <a:extLst>
            <a:ext uri="{FF2B5EF4-FFF2-40B4-BE49-F238E27FC236}">
              <a16:creationId xmlns:a16="http://schemas.microsoft.com/office/drawing/2014/main" id="{7FA85D6E-7EA1-441C-B1F6-DC8D26895D4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7" name="PoljeZBesedilom 9776">
          <a:extLst>
            <a:ext uri="{FF2B5EF4-FFF2-40B4-BE49-F238E27FC236}">
              <a16:creationId xmlns:a16="http://schemas.microsoft.com/office/drawing/2014/main" id="{F4ECBCAA-EF3D-4E81-9323-8CFE69B7465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8" name="PoljeZBesedilom 9777">
          <a:extLst>
            <a:ext uri="{FF2B5EF4-FFF2-40B4-BE49-F238E27FC236}">
              <a16:creationId xmlns:a16="http://schemas.microsoft.com/office/drawing/2014/main" id="{D248387E-06EB-4EEA-98EC-3B629917B78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9" name="PoljeZBesedilom 9778">
          <a:extLst>
            <a:ext uri="{FF2B5EF4-FFF2-40B4-BE49-F238E27FC236}">
              <a16:creationId xmlns:a16="http://schemas.microsoft.com/office/drawing/2014/main" id="{7CC09D15-0398-4530-9F8C-27D730B5265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0" name="PoljeZBesedilom 9779">
          <a:extLst>
            <a:ext uri="{FF2B5EF4-FFF2-40B4-BE49-F238E27FC236}">
              <a16:creationId xmlns:a16="http://schemas.microsoft.com/office/drawing/2014/main" id="{DEE1BB64-D7DD-4603-94F6-758463FCCC0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1" name="PoljeZBesedilom 9780">
          <a:extLst>
            <a:ext uri="{FF2B5EF4-FFF2-40B4-BE49-F238E27FC236}">
              <a16:creationId xmlns:a16="http://schemas.microsoft.com/office/drawing/2014/main" id="{575D287C-6DC8-46A3-89AC-C46EEA66935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2" name="PoljeZBesedilom 9781">
          <a:extLst>
            <a:ext uri="{FF2B5EF4-FFF2-40B4-BE49-F238E27FC236}">
              <a16:creationId xmlns:a16="http://schemas.microsoft.com/office/drawing/2014/main" id="{8F755446-F6FF-4A6F-9130-2383EE8514B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3" name="PoljeZBesedilom 9782">
          <a:extLst>
            <a:ext uri="{FF2B5EF4-FFF2-40B4-BE49-F238E27FC236}">
              <a16:creationId xmlns:a16="http://schemas.microsoft.com/office/drawing/2014/main" id="{58715B85-EFA9-4323-A09B-58B287EB976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4" name="PoljeZBesedilom 9783">
          <a:extLst>
            <a:ext uri="{FF2B5EF4-FFF2-40B4-BE49-F238E27FC236}">
              <a16:creationId xmlns:a16="http://schemas.microsoft.com/office/drawing/2014/main" id="{B6785468-B522-4C6C-9D88-941312F29A7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5" name="PoljeZBesedilom 9784">
          <a:extLst>
            <a:ext uri="{FF2B5EF4-FFF2-40B4-BE49-F238E27FC236}">
              <a16:creationId xmlns:a16="http://schemas.microsoft.com/office/drawing/2014/main" id="{F41C6FD0-8784-4FBE-B315-9539C47F7D9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6" name="PoljeZBesedilom 9785">
          <a:extLst>
            <a:ext uri="{FF2B5EF4-FFF2-40B4-BE49-F238E27FC236}">
              <a16:creationId xmlns:a16="http://schemas.microsoft.com/office/drawing/2014/main" id="{98289E2E-F0FE-47A7-B2FB-874256BEA64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7" name="PoljeZBesedilom 9786">
          <a:extLst>
            <a:ext uri="{FF2B5EF4-FFF2-40B4-BE49-F238E27FC236}">
              <a16:creationId xmlns:a16="http://schemas.microsoft.com/office/drawing/2014/main" id="{464A411C-32A3-4FA8-869F-5D5092488BC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8" name="PoljeZBesedilom 9787">
          <a:extLst>
            <a:ext uri="{FF2B5EF4-FFF2-40B4-BE49-F238E27FC236}">
              <a16:creationId xmlns:a16="http://schemas.microsoft.com/office/drawing/2014/main" id="{F1F012B6-4502-4BAC-94CC-2E04E03F44B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9" name="PoljeZBesedilom 9788">
          <a:extLst>
            <a:ext uri="{FF2B5EF4-FFF2-40B4-BE49-F238E27FC236}">
              <a16:creationId xmlns:a16="http://schemas.microsoft.com/office/drawing/2014/main" id="{D6B47D08-EB7B-40D1-9C47-47AF40AA96A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0" name="PoljeZBesedilom 9789">
          <a:extLst>
            <a:ext uri="{FF2B5EF4-FFF2-40B4-BE49-F238E27FC236}">
              <a16:creationId xmlns:a16="http://schemas.microsoft.com/office/drawing/2014/main" id="{30111C7D-6C66-4A85-9AA7-834F41E4B41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1" name="PoljeZBesedilom 9790">
          <a:extLst>
            <a:ext uri="{FF2B5EF4-FFF2-40B4-BE49-F238E27FC236}">
              <a16:creationId xmlns:a16="http://schemas.microsoft.com/office/drawing/2014/main" id="{037AC199-DCF8-4D94-AE3C-F57A95E8C0E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2" name="PoljeZBesedilom 9791">
          <a:extLst>
            <a:ext uri="{FF2B5EF4-FFF2-40B4-BE49-F238E27FC236}">
              <a16:creationId xmlns:a16="http://schemas.microsoft.com/office/drawing/2014/main" id="{69594F01-EC21-4EC8-8355-3BA74468A8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3" name="PoljeZBesedilom 9792">
          <a:extLst>
            <a:ext uri="{FF2B5EF4-FFF2-40B4-BE49-F238E27FC236}">
              <a16:creationId xmlns:a16="http://schemas.microsoft.com/office/drawing/2014/main" id="{5DB15F5D-298F-431E-AF21-354BB9A2267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4" name="PoljeZBesedilom 9793">
          <a:extLst>
            <a:ext uri="{FF2B5EF4-FFF2-40B4-BE49-F238E27FC236}">
              <a16:creationId xmlns:a16="http://schemas.microsoft.com/office/drawing/2014/main" id="{810AC6C2-2D44-4FE5-B67F-48B33772E0E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5" name="PoljeZBesedilom 9794">
          <a:extLst>
            <a:ext uri="{FF2B5EF4-FFF2-40B4-BE49-F238E27FC236}">
              <a16:creationId xmlns:a16="http://schemas.microsoft.com/office/drawing/2014/main" id="{433556FF-ED83-4417-ACDB-D1B05915E8E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6" name="PoljeZBesedilom 9795">
          <a:extLst>
            <a:ext uri="{FF2B5EF4-FFF2-40B4-BE49-F238E27FC236}">
              <a16:creationId xmlns:a16="http://schemas.microsoft.com/office/drawing/2014/main" id="{AAAFC712-2A2C-4829-96FA-92DE1FA405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7" name="PoljeZBesedilom 9796">
          <a:extLst>
            <a:ext uri="{FF2B5EF4-FFF2-40B4-BE49-F238E27FC236}">
              <a16:creationId xmlns:a16="http://schemas.microsoft.com/office/drawing/2014/main" id="{7E421460-A335-4059-8ED4-1BDC40BB5E0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8" name="PoljeZBesedilom 9797">
          <a:extLst>
            <a:ext uri="{FF2B5EF4-FFF2-40B4-BE49-F238E27FC236}">
              <a16:creationId xmlns:a16="http://schemas.microsoft.com/office/drawing/2014/main" id="{7128E071-745F-40FA-ACFA-7FFCB7E4F70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9" name="PoljeZBesedilom 9798">
          <a:extLst>
            <a:ext uri="{FF2B5EF4-FFF2-40B4-BE49-F238E27FC236}">
              <a16:creationId xmlns:a16="http://schemas.microsoft.com/office/drawing/2014/main" id="{196217C4-E2D2-4BF8-B852-BA865651070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0" name="PoljeZBesedilom 9799">
          <a:extLst>
            <a:ext uri="{FF2B5EF4-FFF2-40B4-BE49-F238E27FC236}">
              <a16:creationId xmlns:a16="http://schemas.microsoft.com/office/drawing/2014/main" id="{8FDE116F-33A8-4369-982F-CF49ADC274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1" name="PoljeZBesedilom 9800">
          <a:extLst>
            <a:ext uri="{FF2B5EF4-FFF2-40B4-BE49-F238E27FC236}">
              <a16:creationId xmlns:a16="http://schemas.microsoft.com/office/drawing/2014/main" id="{907FB440-9F88-4526-A6B4-D66810D63B6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2" name="PoljeZBesedilom 9801">
          <a:extLst>
            <a:ext uri="{FF2B5EF4-FFF2-40B4-BE49-F238E27FC236}">
              <a16:creationId xmlns:a16="http://schemas.microsoft.com/office/drawing/2014/main" id="{11870BBB-13F7-4784-9735-0B722232DE4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3" name="PoljeZBesedilom 9802">
          <a:extLst>
            <a:ext uri="{FF2B5EF4-FFF2-40B4-BE49-F238E27FC236}">
              <a16:creationId xmlns:a16="http://schemas.microsoft.com/office/drawing/2014/main" id="{972A2F84-15FF-4215-829D-1A82FDA7874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4" name="PoljeZBesedilom 9803">
          <a:extLst>
            <a:ext uri="{FF2B5EF4-FFF2-40B4-BE49-F238E27FC236}">
              <a16:creationId xmlns:a16="http://schemas.microsoft.com/office/drawing/2014/main" id="{EC95181C-5C5E-481B-B61B-D72C9E536D3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5" name="PoljeZBesedilom 9804">
          <a:extLst>
            <a:ext uri="{FF2B5EF4-FFF2-40B4-BE49-F238E27FC236}">
              <a16:creationId xmlns:a16="http://schemas.microsoft.com/office/drawing/2014/main" id="{297EFE34-E741-41C1-A9F3-8BC9BB9B04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6" name="PoljeZBesedilom 9805">
          <a:extLst>
            <a:ext uri="{FF2B5EF4-FFF2-40B4-BE49-F238E27FC236}">
              <a16:creationId xmlns:a16="http://schemas.microsoft.com/office/drawing/2014/main" id="{EC3C90FF-059D-4BDA-BED9-57E3F9990C6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7" name="PoljeZBesedilom 9806">
          <a:extLst>
            <a:ext uri="{FF2B5EF4-FFF2-40B4-BE49-F238E27FC236}">
              <a16:creationId xmlns:a16="http://schemas.microsoft.com/office/drawing/2014/main" id="{30BA9482-954E-4867-A186-D6B537BBB24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8" name="PoljeZBesedilom 9807">
          <a:extLst>
            <a:ext uri="{FF2B5EF4-FFF2-40B4-BE49-F238E27FC236}">
              <a16:creationId xmlns:a16="http://schemas.microsoft.com/office/drawing/2014/main" id="{AFA65D60-B6B9-42E7-97AD-798289E289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9" name="PoljeZBesedilom 9808">
          <a:extLst>
            <a:ext uri="{FF2B5EF4-FFF2-40B4-BE49-F238E27FC236}">
              <a16:creationId xmlns:a16="http://schemas.microsoft.com/office/drawing/2014/main" id="{E3A8763A-E89D-4D84-9636-8466B7552F2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0" name="PoljeZBesedilom 9809">
          <a:extLst>
            <a:ext uri="{FF2B5EF4-FFF2-40B4-BE49-F238E27FC236}">
              <a16:creationId xmlns:a16="http://schemas.microsoft.com/office/drawing/2014/main" id="{45F1F6C8-FF41-422C-B571-26F5DCAA46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1" name="PoljeZBesedilom 9810">
          <a:extLst>
            <a:ext uri="{FF2B5EF4-FFF2-40B4-BE49-F238E27FC236}">
              <a16:creationId xmlns:a16="http://schemas.microsoft.com/office/drawing/2014/main" id="{0E587EA7-812B-41CD-BB40-CD9B9818063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2" name="PoljeZBesedilom 9811">
          <a:extLst>
            <a:ext uri="{FF2B5EF4-FFF2-40B4-BE49-F238E27FC236}">
              <a16:creationId xmlns:a16="http://schemas.microsoft.com/office/drawing/2014/main" id="{16D07B3B-B9D1-4966-B0E4-D5B8328182B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3" name="PoljeZBesedilom 9812">
          <a:extLst>
            <a:ext uri="{FF2B5EF4-FFF2-40B4-BE49-F238E27FC236}">
              <a16:creationId xmlns:a16="http://schemas.microsoft.com/office/drawing/2014/main" id="{45670AC8-564F-4636-A955-174F568EF7E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4" name="PoljeZBesedilom 9813">
          <a:extLst>
            <a:ext uri="{FF2B5EF4-FFF2-40B4-BE49-F238E27FC236}">
              <a16:creationId xmlns:a16="http://schemas.microsoft.com/office/drawing/2014/main" id="{8D0D0079-58D1-4441-BF88-77EED0B8650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5" name="PoljeZBesedilom 9814">
          <a:extLst>
            <a:ext uri="{FF2B5EF4-FFF2-40B4-BE49-F238E27FC236}">
              <a16:creationId xmlns:a16="http://schemas.microsoft.com/office/drawing/2014/main" id="{8BA3CC37-DBAE-47A7-85B6-5C9C76E47D2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6" name="PoljeZBesedilom 9815">
          <a:extLst>
            <a:ext uri="{FF2B5EF4-FFF2-40B4-BE49-F238E27FC236}">
              <a16:creationId xmlns:a16="http://schemas.microsoft.com/office/drawing/2014/main" id="{6509D1DC-A44B-4D5A-93BA-F4A5FEA067A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7" name="PoljeZBesedilom 9816">
          <a:extLst>
            <a:ext uri="{FF2B5EF4-FFF2-40B4-BE49-F238E27FC236}">
              <a16:creationId xmlns:a16="http://schemas.microsoft.com/office/drawing/2014/main" id="{428E497E-3EF8-433A-A7D6-1B47F85D2DB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8" name="PoljeZBesedilom 9817">
          <a:extLst>
            <a:ext uri="{FF2B5EF4-FFF2-40B4-BE49-F238E27FC236}">
              <a16:creationId xmlns:a16="http://schemas.microsoft.com/office/drawing/2014/main" id="{35648B85-B05A-4351-9B0E-AC35862BBD1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9" name="PoljeZBesedilom 9818">
          <a:extLst>
            <a:ext uri="{FF2B5EF4-FFF2-40B4-BE49-F238E27FC236}">
              <a16:creationId xmlns:a16="http://schemas.microsoft.com/office/drawing/2014/main" id="{1A865C9C-7192-4DDD-9F7A-9B132A383F5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0" name="PoljeZBesedilom 9819">
          <a:extLst>
            <a:ext uri="{FF2B5EF4-FFF2-40B4-BE49-F238E27FC236}">
              <a16:creationId xmlns:a16="http://schemas.microsoft.com/office/drawing/2014/main" id="{7CF57843-4A32-49C3-9876-EBE0E22C233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1" name="PoljeZBesedilom 9820">
          <a:extLst>
            <a:ext uri="{FF2B5EF4-FFF2-40B4-BE49-F238E27FC236}">
              <a16:creationId xmlns:a16="http://schemas.microsoft.com/office/drawing/2014/main" id="{C51FF6BA-B8F2-4FAC-A7C0-FA08AA7C890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2" name="PoljeZBesedilom 9821">
          <a:extLst>
            <a:ext uri="{FF2B5EF4-FFF2-40B4-BE49-F238E27FC236}">
              <a16:creationId xmlns:a16="http://schemas.microsoft.com/office/drawing/2014/main" id="{EACEC5A2-3252-406A-9040-15D400667F8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3" name="PoljeZBesedilom 9822">
          <a:extLst>
            <a:ext uri="{FF2B5EF4-FFF2-40B4-BE49-F238E27FC236}">
              <a16:creationId xmlns:a16="http://schemas.microsoft.com/office/drawing/2014/main" id="{C0F62C15-2F61-4C1D-ACCB-07A89E195CE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4" name="PoljeZBesedilom 9823">
          <a:extLst>
            <a:ext uri="{FF2B5EF4-FFF2-40B4-BE49-F238E27FC236}">
              <a16:creationId xmlns:a16="http://schemas.microsoft.com/office/drawing/2014/main" id="{F0373FC5-8F76-4571-BA25-9688DB70A60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5" name="PoljeZBesedilom 9824">
          <a:extLst>
            <a:ext uri="{FF2B5EF4-FFF2-40B4-BE49-F238E27FC236}">
              <a16:creationId xmlns:a16="http://schemas.microsoft.com/office/drawing/2014/main" id="{0D6A9284-2683-41B1-8BE3-87D7085029A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6" name="PoljeZBesedilom 9825">
          <a:extLst>
            <a:ext uri="{FF2B5EF4-FFF2-40B4-BE49-F238E27FC236}">
              <a16:creationId xmlns:a16="http://schemas.microsoft.com/office/drawing/2014/main" id="{3B62056F-E4F6-4CBC-B7FD-EE051CBF9D9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7" name="PoljeZBesedilom 9826">
          <a:extLst>
            <a:ext uri="{FF2B5EF4-FFF2-40B4-BE49-F238E27FC236}">
              <a16:creationId xmlns:a16="http://schemas.microsoft.com/office/drawing/2014/main" id="{F717ED3C-3C4C-4149-BBAE-2800AF66C1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8" name="PoljeZBesedilom 9827">
          <a:extLst>
            <a:ext uri="{FF2B5EF4-FFF2-40B4-BE49-F238E27FC236}">
              <a16:creationId xmlns:a16="http://schemas.microsoft.com/office/drawing/2014/main" id="{81EAE7B0-93C3-4A13-B806-B7B72365A3F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9" name="PoljeZBesedilom 9828">
          <a:extLst>
            <a:ext uri="{FF2B5EF4-FFF2-40B4-BE49-F238E27FC236}">
              <a16:creationId xmlns:a16="http://schemas.microsoft.com/office/drawing/2014/main" id="{BFA9A813-FDEF-4830-8A28-5C0C609159A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0" name="PoljeZBesedilom 9829">
          <a:extLst>
            <a:ext uri="{FF2B5EF4-FFF2-40B4-BE49-F238E27FC236}">
              <a16:creationId xmlns:a16="http://schemas.microsoft.com/office/drawing/2014/main" id="{20CDF11F-F415-4339-AF2A-28EAE820DF1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1" name="PoljeZBesedilom 9830">
          <a:extLst>
            <a:ext uri="{FF2B5EF4-FFF2-40B4-BE49-F238E27FC236}">
              <a16:creationId xmlns:a16="http://schemas.microsoft.com/office/drawing/2014/main" id="{A21EB40D-9DB0-49E6-A9AE-8D6E00496CB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2" name="PoljeZBesedilom 9831">
          <a:extLst>
            <a:ext uri="{FF2B5EF4-FFF2-40B4-BE49-F238E27FC236}">
              <a16:creationId xmlns:a16="http://schemas.microsoft.com/office/drawing/2014/main" id="{A160D236-2F2F-4DDE-9722-2EDB2119E26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3" name="PoljeZBesedilom 9832">
          <a:extLst>
            <a:ext uri="{FF2B5EF4-FFF2-40B4-BE49-F238E27FC236}">
              <a16:creationId xmlns:a16="http://schemas.microsoft.com/office/drawing/2014/main" id="{02EBEAE2-7C00-4162-966A-C0CC1F54F9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4" name="PoljeZBesedilom 9833">
          <a:extLst>
            <a:ext uri="{FF2B5EF4-FFF2-40B4-BE49-F238E27FC236}">
              <a16:creationId xmlns:a16="http://schemas.microsoft.com/office/drawing/2014/main" id="{1FC9DDC0-4560-4B09-9CF0-F889032AF69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5" name="PoljeZBesedilom 9834">
          <a:extLst>
            <a:ext uri="{FF2B5EF4-FFF2-40B4-BE49-F238E27FC236}">
              <a16:creationId xmlns:a16="http://schemas.microsoft.com/office/drawing/2014/main" id="{4F6B84F8-F219-45FD-B5CA-29E2C274F1E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6" name="PoljeZBesedilom 9835">
          <a:extLst>
            <a:ext uri="{FF2B5EF4-FFF2-40B4-BE49-F238E27FC236}">
              <a16:creationId xmlns:a16="http://schemas.microsoft.com/office/drawing/2014/main" id="{4DD0AAD2-26AE-4066-A894-775ACA08272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7" name="PoljeZBesedilom 9836">
          <a:extLst>
            <a:ext uri="{FF2B5EF4-FFF2-40B4-BE49-F238E27FC236}">
              <a16:creationId xmlns:a16="http://schemas.microsoft.com/office/drawing/2014/main" id="{95262C96-F6C6-4AAC-80B8-3C3378BDCC2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8" name="PoljeZBesedilom 9837">
          <a:extLst>
            <a:ext uri="{FF2B5EF4-FFF2-40B4-BE49-F238E27FC236}">
              <a16:creationId xmlns:a16="http://schemas.microsoft.com/office/drawing/2014/main" id="{C54174E1-61DA-4947-9E07-57EA3A61729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9" name="PoljeZBesedilom 9838">
          <a:extLst>
            <a:ext uri="{FF2B5EF4-FFF2-40B4-BE49-F238E27FC236}">
              <a16:creationId xmlns:a16="http://schemas.microsoft.com/office/drawing/2014/main" id="{2588D46C-70AE-420C-8506-B8DFB380FB3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0" name="PoljeZBesedilom 9839">
          <a:extLst>
            <a:ext uri="{FF2B5EF4-FFF2-40B4-BE49-F238E27FC236}">
              <a16:creationId xmlns:a16="http://schemas.microsoft.com/office/drawing/2014/main" id="{02901474-0682-45B5-9914-88374D119D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1" name="PoljeZBesedilom 9840">
          <a:extLst>
            <a:ext uri="{FF2B5EF4-FFF2-40B4-BE49-F238E27FC236}">
              <a16:creationId xmlns:a16="http://schemas.microsoft.com/office/drawing/2014/main" id="{83B82192-0C3F-473C-817C-2EB313B05C8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2" name="PoljeZBesedilom 9841">
          <a:extLst>
            <a:ext uri="{FF2B5EF4-FFF2-40B4-BE49-F238E27FC236}">
              <a16:creationId xmlns:a16="http://schemas.microsoft.com/office/drawing/2014/main" id="{1F63DE3F-C72E-4660-84C8-E1CC749D662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3" name="PoljeZBesedilom 9842">
          <a:extLst>
            <a:ext uri="{FF2B5EF4-FFF2-40B4-BE49-F238E27FC236}">
              <a16:creationId xmlns:a16="http://schemas.microsoft.com/office/drawing/2014/main" id="{BA2EA90A-F89C-4EC0-A38B-50DEBBDE765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4" name="PoljeZBesedilom 9843">
          <a:extLst>
            <a:ext uri="{FF2B5EF4-FFF2-40B4-BE49-F238E27FC236}">
              <a16:creationId xmlns:a16="http://schemas.microsoft.com/office/drawing/2014/main" id="{B3E5960D-BFC6-40CB-80D9-581F85F4AA2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5" name="PoljeZBesedilom 9844">
          <a:extLst>
            <a:ext uri="{FF2B5EF4-FFF2-40B4-BE49-F238E27FC236}">
              <a16:creationId xmlns:a16="http://schemas.microsoft.com/office/drawing/2014/main" id="{E9AE582E-C0BC-48F5-B081-FF839118D9F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6" name="PoljeZBesedilom 9845">
          <a:extLst>
            <a:ext uri="{FF2B5EF4-FFF2-40B4-BE49-F238E27FC236}">
              <a16:creationId xmlns:a16="http://schemas.microsoft.com/office/drawing/2014/main" id="{80211ABF-A36B-4894-BAF8-17090E9E82C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7" name="PoljeZBesedilom 9846">
          <a:extLst>
            <a:ext uri="{FF2B5EF4-FFF2-40B4-BE49-F238E27FC236}">
              <a16:creationId xmlns:a16="http://schemas.microsoft.com/office/drawing/2014/main" id="{DA7636BA-0D6D-440A-AAFD-EAE5ADEDF5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8" name="PoljeZBesedilom 9847">
          <a:extLst>
            <a:ext uri="{FF2B5EF4-FFF2-40B4-BE49-F238E27FC236}">
              <a16:creationId xmlns:a16="http://schemas.microsoft.com/office/drawing/2014/main" id="{55975954-6DA1-4B58-B1B3-E1F88BB2AF9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9" name="PoljeZBesedilom 9848">
          <a:extLst>
            <a:ext uri="{FF2B5EF4-FFF2-40B4-BE49-F238E27FC236}">
              <a16:creationId xmlns:a16="http://schemas.microsoft.com/office/drawing/2014/main" id="{E7F9E36A-C42B-44B9-9DE2-00C9193C570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0" name="PoljeZBesedilom 9849">
          <a:extLst>
            <a:ext uri="{FF2B5EF4-FFF2-40B4-BE49-F238E27FC236}">
              <a16:creationId xmlns:a16="http://schemas.microsoft.com/office/drawing/2014/main" id="{1C4F99D8-E328-490C-A6A9-96B673C3310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1" name="PoljeZBesedilom 9850">
          <a:extLst>
            <a:ext uri="{FF2B5EF4-FFF2-40B4-BE49-F238E27FC236}">
              <a16:creationId xmlns:a16="http://schemas.microsoft.com/office/drawing/2014/main" id="{E3FE4446-D4FC-4FB0-9FFC-67DB6FD8D9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2" name="PoljeZBesedilom 9851">
          <a:extLst>
            <a:ext uri="{FF2B5EF4-FFF2-40B4-BE49-F238E27FC236}">
              <a16:creationId xmlns:a16="http://schemas.microsoft.com/office/drawing/2014/main" id="{D5CE82BF-2708-43CC-BD64-7F3EC167AD2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3" name="PoljeZBesedilom 9852">
          <a:extLst>
            <a:ext uri="{FF2B5EF4-FFF2-40B4-BE49-F238E27FC236}">
              <a16:creationId xmlns:a16="http://schemas.microsoft.com/office/drawing/2014/main" id="{1258BCAC-2210-475C-99F1-42C3D1C3C06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4" name="PoljeZBesedilom 9853">
          <a:extLst>
            <a:ext uri="{FF2B5EF4-FFF2-40B4-BE49-F238E27FC236}">
              <a16:creationId xmlns:a16="http://schemas.microsoft.com/office/drawing/2014/main" id="{429C4C36-6F90-41A6-8256-5D1C4700107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5" name="PoljeZBesedilom 9854">
          <a:extLst>
            <a:ext uri="{FF2B5EF4-FFF2-40B4-BE49-F238E27FC236}">
              <a16:creationId xmlns:a16="http://schemas.microsoft.com/office/drawing/2014/main" id="{503E86F0-75FD-4571-8520-F30B9C998D6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6" name="PoljeZBesedilom 9855">
          <a:extLst>
            <a:ext uri="{FF2B5EF4-FFF2-40B4-BE49-F238E27FC236}">
              <a16:creationId xmlns:a16="http://schemas.microsoft.com/office/drawing/2014/main" id="{681A27D4-64E8-4D1B-A026-104AE3F2820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7" name="PoljeZBesedilom 9856">
          <a:extLst>
            <a:ext uri="{FF2B5EF4-FFF2-40B4-BE49-F238E27FC236}">
              <a16:creationId xmlns:a16="http://schemas.microsoft.com/office/drawing/2014/main" id="{75E8511C-229A-4736-B6F5-C8C6E8F6D09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8" name="PoljeZBesedilom 9857">
          <a:extLst>
            <a:ext uri="{FF2B5EF4-FFF2-40B4-BE49-F238E27FC236}">
              <a16:creationId xmlns:a16="http://schemas.microsoft.com/office/drawing/2014/main" id="{01755135-ECCA-44E9-B08E-2B1BF8DDA87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9" name="PoljeZBesedilom 9858">
          <a:extLst>
            <a:ext uri="{FF2B5EF4-FFF2-40B4-BE49-F238E27FC236}">
              <a16:creationId xmlns:a16="http://schemas.microsoft.com/office/drawing/2014/main" id="{0E3D5B74-117A-4889-96D5-5FEBFF3F9EB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0" name="PoljeZBesedilom 9859">
          <a:extLst>
            <a:ext uri="{FF2B5EF4-FFF2-40B4-BE49-F238E27FC236}">
              <a16:creationId xmlns:a16="http://schemas.microsoft.com/office/drawing/2014/main" id="{36DF4B4B-7B98-4774-BA35-DE3BD5BAD46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1" name="PoljeZBesedilom 9860">
          <a:extLst>
            <a:ext uri="{FF2B5EF4-FFF2-40B4-BE49-F238E27FC236}">
              <a16:creationId xmlns:a16="http://schemas.microsoft.com/office/drawing/2014/main" id="{25547904-5EAF-4B9C-854A-F98556425E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2" name="PoljeZBesedilom 9861">
          <a:extLst>
            <a:ext uri="{FF2B5EF4-FFF2-40B4-BE49-F238E27FC236}">
              <a16:creationId xmlns:a16="http://schemas.microsoft.com/office/drawing/2014/main" id="{27D43CC3-CC7B-4DB1-BDB2-E0E7B6EC9E4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3" name="PoljeZBesedilom 9862">
          <a:extLst>
            <a:ext uri="{FF2B5EF4-FFF2-40B4-BE49-F238E27FC236}">
              <a16:creationId xmlns:a16="http://schemas.microsoft.com/office/drawing/2014/main" id="{2EDE3ADB-D80C-4060-BBB0-EA3AA13FDCE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4" name="PoljeZBesedilom 9863">
          <a:extLst>
            <a:ext uri="{FF2B5EF4-FFF2-40B4-BE49-F238E27FC236}">
              <a16:creationId xmlns:a16="http://schemas.microsoft.com/office/drawing/2014/main" id="{ED6438CF-8C6C-4541-8158-9191C909A8B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5" name="PoljeZBesedilom 9864">
          <a:extLst>
            <a:ext uri="{FF2B5EF4-FFF2-40B4-BE49-F238E27FC236}">
              <a16:creationId xmlns:a16="http://schemas.microsoft.com/office/drawing/2014/main" id="{CDFACCC8-F1F9-4FFF-AD25-DF7C776B7EF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6" name="PoljeZBesedilom 9865">
          <a:extLst>
            <a:ext uri="{FF2B5EF4-FFF2-40B4-BE49-F238E27FC236}">
              <a16:creationId xmlns:a16="http://schemas.microsoft.com/office/drawing/2014/main" id="{9606FE2D-6EFC-4871-B21C-B421E01317D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7" name="PoljeZBesedilom 9866">
          <a:extLst>
            <a:ext uri="{FF2B5EF4-FFF2-40B4-BE49-F238E27FC236}">
              <a16:creationId xmlns:a16="http://schemas.microsoft.com/office/drawing/2014/main" id="{A8EA07E5-7794-4AC5-8EC0-78B77BB035F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8" name="PoljeZBesedilom 9867">
          <a:extLst>
            <a:ext uri="{FF2B5EF4-FFF2-40B4-BE49-F238E27FC236}">
              <a16:creationId xmlns:a16="http://schemas.microsoft.com/office/drawing/2014/main" id="{97BC06A9-4170-40F0-9E0E-2A32B364EF0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9" name="PoljeZBesedilom 9868">
          <a:extLst>
            <a:ext uri="{FF2B5EF4-FFF2-40B4-BE49-F238E27FC236}">
              <a16:creationId xmlns:a16="http://schemas.microsoft.com/office/drawing/2014/main" id="{FDC71119-547A-441F-A6CA-859ECB1C2F4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0" name="PoljeZBesedilom 9869">
          <a:extLst>
            <a:ext uri="{FF2B5EF4-FFF2-40B4-BE49-F238E27FC236}">
              <a16:creationId xmlns:a16="http://schemas.microsoft.com/office/drawing/2014/main" id="{834E944E-3DA5-4A7D-A97D-61ADECC881E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1" name="PoljeZBesedilom 9870">
          <a:extLst>
            <a:ext uri="{FF2B5EF4-FFF2-40B4-BE49-F238E27FC236}">
              <a16:creationId xmlns:a16="http://schemas.microsoft.com/office/drawing/2014/main" id="{A4DD746F-36D9-419A-BB31-E8911748098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2" name="PoljeZBesedilom 9871">
          <a:extLst>
            <a:ext uri="{FF2B5EF4-FFF2-40B4-BE49-F238E27FC236}">
              <a16:creationId xmlns:a16="http://schemas.microsoft.com/office/drawing/2014/main" id="{E25E160C-25AA-439B-8CB3-4563F36B9A2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3" name="PoljeZBesedilom 9872">
          <a:extLst>
            <a:ext uri="{FF2B5EF4-FFF2-40B4-BE49-F238E27FC236}">
              <a16:creationId xmlns:a16="http://schemas.microsoft.com/office/drawing/2014/main" id="{9042C415-ABF3-41F0-BEA2-B197799B863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4" name="PoljeZBesedilom 9873">
          <a:extLst>
            <a:ext uri="{FF2B5EF4-FFF2-40B4-BE49-F238E27FC236}">
              <a16:creationId xmlns:a16="http://schemas.microsoft.com/office/drawing/2014/main" id="{08AF71C8-84CF-4AA6-A99E-500ACEC1C26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5" name="PoljeZBesedilom 9874">
          <a:extLst>
            <a:ext uri="{FF2B5EF4-FFF2-40B4-BE49-F238E27FC236}">
              <a16:creationId xmlns:a16="http://schemas.microsoft.com/office/drawing/2014/main" id="{5BCD6103-C348-45BF-A9CB-AB6B1111C33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6" name="PoljeZBesedilom 9875">
          <a:extLst>
            <a:ext uri="{FF2B5EF4-FFF2-40B4-BE49-F238E27FC236}">
              <a16:creationId xmlns:a16="http://schemas.microsoft.com/office/drawing/2014/main" id="{0C40E7A6-2700-4F79-B456-F58C9B5375A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7" name="PoljeZBesedilom 9876">
          <a:extLst>
            <a:ext uri="{FF2B5EF4-FFF2-40B4-BE49-F238E27FC236}">
              <a16:creationId xmlns:a16="http://schemas.microsoft.com/office/drawing/2014/main" id="{4A45ABEC-62E1-4CD2-9D0B-77FFDD8E7F4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8" name="PoljeZBesedilom 9877">
          <a:extLst>
            <a:ext uri="{FF2B5EF4-FFF2-40B4-BE49-F238E27FC236}">
              <a16:creationId xmlns:a16="http://schemas.microsoft.com/office/drawing/2014/main" id="{3B98B916-95CE-4A36-B789-3807CD7B20F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9" name="PoljeZBesedilom 9878">
          <a:extLst>
            <a:ext uri="{FF2B5EF4-FFF2-40B4-BE49-F238E27FC236}">
              <a16:creationId xmlns:a16="http://schemas.microsoft.com/office/drawing/2014/main" id="{3FD190F6-F7E0-4627-9CC4-68588693465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0" name="PoljeZBesedilom 9879">
          <a:extLst>
            <a:ext uri="{FF2B5EF4-FFF2-40B4-BE49-F238E27FC236}">
              <a16:creationId xmlns:a16="http://schemas.microsoft.com/office/drawing/2014/main" id="{4329DA50-9B23-4509-854A-AFF09BA0ADC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1" name="PoljeZBesedilom 9880">
          <a:extLst>
            <a:ext uri="{FF2B5EF4-FFF2-40B4-BE49-F238E27FC236}">
              <a16:creationId xmlns:a16="http://schemas.microsoft.com/office/drawing/2014/main" id="{7B2F662B-2195-4A0D-B298-33BDA7B9133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2" name="PoljeZBesedilom 9881">
          <a:extLst>
            <a:ext uri="{FF2B5EF4-FFF2-40B4-BE49-F238E27FC236}">
              <a16:creationId xmlns:a16="http://schemas.microsoft.com/office/drawing/2014/main" id="{C06E4439-9622-4A88-A9C4-2259ED57EAE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3" name="PoljeZBesedilom 9882">
          <a:extLst>
            <a:ext uri="{FF2B5EF4-FFF2-40B4-BE49-F238E27FC236}">
              <a16:creationId xmlns:a16="http://schemas.microsoft.com/office/drawing/2014/main" id="{72238D36-D2B0-495B-8FEB-AA2A48E9DB1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4" name="PoljeZBesedilom 9883">
          <a:extLst>
            <a:ext uri="{FF2B5EF4-FFF2-40B4-BE49-F238E27FC236}">
              <a16:creationId xmlns:a16="http://schemas.microsoft.com/office/drawing/2014/main" id="{0A5000AD-2603-45E2-8F94-9A31FD480ED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5" name="PoljeZBesedilom 9884">
          <a:extLst>
            <a:ext uri="{FF2B5EF4-FFF2-40B4-BE49-F238E27FC236}">
              <a16:creationId xmlns:a16="http://schemas.microsoft.com/office/drawing/2014/main" id="{3997C5E6-0BCD-4746-BC55-5906BF00FDB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6" name="PoljeZBesedilom 9885">
          <a:extLst>
            <a:ext uri="{FF2B5EF4-FFF2-40B4-BE49-F238E27FC236}">
              <a16:creationId xmlns:a16="http://schemas.microsoft.com/office/drawing/2014/main" id="{F9DFBC7D-870B-4A09-9E53-94E370CF30E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7" name="PoljeZBesedilom 9886">
          <a:extLst>
            <a:ext uri="{FF2B5EF4-FFF2-40B4-BE49-F238E27FC236}">
              <a16:creationId xmlns:a16="http://schemas.microsoft.com/office/drawing/2014/main" id="{788EEEF0-7C31-494F-AB7D-B2D6715EEA3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8" name="PoljeZBesedilom 9887">
          <a:extLst>
            <a:ext uri="{FF2B5EF4-FFF2-40B4-BE49-F238E27FC236}">
              <a16:creationId xmlns:a16="http://schemas.microsoft.com/office/drawing/2014/main" id="{9AAA9C05-B1F0-4B07-B196-B31230220B8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9" name="PoljeZBesedilom 9888">
          <a:extLst>
            <a:ext uri="{FF2B5EF4-FFF2-40B4-BE49-F238E27FC236}">
              <a16:creationId xmlns:a16="http://schemas.microsoft.com/office/drawing/2014/main" id="{F76BD47C-4E8D-4FFC-83BC-BD4AA5685CB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0" name="PoljeZBesedilom 9889">
          <a:extLst>
            <a:ext uri="{FF2B5EF4-FFF2-40B4-BE49-F238E27FC236}">
              <a16:creationId xmlns:a16="http://schemas.microsoft.com/office/drawing/2014/main" id="{810FAA0E-0297-470F-9ED1-17D38B3585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1" name="PoljeZBesedilom 9890">
          <a:extLst>
            <a:ext uri="{FF2B5EF4-FFF2-40B4-BE49-F238E27FC236}">
              <a16:creationId xmlns:a16="http://schemas.microsoft.com/office/drawing/2014/main" id="{F9D3D431-EEF0-4B9E-84D9-82AFDF65CD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2" name="PoljeZBesedilom 9891">
          <a:extLst>
            <a:ext uri="{FF2B5EF4-FFF2-40B4-BE49-F238E27FC236}">
              <a16:creationId xmlns:a16="http://schemas.microsoft.com/office/drawing/2014/main" id="{30265F3B-8831-44DD-AC63-A55907D1530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3" name="PoljeZBesedilom 9892">
          <a:extLst>
            <a:ext uri="{FF2B5EF4-FFF2-40B4-BE49-F238E27FC236}">
              <a16:creationId xmlns:a16="http://schemas.microsoft.com/office/drawing/2014/main" id="{16EBC0AA-3D2F-493F-ADDE-255538D6056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4" name="PoljeZBesedilom 9893">
          <a:extLst>
            <a:ext uri="{FF2B5EF4-FFF2-40B4-BE49-F238E27FC236}">
              <a16:creationId xmlns:a16="http://schemas.microsoft.com/office/drawing/2014/main" id="{38980759-ED3D-4414-9D5D-E959663A6AC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5" name="PoljeZBesedilom 9894">
          <a:extLst>
            <a:ext uri="{FF2B5EF4-FFF2-40B4-BE49-F238E27FC236}">
              <a16:creationId xmlns:a16="http://schemas.microsoft.com/office/drawing/2014/main" id="{E3CE891A-93BD-43C3-9248-14E9D38E391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6" name="PoljeZBesedilom 9895">
          <a:extLst>
            <a:ext uri="{FF2B5EF4-FFF2-40B4-BE49-F238E27FC236}">
              <a16:creationId xmlns:a16="http://schemas.microsoft.com/office/drawing/2014/main" id="{E94D107A-6025-4E54-AB4B-A59DF0A6F35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7" name="PoljeZBesedilom 9896">
          <a:extLst>
            <a:ext uri="{FF2B5EF4-FFF2-40B4-BE49-F238E27FC236}">
              <a16:creationId xmlns:a16="http://schemas.microsoft.com/office/drawing/2014/main" id="{2DD30885-F1CB-4D57-839A-2170532FC82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8" name="PoljeZBesedilom 9897">
          <a:extLst>
            <a:ext uri="{FF2B5EF4-FFF2-40B4-BE49-F238E27FC236}">
              <a16:creationId xmlns:a16="http://schemas.microsoft.com/office/drawing/2014/main" id="{CE2A0893-A691-4CEC-80DA-567A315AEED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9" name="PoljeZBesedilom 9898">
          <a:extLst>
            <a:ext uri="{FF2B5EF4-FFF2-40B4-BE49-F238E27FC236}">
              <a16:creationId xmlns:a16="http://schemas.microsoft.com/office/drawing/2014/main" id="{AB36A647-F832-4F71-9C8D-E9541A5BF6D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0" name="PoljeZBesedilom 9899">
          <a:extLst>
            <a:ext uri="{FF2B5EF4-FFF2-40B4-BE49-F238E27FC236}">
              <a16:creationId xmlns:a16="http://schemas.microsoft.com/office/drawing/2014/main" id="{474D982F-13BC-4FC5-B2F2-DF836D61060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1" name="PoljeZBesedilom 9900">
          <a:extLst>
            <a:ext uri="{FF2B5EF4-FFF2-40B4-BE49-F238E27FC236}">
              <a16:creationId xmlns:a16="http://schemas.microsoft.com/office/drawing/2014/main" id="{98B3C21B-C51A-47FC-B05C-C086C35DAB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2" name="PoljeZBesedilom 9901">
          <a:extLst>
            <a:ext uri="{FF2B5EF4-FFF2-40B4-BE49-F238E27FC236}">
              <a16:creationId xmlns:a16="http://schemas.microsoft.com/office/drawing/2014/main" id="{7DCC7733-B8A1-49E7-AE60-3880B76898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3" name="PoljeZBesedilom 9902">
          <a:extLst>
            <a:ext uri="{FF2B5EF4-FFF2-40B4-BE49-F238E27FC236}">
              <a16:creationId xmlns:a16="http://schemas.microsoft.com/office/drawing/2014/main" id="{7BDBD65E-9619-4E30-85D0-07BBFB9CDA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4" name="PoljeZBesedilom 9903">
          <a:extLst>
            <a:ext uri="{FF2B5EF4-FFF2-40B4-BE49-F238E27FC236}">
              <a16:creationId xmlns:a16="http://schemas.microsoft.com/office/drawing/2014/main" id="{2A1B6435-8DDA-43E1-BF1C-341B8E432AE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5" name="PoljeZBesedilom 9904">
          <a:extLst>
            <a:ext uri="{FF2B5EF4-FFF2-40B4-BE49-F238E27FC236}">
              <a16:creationId xmlns:a16="http://schemas.microsoft.com/office/drawing/2014/main" id="{81D308CF-8916-47AA-8A32-9515188EA2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6" name="PoljeZBesedilom 9905">
          <a:extLst>
            <a:ext uri="{FF2B5EF4-FFF2-40B4-BE49-F238E27FC236}">
              <a16:creationId xmlns:a16="http://schemas.microsoft.com/office/drawing/2014/main" id="{58B312BE-4E93-454F-9076-1F6D612A66B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7" name="PoljeZBesedilom 9906">
          <a:extLst>
            <a:ext uri="{FF2B5EF4-FFF2-40B4-BE49-F238E27FC236}">
              <a16:creationId xmlns:a16="http://schemas.microsoft.com/office/drawing/2014/main" id="{37A9B41F-2A93-4A19-84C7-DAC10FC4DBE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8" name="PoljeZBesedilom 9907">
          <a:extLst>
            <a:ext uri="{FF2B5EF4-FFF2-40B4-BE49-F238E27FC236}">
              <a16:creationId xmlns:a16="http://schemas.microsoft.com/office/drawing/2014/main" id="{8E7EDFB4-DB1D-42F9-AD5C-4744ACB51A6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9" name="PoljeZBesedilom 9908">
          <a:extLst>
            <a:ext uri="{FF2B5EF4-FFF2-40B4-BE49-F238E27FC236}">
              <a16:creationId xmlns:a16="http://schemas.microsoft.com/office/drawing/2014/main" id="{1BFEFB8A-4BC7-45E0-9627-435F1D9645D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0" name="PoljeZBesedilom 9909">
          <a:extLst>
            <a:ext uri="{FF2B5EF4-FFF2-40B4-BE49-F238E27FC236}">
              <a16:creationId xmlns:a16="http://schemas.microsoft.com/office/drawing/2014/main" id="{E3087DCA-4DAF-484E-B02D-16040DADBDD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1" name="PoljeZBesedilom 9910">
          <a:extLst>
            <a:ext uri="{FF2B5EF4-FFF2-40B4-BE49-F238E27FC236}">
              <a16:creationId xmlns:a16="http://schemas.microsoft.com/office/drawing/2014/main" id="{237E6FA2-91CB-4E86-867A-667A69AE9CF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2" name="PoljeZBesedilom 9911">
          <a:extLst>
            <a:ext uri="{FF2B5EF4-FFF2-40B4-BE49-F238E27FC236}">
              <a16:creationId xmlns:a16="http://schemas.microsoft.com/office/drawing/2014/main" id="{577CC4D5-2D1E-404B-9DAD-A988E241F35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3" name="PoljeZBesedilom 9912">
          <a:extLst>
            <a:ext uri="{FF2B5EF4-FFF2-40B4-BE49-F238E27FC236}">
              <a16:creationId xmlns:a16="http://schemas.microsoft.com/office/drawing/2014/main" id="{B9D34871-48E2-48CF-97F6-B0B8D4A6411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4" name="PoljeZBesedilom 9913">
          <a:extLst>
            <a:ext uri="{FF2B5EF4-FFF2-40B4-BE49-F238E27FC236}">
              <a16:creationId xmlns:a16="http://schemas.microsoft.com/office/drawing/2014/main" id="{9F49055C-0A76-438D-90D6-E897299D774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5" name="PoljeZBesedilom 9914">
          <a:extLst>
            <a:ext uri="{FF2B5EF4-FFF2-40B4-BE49-F238E27FC236}">
              <a16:creationId xmlns:a16="http://schemas.microsoft.com/office/drawing/2014/main" id="{E9E85DB5-0588-4523-8A4D-C02ECBFF721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6" name="PoljeZBesedilom 9915">
          <a:extLst>
            <a:ext uri="{FF2B5EF4-FFF2-40B4-BE49-F238E27FC236}">
              <a16:creationId xmlns:a16="http://schemas.microsoft.com/office/drawing/2014/main" id="{2FF7F4EC-49E0-4931-A6E3-8DE3DEA45D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7" name="PoljeZBesedilom 9916">
          <a:extLst>
            <a:ext uri="{FF2B5EF4-FFF2-40B4-BE49-F238E27FC236}">
              <a16:creationId xmlns:a16="http://schemas.microsoft.com/office/drawing/2014/main" id="{DD3617EF-43C3-4779-B995-316650D6275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8" name="PoljeZBesedilom 9917">
          <a:extLst>
            <a:ext uri="{FF2B5EF4-FFF2-40B4-BE49-F238E27FC236}">
              <a16:creationId xmlns:a16="http://schemas.microsoft.com/office/drawing/2014/main" id="{3EBDEA51-DC53-4DD4-8E87-A8DCE9E474B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9" name="PoljeZBesedilom 9918">
          <a:extLst>
            <a:ext uri="{FF2B5EF4-FFF2-40B4-BE49-F238E27FC236}">
              <a16:creationId xmlns:a16="http://schemas.microsoft.com/office/drawing/2014/main" id="{113AE0FB-AFD0-474F-BB8C-894375BDFCD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0" name="PoljeZBesedilom 9919">
          <a:extLst>
            <a:ext uri="{FF2B5EF4-FFF2-40B4-BE49-F238E27FC236}">
              <a16:creationId xmlns:a16="http://schemas.microsoft.com/office/drawing/2014/main" id="{2FC430B4-83BC-46CB-93D7-13F4BC9E24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1" name="PoljeZBesedilom 9920">
          <a:extLst>
            <a:ext uri="{FF2B5EF4-FFF2-40B4-BE49-F238E27FC236}">
              <a16:creationId xmlns:a16="http://schemas.microsoft.com/office/drawing/2014/main" id="{A05B2206-DB65-40A4-84D7-CD05D8C8D8C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2" name="PoljeZBesedilom 9921">
          <a:extLst>
            <a:ext uri="{FF2B5EF4-FFF2-40B4-BE49-F238E27FC236}">
              <a16:creationId xmlns:a16="http://schemas.microsoft.com/office/drawing/2014/main" id="{92C23B45-5ABE-4F53-A8B2-C7F9D898292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3" name="PoljeZBesedilom 9922">
          <a:extLst>
            <a:ext uri="{FF2B5EF4-FFF2-40B4-BE49-F238E27FC236}">
              <a16:creationId xmlns:a16="http://schemas.microsoft.com/office/drawing/2014/main" id="{F15BA33A-5898-4EE2-A2D7-CED95530988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4" name="PoljeZBesedilom 9923">
          <a:extLst>
            <a:ext uri="{FF2B5EF4-FFF2-40B4-BE49-F238E27FC236}">
              <a16:creationId xmlns:a16="http://schemas.microsoft.com/office/drawing/2014/main" id="{60FB717C-7247-4A6A-97AA-0125C334ED3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5" name="PoljeZBesedilom 9924">
          <a:extLst>
            <a:ext uri="{FF2B5EF4-FFF2-40B4-BE49-F238E27FC236}">
              <a16:creationId xmlns:a16="http://schemas.microsoft.com/office/drawing/2014/main" id="{DB221030-BD7C-41CD-96E9-C5FD1679AE3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6" name="PoljeZBesedilom 9925">
          <a:extLst>
            <a:ext uri="{FF2B5EF4-FFF2-40B4-BE49-F238E27FC236}">
              <a16:creationId xmlns:a16="http://schemas.microsoft.com/office/drawing/2014/main" id="{81801EE2-C87F-4538-9EAB-6ED3F0AB491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7" name="PoljeZBesedilom 9926">
          <a:extLst>
            <a:ext uri="{FF2B5EF4-FFF2-40B4-BE49-F238E27FC236}">
              <a16:creationId xmlns:a16="http://schemas.microsoft.com/office/drawing/2014/main" id="{85E16F83-0A94-4027-894E-FF345410B8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8" name="PoljeZBesedilom 9927">
          <a:extLst>
            <a:ext uri="{FF2B5EF4-FFF2-40B4-BE49-F238E27FC236}">
              <a16:creationId xmlns:a16="http://schemas.microsoft.com/office/drawing/2014/main" id="{FAFAC279-FB1D-480E-A7E9-E5994F21306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9" name="PoljeZBesedilom 9928">
          <a:extLst>
            <a:ext uri="{FF2B5EF4-FFF2-40B4-BE49-F238E27FC236}">
              <a16:creationId xmlns:a16="http://schemas.microsoft.com/office/drawing/2014/main" id="{194856B0-C67D-43A0-A62D-09F78C1D5FC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0" name="PoljeZBesedilom 9929">
          <a:extLst>
            <a:ext uri="{FF2B5EF4-FFF2-40B4-BE49-F238E27FC236}">
              <a16:creationId xmlns:a16="http://schemas.microsoft.com/office/drawing/2014/main" id="{C96E0870-EEB1-4BBC-9733-658F0255104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1" name="PoljeZBesedilom 9930">
          <a:extLst>
            <a:ext uri="{FF2B5EF4-FFF2-40B4-BE49-F238E27FC236}">
              <a16:creationId xmlns:a16="http://schemas.microsoft.com/office/drawing/2014/main" id="{3101AD2C-EF24-49D5-86BA-E8C0460ABB0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2" name="PoljeZBesedilom 9931">
          <a:extLst>
            <a:ext uri="{FF2B5EF4-FFF2-40B4-BE49-F238E27FC236}">
              <a16:creationId xmlns:a16="http://schemas.microsoft.com/office/drawing/2014/main" id="{4C8E7DC7-D3B9-4EFC-8A2F-6C837D45D64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3" name="PoljeZBesedilom 9932">
          <a:extLst>
            <a:ext uri="{FF2B5EF4-FFF2-40B4-BE49-F238E27FC236}">
              <a16:creationId xmlns:a16="http://schemas.microsoft.com/office/drawing/2014/main" id="{9C63882B-2818-4A51-B575-87427C6B020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4" name="PoljeZBesedilom 9933">
          <a:extLst>
            <a:ext uri="{FF2B5EF4-FFF2-40B4-BE49-F238E27FC236}">
              <a16:creationId xmlns:a16="http://schemas.microsoft.com/office/drawing/2014/main" id="{77723B94-3CA4-4635-911E-DEDC009450C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5" name="PoljeZBesedilom 9934">
          <a:extLst>
            <a:ext uri="{FF2B5EF4-FFF2-40B4-BE49-F238E27FC236}">
              <a16:creationId xmlns:a16="http://schemas.microsoft.com/office/drawing/2014/main" id="{7D58BF72-505C-4834-8B8C-91A210E3D79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6" name="PoljeZBesedilom 9935">
          <a:extLst>
            <a:ext uri="{FF2B5EF4-FFF2-40B4-BE49-F238E27FC236}">
              <a16:creationId xmlns:a16="http://schemas.microsoft.com/office/drawing/2014/main" id="{E12D9314-F484-44AA-B020-4A489311E48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7" name="PoljeZBesedilom 9936">
          <a:extLst>
            <a:ext uri="{FF2B5EF4-FFF2-40B4-BE49-F238E27FC236}">
              <a16:creationId xmlns:a16="http://schemas.microsoft.com/office/drawing/2014/main" id="{B85E53B4-9444-4EEA-A4E8-0B2EF8A5B2A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8" name="PoljeZBesedilom 9937">
          <a:extLst>
            <a:ext uri="{FF2B5EF4-FFF2-40B4-BE49-F238E27FC236}">
              <a16:creationId xmlns:a16="http://schemas.microsoft.com/office/drawing/2014/main" id="{AB56B298-AC85-4A4C-BDC3-4341A5EF23A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9" name="PoljeZBesedilom 9938">
          <a:extLst>
            <a:ext uri="{FF2B5EF4-FFF2-40B4-BE49-F238E27FC236}">
              <a16:creationId xmlns:a16="http://schemas.microsoft.com/office/drawing/2014/main" id="{6D81ABFA-8935-441D-A6F1-9CC4C09B36A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40" name="PoljeZBesedilom 9939">
          <a:extLst>
            <a:ext uri="{FF2B5EF4-FFF2-40B4-BE49-F238E27FC236}">
              <a16:creationId xmlns:a16="http://schemas.microsoft.com/office/drawing/2014/main" id="{36AD8B5A-989B-4015-9C2C-E374C4ACCF5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41" name="PoljeZBesedilom 9940">
          <a:extLst>
            <a:ext uri="{FF2B5EF4-FFF2-40B4-BE49-F238E27FC236}">
              <a16:creationId xmlns:a16="http://schemas.microsoft.com/office/drawing/2014/main" id="{2DD8337E-AB84-4FB1-98E4-EC40FE0DF0D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42" name="PoljeZBesedilom 9941">
          <a:extLst>
            <a:ext uri="{FF2B5EF4-FFF2-40B4-BE49-F238E27FC236}">
              <a16:creationId xmlns:a16="http://schemas.microsoft.com/office/drawing/2014/main" id="{E3B6B5C5-A41D-4EF9-AAD4-465A01C5553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43" name="PoljeZBesedilom 9942">
          <a:extLst>
            <a:ext uri="{FF2B5EF4-FFF2-40B4-BE49-F238E27FC236}">
              <a16:creationId xmlns:a16="http://schemas.microsoft.com/office/drawing/2014/main" id="{ED937B16-3661-4F13-A0A8-D5866BC3B32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1564</xdr:row>
      <xdr:rowOff>0</xdr:rowOff>
    </xdr:from>
    <xdr:ext cx="65" cy="172227"/>
    <xdr:sp macro="" textlink="">
      <xdr:nvSpPr>
        <xdr:cNvPr id="9944" name="PoljeZBesedilom 9943">
          <a:extLst>
            <a:ext uri="{FF2B5EF4-FFF2-40B4-BE49-F238E27FC236}">
              <a16:creationId xmlns:a16="http://schemas.microsoft.com/office/drawing/2014/main" id="{274650B4-B87A-45EA-ABBD-57BBD139E911}"/>
            </a:ext>
          </a:extLst>
        </xdr:cNvPr>
        <xdr:cNvSpPr txBox="1"/>
      </xdr:nvSpPr>
      <xdr:spPr>
        <a:xfrm>
          <a:off x="7283450" y="47475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1564</xdr:row>
      <xdr:rowOff>0</xdr:rowOff>
    </xdr:from>
    <xdr:ext cx="65" cy="172227"/>
    <xdr:sp macro="" textlink="">
      <xdr:nvSpPr>
        <xdr:cNvPr id="9945" name="PoljeZBesedilom 9944">
          <a:extLst>
            <a:ext uri="{FF2B5EF4-FFF2-40B4-BE49-F238E27FC236}">
              <a16:creationId xmlns:a16="http://schemas.microsoft.com/office/drawing/2014/main" id="{161E2579-EDDD-4959-87E5-AF0A38B27CF4}"/>
            </a:ext>
          </a:extLst>
        </xdr:cNvPr>
        <xdr:cNvSpPr txBox="1"/>
      </xdr:nvSpPr>
      <xdr:spPr>
        <a:xfrm>
          <a:off x="7283450" y="47475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1564</xdr:row>
      <xdr:rowOff>0</xdr:rowOff>
    </xdr:from>
    <xdr:ext cx="65" cy="172227"/>
    <xdr:sp macro="" textlink="">
      <xdr:nvSpPr>
        <xdr:cNvPr id="9946" name="PoljeZBesedilom 9945">
          <a:extLst>
            <a:ext uri="{FF2B5EF4-FFF2-40B4-BE49-F238E27FC236}">
              <a16:creationId xmlns:a16="http://schemas.microsoft.com/office/drawing/2014/main" id="{E4CCEC94-0B56-4E79-A7E0-284BBFD4A484}"/>
            </a:ext>
          </a:extLst>
        </xdr:cNvPr>
        <xdr:cNvSpPr txBox="1"/>
      </xdr:nvSpPr>
      <xdr:spPr>
        <a:xfrm>
          <a:off x="7283450" y="47475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1564</xdr:row>
      <xdr:rowOff>0</xdr:rowOff>
    </xdr:from>
    <xdr:ext cx="65" cy="172227"/>
    <xdr:sp macro="" textlink="">
      <xdr:nvSpPr>
        <xdr:cNvPr id="9947" name="PoljeZBesedilom 9946">
          <a:extLst>
            <a:ext uri="{FF2B5EF4-FFF2-40B4-BE49-F238E27FC236}">
              <a16:creationId xmlns:a16="http://schemas.microsoft.com/office/drawing/2014/main" id="{00A125B7-D284-461A-B786-9F370B551F25}"/>
            </a:ext>
          </a:extLst>
        </xdr:cNvPr>
        <xdr:cNvSpPr txBox="1"/>
      </xdr:nvSpPr>
      <xdr:spPr>
        <a:xfrm>
          <a:off x="7283450" y="47475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9948" name="PoljeZBesedilom 9947">
          <a:extLst>
            <a:ext uri="{FF2B5EF4-FFF2-40B4-BE49-F238E27FC236}">
              <a16:creationId xmlns:a16="http://schemas.microsoft.com/office/drawing/2014/main" id="{CC3D71C8-41D5-4CC5-B3D8-866441D1B14C}"/>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9949" name="PoljeZBesedilom 9948">
          <a:extLst>
            <a:ext uri="{FF2B5EF4-FFF2-40B4-BE49-F238E27FC236}">
              <a16:creationId xmlns:a16="http://schemas.microsoft.com/office/drawing/2014/main" id="{ACEFB78E-1433-450A-B2BE-E8C998C04392}"/>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9950" name="PoljeZBesedilom 9949">
          <a:extLst>
            <a:ext uri="{FF2B5EF4-FFF2-40B4-BE49-F238E27FC236}">
              <a16:creationId xmlns:a16="http://schemas.microsoft.com/office/drawing/2014/main" id="{83214A34-C5BC-4698-9AFC-6BA6EA4855FC}"/>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9951" name="PoljeZBesedilom 9950">
          <a:extLst>
            <a:ext uri="{FF2B5EF4-FFF2-40B4-BE49-F238E27FC236}">
              <a16:creationId xmlns:a16="http://schemas.microsoft.com/office/drawing/2014/main" id="{C394E80A-DB75-4FA5-979F-D447F9423D44}"/>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F9303-1A8A-488F-9E7C-6DAD9FD63F4E}">
  <dimension ref="A1:B18"/>
  <sheetViews>
    <sheetView tabSelected="1" workbookViewId="0">
      <selection activeCell="A4" sqref="A4"/>
    </sheetView>
  </sheetViews>
  <sheetFormatPr defaultRowHeight="14.5"/>
  <cols>
    <col min="2" max="2" width="76.1796875" customWidth="1"/>
    <col min="3" max="3" width="0.453125" customWidth="1"/>
  </cols>
  <sheetData>
    <row r="1" spans="1:2">
      <c r="B1" t="s">
        <v>4628</v>
      </c>
    </row>
    <row r="3" spans="1:2" ht="19" thickBot="1">
      <c r="A3" s="734" t="s">
        <v>4629</v>
      </c>
      <c r="B3" s="734"/>
    </row>
    <row r="7" spans="1:2">
      <c r="A7" t="s">
        <v>0</v>
      </c>
    </row>
    <row r="8" spans="1:2">
      <c r="B8" s="1" t="s">
        <v>1</v>
      </c>
    </row>
    <row r="11" spans="1:2">
      <c r="A11" t="s">
        <v>2</v>
      </c>
    </row>
    <row r="12" spans="1:2">
      <c r="B12" s="1" t="s">
        <v>3</v>
      </c>
    </row>
    <row r="13" spans="1:2">
      <c r="B13" s="1" t="s">
        <v>4</v>
      </c>
    </row>
    <row r="14" spans="1:2">
      <c r="B14" s="1" t="s">
        <v>5</v>
      </c>
    </row>
    <row r="17" spans="1:2">
      <c r="A17" t="s">
        <v>6</v>
      </c>
    </row>
    <row r="18" spans="1:2">
      <c r="B18" s="1" t="s">
        <v>7</v>
      </c>
    </row>
  </sheetData>
  <mergeCells count="1">
    <mergeCell ref="A3:B3"/>
  </mergeCells>
  <pageMargins left="0.98425196850393704" right="0.59055118110236227" top="0.98425196850393704" bottom="0.59055118110236227" header="0.31496062992125984" footer="0.31496062992125984"/>
  <pageSetup paperSize="9"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4E38-23E6-4F88-BA76-0D00CBD35CA3}">
  <dimension ref="A2:C46"/>
  <sheetViews>
    <sheetView workbookViewId="0">
      <selection activeCell="C45" sqref="C45"/>
    </sheetView>
  </sheetViews>
  <sheetFormatPr defaultRowHeight="14.5"/>
  <cols>
    <col min="2" max="2" width="50.1796875" customWidth="1"/>
    <col min="3" max="3" width="26" style="81" customWidth="1"/>
    <col min="4" max="4" width="0.453125" customWidth="1"/>
  </cols>
  <sheetData>
    <row r="2" spans="1:3" ht="16" thickBot="1">
      <c r="A2" s="735" t="s">
        <v>8</v>
      </c>
      <c r="B2" s="735"/>
      <c r="C2" s="735"/>
    </row>
    <row r="5" spans="1:3" s="1" customFormat="1">
      <c r="A5" s="1" t="str">
        <f>('GRADBENA DELA'!A2)</f>
        <v>A.</v>
      </c>
      <c r="B5" s="1" t="str">
        <f>('GRADBENA DELA'!B2)</f>
        <v>GRADBENA DELA</v>
      </c>
      <c r="C5" s="91">
        <f>SUM(C6:C12)</f>
        <v>0</v>
      </c>
    </row>
    <row r="6" spans="1:3">
      <c r="A6" s="61" t="str">
        <f>('GRADBENA DELA'!A8)</f>
        <v>1.</v>
      </c>
      <c r="B6" s="61" t="str">
        <f>('GRADBENA DELA'!B8)</f>
        <v>PRIPRAVLJALNA DELA</v>
      </c>
      <c r="C6" s="81">
        <f>('GRADBENA DELA'!C8)</f>
        <v>0</v>
      </c>
    </row>
    <row r="7" spans="1:3">
      <c r="A7" s="61" t="str">
        <f>('GRADBENA DELA'!A9)</f>
        <v>2.</v>
      </c>
      <c r="B7" s="61" t="str">
        <f>('GRADBENA DELA'!B9)</f>
        <v>RUŠITVENA DELA</v>
      </c>
      <c r="C7" s="81">
        <f>('GRADBENA DELA'!C9)</f>
        <v>0</v>
      </c>
    </row>
    <row r="8" spans="1:3">
      <c r="A8" s="61" t="str">
        <f>('GRADBENA DELA'!A10)</f>
        <v>3.</v>
      </c>
      <c r="B8" s="61" t="str">
        <f>('GRADBENA DELA'!B10)</f>
        <v>ZEMELJSKA DELA</v>
      </c>
      <c r="C8" s="81">
        <f>('GRADBENA DELA'!C10)</f>
        <v>0</v>
      </c>
    </row>
    <row r="9" spans="1:3">
      <c r="A9" s="61" t="str">
        <f>('GRADBENA DELA'!A11)</f>
        <v>4.</v>
      </c>
      <c r="B9" s="61" t="str">
        <f>('GRADBENA DELA'!B11)</f>
        <v>BETONSKA DELA</v>
      </c>
      <c r="C9" s="81">
        <f>('GRADBENA DELA'!C11)</f>
        <v>0</v>
      </c>
    </row>
    <row r="10" spans="1:3">
      <c r="A10" s="61" t="str">
        <f>('GRADBENA DELA'!A12)</f>
        <v>5.</v>
      </c>
      <c r="B10" s="61" t="str">
        <f>('GRADBENA DELA'!B12)</f>
        <v>TESARSKA DELA</v>
      </c>
      <c r="C10" s="81">
        <f>('GRADBENA DELA'!C12)</f>
        <v>0</v>
      </c>
    </row>
    <row r="11" spans="1:3">
      <c r="A11" s="61" t="str">
        <f>('GRADBENA DELA'!A13)</f>
        <v>6.</v>
      </c>
      <c r="B11" s="61" t="str">
        <f>('GRADBENA DELA'!B13)</f>
        <v>ZIDARSKA DELA</v>
      </c>
      <c r="C11" s="81">
        <f>('GRADBENA DELA'!C13)</f>
        <v>0</v>
      </c>
    </row>
    <row r="12" spans="1:3">
      <c r="A12" s="61" t="str">
        <f>('GRADBENA DELA'!A14)</f>
        <v>7.</v>
      </c>
      <c r="B12" s="61" t="str">
        <f>('GRADBENA DELA'!B14)</f>
        <v>KANALIZACIJA</v>
      </c>
      <c r="C12" s="81">
        <f>('GRADBENA DELA'!C14)</f>
        <v>0</v>
      </c>
    </row>
    <row r="13" spans="1:3" s="61" customFormat="1">
      <c r="C13" s="81"/>
    </row>
    <row r="14" spans="1:3" s="1" customFormat="1">
      <c r="A14" s="1" t="str">
        <f>('OBRTNIŠKA DELA'!A2)</f>
        <v>B.</v>
      </c>
      <c r="B14" s="1" t="str">
        <f>('OBRTNIŠKA DELA'!B2)</f>
        <v>OBRTNIŠKA DELA</v>
      </c>
      <c r="C14" s="91">
        <f>SUM(C15:C25)</f>
        <v>0</v>
      </c>
    </row>
    <row r="15" spans="1:3">
      <c r="A15" s="61" t="str">
        <f>('OBRTNIŠKA DELA'!A8)</f>
        <v>1.</v>
      </c>
      <c r="B15" s="61" t="str">
        <f>('OBRTNIŠKA DELA'!B8)</f>
        <v>KROVSKOKLEPARSKA DELA</v>
      </c>
      <c r="C15" s="81">
        <f>('OBRTNIŠKA DELA'!C8)</f>
        <v>0</v>
      </c>
    </row>
    <row r="16" spans="1:3">
      <c r="A16" s="61" t="str">
        <f>('OBRTNIŠKA DELA'!A9)</f>
        <v>2.</v>
      </c>
      <c r="B16" s="61" t="str">
        <f>('OBRTNIŠKA DELA'!B9)</f>
        <v>STAVBNO POHIŠTVO</v>
      </c>
      <c r="C16" s="81">
        <f>('OBRTNIŠKA DELA'!C9)</f>
        <v>0</v>
      </c>
    </row>
    <row r="17" spans="1:3">
      <c r="A17" s="61" t="str">
        <f>('OBRTNIŠKA DELA'!A10)</f>
        <v>3.</v>
      </c>
      <c r="B17" s="61" t="str">
        <f>('OBRTNIŠKA DELA'!B10)</f>
        <v>KLJUČAVNIČARSKA DELA</v>
      </c>
      <c r="C17" s="81">
        <f>('OBRTNIŠKA DELA'!C10)</f>
        <v>0</v>
      </c>
    </row>
    <row r="18" spans="1:3">
      <c r="A18" s="61" t="str">
        <f>('OBRTNIŠKA DELA'!A11)</f>
        <v>4.</v>
      </c>
      <c r="B18" s="61" t="str">
        <f>('OBRTNIŠKA DELA'!B11)</f>
        <v>SUHOMONTAŽNA DELA</v>
      </c>
      <c r="C18" s="81">
        <f>('OBRTNIŠKA DELA'!C11)</f>
        <v>0</v>
      </c>
    </row>
    <row r="19" spans="1:3">
      <c r="A19" s="61" t="str">
        <f>('OBRTNIŠKA DELA'!A12)</f>
        <v>5.</v>
      </c>
      <c r="B19" s="61" t="str">
        <f>('OBRTNIŠKA DELA'!B12)</f>
        <v>KERAMIČARSKA DELA</v>
      </c>
      <c r="C19" s="81">
        <f>('OBRTNIŠKA DELA'!C12)</f>
        <v>0</v>
      </c>
    </row>
    <row r="20" spans="1:3" s="61" customFormat="1">
      <c r="A20" s="61" t="str">
        <f>('OBRTNIŠKA DELA'!A13)</f>
        <v>6.</v>
      </c>
      <c r="B20" s="61" t="str">
        <f>('OBRTNIŠKA DELA'!B13)</f>
        <v>TLAKARSKA DELA</v>
      </c>
      <c r="C20" s="81">
        <f>('OBRTNIŠKA DELA'!C13)</f>
        <v>0</v>
      </c>
    </row>
    <row r="21" spans="1:3" s="61" customFormat="1">
      <c r="A21" s="61" t="str">
        <f>('OBRTNIŠKA DELA'!A14)</f>
        <v>7.</v>
      </c>
      <c r="B21" s="61" t="str">
        <f>('OBRTNIŠKA DELA'!B14)</f>
        <v>SLIKOPLESKARSKA DELA</v>
      </c>
      <c r="C21" s="81">
        <f>('OBRTNIŠKA DELA'!C14)</f>
        <v>0</v>
      </c>
    </row>
    <row r="22" spans="1:3" s="61" customFormat="1">
      <c r="A22" s="61" t="str">
        <f>('OBRTNIŠKA DELA'!A15)</f>
        <v>8.</v>
      </c>
      <c r="B22" s="61" t="str">
        <f>('OBRTNIŠKA DELA'!B15)</f>
        <v>FASADERSKA DELA</v>
      </c>
      <c r="C22" s="81">
        <f>('OBRTNIŠKA DELA'!C15)</f>
        <v>0</v>
      </c>
    </row>
    <row r="23" spans="1:3" s="61" customFormat="1">
      <c r="A23" s="61" t="str">
        <f>('OBRTNIŠKA DELA'!A16)</f>
        <v>9.</v>
      </c>
      <c r="B23" s="61" t="str">
        <f>('OBRTNIŠKA DELA'!B16)</f>
        <v>PREDPRAŽNIK</v>
      </c>
      <c r="C23" s="81">
        <f>('OBRTNIŠKA DELA'!C16)</f>
        <v>0</v>
      </c>
    </row>
    <row r="24" spans="1:3" s="61" customFormat="1">
      <c r="A24" s="61" t="str">
        <f>('OBRTNIŠKA DELA'!A17)</f>
        <v>10.</v>
      </c>
      <c r="B24" s="61" t="str">
        <f>('OBRTNIŠKA DELA'!B17)</f>
        <v>DVIGALO</v>
      </c>
      <c r="C24" s="81">
        <f>('OBRTNIŠKA DELA'!C17)</f>
        <v>0</v>
      </c>
    </row>
    <row r="25" spans="1:3" s="61" customFormat="1">
      <c r="A25" s="61" t="str">
        <f>('OBRTNIŠKA DELA'!A18)</f>
        <v>11.</v>
      </c>
      <c r="B25" s="61" t="str">
        <f>('OBRTNIŠKA DELA'!B18)</f>
        <v>GASILSKA OPREMA</v>
      </c>
      <c r="C25" s="81">
        <f>('OBRTNIŠKA DELA'!C18)</f>
        <v>0</v>
      </c>
    </row>
    <row r="27" spans="1:3" s="1" customFormat="1">
      <c r="A27" s="1" t="str">
        <f>('ZUNANJA UREDITEV'!A2)</f>
        <v>C.</v>
      </c>
      <c r="B27" s="1" t="str">
        <f>('ZUNANJA UREDITEV'!B2)</f>
        <v>ZUNANJA UREDITEV</v>
      </c>
      <c r="C27" s="91">
        <f>SUM(C28:C35)</f>
        <v>0</v>
      </c>
    </row>
    <row r="28" spans="1:3" s="61" customFormat="1">
      <c r="A28" s="61" t="str">
        <f>('ZUNANJA UREDITEV'!A8)</f>
        <v>1.</v>
      </c>
      <c r="B28" s="61" t="str">
        <f>('ZUNANJA UREDITEV'!B8)</f>
        <v>RUŠITVENA DELA</v>
      </c>
      <c r="C28" s="88">
        <f>('ZUNANJA UREDITEV'!C8)</f>
        <v>0</v>
      </c>
    </row>
    <row r="29" spans="1:3" s="61" customFormat="1">
      <c r="A29" s="61" t="str">
        <f>('ZUNANJA UREDITEV'!A9)</f>
        <v>2.</v>
      </c>
      <c r="B29" s="61" t="str">
        <f>('ZUNANJA UREDITEV'!B9)</f>
        <v>ZEMELJSKA DELA</v>
      </c>
      <c r="C29" s="88">
        <f>('ZUNANJA UREDITEV'!C9)</f>
        <v>0</v>
      </c>
    </row>
    <row r="30" spans="1:3" s="61" customFormat="1">
      <c r="A30" s="61" t="str">
        <f>('ZUNANJA UREDITEV'!A10)</f>
        <v>3.</v>
      </c>
      <c r="B30" s="61" t="str">
        <f>('ZUNANJA UREDITEV'!B10)</f>
        <v>BETONSKA DELA</v>
      </c>
      <c r="C30" s="88">
        <f>('ZUNANJA UREDITEV'!C10)</f>
        <v>0</v>
      </c>
    </row>
    <row r="31" spans="1:3" s="61" customFormat="1">
      <c r="A31" s="61" t="str">
        <f>('ZUNANJA UREDITEV'!A11)</f>
        <v>4.</v>
      </c>
      <c r="B31" s="61" t="str">
        <f>('ZUNANJA UREDITEV'!B11)</f>
        <v>TESARSKA DELA</v>
      </c>
      <c r="C31" s="88">
        <f>('ZUNANJA UREDITEV'!C11)</f>
        <v>0</v>
      </c>
    </row>
    <row r="32" spans="1:3" s="61" customFormat="1">
      <c r="A32" s="61" t="str">
        <f>('ZUNANJA UREDITEV'!A12)</f>
        <v>5.</v>
      </c>
      <c r="B32" s="61" t="str">
        <f>('ZUNANJA UREDITEV'!B12)</f>
        <v>KANALIZACIJA</v>
      </c>
      <c r="C32" s="88">
        <f>('ZUNANJA UREDITEV'!C12)</f>
        <v>0</v>
      </c>
    </row>
    <row r="33" spans="1:3" s="61" customFormat="1">
      <c r="A33" s="61" t="str">
        <f>('ZUNANJA UREDITEV'!A13)</f>
        <v>6.</v>
      </c>
      <c r="B33" s="61" t="str">
        <f>('ZUNANJA UREDITEV'!B13)</f>
        <v>ASFALTERSKA DELA IN TLAKOVANJE</v>
      </c>
      <c r="C33" s="88">
        <f>('ZUNANJA UREDITEV'!C13)</f>
        <v>0</v>
      </c>
    </row>
    <row r="34" spans="1:3" s="61" customFormat="1">
      <c r="A34" s="61" t="str">
        <f>('ZUNANJA UREDITEV'!A14)</f>
        <v>7.</v>
      </c>
      <c r="B34" s="61" t="str">
        <f>('ZUNANJA UREDITEV'!B14)</f>
        <v>OGRAJA</v>
      </c>
      <c r="C34" s="88">
        <f>('ZUNANJA UREDITEV'!C14)</f>
        <v>0</v>
      </c>
    </row>
    <row r="35" spans="1:3" s="61" customFormat="1">
      <c r="A35" s="61" t="str">
        <f>('ZUNANJA UREDITEV'!A15)</f>
        <v>8.</v>
      </c>
      <c r="B35" s="61" t="str">
        <f>('ZUNANJA UREDITEV'!B15)</f>
        <v>OPREMA</v>
      </c>
      <c r="C35" s="88">
        <f>('ZUNANJA UREDITEV'!C15)</f>
        <v>0</v>
      </c>
    </row>
    <row r="36" spans="1:3" s="61" customFormat="1">
      <c r="C36" s="88"/>
    </row>
    <row r="37" spans="1:3" s="61" customFormat="1">
      <c r="A37" s="1" t="s">
        <v>1737</v>
      </c>
      <c r="B37" s="732" t="str">
        <f>('ELEKTRIČNE INŠTALACIJE'!B2)</f>
        <v>ELEKTRIČNE INŠTALACIJE</v>
      </c>
      <c r="C37" s="733">
        <f>('ELEKTRIČNE INŠTALACIJE'!D29)</f>
        <v>0</v>
      </c>
    </row>
    <row r="38" spans="1:3" s="61" customFormat="1">
      <c r="C38" s="88"/>
    </row>
    <row r="39" spans="1:3" s="61" customFormat="1">
      <c r="A39" s="1" t="s">
        <v>2596</v>
      </c>
      <c r="B39" s="732" t="str">
        <f>('STROJNE INŠTALACIJE'!B2)</f>
        <v>STROJNE INŠTALACIJE</v>
      </c>
      <c r="C39" s="733">
        <f>('STROJNE INŠTALACIJE'!D14)</f>
        <v>0</v>
      </c>
    </row>
    <row r="40" spans="1:3" s="61" customFormat="1">
      <c r="C40" s="81"/>
    </row>
    <row r="41" spans="1:3">
      <c r="A41" s="5"/>
      <c r="B41" s="5" t="s">
        <v>9</v>
      </c>
      <c r="C41" s="82">
        <f>(C5+C14+C27+C37+C39)</f>
        <v>0</v>
      </c>
    </row>
    <row r="43" spans="1:3" s="3" customFormat="1">
      <c r="A43" s="6"/>
      <c r="B43" s="6" t="s">
        <v>11</v>
      </c>
      <c r="C43" s="78">
        <f>(C41/100)*22</f>
        <v>0</v>
      </c>
    </row>
    <row r="45" spans="1:3" ht="15" thickBot="1">
      <c r="A45" s="4"/>
      <c r="B45" s="4" t="s">
        <v>12</v>
      </c>
      <c r="C45" s="79">
        <f>(C43+C41)</f>
        <v>0</v>
      </c>
    </row>
    <row r="46" spans="1:3" ht="15" thickTop="1"/>
  </sheetData>
  <mergeCells count="1">
    <mergeCell ref="A2:C2"/>
  </mergeCells>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D69FA-0B6F-42DE-B30E-0BE18F2642EE}">
  <dimension ref="A2:A96"/>
  <sheetViews>
    <sheetView topLeftCell="A16" workbookViewId="0">
      <selection activeCell="A24" sqref="A24:XFD25"/>
    </sheetView>
  </sheetViews>
  <sheetFormatPr defaultRowHeight="14.5"/>
  <cols>
    <col min="1" max="1" width="85" customWidth="1"/>
    <col min="2" max="2" width="0.453125" customWidth="1"/>
  </cols>
  <sheetData>
    <row r="2" spans="1:1" ht="16" thickBot="1">
      <c r="A2" s="2" t="s">
        <v>10</v>
      </c>
    </row>
    <row r="4" spans="1:1" ht="29">
      <c r="A4" s="49" t="s">
        <v>944</v>
      </c>
    </row>
    <row r="5" spans="1:1" ht="29">
      <c r="A5" s="49" t="s">
        <v>945</v>
      </c>
    </row>
    <row r="6" spans="1:1">
      <c r="A6" s="49" t="s">
        <v>946</v>
      </c>
    </row>
    <row r="7" spans="1:1" ht="29">
      <c r="A7" s="49" t="s">
        <v>947</v>
      </c>
    </row>
    <row r="8" spans="1:1" ht="29">
      <c r="A8" s="49" t="s">
        <v>948</v>
      </c>
    </row>
    <row r="9" spans="1:1" ht="43.5">
      <c r="A9" s="49" t="s">
        <v>949</v>
      </c>
    </row>
    <row r="10" spans="1:1">
      <c r="A10" s="49" t="s">
        <v>950</v>
      </c>
    </row>
    <row r="11" spans="1:1">
      <c r="A11" s="49" t="s">
        <v>951</v>
      </c>
    </row>
    <row r="12" spans="1:1" ht="29">
      <c r="A12" s="49" t="s">
        <v>952</v>
      </c>
    </row>
    <row r="13" spans="1:1" ht="33" customHeight="1">
      <c r="A13" s="49" t="s">
        <v>953</v>
      </c>
    </row>
    <row r="14" spans="1:1" ht="29">
      <c r="A14" s="49" t="s">
        <v>954</v>
      </c>
    </row>
    <row r="15" spans="1:1" ht="29">
      <c r="A15" s="49" t="s">
        <v>955</v>
      </c>
    </row>
    <row r="16" spans="1:1" ht="43.5">
      <c r="A16" s="49" t="s">
        <v>956</v>
      </c>
    </row>
    <row r="17" spans="1:1" ht="58">
      <c r="A17" s="49" t="s">
        <v>957</v>
      </c>
    </row>
    <row r="18" spans="1:1" ht="43.5">
      <c r="A18" s="49" t="s">
        <v>958</v>
      </c>
    </row>
    <row r="19" spans="1:1" ht="43.5">
      <c r="A19" s="49" t="s">
        <v>959</v>
      </c>
    </row>
    <row r="20" spans="1:1">
      <c r="A20" s="49" t="s">
        <v>960</v>
      </c>
    </row>
    <row r="21" spans="1:1" ht="43.5">
      <c r="A21" s="49" t="s">
        <v>961</v>
      </c>
    </row>
    <row r="22" spans="1:1" ht="29">
      <c r="A22" s="49" t="s">
        <v>962</v>
      </c>
    </row>
    <row r="23" spans="1:1" ht="29">
      <c r="A23" s="49" t="s">
        <v>963</v>
      </c>
    </row>
    <row r="24" spans="1:1" ht="29">
      <c r="A24" s="49" t="s">
        <v>964</v>
      </c>
    </row>
    <row r="25" spans="1:1" ht="29">
      <c r="A25" s="49" t="s">
        <v>965</v>
      </c>
    </row>
    <row r="26" spans="1:1" ht="29">
      <c r="A26" s="49" t="s">
        <v>966</v>
      </c>
    </row>
    <row r="27" spans="1:1" ht="101.5">
      <c r="A27" s="49" t="s">
        <v>967</v>
      </c>
    </row>
    <row r="28" spans="1:1">
      <c r="A28" s="49" t="s">
        <v>968</v>
      </c>
    </row>
    <row r="29" spans="1:1" ht="29">
      <c r="A29" s="49" t="s">
        <v>969</v>
      </c>
    </row>
    <row r="30" spans="1:1" ht="43.5">
      <c r="A30" s="49" t="s">
        <v>970</v>
      </c>
    </row>
    <row r="31" spans="1:1" ht="43.5">
      <c r="A31" s="49" t="s">
        <v>971</v>
      </c>
    </row>
    <row r="32" spans="1:1" ht="29">
      <c r="A32" s="49" t="s">
        <v>972</v>
      </c>
    </row>
    <row r="33" spans="1:1">
      <c r="A33" s="49" t="s">
        <v>973</v>
      </c>
    </row>
    <row r="34" spans="1:1" ht="72.5">
      <c r="A34" s="49" t="s">
        <v>974</v>
      </c>
    </row>
    <row r="35" spans="1:1" ht="101.5">
      <c r="A35" s="49" t="s">
        <v>975</v>
      </c>
    </row>
    <row r="36" spans="1:1" ht="108" customHeight="1">
      <c r="A36" s="49" t="s">
        <v>1030</v>
      </c>
    </row>
    <row r="37" spans="1:1" ht="43.5">
      <c r="A37" s="49" t="s">
        <v>976</v>
      </c>
    </row>
    <row r="38" spans="1:1" ht="29">
      <c r="A38" s="49" t="s">
        <v>977</v>
      </c>
    </row>
    <row r="39" spans="1:1" ht="58">
      <c r="A39" s="49" t="s">
        <v>978</v>
      </c>
    </row>
    <row r="40" spans="1:1">
      <c r="A40" s="49" t="s">
        <v>979</v>
      </c>
    </row>
    <row r="41" spans="1:1" ht="43.5">
      <c r="A41" s="49" t="s">
        <v>980</v>
      </c>
    </row>
    <row r="42" spans="1:1" ht="29">
      <c r="A42" s="49" t="s">
        <v>981</v>
      </c>
    </row>
    <row r="43" spans="1:1" ht="29">
      <c r="A43" s="49" t="s">
        <v>982</v>
      </c>
    </row>
    <row r="44" spans="1:1">
      <c r="A44" s="49" t="s">
        <v>1031</v>
      </c>
    </row>
    <row r="45" spans="1:1">
      <c r="A45" s="49" t="s">
        <v>983</v>
      </c>
    </row>
    <row r="46" spans="1:1" ht="145">
      <c r="A46" s="49" t="s">
        <v>1032</v>
      </c>
    </row>
    <row r="47" spans="1:1" ht="89.25" customHeight="1">
      <c r="A47" s="49" t="s">
        <v>984</v>
      </c>
    </row>
    <row r="48" spans="1:1" ht="101.5">
      <c r="A48" s="49" t="s">
        <v>985</v>
      </c>
    </row>
    <row r="49" spans="1:1" ht="196.5" customHeight="1">
      <c r="A49" s="49" t="s">
        <v>1033</v>
      </c>
    </row>
    <row r="50" spans="1:1" ht="123" customHeight="1">
      <c r="A50" s="49" t="s">
        <v>1034</v>
      </c>
    </row>
    <row r="51" spans="1:1" ht="72.5">
      <c r="A51" s="49" t="s">
        <v>1035</v>
      </c>
    </row>
    <row r="52" spans="1:1">
      <c r="A52" s="49" t="s">
        <v>986</v>
      </c>
    </row>
    <row r="53" spans="1:1" ht="72.5">
      <c r="A53" s="49" t="s">
        <v>987</v>
      </c>
    </row>
    <row r="54" spans="1:1" ht="43.5">
      <c r="A54" s="49" t="s">
        <v>988</v>
      </c>
    </row>
    <row r="55" spans="1:1" ht="29">
      <c r="A55" s="49" t="s">
        <v>989</v>
      </c>
    </row>
    <row r="56" spans="1:1">
      <c r="A56" s="49" t="s">
        <v>990</v>
      </c>
    </row>
    <row r="57" spans="1:1">
      <c r="A57" s="49" t="s">
        <v>991</v>
      </c>
    </row>
    <row r="58" spans="1:1">
      <c r="A58" s="49" t="s">
        <v>992</v>
      </c>
    </row>
    <row r="59" spans="1:1">
      <c r="A59" s="49" t="s">
        <v>993</v>
      </c>
    </row>
    <row r="60" spans="1:1" ht="29">
      <c r="A60" s="49" t="s">
        <v>994</v>
      </c>
    </row>
    <row r="61" spans="1:1" ht="43.5">
      <c r="A61" s="49" t="s">
        <v>995</v>
      </c>
    </row>
    <row r="62" spans="1:1" ht="29">
      <c r="A62" s="49" t="s">
        <v>996</v>
      </c>
    </row>
    <row r="63" spans="1:1">
      <c r="A63" s="49" t="s">
        <v>997</v>
      </c>
    </row>
    <row r="64" spans="1:1" ht="29">
      <c r="A64" s="49" t="s">
        <v>998</v>
      </c>
    </row>
    <row r="65" spans="1:1" ht="17.25" customHeight="1">
      <c r="A65" s="49" t="s">
        <v>999</v>
      </c>
    </row>
    <row r="66" spans="1:1">
      <c r="A66" s="49" t="s">
        <v>1000</v>
      </c>
    </row>
    <row r="67" spans="1:1" ht="58">
      <c r="A67" s="49" t="s">
        <v>1001</v>
      </c>
    </row>
    <row r="68" spans="1:1">
      <c r="A68" s="49" t="s">
        <v>1002</v>
      </c>
    </row>
    <row r="69" spans="1:1" ht="29">
      <c r="A69" s="49" t="s">
        <v>1003</v>
      </c>
    </row>
    <row r="70" spans="1:1" ht="29">
      <c r="A70" s="49" t="s">
        <v>1004</v>
      </c>
    </row>
    <row r="71" spans="1:1">
      <c r="A71" s="49" t="s">
        <v>1005</v>
      </c>
    </row>
    <row r="72" spans="1:1" ht="29">
      <c r="A72" s="49" t="s">
        <v>1006</v>
      </c>
    </row>
    <row r="73" spans="1:1">
      <c r="A73" s="49" t="s">
        <v>1007</v>
      </c>
    </row>
    <row r="74" spans="1:1" ht="46.5" customHeight="1">
      <c r="A74" s="49" t="s">
        <v>1008</v>
      </c>
    </row>
    <row r="75" spans="1:1" ht="58">
      <c r="A75" s="49" t="s">
        <v>1009</v>
      </c>
    </row>
    <row r="76" spans="1:1">
      <c r="A76" s="49" t="s">
        <v>1010</v>
      </c>
    </row>
    <row r="77" spans="1:1">
      <c r="A77" s="49" t="s">
        <v>1011</v>
      </c>
    </row>
    <row r="78" spans="1:1" ht="58">
      <c r="A78" s="49" t="s">
        <v>1012</v>
      </c>
    </row>
    <row r="79" spans="1:1">
      <c r="A79" s="49" t="s">
        <v>1013</v>
      </c>
    </row>
    <row r="80" spans="1:1" ht="58">
      <c r="A80" s="49" t="s">
        <v>1014</v>
      </c>
    </row>
    <row r="81" spans="1:1" ht="72.5">
      <c r="A81" s="49" t="s">
        <v>1015</v>
      </c>
    </row>
    <row r="82" spans="1:1" ht="72.5">
      <c r="A82" s="49" t="s">
        <v>1016</v>
      </c>
    </row>
    <row r="83" spans="1:1" ht="58">
      <c r="A83" s="49" t="s">
        <v>1017</v>
      </c>
    </row>
    <row r="84" spans="1:1" ht="58">
      <c r="A84" s="49" t="s">
        <v>1018</v>
      </c>
    </row>
    <row r="85" spans="1:1">
      <c r="A85" s="49" t="s">
        <v>1019</v>
      </c>
    </row>
    <row r="86" spans="1:1" ht="29">
      <c r="A86" s="49" t="s">
        <v>1020</v>
      </c>
    </row>
    <row r="87" spans="1:1">
      <c r="A87" s="49" t="s">
        <v>1021</v>
      </c>
    </row>
    <row r="88" spans="1:1" ht="87">
      <c r="A88" s="49" t="s">
        <v>1022</v>
      </c>
    </row>
    <row r="89" spans="1:1" ht="29">
      <c r="A89" s="49" t="s">
        <v>1023</v>
      </c>
    </row>
    <row r="90" spans="1:1" ht="58">
      <c r="A90" s="49" t="s">
        <v>1024</v>
      </c>
    </row>
    <row r="91" spans="1:1" ht="29">
      <c r="A91" s="49" t="s">
        <v>1025</v>
      </c>
    </row>
    <row r="92" spans="1:1" ht="58">
      <c r="A92" s="49" t="s">
        <v>1026</v>
      </c>
    </row>
    <row r="93" spans="1:1" ht="43.5">
      <c r="A93" s="49" t="s">
        <v>1027</v>
      </c>
    </row>
    <row r="94" spans="1:1">
      <c r="A94" s="49" t="s">
        <v>1028</v>
      </c>
    </row>
    <row r="95" spans="1:1" ht="62.25" customHeight="1">
      <c r="A95" s="49" t="s">
        <v>1029</v>
      </c>
    </row>
    <row r="96" spans="1:1">
      <c r="A96" s="7"/>
    </row>
  </sheetData>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A0D39-B6E2-4AF8-8ADC-741BFB10DE7D}">
  <dimension ref="A2:N916"/>
  <sheetViews>
    <sheetView workbookViewId="0">
      <selection activeCell="F12" sqref="F12"/>
    </sheetView>
  </sheetViews>
  <sheetFormatPr defaultColWidth="9.1796875" defaultRowHeight="14.5"/>
  <cols>
    <col min="1" max="1" width="6.7265625" style="8" customWidth="1"/>
    <col min="2" max="2" width="44.7265625" style="8" customWidth="1"/>
    <col min="3" max="3" width="3.7265625" style="8" customWidth="1"/>
    <col min="4" max="4" width="10.54296875" style="8" customWidth="1"/>
    <col min="5" max="5" width="9.1796875" style="8"/>
    <col min="6" max="6" width="12" style="8" customWidth="1"/>
    <col min="7" max="7" width="0.26953125" style="8" customWidth="1"/>
    <col min="8" max="16384" width="9.1796875" style="8"/>
  </cols>
  <sheetData>
    <row r="2" spans="1:6" ht="16" thickBot="1">
      <c r="A2" s="85" t="s">
        <v>13</v>
      </c>
      <c r="B2" s="740" t="s">
        <v>14</v>
      </c>
      <c r="C2" s="740"/>
      <c r="D2" s="740"/>
      <c r="E2" s="740"/>
      <c r="F2" s="740"/>
    </row>
    <row r="6" spans="1:6" ht="15" thickBot="1">
      <c r="A6" s="9" t="s">
        <v>15</v>
      </c>
      <c r="B6" s="9"/>
    </row>
    <row r="8" spans="1:6">
      <c r="A8" s="8" t="str">
        <f>(A27)</f>
        <v>1.</v>
      </c>
      <c r="B8" s="8" t="str">
        <f>(B27)</f>
        <v>PRIPRAVLJALNA DELA</v>
      </c>
      <c r="C8" s="741">
        <f>(F85)</f>
        <v>0</v>
      </c>
      <c r="D8" s="741"/>
    </row>
    <row r="9" spans="1:6">
      <c r="A9" s="8" t="str">
        <f>(A88)</f>
        <v>2.</v>
      </c>
      <c r="B9" s="8" t="str">
        <f>(B88)</f>
        <v>RUŠITVENA DELA</v>
      </c>
      <c r="C9" s="741">
        <f>(F245)</f>
        <v>0</v>
      </c>
      <c r="D9" s="741"/>
    </row>
    <row r="10" spans="1:6">
      <c r="A10" s="8" t="str">
        <f>(A248)</f>
        <v>3.</v>
      </c>
      <c r="B10" s="8" t="str">
        <f>(B248)</f>
        <v>ZEMELJSKA DELA</v>
      </c>
      <c r="C10" s="741">
        <f>(E288)</f>
        <v>0</v>
      </c>
      <c r="D10" s="741"/>
    </row>
    <row r="11" spans="1:6">
      <c r="A11" s="8" t="str">
        <f>(A291)</f>
        <v>4.</v>
      </c>
      <c r="B11" s="8" t="str">
        <f>(B291)</f>
        <v>BETONSKA DELA</v>
      </c>
      <c r="C11" s="741">
        <f>(E379)</f>
        <v>0</v>
      </c>
      <c r="D11" s="741"/>
    </row>
    <row r="12" spans="1:6">
      <c r="A12" s="8" t="str">
        <f>(A382)</f>
        <v>5.</v>
      </c>
      <c r="B12" s="8" t="str">
        <f>(B382)</f>
        <v>TESARSKA DELA</v>
      </c>
      <c r="C12" s="741">
        <f>(F561)</f>
        <v>0</v>
      </c>
      <c r="D12" s="741"/>
    </row>
    <row r="13" spans="1:6">
      <c r="A13" s="8" t="str">
        <f>(A564)</f>
        <v>6.</v>
      </c>
      <c r="B13" s="8" t="str">
        <f>(B564)</f>
        <v>ZIDARSKA DELA</v>
      </c>
      <c r="C13" s="741">
        <f>(F755)</f>
        <v>0</v>
      </c>
      <c r="D13" s="741"/>
    </row>
    <row r="14" spans="1:6">
      <c r="A14" s="8" t="str">
        <f>(A758)</f>
        <v>7.</v>
      </c>
      <c r="B14" s="8" t="str">
        <f>(B758)</f>
        <v>KANALIZACIJA</v>
      </c>
      <c r="C14" s="741">
        <f>(F915)</f>
        <v>0</v>
      </c>
      <c r="D14" s="741"/>
    </row>
    <row r="16" spans="1:6" s="17" customFormat="1">
      <c r="A16" s="16"/>
      <c r="B16" s="16" t="s">
        <v>9</v>
      </c>
      <c r="C16" s="742">
        <f>SUM(C8:D15)</f>
        <v>0</v>
      </c>
      <c r="D16" s="742"/>
    </row>
    <row r="20" spans="1:6">
      <c r="B20" s="8" t="s">
        <v>10</v>
      </c>
    </row>
    <row r="21" spans="1:6" ht="47.25" customHeight="1">
      <c r="B21" s="736" t="s">
        <v>16</v>
      </c>
      <c r="C21" s="736"/>
      <c r="D21" s="736"/>
      <c r="E21" s="736"/>
      <c r="F21" s="736"/>
    </row>
    <row r="22" spans="1:6" ht="45" customHeight="1">
      <c r="B22" s="736" t="s">
        <v>1494</v>
      </c>
      <c r="C22" s="736"/>
      <c r="D22" s="736"/>
      <c r="E22" s="736"/>
      <c r="F22" s="736"/>
    </row>
    <row r="23" spans="1:6" ht="31.5" customHeight="1">
      <c r="B23" s="736" t="s">
        <v>17</v>
      </c>
      <c r="C23" s="736"/>
      <c r="D23" s="736"/>
      <c r="E23" s="736"/>
      <c r="F23" s="736"/>
    </row>
    <row r="27" spans="1:6">
      <c r="A27" s="10" t="s">
        <v>19</v>
      </c>
      <c r="B27" s="10" t="s">
        <v>18</v>
      </c>
      <c r="C27" s="11" t="s">
        <v>20</v>
      </c>
      <c r="D27" s="11" t="s">
        <v>21</v>
      </c>
      <c r="E27" s="11" t="s">
        <v>22</v>
      </c>
      <c r="F27" s="11" t="s">
        <v>23</v>
      </c>
    </row>
    <row r="29" spans="1:6" ht="77.25" customHeight="1">
      <c r="A29" s="60"/>
      <c r="B29" s="736" t="s">
        <v>24</v>
      </c>
      <c r="C29" s="736"/>
      <c r="D29" s="736"/>
      <c r="E29" s="736"/>
      <c r="F29" s="736"/>
    </row>
    <row r="30" spans="1:6" ht="46.5" customHeight="1">
      <c r="A30" s="60"/>
      <c r="B30" s="736" t="s">
        <v>25</v>
      </c>
      <c r="C30" s="736"/>
      <c r="D30" s="736"/>
      <c r="E30" s="736"/>
      <c r="F30" s="736"/>
    </row>
    <row r="31" spans="1:6">
      <c r="A31" s="60"/>
      <c r="B31" s="736" t="s">
        <v>26</v>
      </c>
      <c r="C31" s="736"/>
      <c r="D31" s="736"/>
      <c r="E31" s="736"/>
      <c r="F31" s="736"/>
    </row>
    <row r="32" spans="1:6">
      <c r="A32" s="60"/>
    </row>
    <row r="33" spans="1:6" ht="130.5">
      <c r="A33" s="65" t="s">
        <v>186</v>
      </c>
      <c r="B33" s="23" t="s">
        <v>187</v>
      </c>
      <c r="C33" s="83" t="s">
        <v>162</v>
      </c>
      <c r="D33" s="26">
        <v>1</v>
      </c>
      <c r="E33" s="26"/>
      <c r="F33" s="26">
        <f>(D33*E33)</f>
        <v>0</v>
      </c>
    </row>
    <row r="34" spans="1:6">
      <c r="A34" s="60"/>
    </row>
    <row r="35" spans="1:6" ht="43.5">
      <c r="A35" s="65" t="s">
        <v>188</v>
      </c>
      <c r="B35" s="28" t="s">
        <v>189</v>
      </c>
      <c r="C35" s="83" t="s">
        <v>162</v>
      </c>
      <c r="D35" s="26">
        <v>1</v>
      </c>
      <c r="E35" s="26"/>
      <c r="F35" s="26">
        <f>(D35*E35)</f>
        <v>0</v>
      </c>
    </row>
    <row r="36" spans="1:6">
      <c r="A36" s="60"/>
    </row>
    <row r="37" spans="1:6" ht="58">
      <c r="A37" s="60" t="s">
        <v>190</v>
      </c>
      <c r="B37" s="27" t="s">
        <v>1616</v>
      </c>
    </row>
    <row r="38" spans="1:6" ht="72.5">
      <c r="A38" s="60"/>
      <c r="B38" s="27" t="s">
        <v>215</v>
      </c>
    </row>
    <row r="39" spans="1:6" ht="72.5">
      <c r="A39" s="60"/>
      <c r="B39" s="27" t="s">
        <v>216</v>
      </c>
    </row>
    <row r="40" spans="1:6" ht="116">
      <c r="A40" s="60"/>
      <c r="B40" s="27" t="s">
        <v>217</v>
      </c>
    </row>
    <row r="41" spans="1:6" ht="116">
      <c r="A41" s="60"/>
      <c r="B41" s="27" t="s">
        <v>218</v>
      </c>
    </row>
    <row r="42" spans="1:6" ht="108.75" customHeight="1">
      <c r="A42" s="60"/>
      <c r="B42" s="27" t="s">
        <v>219</v>
      </c>
    </row>
    <row r="43" spans="1:6" ht="130.5">
      <c r="A43" s="60"/>
      <c r="B43" s="27" t="s">
        <v>220</v>
      </c>
    </row>
    <row r="44" spans="1:6" ht="58">
      <c r="A44" s="60"/>
      <c r="B44" s="27" t="s">
        <v>223</v>
      </c>
    </row>
    <row r="45" spans="1:6" ht="62.25" customHeight="1">
      <c r="A45" s="60"/>
      <c r="B45" s="27" t="s">
        <v>224</v>
      </c>
    </row>
    <row r="46" spans="1:6" ht="116">
      <c r="A46" s="60"/>
      <c r="B46" s="27" t="s">
        <v>221</v>
      </c>
    </row>
    <row r="47" spans="1:6" ht="29">
      <c r="A47" s="65"/>
      <c r="B47" s="23" t="s">
        <v>222</v>
      </c>
      <c r="C47" s="83" t="s">
        <v>162</v>
      </c>
      <c r="D47" s="26">
        <v>1</v>
      </c>
      <c r="E47" s="26"/>
      <c r="F47" s="26">
        <f>(D47*E47)</f>
        <v>0</v>
      </c>
    </row>
    <row r="48" spans="1:6">
      <c r="A48" s="60"/>
    </row>
    <row r="49" spans="1:6" ht="108" customHeight="1">
      <c r="A49" s="65" t="s">
        <v>1213</v>
      </c>
      <c r="B49" s="23" t="s">
        <v>225</v>
      </c>
      <c r="C49" s="83" t="s">
        <v>162</v>
      </c>
      <c r="D49" s="26">
        <v>1</v>
      </c>
      <c r="E49" s="26"/>
      <c r="F49" s="26">
        <f>(D49*E49)</f>
        <v>0</v>
      </c>
    </row>
    <row r="50" spans="1:6">
      <c r="A50" s="60"/>
    </row>
    <row r="51" spans="1:6" ht="137.25" customHeight="1">
      <c r="A51" s="60" t="s">
        <v>1214</v>
      </c>
      <c r="B51" s="27" t="s">
        <v>1617</v>
      </c>
    </row>
    <row r="52" spans="1:6" ht="29">
      <c r="A52" s="65" t="s">
        <v>1205</v>
      </c>
      <c r="B52" s="23" t="s">
        <v>226</v>
      </c>
      <c r="C52" s="83" t="s">
        <v>160</v>
      </c>
      <c r="D52" s="26">
        <v>3</v>
      </c>
      <c r="E52" s="26"/>
      <c r="F52" s="26">
        <f t="shared" ref="F52:F53" si="0">(D52*E52)</f>
        <v>0</v>
      </c>
    </row>
    <row r="53" spans="1:6" ht="29">
      <c r="A53" s="65" t="s">
        <v>1206</v>
      </c>
      <c r="B53" s="23" t="s">
        <v>227</v>
      </c>
      <c r="C53" s="83" t="s">
        <v>160</v>
      </c>
      <c r="D53" s="26">
        <v>8</v>
      </c>
      <c r="E53" s="26"/>
      <c r="F53" s="26">
        <f t="shared" si="0"/>
        <v>0</v>
      </c>
    </row>
    <row r="54" spans="1:6" ht="29">
      <c r="A54" s="65" t="s">
        <v>1113</v>
      </c>
      <c r="B54" s="23" t="s">
        <v>229</v>
      </c>
      <c r="C54" s="83" t="s">
        <v>160</v>
      </c>
      <c r="D54" s="26">
        <v>4</v>
      </c>
      <c r="E54" s="26"/>
      <c r="F54" s="26">
        <f t="shared" ref="F54" si="1">(D54*E54)</f>
        <v>0</v>
      </c>
    </row>
    <row r="55" spans="1:6" ht="29">
      <c r="A55" s="65" t="s">
        <v>1207</v>
      </c>
      <c r="B55" s="23" t="s">
        <v>230</v>
      </c>
      <c r="C55" s="83" t="s">
        <v>160</v>
      </c>
      <c r="D55" s="26">
        <v>1</v>
      </c>
      <c r="E55" s="26"/>
      <c r="F55" s="26">
        <f t="shared" ref="F55" si="2">(D55*E55)</f>
        <v>0</v>
      </c>
    </row>
    <row r="56" spans="1:6" ht="29">
      <c r="A56" s="65" t="s">
        <v>1208</v>
      </c>
      <c r="B56" s="23" t="s">
        <v>231</v>
      </c>
      <c r="C56" s="83" t="s">
        <v>160</v>
      </c>
      <c r="D56" s="26">
        <v>1</v>
      </c>
      <c r="E56" s="26"/>
      <c r="F56" s="26">
        <f>(D56*E56)</f>
        <v>0</v>
      </c>
    </row>
    <row r="57" spans="1:6" ht="29">
      <c r="A57" s="65" t="s">
        <v>1209</v>
      </c>
      <c r="B57" s="23" t="s">
        <v>232</v>
      </c>
      <c r="C57" s="83" t="s">
        <v>160</v>
      </c>
      <c r="D57" s="26">
        <v>1</v>
      </c>
      <c r="E57" s="26"/>
      <c r="F57" s="26">
        <f>(D57*E57)</f>
        <v>0</v>
      </c>
    </row>
    <row r="58" spans="1:6">
      <c r="A58" s="60"/>
    </row>
    <row r="59" spans="1:6" ht="90.75" customHeight="1">
      <c r="A59" s="65" t="s">
        <v>1216</v>
      </c>
      <c r="B59" s="23" t="s">
        <v>228</v>
      </c>
      <c r="C59" s="83" t="s">
        <v>181</v>
      </c>
      <c r="D59" s="26">
        <v>4.5</v>
      </c>
      <c r="E59" s="26"/>
      <c r="F59" s="26">
        <f>(D59*E59)</f>
        <v>0</v>
      </c>
    </row>
    <row r="60" spans="1:6">
      <c r="A60" s="60"/>
    </row>
    <row r="61" spans="1:6" ht="90.75" customHeight="1">
      <c r="A61" s="65" t="s">
        <v>1217</v>
      </c>
      <c r="B61" s="23" t="s">
        <v>233</v>
      </c>
      <c r="C61" s="83" t="s">
        <v>181</v>
      </c>
      <c r="D61" s="26">
        <v>39</v>
      </c>
      <c r="E61" s="26"/>
      <c r="F61" s="26">
        <f>(D61*E61)</f>
        <v>0</v>
      </c>
    </row>
    <row r="62" spans="1:6">
      <c r="A62" s="60"/>
    </row>
    <row r="63" spans="1:6" ht="78" customHeight="1">
      <c r="A63" s="65" t="s">
        <v>1318</v>
      </c>
      <c r="B63" s="28" t="s">
        <v>234</v>
      </c>
      <c r="C63" s="83" t="s">
        <v>185</v>
      </c>
      <c r="D63" s="26">
        <v>40</v>
      </c>
      <c r="E63" s="26"/>
      <c r="F63" s="26">
        <f>(D63*E63)</f>
        <v>0</v>
      </c>
    </row>
    <row r="64" spans="1:6">
      <c r="A64" s="60"/>
    </row>
    <row r="65" spans="1:6" ht="78" customHeight="1">
      <c r="A65" s="65" t="s">
        <v>1319</v>
      </c>
      <c r="B65" s="28" t="s">
        <v>235</v>
      </c>
      <c r="C65" s="83" t="s">
        <v>185</v>
      </c>
      <c r="D65" s="26">
        <v>16.559999999999999</v>
      </c>
      <c r="E65" s="26"/>
      <c r="F65" s="26">
        <f>(D65*E65)</f>
        <v>0</v>
      </c>
    </row>
    <row r="66" spans="1:6">
      <c r="A66" s="60"/>
    </row>
    <row r="67" spans="1:6" ht="72.5">
      <c r="A67" s="65" t="s">
        <v>1320</v>
      </c>
      <c r="B67" s="28" t="s">
        <v>236</v>
      </c>
      <c r="C67" s="83" t="s">
        <v>185</v>
      </c>
      <c r="D67" s="29">
        <v>127.62</v>
      </c>
      <c r="E67" s="26"/>
      <c r="F67" s="26">
        <f>(D67*E67)</f>
        <v>0</v>
      </c>
    </row>
    <row r="68" spans="1:6">
      <c r="A68" s="60"/>
    </row>
    <row r="69" spans="1:6" ht="91.5" customHeight="1">
      <c r="A69" s="60" t="s">
        <v>1321</v>
      </c>
      <c r="B69" s="27" t="s">
        <v>1618</v>
      </c>
    </row>
    <row r="70" spans="1:6" ht="101.5">
      <c r="A70" s="65"/>
      <c r="B70" s="23" t="s">
        <v>237</v>
      </c>
      <c r="C70" s="737" t="s">
        <v>241</v>
      </c>
      <c r="D70" s="737"/>
      <c r="E70" s="737"/>
      <c r="F70" s="737"/>
    </row>
    <row r="71" spans="1:6">
      <c r="A71" s="60"/>
    </row>
    <row r="72" spans="1:6" ht="91.5" customHeight="1">
      <c r="A72" s="60" t="s">
        <v>1322</v>
      </c>
      <c r="B72" s="27" t="s">
        <v>1619</v>
      </c>
    </row>
    <row r="73" spans="1:6" ht="72.5">
      <c r="A73" s="65"/>
      <c r="B73" s="23" t="s">
        <v>238</v>
      </c>
      <c r="C73" s="83" t="s">
        <v>162</v>
      </c>
      <c r="D73" s="26">
        <v>2</v>
      </c>
      <c r="E73" s="26"/>
      <c r="F73" s="26">
        <f>(D73*E73)</f>
        <v>0</v>
      </c>
    </row>
    <row r="74" spans="1:6">
      <c r="A74" s="60"/>
    </row>
    <row r="75" spans="1:6" ht="60.75" customHeight="1">
      <c r="A75" s="60" t="s">
        <v>1323</v>
      </c>
      <c r="B75" s="27" t="s">
        <v>1620</v>
      </c>
    </row>
    <row r="76" spans="1:6" ht="87">
      <c r="A76" s="65" t="s">
        <v>1205</v>
      </c>
      <c r="B76" s="23" t="s">
        <v>239</v>
      </c>
      <c r="C76" s="737" t="s">
        <v>241</v>
      </c>
      <c r="D76" s="737"/>
      <c r="E76" s="737">
        <v>0</v>
      </c>
      <c r="F76" s="737">
        <f>(D76*E76)</f>
        <v>0</v>
      </c>
    </row>
    <row r="77" spans="1:6" ht="58">
      <c r="A77" s="65" t="s">
        <v>1206</v>
      </c>
      <c r="B77" s="23" t="s">
        <v>240</v>
      </c>
      <c r="C77" s="738" t="s">
        <v>241</v>
      </c>
      <c r="D77" s="738"/>
      <c r="E77" s="738"/>
      <c r="F77" s="738"/>
    </row>
    <row r="78" spans="1:6">
      <c r="A78" s="60"/>
    </row>
    <row r="79" spans="1:6" ht="116">
      <c r="A79" s="65" t="s">
        <v>1324</v>
      </c>
      <c r="B79" s="23" t="s">
        <v>243</v>
      </c>
      <c r="C79" s="83" t="s">
        <v>181</v>
      </c>
      <c r="D79" s="26">
        <v>126.24</v>
      </c>
      <c r="E79" s="26"/>
      <c r="F79" s="26">
        <f>(D79*E79)</f>
        <v>0</v>
      </c>
    </row>
    <row r="80" spans="1:6">
      <c r="A80" s="60"/>
    </row>
    <row r="81" spans="1:6" ht="101.5">
      <c r="A81" s="65" t="s">
        <v>1325</v>
      </c>
      <c r="B81" s="23" t="s">
        <v>242</v>
      </c>
      <c r="C81" s="83" t="s">
        <v>181</v>
      </c>
      <c r="D81" s="26">
        <v>799.44</v>
      </c>
      <c r="E81" s="26"/>
      <c r="F81" s="26">
        <f>(D81*E81)</f>
        <v>0</v>
      </c>
    </row>
    <row r="82" spans="1:6">
      <c r="A82" s="60"/>
    </row>
    <row r="83" spans="1:6" ht="58">
      <c r="A83" s="65" t="s">
        <v>1326</v>
      </c>
      <c r="B83" s="28" t="s">
        <v>1036</v>
      </c>
      <c r="C83" s="83" t="s">
        <v>162</v>
      </c>
      <c r="D83" s="26">
        <v>1</v>
      </c>
      <c r="E83" s="26"/>
      <c r="F83" s="26">
        <f>(D83*E83)</f>
        <v>0</v>
      </c>
    </row>
    <row r="84" spans="1:6">
      <c r="A84" s="60"/>
    </row>
    <row r="85" spans="1:6" s="15" customFormat="1" ht="15" thickBot="1">
      <c r="A85" s="12"/>
      <c r="B85" s="13" t="s">
        <v>27</v>
      </c>
      <c r="C85" s="12"/>
      <c r="D85" s="12"/>
      <c r="E85" s="12"/>
      <c r="F85" s="14">
        <f>SUM(F28:F84)</f>
        <v>0</v>
      </c>
    </row>
    <row r="86" spans="1:6" ht="15" thickTop="1"/>
    <row r="88" spans="1:6">
      <c r="A88" s="10" t="s">
        <v>63</v>
      </c>
      <c r="B88" s="10" t="s">
        <v>28</v>
      </c>
      <c r="C88" s="11" t="s">
        <v>20</v>
      </c>
      <c r="D88" s="11" t="s">
        <v>21</v>
      </c>
      <c r="E88" s="11" t="s">
        <v>22</v>
      </c>
      <c r="F88" s="11" t="s">
        <v>23</v>
      </c>
    </row>
    <row r="90" spans="1:6" ht="107.25" customHeight="1">
      <c r="A90" s="60"/>
      <c r="B90" s="736" t="s">
        <v>801</v>
      </c>
      <c r="C90" s="736"/>
      <c r="D90" s="736"/>
      <c r="E90" s="736"/>
      <c r="F90" s="736"/>
    </row>
    <row r="91" spans="1:6" ht="78" customHeight="1">
      <c r="A91" s="60"/>
      <c r="B91" s="736" t="s">
        <v>29</v>
      </c>
      <c r="C91" s="736"/>
      <c r="D91" s="736"/>
      <c r="E91" s="736"/>
      <c r="F91" s="736"/>
    </row>
    <row r="92" spans="1:6" ht="93" customHeight="1">
      <c r="A92" s="60"/>
      <c r="B92" s="736" t="s">
        <v>30</v>
      </c>
      <c r="C92" s="736"/>
      <c r="D92" s="736"/>
      <c r="E92" s="736"/>
      <c r="F92" s="736"/>
    </row>
    <row r="93" spans="1:6">
      <c r="A93" s="60"/>
    </row>
    <row r="94" spans="1:6" ht="130.5">
      <c r="A94" s="65" t="s">
        <v>1218</v>
      </c>
      <c r="B94" s="28" t="s">
        <v>1640</v>
      </c>
      <c r="C94" s="83" t="s">
        <v>162</v>
      </c>
      <c r="D94" s="26">
        <v>1</v>
      </c>
      <c r="E94" s="26"/>
      <c r="F94" s="26">
        <f>(D94*E94)</f>
        <v>0</v>
      </c>
    </row>
    <row r="95" spans="1:6">
      <c r="A95" s="60"/>
    </row>
    <row r="96" spans="1:6" ht="116">
      <c r="A96" s="65" t="s">
        <v>1219</v>
      </c>
      <c r="B96" s="23" t="s">
        <v>1641</v>
      </c>
      <c r="C96" s="83" t="s">
        <v>162</v>
      </c>
      <c r="D96" s="26">
        <v>1</v>
      </c>
      <c r="E96" s="26"/>
      <c r="F96" s="26">
        <f>(D96*E96)</f>
        <v>0</v>
      </c>
    </row>
    <row r="97" spans="1:6">
      <c r="A97" s="60"/>
    </row>
    <row r="98" spans="1:6" ht="87">
      <c r="A98" s="65" t="s">
        <v>1220</v>
      </c>
      <c r="B98" s="23" t="s">
        <v>250</v>
      </c>
      <c r="C98" s="83" t="s">
        <v>185</v>
      </c>
      <c r="D98" s="26">
        <v>95</v>
      </c>
      <c r="E98" s="26"/>
      <c r="F98" s="26">
        <f>(D98*E98)</f>
        <v>0</v>
      </c>
    </row>
    <row r="99" spans="1:6">
      <c r="A99" s="60"/>
    </row>
    <row r="100" spans="1:6" ht="87">
      <c r="A100" s="65" t="s">
        <v>1221</v>
      </c>
      <c r="B100" s="23" t="s">
        <v>251</v>
      </c>
      <c r="C100" s="83" t="s">
        <v>185</v>
      </c>
      <c r="D100" s="26">
        <v>37</v>
      </c>
      <c r="E100" s="26"/>
      <c r="F100" s="26">
        <f>(D100*E100)</f>
        <v>0</v>
      </c>
    </row>
    <row r="101" spans="1:6">
      <c r="A101" s="60"/>
    </row>
    <row r="102" spans="1:6" ht="87">
      <c r="A102" s="65" t="s">
        <v>1222</v>
      </c>
      <c r="B102" s="23" t="s">
        <v>252</v>
      </c>
      <c r="C102" s="83" t="s">
        <v>185</v>
      </c>
      <c r="D102" s="26">
        <v>27</v>
      </c>
      <c r="E102" s="26"/>
      <c r="F102" s="26">
        <f>(D102*E102)</f>
        <v>0</v>
      </c>
    </row>
    <row r="103" spans="1:6">
      <c r="A103" s="60"/>
    </row>
    <row r="104" spans="1:6" ht="116">
      <c r="A104" s="65" t="s">
        <v>1223</v>
      </c>
      <c r="B104" s="23" t="s">
        <v>253</v>
      </c>
      <c r="C104" s="83" t="s">
        <v>196</v>
      </c>
      <c r="D104" s="26">
        <v>2955.71</v>
      </c>
      <c r="E104" s="26"/>
      <c r="F104" s="26">
        <f>(D104*E104)</f>
        <v>0</v>
      </c>
    </row>
    <row r="105" spans="1:6">
      <c r="A105" s="65" t="s">
        <v>1205</v>
      </c>
      <c r="B105" s="23" t="s">
        <v>244</v>
      </c>
      <c r="C105" s="83" t="s">
        <v>185</v>
      </c>
      <c r="D105" s="26">
        <v>113.22</v>
      </c>
      <c r="E105" s="26"/>
      <c r="F105" s="26">
        <f>(D105*E105)</f>
        <v>0</v>
      </c>
    </row>
    <row r="106" spans="1:6">
      <c r="A106" s="60"/>
    </row>
    <row r="107" spans="1:6" ht="72.5">
      <c r="A107" s="65" t="s">
        <v>1224</v>
      </c>
      <c r="B107" s="28" t="s">
        <v>254</v>
      </c>
      <c r="C107" s="83" t="s">
        <v>185</v>
      </c>
      <c r="D107" s="26">
        <v>404.1</v>
      </c>
      <c r="E107" s="26"/>
      <c r="F107" s="26">
        <f>(D107*E107)</f>
        <v>0</v>
      </c>
    </row>
    <row r="108" spans="1:6">
      <c r="A108" s="60"/>
    </row>
    <row r="109" spans="1:6" ht="92.25" customHeight="1">
      <c r="A109" s="65" t="s">
        <v>1225</v>
      </c>
      <c r="B109" s="28" t="s">
        <v>261</v>
      </c>
      <c r="C109" s="83" t="s">
        <v>245</v>
      </c>
      <c r="D109" s="26">
        <v>34.31</v>
      </c>
      <c r="E109" s="26"/>
      <c r="F109" s="26">
        <f>(D109*E109)</f>
        <v>0</v>
      </c>
    </row>
    <row r="110" spans="1:6">
      <c r="A110" s="60"/>
    </row>
    <row r="111" spans="1:6" ht="92.25" customHeight="1">
      <c r="A111" s="65" t="s">
        <v>1226</v>
      </c>
      <c r="B111" s="28" t="s">
        <v>262</v>
      </c>
      <c r="C111" s="83" t="s">
        <v>245</v>
      </c>
      <c r="D111" s="26">
        <v>1.1499999999999999</v>
      </c>
      <c r="E111" s="26"/>
      <c r="F111" s="26">
        <f>(D111*E111)</f>
        <v>0</v>
      </c>
    </row>
    <row r="112" spans="1:6">
      <c r="A112" s="60"/>
    </row>
    <row r="113" spans="1:6" ht="87">
      <c r="A113" s="65" t="s">
        <v>1227</v>
      </c>
      <c r="B113" s="28" t="s">
        <v>255</v>
      </c>
      <c r="C113" s="83" t="s">
        <v>246</v>
      </c>
      <c r="D113" s="26">
        <v>1</v>
      </c>
      <c r="E113" s="26"/>
      <c r="F113" s="26">
        <f>(D113*E113)</f>
        <v>0</v>
      </c>
    </row>
    <row r="114" spans="1:6">
      <c r="A114" s="60"/>
    </row>
    <row r="115" spans="1:6" ht="101.5">
      <c r="A115" s="60" t="s">
        <v>1228</v>
      </c>
      <c r="B115" s="84" t="s">
        <v>1621</v>
      </c>
    </row>
    <row r="116" spans="1:6" ht="116">
      <c r="A116" s="60"/>
      <c r="B116" s="84" t="s">
        <v>256</v>
      </c>
    </row>
    <row r="117" spans="1:6">
      <c r="A117" s="65" t="s">
        <v>1205</v>
      </c>
      <c r="B117" s="23" t="s">
        <v>247</v>
      </c>
      <c r="C117" s="83" t="s">
        <v>181</v>
      </c>
      <c r="D117" s="26">
        <v>16.2</v>
      </c>
      <c r="E117" s="26"/>
      <c r="F117" s="26">
        <f>(D117*E117)</f>
        <v>0</v>
      </c>
    </row>
    <row r="118" spans="1:6">
      <c r="A118" s="65" t="s">
        <v>1206</v>
      </c>
      <c r="B118" s="23" t="s">
        <v>248</v>
      </c>
      <c r="C118" s="83" t="s">
        <v>181</v>
      </c>
      <c r="D118" s="26">
        <v>52.5</v>
      </c>
      <c r="E118" s="26"/>
      <c r="F118" s="26">
        <f>(D118*E118)</f>
        <v>0</v>
      </c>
    </row>
    <row r="119" spans="1:6">
      <c r="A119" s="65" t="s">
        <v>1113</v>
      </c>
      <c r="B119" s="23" t="s">
        <v>249</v>
      </c>
      <c r="C119" s="83" t="s">
        <v>245</v>
      </c>
      <c r="D119" s="26">
        <v>2.7</v>
      </c>
      <c r="E119" s="26"/>
      <c r="F119" s="26">
        <f>(D119*E119)</f>
        <v>0</v>
      </c>
    </row>
    <row r="120" spans="1:6">
      <c r="A120" s="60"/>
    </row>
    <row r="121" spans="1:6" ht="122.25" customHeight="1">
      <c r="A121" s="60" t="s">
        <v>1229</v>
      </c>
      <c r="B121" s="84" t="s">
        <v>1622</v>
      </c>
    </row>
    <row r="122" spans="1:6" ht="130.5">
      <c r="A122" s="60"/>
      <c r="B122" s="84" t="s">
        <v>257</v>
      </c>
    </row>
    <row r="123" spans="1:6">
      <c r="A123" s="65" t="s">
        <v>1205</v>
      </c>
      <c r="B123" s="23" t="s">
        <v>258</v>
      </c>
      <c r="C123" s="83" t="s">
        <v>181</v>
      </c>
      <c r="D123" s="26">
        <v>9.57</v>
      </c>
      <c r="E123" s="26"/>
      <c r="F123" s="26">
        <f>(D123*E123)</f>
        <v>0</v>
      </c>
    </row>
    <row r="124" spans="1:6">
      <c r="A124" s="65" t="s">
        <v>1206</v>
      </c>
      <c r="B124" s="23" t="s">
        <v>260</v>
      </c>
      <c r="C124" s="83" t="s">
        <v>181</v>
      </c>
      <c r="D124" s="26">
        <v>9.57</v>
      </c>
      <c r="E124" s="26"/>
      <c r="F124" s="26">
        <f>(D124*E124)</f>
        <v>0</v>
      </c>
    </row>
    <row r="125" spans="1:6">
      <c r="A125" s="65" t="s">
        <v>1113</v>
      </c>
      <c r="B125" s="23" t="s">
        <v>259</v>
      </c>
      <c r="C125" s="83" t="s">
        <v>245</v>
      </c>
      <c r="D125" s="26">
        <v>13.61</v>
      </c>
      <c r="E125" s="26"/>
      <c r="F125" s="26">
        <f>(D125*E125)</f>
        <v>0</v>
      </c>
    </row>
    <row r="126" spans="1:6">
      <c r="A126" s="60"/>
    </row>
    <row r="127" spans="1:6" ht="101.5">
      <c r="A127" s="65" t="s">
        <v>1230</v>
      </c>
      <c r="B127" s="28" t="s">
        <v>263</v>
      </c>
      <c r="C127" s="83" t="s">
        <v>245</v>
      </c>
      <c r="D127" s="26">
        <v>54.2</v>
      </c>
      <c r="E127" s="26"/>
      <c r="F127" s="26">
        <f>(D127*E127)</f>
        <v>0</v>
      </c>
    </row>
    <row r="128" spans="1:6">
      <c r="A128" s="60"/>
    </row>
    <row r="129" spans="1:6" ht="87">
      <c r="A129" s="65" t="s">
        <v>1231</v>
      </c>
      <c r="B129" s="28" t="s">
        <v>264</v>
      </c>
      <c r="C129" s="83" t="s">
        <v>185</v>
      </c>
      <c r="D129" s="26">
        <v>114.51</v>
      </c>
      <c r="E129" s="26"/>
      <c r="F129" s="26">
        <f>(D129*E129)</f>
        <v>0</v>
      </c>
    </row>
    <row r="130" spans="1:6">
      <c r="A130" s="60"/>
    </row>
    <row r="131" spans="1:6" ht="101.5">
      <c r="A131" s="65" t="s">
        <v>1235</v>
      </c>
      <c r="B131" s="28" t="s">
        <v>1642</v>
      </c>
      <c r="C131" s="83" t="s">
        <v>185</v>
      </c>
      <c r="D131" s="26">
        <v>263</v>
      </c>
      <c r="E131" s="26"/>
      <c r="F131" s="26">
        <f>(D131*E131)</f>
        <v>0</v>
      </c>
    </row>
    <row r="132" spans="1:6">
      <c r="A132" s="60"/>
    </row>
    <row r="133" spans="1:6" ht="137.25" customHeight="1">
      <c r="A133" s="60" t="s">
        <v>1236</v>
      </c>
      <c r="B133" s="93" t="s">
        <v>1643</v>
      </c>
    </row>
    <row r="134" spans="1:6" ht="122.25" customHeight="1">
      <c r="A134" s="60"/>
      <c r="B134" s="93" t="s">
        <v>1644</v>
      </c>
    </row>
    <row r="135" spans="1:6" ht="151.5" customHeight="1">
      <c r="A135" s="60"/>
      <c r="B135" s="93" t="s">
        <v>1645</v>
      </c>
    </row>
    <row r="136" spans="1:6" ht="138.75" customHeight="1">
      <c r="A136" s="60"/>
      <c r="B136" s="93" t="s">
        <v>1646</v>
      </c>
    </row>
    <row r="137" spans="1:6" ht="72.5">
      <c r="A137" s="65"/>
      <c r="B137" s="23" t="s">
        <v>1647</v>
      </c>
      <c r="C137" s="83" t="s">
        <v>162</v>
      </c>
      <c r="D137" s="26">
        <v>1</v>
      </c>
      <c r="E137" s="26"/>
      <c r="F137" s="26">
        <f>(D137*E137)</f>
        <v>0</v>
      </c>
    </row>
    <row r="138" spans="1:6">
      <c r="A138" s="60"/>
    </row>
    <row r="139" spans="1:6" ht="130.5">
      <c r="A139" s="65" t="s">
        <v>1237</v>
      </c>
      <c r="B139" s="28" t="s">
        <v>1648</v>
      </c>
      <c r="C139" s="83" t="s">
        <v>162</v>
      </c>
      <c r="D139" s="26">
        <v>1</v>
      </c>
      <c r="E139" s="26"/>
      <c r="F139" s="26">
        <f>(D139*E139)</f>
        <v>0</v>
      </c>
    </row>
    <row r="140" spans="1:6">
      <c r="A140" s="60"/>
    </row>
    <row r="141" spans="1:6" ht="72.5">
      <c r="A141" s="60" t="s">
        <v>1238</v>
      </c>
      <c r="B141" s="84" t="s">
        <v>314</v>
      </c>
    </row>
    <row r="142" spans="1:6" ht="101.5">
      <c r="A142" s="65"/>
      <c r="B142" s="23" t="s">
        <v>307</v>
      </c>
      <c r="C142" s="83" t="s">
        <v>162</v>
      </c>
      <c r="D142" s="26">
        <v>1</v>
      </c>
      <c r="E142" s="26"/>
      <c r="F142" s="26">
        <f>(D142*E142)</f>
        <v>0</v>
      </c>
    </row>
    <row r="143" spans="1:6">
      <c r="A143" s="60"/>
    </row>
    <row r="144" spans="1:6" ht="87">
      <c r="A144" s="65" t="s">
        <v>1239</v>
      </c>
      <c r="B144" s="28" t="s">
        <v>315</v>
      </c>
      <c r="C144" s="83" t="s">
        <v>160</v>
      </c>
      <c r="D144" s="26">
        <v>2</v>
      </c>
      <c r="E144" s="26"/>
      <c r="F144" s="26">
        <f>(D144*E144)</f>
        <v>0</v>
      </c>
    </row>
    <row r="145" spans="1:6">
      <c r="A145" s="60"/>
    </row>
    <row r="146" spans="1:6" ht="145">
      <c r="A146" s="65" t="s">
        <v>1240</v>
      </c>
      <c r="B146" s="28" t="s">
        <v>295</v>
      </c>
      <c r="C146" s="83" t="s">
        <v>162</v>
      </c>
      <c r="D146" s="26">
        <v>1</v>
      </c>
      <c r="E146" s="26"/>
      <c r="F146" s="26">
        <f>(D146*E146)</f>
        <v>0</v>
      </c>
    </row>
    <row r="147" spans="1:6">
      <c r="A147" s="60"/>
    </row>
    <row r="148" spans="1:6" ht="116">
      <c r="A148" s="65" t="s">
        <v>1241</v>
      </c>
      <c r="B148" s="28" t="s">
        <v>294</v>
      </c>
      <c r="C148" s="83" t="s">
        <v>162</v>
      </c>
      <c r="D148" s="26">
        <v>1</v>
      </c>
      <c r="E148" s="26"/>
      <c r="F148" s="26">
        <f>(D148*E148)</f>
        <v>0</v>
      </c>
    </row>
    <row r="149" spans="1:6">
      <c r="A149" s="60"/>
    </row>
    <row r="150" spans="1:6" ht="145">
      <c r="A150" s="65" t="s">
        <v>1327</v>
      </c>
      <c r="B150" s="28" t="s">
        <v>310</v>
      </c>
      <c r="C150" s="83" t="s">
        <v>162</v>
      </c>
      <c r="D150" s="26">
        <v>1</v>
      </c>
      <c r="E150" s="26"/>
      <c r="F150" s="26">
        <f>(D150*E150)</f>
        <v>0</v>
      </c>
    </row>
    <row r="151" spans="1:6">
      <c r="A151" s="60"/>
    </row>
    <row r="152" spans="1:6" ht="145">
      <c r="A152" s="65" t="s">
        <v>1328</v>
      </c>
      <c r="B152" s="28" t="s">
        <v>296</v>
      </c>
      <c r="C152" s="83" t="s">
        <v>162</v>
      </c>
      <c r="D152" s="26">
        <v>1</v>
      </c>
      <c r="E152" s="26"/>
      <c r="F152" s="26">
        <f>(D152*E152)</f>
        <v>0</v>
      </c>
    </row>
    <row r="153" spans="1:6">
      <c r="A153" s="60"/>
    </row>
    <row r="154" spans="1:6" ht="135" customHeight="1">
      <c r="A154" s="65" t="s">
        <v>1329</v>
      </c>
      <c r="B154" s="28" t="s">
        <v>293</v>
      </c>
      <c r="C154" s="83" t="s">
        <v>162</v>
      </c>
      <c r="D154" s="26">
        <v>1</v>
      </c>
      <c r="E154" s="26"/>
      <c r="F154" s="26">
        <f>(D154*E154)</f>
        <v>0</v>
      </c>
    </row>
    <row r="155" spans="1:6">
      <c r="A155" s="60"/>
    </row>
    <row r="156" spans="1:6" ht="108.75" customHeight="1">
      <c r="A156" s="65" t="s">
        <v>1330</v>
      </c>
      <c r="B156" s="28" t="s">
        <v>292</v>
      </c>
      <c r="C156" s="83" t="s">
        <v>185</v>
      </c>
      <c r="D156" s="26">
        <v>13.99</v>
      </c>
      <c r="E156" s="26"/>
      <c r="F156" s="26">
        <f>(D156*E156)</f>
        <v>0</v>
      </c>
    </row>
    <row r="157" spans="1:6">
      <c r="A157" s="60"/>
    </row>
    <row r="158" spans="1:6" ht="101.5">
      <c r="A158" s="65" t="s">
        <v>1331</v>
      </c>
      <c r="B158" s="28" t="s">
        <v>267</v>
      </c>
      <c r="C158" s="83" t="s">
        <v>160</v>
      </c>
      <c r="D158" s="26">
        <v>6</v>
      </c>
      <c r="E158" s="26"/>
      <c r="F158" s="26">
        <f>(D158*E158)</f>
        <v>0</v>
      </c>
    </row>
    <row r="159" spans="1:6">
      <c r="A159" s="60"/>
    </row>
    <row r="160" spans="1:6" ht="101.5">
      <c r="A160" s="65" t="s">
        <v>1332</v>
      </c>
      <c r="B160" s="28" t="s">
        <v>266</v>
      </c>
      <c r="C160" s="83" t="s">
        <v>160</v>
      </c>
      <c r="D160" s="26">
        <v>6</v>
      </c>
      <c r="E160" s="26"/>
      <c r="F160" s="26">
        <f>(D160*E160)</f>
        <v>0</v>
      </c>
    </row>
    <row r="161" spans="1:6">
      <c r="A161" s="60"/>
    </row>
    <row r="162" spans="1:6" ht="116">
      <c r="A162" s="60" t="s">
        <v>1333</v>
      </c>
      <c r="B162" s="84" t="s">
        <v>268</v>
      </c>
    </row>
    <row r="163" spans="1:6">
      <c r="A163" s="65" t="s">
        <v>1205</v>
      </c>
      <c r="B163" s="23" t="s">
        <v>286</v>
      </c>
      <c r="C163" s="83" t="s">
        <v>160</v>
      </c>
      <c r="D163" s="26">
        <v>1</v>
      </c>
      <c r="E163" s="26"/>
      <c r="F163" s="26">
        <f t="shared" ref="F163:F189" si="3">(D163*E163)</f>
        <v>0</v>
      </c>
    </row>
    <row r="164" spans="1:6">
      <c r="A164" s="65" t="s">
        <v>1206</v>
      </c>
      <c r="B164" s="23" t="s">
        <v>283</v>
      </c>
      <c r="C164" s="83" t="s">
        <v>160</v>
      </c>
      <c r="D164" s="26">
        <v>3</v>
      </c>
      <c r="E164" s="26"/>
      <c r="F164" s="26">
        <f t="shared" si="3"/>
        <v>0</v>
      </c>
    </row>
    <row r="165" spans="1:6">
      <c r="A165" s="65" t="s">
        <v>1113</v>
      </c>
      <c r="B165" s="23" t="s">
        <v>279</v>
      </c>
      <c r="C165" s="83" t="s">
        <v>160</v>
      </c>
      <c r="D165" s="26">
        <v>2</v>
      </c>
      <c r="E165" s="26"/>
      <c r="F165" s="26">
        <f t="shared" si="3"/>
        <v>0</v>
      </c>
    </row>
    <row r="166" spans="1:6">
      <c r="A166" s="60" t="s">
        <v>1348</v>
      </c>
      <c r="B166" s="23" t="s">
        <v>269</v>
      </c>
      <c r="C166" s="83" t="s">
        <v>160</v>
      </c>
      <c r="D166" s="26">
        <v>12</v>
      </c>
      <c r="E166" s="26"/>
      <c r="F166" s="26">
        <f t="shared" si="3"/>
        <v>0</v>
      </c>
    </row>
    <row r="167" spans="1:6">
      <c r="A167" s="65" t="s">
        <v>1207</v>
      </c>
      <c r="B167" s="23" t="s">
        <v>282</v>
      </c>
      <c r="C167" s="83" t="s">
        <v>160</v>
      </c>
      <c r="D167" s="26">
        <v>2</v>
      </c>
      <c r="E167" s="26"/>
      <c r="F167" s="26">
        <f t="shared" si="3"/>
        <v>0</v>
      </c>
    </row>
    <row r="168" spans="1:6">
      <c r="A168" s="65" t="s">
        <v>1208</v>
      </c>
      <c r="B168" s="23" t="s">
        <v>281</v>
      </c>
      <c r="C168" s="83" t="s">
        <v>160</v>
      </c>
      <c r="D168" s="26">
        <v>2</v>
      </c>
      <c r="E168" s="26"/>
      <c r="F168" s="26">
        <f t="shared" si="3"/>
        <v>0</v>
      </c>
    </row>
    <row r="169" spans="1:6">
      <c r="A169" s="65" t="s">
        <v>1209</v>
      </c>
      <c r="B169" s="23" t="s">
        <v>276</v>
      </c>
      <c r="C169" s="83" t="s">
        <v>160</v>
      </c>
      <c r="D169" s="26">
        <v>1</v>
      </c>
      <c r="E169" s="26"/>
      <c r="F169" s="26">
        <f t="shared" si="3"/>
        <v>0</v>
      </c>
    </row>
    <row r="170" spans="1:6">
      <c r="A170" s="65" t="s">
        <v>1210</v>
      </c>
      <c r="B170" s="23" t="s">
        <v>277</v>
      </c>
      <c r="C170" s="83" t="s">
        <v>160</v>
      </c>
      <c r="D170" s="26">
        <v>2</v>
      </c>
      <c r="E170" s="26"/>
      <c r="F170" s="26">
        <f t="shared" si="3"/>
        <v>0</v>
      </c>
    </row>
    <row r="171" spans="1:6">
      <c r="A171" s="65" t="s">
        <v>1211</v>
      </c>
      <c r="B171" s="23" t="s">
        <v>284</v>
      </c>
      <c r="C171" s="83" t="s">
        <v>160</v>
      </c>
      <c r="D171" s="26">
        <v>3</v>
      </c>
      <c r="E171" s="26"/>
      <c r="F171" s="26">
        <f t="shared" si="3"/>
        <v>0</v>
      </c>
    </row>
    <row r="172" spans="1:6">
      <c r="A172" s="65" t="s">
        <v>1215</v>
      </c>
      <c r="B172" s="23" t="s">
        <v>274</v>
      </c>
      <c r="C172" s="83" t="s">
        <v>160</v>
      </c>
      <c r="D172" s="26">
        <v>2</v>
      </c>
      <c r="E172" s="26"/>
      <c r="F172" s="26">
        <f t="shared" si="3"/>
        <v>0</v>
      </c>
    </row>
    <row r="173" spans="1:6">
      <c r="A173" s="65" t="s">
        <v>1232</v>
      </c>
      <c r="B173" s="23" t="s">
        <v>285</v>
      </c>
      <c r="C173" s="83" t="s">
        <v>160</v>
      </c>
      <c r="D173" s="26">
        <v>1</v>
      </c>
      <c r="E173" s="26"/>
      <c r="F173" s="26">
        <f t="shared" si="3"/>
        <v>0</v>
      </c>
    </row>
    <row r="174" spans="1:6">
      <c r="A174" s="65" t="s">
        <v>1233</v>
      </c>
      <c r="B174" s="23" t="s">
        <v>280</v>
      </c>
      <c r="C174" s="83" t="s">
        <v>160</v>
      </c>
      <c r="D174" s="26">
        <v>1</v>
      </c>
      <c r="E174" s="26"/>
      <c r="F174" s="26">
        <f t="shared" si="3"/>
        <v>0</v>
      </c>
    </row>
    <row r="175" spans="1:6">
      <c r="A175" s="65" t="s">
        <v>1234</v>
      </c>
      <c r="B175" s="23" t="s">
        <v>275</v>
      </c>
      <c r="C175" s="83" t="s">
        <v>160</v>
      </c>
      <c r="D175" s="26">
        <v>4</v>
      </c>
      <c r="E175" s="26"/>
      <c r="F175" s="26">
        <f t="shared" si="3"/>
        <v>0</v>
      </c>
    </row>
    <row r="176" spans="1:6">
      <c r="A176" s="65" t="s">
        <v>1334</v>
      </c>
      <c r="B176" s="23" t="s">
        <v>278</v>
      </c>
      <c r="C176" s="83" t="s">
        <v>160</v>
      </c>
      <c r="D176" s="26">
        <v>2</v>
      </c>
      <c r="E176" s="26"/>
      <c r="F176" s="26">
        <f t="shared" si="3"/>
        <v>0</v>
      </c>
    </row>
    <row r="177" spans="1:6">
      <c r="A177" s="65" t="s">
        <v>1335</v>
      </c>
      <c r="B177" s="23" t="s">
        <v>308</v>
      </c>
      <c r="C177" s="83" t="s">
        <v>160</v>
      </c>
      <c r="D177" s="26">
        <v>2</v>
      </c>
      <c r="E177" s="26"/>
      <c r="F177" s="26">
        <f t="shared" ref="F177" si="4">(D177*E177)</f>
        <v>0</v>
      </c>
    </row>
    <row r="178" spans="1:6">
      <c r="A178" s="65" t="s">
        <v>1336</v>
      </c>
      <c r="B178" s="23" t="s">
        <v>309</v>
      </c>
      <c r="C178" s="83" t="s">
        <v>160</v>
      </c>
      <c r="D178" s="26">
        <v>1</v>
      </c>
      <c r="E178" s="26"/>
      <c r="F178" s="26">
        <f t="shared" ref="F178" si="5">(D178*E178)</f>
        <v>0</v>
      </c>
    </row>
    <row r="179" spans="1:6">
      <c r="A179" s="65" t="s">
        <v>1337</v>
      </c>
      <c r="B179" s="23" t="s">
        <v>289</v>
      </c>
      <c r="C179" s="83" t="s">
        <v>160</v>
      </c>
      <c r="D179" s="26">
        <v>3</v>
      </c>
      <c r="E179" s="26"/>
      <c r="F179" s="26">
        <f t="shared" si="3"/>
        <v>0</v>
      </c>
    </row>
    <row r="180" spans="1:6">
      <c r="A180" s="65" t="s">
        <v>1338</v>
      </c>
      <c r="B180" s="23" t="s">
        <v>289</v>
      </c>
      <c r="C180" s="83" t="s">
        <v>160</v>
      </c>
      <c r="D180" s="26">
        <v>2</v>
      </c>
      <c r="E180" s="26"/>
      <c r="F180" s="26">
        <f t="shared" si="3"/>
        <v>0</v>
      </c>
    </row>
    <row r="181" spans="1:6">
      <c r="A181" s="65" t="s">
        <v>1339</v>
      </c>
      <c r="B181" s="23" t="s">
        <v>288</v>
      </c>
      <c r="C181" s="83" t="s">
        <v>160</v>
      </c>
      <c r="D181" s="26">
        <v>9</v>
      </c>
      <c r="E181" s="26"/>
      <c r="F181" s="26">
        <f t="shared" si="3"/>
        <v>0</v>
      </c>
    </row>
    <row r="182" spans="1:6">
      <c r="A182" s="65" t="s">
        <v>1340</v>
      </c>
      <c r="B182" s="23" t="s">
        <v>270</v>
      </c>
      <c r="C182" s="83" t="s">
        <v>160</v>
      </c>
      <c r="D182" s="26">
        <v>4</v>
      </c>
      <c r="E182" s="26"/>
      <c r="F182" s="26">
        <f t="shared" si="3"/>
        <v>0</v>
      </c>
    </row>
    <row r="183" spans="1:6">
      <c r="A183" s="65" t="s">
        <v>1212</v>
      </c>
      <c r="B183" s="23" t="s">
        <v>287</v>
      </c>
      <c r="C183" s="83" t="s">
        <v>160</v>
      </c>
      <c r="D183" s="26">
        <v>8</v>
      </c>
      <c r="E183" s="26"/>
      <c r="F183" s="26">
        <f t="shared" si="3"/>
        <v>0</v>
      </c>
    </row>
    <row r="184" spans="1:6">
      <c r="A184" s="65" t="s">
        <v>1341</v>
      </c>
      <c r="B184" s="23" t="s">
        <v>273</v>
      </c>
      <c r="C184" s="83" t="s">
        <v>160</v>
      </c>
      <c r="D184" s="26">
        <v>3</v>
      </c>
      <c r="E184" s="26"/>
      <c r="F184" s="26">
        <f t="shared" si="3"/>
        <v>0</v>
      </c>
    </row>
    <row r="185" spans="1:6">
      <c r="A185" s="65" t="s">
        <v>1342</v>
      </c>
      <c r="B185" s="23" t="s">
        <v>271</v>
      </c>
      <c r="C185" s="83" t="s">
        <v>160</v>
      </c>
      <c r="D185" s="26">
        <v>2</v>
      </c>
      <c r="E185" s="26"/>
      <c r="F185" s="26">
        <f t="shared" si="3"/>
        <v>0</v>
      </c>
    </row>
    <row r="186" spans="1:6">
      <c r="A186" s="65" t="s">
        <v>1343</v>
      </c>
      <c r="B186" s="23" t="s">
        <v>291</v>
      </c>
      <c r="C186" s="83" t="s">
        <v>160</v>
      </c>
      <c r="D186" s="26">
        <v>4</v>
      </c>
      <c r="E186" s="26"/>
      <c r="F186" s="26">
        <f t="shared" si="3"/>
        <v>0</v>
      </c>
    </row>
    <row r="187" spans="1:6">
      <c r="A187" s="65" t="s">
        <v>1344</v>
      </c>
      <c r="B187" s="23" t="s">
        <v>272</v>
      </c>
      <c r="C187" s="83" t="s">
        <v>160</v>
      </c>
      <c r="D187" s="26">
        <v>1</v>
      </c>
      <c r="E187" s="26"/>
      <c r="F187" s="26">
        <f t="shared" si="3"/>
        <v>0</v>
      </c>
    </row>
    <row r="188" spans="1:6">
      <c r="A188" s="65" t="s">
        <v>1345</v>
      </c>
      <c r="B188" s="23" t="s">
        <v>290</v>
      </c>
      <c r="C188" s="83" t="s">
        <v>160</v>
      </c>
      <c r="D188" s="26">
        <v>1</v>
      </c>
      <c r="E188" s="26"/>
      <c r="F188" s="26">
        <f t="shared" si="3"/>
        <v>0</v>
      </c>
    </row>
    <row r="189" spans="1:6">
      <c r="A189" s="65" t="s">
        <v>1346</v>
      </c>
      <c r="B189" s="23" t="s">
        <v>297</v>
      </c>
      <c r="C189" s="83" t="s">
        <v>160</v>
      </c>
      <c r="D189" s="26">
        <v>1</v>
      </c>
      <c r="E189" s="26"/>
      <c r="F189" s="26">
        <f t="shared" si="3"/>
        <v>0</v>
      </c>
    </row>
    <row r="190" spans="1:6">
      <c r="A190" s="60"/>
      <c r="D190" s="63"/>
    </row>
    <row r="191" spans="1:6" ht="72.5">
      <c r="A191" s="60" t="s">
        <v>1349</v>
      </c>
      <c r="B191" s="84" t="s">
        <v>1623</v>
      </c>
    </row>
    <row r="192" spans="1:6" ht="101.5">
      <c r="A192" s="65"/>
      <c r="B192" s="23" t="s">
        <v>298</v>
      </c>
      <c r="C192" s="83" t="s">
        <v>181</v>
      </c>
      <c r="D192" s="26">
        <v>1072.28</v>
      </c>
      <c r="E192" s="26"/>
      <c r="F192" s="26">
        <f>(D192*E192)</f>
        <v>0</v>
      </c>
    </row>
    <row r="193" spans="1:6">
      <c r="A193" s="60"/>
      <c r="D193" s="63"/>
    </row>
    <row r="194" spans="1:6" ht="101.5">
      <c r="A194" s="65" t="s">
        <v>1350</v>
      </c>
      <c r="B194" s="23" t="s">
        <v>299</v>
      </c>
      <c r="C194" s="83" t="s">
        <v>181</v>
      </c>
      <c r="D194" s="26">
        <v>339.9</v>
      </c>
      <c r="E194" s="26"/>
      <c r="F194" s="26">
        <f>(D194*E194)</f>
        <v>0</v>
      </c>
    </row>
    <row r="195" spans="1:6">
      <c r="A195" s="60"/>
    </row>
    <row r="196" spans="1:6" ht="159.5">
      <c r="A196" s="60" t="s">
        <v>1351</v>
      </c>
      <c r="B196" s="84" t="s">
        <v>265</v>
      </c>
    </row>
    <row r="197" spans="1:6" ht="167.25" customHeight="1">
      <c r="A197" s="65"/>
      <c r="B197" s="23" t="s">
        <v>300</v>
      </c>
      <c r="C197" s="83" t="s">
        <v>162</v>
      </c>
      <c r="D197" s="26">
        <v>1</v>
      </c>
      <c r="E197" s="26"/>
      <c r="F197" s="26">
        <f>(D197*E197)</f>
        <v>0</v>
      </c>
    </row>
    <row r="198" spans="1:6">
      <c r="A198" s="60"/>
    </row>
    <row r="199" spans="1:6" ht="101.5">
      <c r="A199" s="65" t="s">
        <v>1352</v>
      </c>
      <c r="B199" s="23" t="s">
        <v>302</v>
      </c>
      <c r="C199" s="83" t="s">
        <v>181</v>
      </c>
      <c r="D199" s="26">
        <v>285.38</v>
      </c>
      <c r="E199" s="26"/>
      <c r="F199" s="26">
        <f>(D199*E199)</f>
        <v>0</v>
      </c>
    </row>
    <row r="200" spans="1:6">
      <c r="A200" s="60"/>
    </row>
    <row r="201" spans="1:6" ht="101.5">
      <c r="A201" s="65" t="s">
        <v>1353</v>
      </c>
      <c r="B201" s="23" t="s">
        <v>311</v>
      </c>
      <c r="C201" s="83" t="s">
        <v>181</v>
      </c>
      <c r="D201" s="26">
        <v>173.02</v>
      </c>
      <c r="E201" s="26"/>
      <c r="F201" s="26">
        <f>(D201*E201)</f>
        <v>0</v>
      </c>
    </row>
    <row r="202" spans="1:6">
      <c r="A202" s="60"/>
    </row>
    <row r="203" spans="1:6" ht="101.5">
      <c r="A203" s="60" t="s">
        <v>1354</v>
      </c>
      <c r="B203" s="84" t="s">
        <v>301</v>
      </c>
    </row>
    <row r="204" spans="1:6">
      <c r="A204" s="65" t="s">
        <v>1205</v>
      </c>
      <c r="B204" s="23" t="s">
        <v>306</v>
      </c>
      <c r="C204" s="83" t="s">
        <v>245</v>
      </c>
      <c r="D204" s="26">
        <v>0.84</v>
      </c>
      <c r="E204" s="26"/>
      <c r="F204" s="26">
        <f>(D204*E204)</f>
        <v>0</v>
      </c>
    </row>
    <row r="205" spans="1:6">
      <c r="A205" s="65" t="s">
        <v>1206</v>
      </c>
      <c r="B205" s="23" t="s">
        <v>305</v>
      </c>
      <c r="C205" s="83" t="s">
        <v>245</v>
      </c>
      <c r="D205" s="26">
        <v>22.35</v>
      </c>
      <c r="E205" s="26"/>
      <c r="F205" s="26">
        <f>(D205*E205)</f>
        <v>0</v>
      </c>
    </row>
    <row r="206" spans="1:6">
      <c r="A206" s="65" t="s">
        <v>1113</v>
      </c>
      <c r="B206" s="23" t="s">
        <v>303</v>
      </c>
      <c r="C206" s="83" t="s">
        <v>245</v>
      </c>
      <c r="D206" s="26">
        <v>16.18</v>
      </c>
      <c r="E206" s="26"/>
      <c r="F206" s="26">
        <f>(D206*E206)</f>
        <v>0</v>
      </c>
    </row>
    <row r="207" spans="1:6">
      <c r="A207" s="65" t="s">
        <v>1207</v>
      </c>
      <c r="B207" s="23" t="s">
        <v>304</v>
      </c>
      <c r="C207" s="83" t="s">
        <v>245</v>
      </c>
      <c r="D207" s="26">
        <v>11.33</v>
      </c>
      <c r="E207" s="26"/>
      <c r="F207" s="26">
        <f>(D207*E207)</f>
        <v>0</v>
      </c>
    </row>
    <row r="208" spans="1:6">
      <c r="A208" s="60"/>
    </row>
    <row r="209" spans="1:6" ht="101.5">
      <c r="A209" s="65" t="s">
        <v>1355</v>
      </c>
      <c r="B209" s="23" t="s">
        <v>1624</v>
      </c>
      <c r="C209" s="83" t="s">
        <v>181</v>
      </c>
      <c r="D209" s="26">
        <v>729.82</v>
      </c>
      <c r="E209" s="26"/>
      <c r="F209" s="26">
        <f>(D209*E209)</f>
        <v>0</v>
      </c>
    </row>
    <row r="210" spans="1:6">
      <c r="A210" s="60"/>
    </row>
    <row r="211" spans="1:6" ht="130.5">
      <c r="A211" s="65" t="s">
        <v>1356</v>
      </c>
      <c r="B211" s="23" t="s">
        <v>1625</v>
      </c>
      <c r="C211" s="83" t="s">
        <v>181</v>
      </c>
      <c r="D211" s="26">
        <v>214.67</v>
      </c>
      <c r="E211" s="26"/>
      <c r="F211" s="26">
        <f>(D211*E211)</f>
        <v>0</v>
      </c>
    </row>
    <row r="212" spans="1:6">
      <c r="A212" s="65" t="s">
        <v>1205</v>
      </c>
      <c r="B212" s="23" t="s">
        <v>244</v>
      </c>
      <c r="C212" s="83" t="s">
        <v>185</v>
      </c>
      <c r="D212" s="26">
        <v>22.66</v>
      </c>
      <c r="E212" s="26"/>
      <c r="F212" s="26">
        <f>(D212*E212)</f>
        <v>0</v>
      </c>
    </row>
    <row r="213" spans="1:6">
      <c r="A213" s="60"/>
    </row>
    <row r="214" spans="1:6" ht="101.5">
      <c r="A214" s="60" t="s">
        <v>1357</v>
      </c>
      <c r="B214" s="84" t="s">
        <v>313</v>
      </c>
    </row>
    <row r="215" spans="1:6" ht="87">
      <c r="A215" s="65"/>
      <c r="B215" s="23" t="s">
        <v>312</v>
      </c>
      <c r="C215" s="83" t="s">
        <v>245</v>
      </c>
      <c r="D215" s="26">
        <v>17.95</v>
      </c>
      <c r="E215" s="26"/>
      <c r="F215" s="26">
        <f>(D215*E215)</f>
        <v>0</v>
      </c>
    </row>
    <row r="216" spans="1:6">
      <c r="A216" s="65" t="s">
        <v>1205</v>
      </c>
      <c r="B216" s="23" t="s">
        <v>244</v>
      </c>
      <c r="C216" s="83" t="s">
        <v>185</v>
      </c>
      <c r="D216" s="26">
        <v>71.39</v>
      </c>
      <c r="E216" s="26"/>
      <c r="F216" s="26">
        <f>(D216*E216)</f>
        <v>0</v>
      </c>
    </row>
    <row r="217" spans="1:6">
      <c r="A217" s="70"/>
      <c r="B217" s="41"/>
      <c r="C217" s="30"/>
      <c r="D217" s="31"/>
      <c r="E217" s="31"/>
      <c r="F217" s="31"/>
    </row>
    <row r="218" spans="1:6" s="32" customFormat="1">
      <c r="A218" s="77"/>
      <c r="B218" s="59" t="s">
        <v>1037</v>
      </c>
      <c r="D218" s="38"/>
    </row>
    <row r="219" spans="1:6" s="32" customFormat="1">
      <c r="A219" s="77"/>
    </row>
    <row r="220" spans="1:6" s="32" customFormat="1" ht="76.5" customHeight="1">
      <c r="A220" s="72" t="s">
        <v>1358</v>
      </c>
      <c r="B220" s="71" t="s">
        <v>1038</v>
      </c>
      <c r="C220" s="37" t="s">
        <v>162</v>
      </c>
      <c r="D220" s="29">
        <v>1</v>
      </c>
      <c r="E220" s="29"/>
      <c r="F220" s="29">
        <f t="shared" ref="F220" si="6">(D220*E220)</f>
        <v>0</v>
      </c>
    </row>
    <row r="221" spans="1:6" s="32" customFormat="1">
      <c r="A221" s="77"/>
    </row>
    <row r="222" spans="1:6" s="32" customFormat="1" ht="116">
      <c r="A222" s="77" t="s">
        <v>1359</v>
      </c>
      <c r="B222" s="40" t="s">
        <v>1039</v>
      </c>
    </row>
    <row r="223" spans="1:6" s="32" customFormat="1">
      <c r="A223" s="72" t="s">
        <v>1205</v>
      </c>
      <c r="B223" s="71" t="s">
        <v>428</v>
      </c>
      <c r="C223" s="37" t="s">
        <v>160</v>
      </c>
      <c r="D223" s="29">
        <v>3</v>
      </c>
      <c r="E223" s="29"/>
      <c r="F223" s="29">
        <f t="shared" ref="F223:F225" si="7">(D223*E223)</f>
        <v>0</v>
      </c>
    </row>
    <row r="224" spans="1:6" s="32" customFormat="1">
      <c r="A224" s="72" t="s">
        <v>1206</v>
      </c>
      <c r="B224" s="71" t="s">
        <v>429</v>
      </c>
      <c r="C224" s="37" t="s">
        <v>160</v>
      </c>
      <c r="D224" s="29">
        <v>1</v>
      </c>
      <c r="E224" s="29"/>
      <c r="F224" s="29">
        <f t="shared" ref="F224" si="8">(D224*E224)</f>
        <v>0</v>
      </c>
    </row>
    <row r="225" spans="1:13" s="32" customFormat="1">
      <c r="A225" s="72" t="s">
        <v>1113</v>
      </c>
      <c r="B225" s="71" t="s">
        <v>1040</v>
      </c>
      <c r="C225" s="37" t="s">
        <v>160</v>
      </c>
      <c r="D225" s="29">
        <v>1</v>
      </c>
      <c r="E225" s="29"/>
      <c r="F225" s="29">
        <f t="shared" si="7"/>
        <v>0</v>
      </c>
    </row>
    <row r="226" spans="1:13" s="32" customFormat="1">
      <c r="A226" s="77"/>
    </row>
    <row r="227" spans="1:13" s="32" customFormat="1" ht="108" customHeight="1">
      <c r="A227" s="77" t="s">
        <v>1360</v>
      </c>
      <c r="B227" s="40" t="s">
        <v>1041</v>
      </c>
    </row>
    <row r="228" spans="1:13" s="32" customFormat="1" ht="72.5">
      <c r="A228" s="72"/>
      <c r="B228" s="71" t="s">
        <v>426</v>
      </c>
      <c r="C228" s="37" t="s">
        <v>245</v>
      </c>
      <c r="D228" s="29">
        <v>1.1499999999999999</v>
      </c>
      <c r="E228" s="29"/>
      <c r="F228" s="29">
        <f>(D228*E228)</f>
        <v>0</v>
      </c>
    </row>
    <row r="229" spans="1:13" s="32" customFormat="1">
      <c r="A229" s="77"/>
    </row>
    <row r="230" spans="1:13" s="54" customFormat="1" ht="72.5">
      <c r="A230" s="50" t="s">
        <v>1361</v>
      </c>
      <c r="B230" s="51" t="s">
        <v>427</v>
      </c>
      <c r="C230" s="52"/>
      <c r="D230" s="53"/>
      <c r="E230" s="53"/>
      <c r="F230" s="53"/>
    </row>
    <row r="231" spans="1:13" s="32" customFormat="1" ht="72.5">
      <c r="A231" s="72"/>
      <c r="B231" s="71" t="s">
        <v>392</v>
      </c>
      <c r="C231" s="37" t="s">
        <v>245</v>
      </c>
      <c r="D231" s="29">
        <v>0.5</v>
      </c>
      <c r="E231" s="29"/>
      <c r="F231" s="29">
        <f>(D231*E231)</f>
        <v>0</v>
      </c>
      <c r="M231" s="38"/>
    </row>
    <row r="232" spans="1:13" s="32" customFormat="1">
      <c r="A232" s="74"/>
      <c r="B232" s="55"/>
      <c r="C232" s="42"/>
      <c r="D232" s="43"/>
      <c r="E232" s="43"/>
      <c r="F232" s="43"/>
      <c r="M232" s="38"/>
    </row>
    <row r="233" spans="1:13" s="32" customFormat="1" ht="72.5">
      <c r="A233" s="72" t="s">
        <v>1362</v>
      </c>
      <c r="B233" s="71" t="s">
        <v>1042</v>
      </c>
      <c r="C233" s="37" t="s">
        <v>181</v>
      </c>
      <c r="D233" s="29">
        <v>56.66</v>
      </c>
      <c r="E233" s="29"/>
      <c r="F233" s="29">
        <f>(D233*E233)</f>
        <v>0</v>
      </c>
      <c r="M233" s="38"/>
    </row>
    <row r="234" spans="1:13" s="32" customFormat="1">
      <c r="A234" s="74"/>
      <c r="B234" s="55"/>
      <c r="C234" s="42"/>
      <c r="D234" s="43"/>
      <c r="E234" s="43"/>
      <c r="F234" s="43"/>
      <c r="M234" s="38"/>
    </row>
    <row r="235" spans="1:13" s="32" customFormat="1" ht="72.5">
      <c r="A235" s="72" t="s">
        <v>1363</v>
      </c>
      <c r="B235" s="71" t="s">
        <v>1043</v>
      </c>
      <c r="C235" s="37" t="s">
        <v>181</v>
      </c>
      <c r="D235" s="29">
        <v>6.38</v>
      </c>
      <c r="E235" s="29"/>
      <c r="F235" s="29">
        <f>(D235*E235)</f>
        <v>0</v>
      </c>
      <c r="M235" s="38"/>
    </row>
    <row r="236" spans="1:13" s="32" customFormat="1">
      <c r="A236" s="77"/>
    </row>
    <row r="237" spans="1:13" s="32" customFormat="1" ht="92.25" customHeight="1">
      <c r="A237" s="72" t="s">
        <v>1364</v>
      </c>
      <c r="B237" s="71" t="s">
        <v>1044</v>
      </c>
      <c r="C237" s="37" t="s">
        <v>181</v>
      </c>
      <c r="D237" s="29">
        <v>10.38</v>
      </c>
      <c r="E237" s="29"/>
      <c r="F237" s="29">
        <f>(D237*E237)</f>
        <v>0</v>
      </c>
    </row>
    <row r="238" spans="1:13" s="32" customFormat="1">
      <c r="A238" s="77"/>
    </row>
    <row r="239" spans="1:13" s="32" customFormat="1" ht="72.5">
      <c r="A239" s="72" t="s">
        <v>1365</v>
      </c>
      <c r="B239" s="71" t="s">
        <v>1045</v>
      </c>
      <c r="C239" s="37" t="s">
        <v>181</v>
      </c>
      <c r="D239" s="29">
        <v>22.47</v>
      </c>
      <c r="E239" s="29"/>
      <c r="F239" s="29">
        <f>(D239*E239)</f>
        <v>0</v>
      </c>
    </row>
    <row r="240" spans="1:13" s="32" customFormat="1">
      <c r="A240" s="77"/>
    </row>
    <row r="241" spans="1:6" s="32" customFormat="1" ht="87">
      <c r="A241" s="72" t="s">
        <v>1366</v>
      </c>
      <c r="B241" s="71" t="s">
        <v>1046</v>
      </c>
      <c r="C241" s="37" t="s">
        <v>181</v>
      </c>
      <c r="D241" s="29">
        <v>23.32</v>
      </c>
      <c r="E241" s="29"/>
      <c r="F241" s="29">
        <f>(D241*E241)</f>
        <v>0</v>
      </c>
    </row>
    <row r="242" spans="1:6" s="32" customFormat="1">
      <c r="A242" s="77"/>
    </row>
    <row r="243" spans="1:6" s="32" customFormat="1" ht="87">
      <c r="A243" s="72" t="s">
        <v>1367</v>
      </c>
      <c r="B243" s="71" t="s">
        <v>1047</v>
      </c>
      <c r="C243" s="37" t="s">
        <v>160</v>
      </c>
      <c r="D243" s="29">
        <v>1</v>
      </c>
      <c r="E243" s="29"/>
      <c r="F243" s="29">
        <f>(D243*E243)</f>
        <v>0</v>
      </c>
    </row>
    <row r="244" spans="1:6">
      <c r="A244" s="60"/>
    </row>
    <row r="245" spans="1:6" s="15" customFormat="1" ht="15" thickBot="1">
      <c r="A245" s="12"/>
      <c r="B245" s="13" t="s">
        <v>31</v>
      </c>
      <c r="C245" s="12"/>
      <c r="D245" s="12"/>
      <c r="E245" s="12"/>
      <c r="F245" s="14">
        <f>SUM(F89:F244)</f>
        <v>0</v>
      </c>
    </row>
    <row r="246" spans="1:6" ht="15" thickTop="1"/>
    <row r="248" spans="1:6">
      <c r="A248" s="10" t="s">
        <v>64</v>
      </c>
      <c r="B248" s="10" t="s">
        <v>32</v>
      </c>
      <c r="C248" s="11" t="s">
        <v>20</v>
      </c>
      <c r="D248" s="11" t="s">
        <v>21</v>
      </c>
      <c r="E248" s="11" t="s">
        <v>22</v>
      </c>
      <c r="F248" s="11" t="s">
        <v>23</v>
      </c>
    </row>
    <row r="250" spans="1:6" ht="108" customHeight="1">
      <c r="B250" s="736" t="s">
        <v>802</v>
      </c>
      <c r="C250" s="736"/>
      <c r="D250" s="736"/>
      <c r="E250" s="736"/>
      <c r="F250" s="736"/>
    </row>
    <row r="251" spans="1:6" ht="136.5" customHeight="1">
      <c r="B251" s="736" t="s">
        <v>33</v>
      </c>
      <c r="C251" s="736"/>
      <c r="D251" s="736"/>
      <c r="E251" s="736"/>
      <c r="F251" s="736"/>
    </row>
    <row r="252" spans="1:6" ht="138" customHeight="1">
      <c r="A252" s="60"/>
      <c r="B252" s="736" t="s">
        <v>34</v>
      </c>
      <c r="C252" s="736"/>
      <c r="D252" s="736"/>
      <c r="E252" s="736"/>
      <c r="F252" s="736"/>
    </row>
    <row r="253" spans="1:6">
      <c r="A253" s="60"/>
    </row>
    <row r="254" spans="1:6" ht="87">
      <c r="A254" s="65" t="s">
        <v>1242</v>
      </c>
      <c r="B254" s="23" t="s">
        <v>1495</v>
      </c>
      <c r="C254" s="83" t="s">
        <v>162</v>
      </c>
      <c r="D254" s="26">
        <v>1</v>
      </c>
      <c r="E254" s="26"/>
      <c r="F254" s="26">
        <f>(D254*E254)</f>
        <v>0</v>
      </c>
    </row>
    <row r="255" spans="1:6">
      <c r="A255" s="60"/>
    </row>
    <row r="256" spans="1:6" ht="87">
      <c r="A256" s="65" t="s">
        <v>1243</v>
      </c>
      <c r="B256" s="23" t="s">
        <v>1497</v>
      </c>
      <c r="C256" s="83" t="s">
        <v>245</v>
      </c>
      <c r="D256" s="26">
        <v>140.99</v>
      </c>
      <c r="E256" s="26"/>
      <c r="F256" s="26">
        <f>(D256*E256)</f>
        <v>0</v>
      </c>
    </row>
    <row r="257" spans="1:6">
      <c r="A257" s="60"/>
    </row>
    <row r="258" spans="1:6" ht="72.5">
      <c r="A258" s="65" t="s">
        <v>1245</v>
      </c>
      <c r="B258" s="23" t="s">
        <v>1498</v>
      </c>
      <c r="C258" s="83" t="s">
        <v>160</v>
      </c>
      <c r="D258" s="26">
        <v>7</v>
      </c>
      <c r="E258" s="26"/>
      <c r="F258" s="26">
        <f>(D258*E258)</f>
        <v>0</v>
      </c>
    </row>
    <row r="259" spans="1:6">
      <c r="A259" s="60"/>
    </row>
    <row r="260" spans="1:6" ht="72.5">
      <c r="A260" s="65" t="s">
        <v>1246</v>
      </c>
      <c r="B260" s="28" t="s">
        <v>1499</v>
      </c>
      <c r="C260" s="83" t="s">
        <v>160</v>
      </c>
      <c r="D260" s="26">
        <v>18</v>
      </c>
      <c r="E260" s="26"/>
      <c r="F260" s="26">
        <f>(D260*E260)</f>
        <v>0</v>
      </c>
    </row>
    <row r="261" spans="1:6">
      <c r="A261" s="60"/>
    </row>
    <row r="262" spans="1:6" s="69" customFormat="1" ht="107.25" customHeight="1">
      <c r="A262" s="66" t="s">
        <v>191</v>
      </c>
      <c r="B262" s="84" t="s">
        <v>934</v>
      </c>
      <c r="C262" s="67"/>
      <c r="D262" s="68"/>
      <c r="E262" s="68"/>
      <c r="F262" s="68"/>
    </row>
    <row r="263" spans="1:6">
      <c r="A263" s="65" t="s">
        <v>1205</v>
      </c>
      <c r="B263" s="23" t="s">
        <v>192</v>
      </c>
      <c r="C263" s="83" t="s">
        <v>245</v>
      </c>
      <c r="D263" s="26">
        <v>3712.83</v>
      </c>
      <c r="E263" s="26"/>
      <c r="F263" s="26">
        <f>(D263*E263)</f>
        <v>0</v>
      </c>
    </row>
    <row r="264" spans="1:6">
      <c r="A264" s="65" t="s">
        <v>1206</v>
      </c>
      <c r="B264" s="23" t="s">
        <v>193</v>
      </c>
      <c r="C264" s="83" t="s">
        <v>245</v>
      </c>
      <c r="D264" s="26">
        <v>4331.6400000000003</v>
      </c>
      <c r="E264" s="26"/>
      <c r="F264" s="26">
        <f>(D264*E264)</f>
        <v>0</v>
      </c>
    </row>
    <row r="265" spans="1:6" s="69" customFormat="1">
      <c r="A265" s="66"/>
      <c r="C265" s="67"/>
      <c r="D265" s="68"/>
      <c r="E265" s="68"/>
      <c r="F265" s="68"/>
    </row>
    <row r="266" spans="1:6" ht="90.75" customHeight="1">
      <c r="A266" s="65" t="s">
        <v>194</v>
      </c>
      <c r="B266" s="23" t="s">
        <v>935</v>
      </c>
      <c r="C266" s="83" t="s">
        <v>245</v>
      </c>
      <c r="D266" s="26">
        <v>233.28</v>
      </c>
      <c r="E266" s="26"/>
      <c r="F266" s="26">
        <f>(D266*E266)</f>
        <v>0</v>
      </c>
    </row>
    <row r="267" spans="1:6" s="69" customFormat="1">
      <c r="A267" s="66"/>
      <c r="B267" s="84"/>
      <c r="C267" s="67"/>
      <c r="D267" s="68"/>
      <c r="E267" s="68"/>
      <c r="F267" s="68"/>
    </row>
    <row r="268" spans="1:6" ht="58">
      <c r="A268" s="65" t="s">
        <v>195</v>
      </c>
      <c r="B268" s="23" t="s">
        <v>936</v>
      </c>
      <c r="C268" s="83" t="s">
        <v>196</v>
      </c>
      <c r="D268" s="26">
        <v>37</v>
      </c>
      <c r="E268" s="26"/>
      <c r="F268" s="26">
        <f>(D268*E268)</f>
        <v>0</v>
      </c>
    </row>
    <row r="269" spans="1:6" s="69" customFormat="1">
      <c r="A269" s="66"/>
      <c r="B269" s="84"/>
      <c r="C269" s="67"/>
      <c r="D269" s="68"/>
      <c r="E269" s="68"/>
      <c r="F269" s="68"/>
    </row>
    <row r="270" spans="1:6" ht="58">
      <c r="A270" s="65" t="s">
        <v>197</v>
      </c>
      <c r="B270" s="23" t="s">
        <v>937</v>
      </c>
      <c r="C270" s="83" t="s">
        <v>196</v>
      </c>
      <c r="D270" s="26">
        <v>2812.75</v>
      </c>
      <c r="E270" s="26"/>
      <c r="F270" s="26">
        <f>(D270*E270)</f>
        <v>0</v>
      </c>
    </row>
    <row r="271" spans="1:6" s="69" customFormat="1">
      <c r="A271" s="66"/>
      <c r="B271" s="84"/>
      <c r="C271" s="67"/>
      <c r="D271" s="68"/>
      <c r="E271" s="68"/>
      <c r="F271" s="68"/>
    </row>
    <row r="272" spans="1:6" ht="106.5" customHeight="1">
      <c r="A272" s="65" t="s">
        <v>1247</v>
      </c>
      <c r="B272" s="23" t="s">
        <v>938</v>
      </c>
      <c r="C272" s="83" t="s">
        <v>245</v>
      </c>
      <c r="D272" s="26">
        <v>513</v>
      </c>
      <c r="E272" s="26"/>
      <c r="F272" s="26">
        <f>(D272*E272)</f>
        <v>0</v>
      </c>
    </row>
    <row r="273" spans="1:6" s="69" customFormat="1">
      <c r="A273" s="66"/>
      <c r="B273" s="84"/>
      <c r="C273" s="24"/>
      <c r="D273" s="48"/>
      <c r="E273" s="48"/>
      <c r="F273" s="48"/>
    </row>
    <row r="274" spans="1:6" ht="72.5">
      <c r="A274" s="65" t="s">
        <v>1248</v>
      </c>
      <c r="B274" s="23" t="s">
        <v>939</v>
      </c>
      <c r="C274" s="83" t="s">
        <v>196</v>
      </c>
      <c r="D274" s="26">
        <v>684</v>
      </c>
      <c r="E274" s="26"/>
      <c r="F274" s="26">
        <f>(D274*E274)</f>
        <v>0</v>
      </c>
    </row>
    <row r="275" spans="1:6" s="69" customFormat="1">
      <c r="A275" s="66"/>
      <c r="B275" s="84"/>
      <c r="C275" s="24"/>
      <c r="D275" s="48"/>
      <c r="E275" s="48"/>
      <c r="F275" s="48"/>
    </row>
    <row r="276" spans="1:6" s="69" customFormat="1" ht="101.5">
      <c r="A276" s="66" t="s">
        <v>1249</v>
      </c>
      <c r="B276" s="84" t="s">
        <v>940</v>
      </c>
    </row>
    <row r="277" spans="1:6" ht="87">
      <c r="A277" s="65"/>
      <c r="B277" s="23" t="s">
        <v>201</v>
      </c>
      <c r="C277" s="83" t="s">
        <v>196</v>
      </c>
      <c r="D277" s="26">
        <v>3094.03</v>
      </c>
      <c r="E277" s="26"/>
      <c r="F277" s="26">
        <f>(D277*E277)</f>
        <v>0</v>
      </c>
    </row>
    <row r="278" spans="1:6" s="69" customFormat="1">
      <c r="A278" s="66"/>
      <c r="B278" s="84"/>
      <c r="C278" s="67"/>
      <c r="D278" s="68"/>
      <c r="E278" s="68"/>
      <c r="F278" s="68"/>
    </row>
    <row r="279" spans="1:6" s="69" customFormat="1" ht="87">
      <c r="A279" s="66" t="s">
        <v>198</v>
      </c>
      <c r="B279" s="80" t="s">
        <v>942</v>
      </c>
    </row>
    <row r="280" spans="1:6" ht="101.5">
      <c r="A280" s="65"/>
      <c r="B280" s="23" t="s">
        <v>941</v>
      </c>
      <c r="C280" s="83" t="s">
        <v>202</v>
      </c>
      <c r="D280" s="26">
        <v>2862.11</v>
      </c>
      <c r="E280" s="26"/>
      <c r="F280" s="26">
        <f>(D280*E280)</f>
        <v>0</v>
      </c>
    </row>
    <row r="281" spans="1:6" s="69" customFormat="1">
      <c r="A281" s="66"/>
      <c r="B281" s="84"/>
      <c r="C281" s="67"/>
      <c r="D281" s="68"/>
      <c r="E281" s="68"/>
      <c r="F281" s="68"/>
    </row>
    <row r="282" spans="1:6" s="69" customFormat="1" ht="87">
      <c r="A282" s="66" t="s">
        <v>1250</v>
      </c>
      <c r="B282" s="80" t="s">
        <v>943</v>
      </c>
    </row>
    <row r="283" spans="1:6" ht="101.5">
      <c r="A283" s="65"/>
      <c r="B283" s="23" t="s">
        <v>941</v>
      </c>
      <c r="C283" s="83" t="s">
        <v>202</v>
      </c>
      <c r="D283" s="26">
        <v>954.04</v>
      </c>
      <c r="E283" s="26"/>
      <c r="F283" s="26">
        <f>(D283*E283)</f>
        <v>0</v>
      </c>
    </row>
    <row r="284" spans="1:6" s="69" customFormat="1">
      <c r="A284" s="66"/>
      <c r="B284" s="84"/>
      <c r="C284" s="67"/>
      <c r="D284" s="68"/>
      <c r="E284" s="68"/>
      <c r="F284" s="68"/>
    </row>
    <row r="285" spans="1:6" s="69" customFormat="1" ht="116">
      <c r="A285" s="66" t="s">
        <v>1251</v>
      </c>
      <c r="B285" s="56" t="s">
        <v>1049</v>
      </c>
    </row>
    <row r="286" spans="1:6" ht="43.5">
      <c r="A286" s="65"/>
      <c r="B286" s="23" t="s">
        <v>1048</v>
      </c>
      <c r="C286" s="83" t="s">
        <v>202</v>
      </c>
      <c r="D286" s="26">
        <v>302.39999999999998</v>
      </c>
      <c r="E286" s="26"/>
      <c r="F286" s="26">
        <f>(D286*E286)</f>
        <v>0</v>
      </c>
    </row>
    <row r="287" spans="1:6">
      <c r="A287" s="60"/>
    </row>
    <row r="288" spans="1:6" s="15" customFormat="1" ht="15" thickBot="1">
      <c r="A288" s="12"/>
      <c r="B288" s="13" t="s">
        <v>35</v>
      </c>
      <c r="C288" s="12"/>
      <c r="D288" s="12"/>
      <c r="E288" s="739">
        <f>SUM(F249:F287)</f>
        <v>0</v>
      </c>
      <c r="F288" s="739"/>
    </row>
    <row r="289" spans="1:6" ht="15" thickTop="1"/>
    <row r="291" spans="1:6">
      <c r="A291" s="10" t="s">
        <v>65</v>
      </c>
      <c r="B291" s="10" t="s">
        <v>36</v>
      </c>
      <c r="C291" s="11" t="s">
        <v>20</v>
      </c>
      <c r="D291" s="11" t="s">
        <v>21</v>
      </c>
      <c r="E291" s="11" t="s">
        <v>22</v>
      </c>
      <c r="F291" s="11" t="s">
        <v>23</v>
      </c>
    </row>
    <row r="293" spans="1:6" ht="136.5" customHeight="1">
      <c r="B293" s="736" t="s">
        <v>37</v>
      </c>
      <c r="C293" s="736"/>
      <c r="D293" s="736"/>
      <c r="E293" s="736"/>
      <c r="F293" s="736"/>
    </row>
    <row r="294" spans="1:6" ht="153" customHeight="1">
      <c r="B294" s="736" t="s">
        <v>38</v>
      </c>
      <c r="C294" s="736"/>
      <c r="D294" s="736"/>
      <c r="E294" s="736"/>
      <c r="F294" s="736"/>
    </row>
    <row r="295" spans="1:6" ht="33" customHeight="1">
      <c r="B295" s="736" t="s">
        <v>39</v>
      </c>
      <c r="C295" s="736"/>
      <c r="D295" s="736"/>
      <c r="E295" s="736"/>
      <c r="F295" s="736"/>
    </row>
    <row r="296" spans="1:6" ht="47.25" customHeight="1">
      <c r="B296" s="736" t="s">
        <v>40</v>
      </c>
      <c r="C296" s="736"/>
      <c r="D296" s="736"/>
      <c r="E296" s="736"/>
      <c r="F296" s="736"/>
    </row>
    <row r="297" spans="1:6" ht="48" customHeight="1">
      <c r="B297" s="736" t="s">
        <v>41</v>
      </c>
      <c r="C297" s="736"/>
      <c r="D297" s="736"/>
      <c r="E297" s="736"/>
      <c r="F297" s="736"/>
    </row>
    <row r="298" spans="1:6" ht="16.5" customHeight="1">
      <c r="B298" s="736" t="s">
        <v>42</v>
      </c>
      <c r="C298" s="736"/>
      <c r="D298" s="736"/>
      <c r="E298" s="736"/>
      <c r="F298" s="736"/>
    </row>
    <row r="300" spans="1:6">
      <c r="B300" s="34" t="s">
        <v>316</v>
      </c>
    </row>
    <row r="302" spans="1:6" ht="101.5">
      <c r="A302" s="65" t="s">
        <v>1252</v>
      </c>
      <c r="B302" s="23" t="s">
        <v>1626</v>
      </c>
      <c r="C302" s="83" t="s">
        <v>181</v>
      </c>
      <c r="D302" s="26">
        <v>488.51</v>
      </c>
      <c r="E302" s="26"/>
      <c r="F302" s="26">
        <f>(D302*E302)</f>
        <v>0</v>
      </c>
    </row>
    <row r="303" spans="1:6">
      <c r="A303" s="70"/>
      <c r="B303" s="41"/>
      <c r="C303" s="30"/>
      <c r="D303" s="31"/>
      <c r="E303" s="31"/>
      <c r="F303" s="31"/>
    </row>
    <row r="304" spans="1:6" ht="108.75" customHeight="1">
      <c r="A304" s="65" t="s">
        <v>1253</v>
      </c>
      <c r="B304" s="23" t="s">
        <v>1627</v>
      </c>
      <c r="C304" s="83" t="s">
        <v>181</v>
      </c>
      <c r="D304" s="26">
        <v>0.55000000000000004</v>
      </c>
      <c r="E304" s="26"/>
      <c r="F304" s="26">
        <f>(D304*E304)</f>
        <v>0</v>
      </c>
    </row>
    <row r="305" spans="1:6">
      <c r="A305" s="70"/>
      <c r="B305" s="41"/>
      <c r="C305" s="30"/>
      <c r="D305" s="31"/>
      <c r="E305" s="31"/>
      <c r="F305" s="31"/>
    </row>
    <row r="306" spans="1:6">
      <c r="B306" s="34" t="s">
        <v>317</v>
      </c>
    </row>
    <row r="308" spans="1:6" ht="87">
      <c r="A308" s="65" t="s">
        <v>1254</v>
      </c>
      <c r="B308" s="23" t="s">
        <v>1628</v>
      </c>
      <c r="C308" s="83" t="s">
        <v>245</v>
      </c>
      <c r="D308" s="26">
        <v>1.6</v>
      </c>
      <c r="E308" s="26"/>
      <c r="F308" s="26">
        <f>(D308*E308)</f>
        <v>0</v>
      </c>
    </row>
    <row r="310" spans="1:6" ht="101.5">
      <c r="A310" s="65" t="s">
        <v>1255</v>
      </c>
      <c r="B310" s="23" t="s">
        <v>1629</v>
      </c>
      <c r="C310" s="83" t="s">
        <v>245</v>
      </c>
      <c r="D310" s="26">
        <v>252</v>
      </c>
      <c r="E310" s="26"/>
      <c r="F310" s="26">
        <f>(D310*E310)</f>
        <v>0</v>
      </c>
    </row>
    <row r="312" spans="1:6" ht="153" customHeight="1">
      <c r="A312" s="65" t="s">
        <v>1256</v>
      </c>
      <c r="B312" s="23" t="s">
        <v>1630</v>
      </c>
      <c r="C312" s="83" t="s">
        <v>245</v>
      </c>
      <c r="D312" s="26">
        <v>248.33</v>
      </c>
      <c r="E312" s="26"/>
      <c r="F312" s="26">
        <f>(D312*E312)</f>
        <v>0</v>
      </c>
    </row>
    <row r="314" spans="1:6" ht="130.5">
      <c r="A314" s="65" t="s">
        <v>1257</v>
      </c>
      <c r="B314" s="23" t="s">
        <v>1631</v>
      </c>
      <c r="C314" s="83" t="s">
        <v>245</v>
      </c>
      <c r="D314" s="26">
        <v>65.83</v>
      </c>
      <c r="E314" s="26"/>
      <c r="F314" s="26">
        <f>(D314*E314)</f>
        <v>0</v>
      </c>
    </row>
    <row r="316" spans="1:6" ht="154.5" customHeight="1">
      <c r="A316" s="65" t="s">
        <v>1258</v>
      </c>
      <c r="B316" s="23" t="s">
        <v>321</v>
      </c>
      <c r="C316" s="83" t="s">
        <v>245</v>
      </c>
      <c r="D316" s="26">
        <v>325.24</v>
      </c>
      <c r="E316" s="26"/>
      <c r="F316" s="26">
        <f>(D316*E316)</f>
        <v>0</v>
      </c>
    </row>
    <row r="318" spans="1:6" ht="105.75" customHeight="1">
      <c r="A318" s="65" t="s">
        <v>1259</v>
      </c>
      <c r="B318" s="23" t="s">
        <v>318</v>
      </c>
      <c r="C318" s="83" t="s">
        <v>245</v>
      </c>
      <c r="D318" s="26">
        <v>0.86</v>
      </c>
      <c r="E318" s="26"/>
      <c r="F318" s="26">
        <f>(D318*E318)</f>
        <v>0</v>
      </c>
    </row>
    <row r="320" spans="1:6" ht="105.75" customHeight="1">
      <c r="A320" s="65" t="s">
        <v>1260</v>
      </c>
      <c r="B320" s="23" t="s">
        <v>444</v>
      </c>
      <c r="C320" s="83" t="s">
        <v>245</v>
      </c>
      <c r="D320" s="26">
        <v>1.74</v>
      </c>
      <c r="E320" s="26"/>
      <c r="F320" s="26">
        <f>(D320*E320)</f>
        <v>0</v>
      </c>
    </row>
    <row r="322" spans="1:14">
      <c r="B322" s="34" t="s">
        <v>319</v>
      </c>
    </row>
    <row r="324" spans="1:14" ht="130.5">
      <c r="A324" s="65" t="s">
        <v>1261</v>
      </c>
      <c r="B324" s="23" t="s">
        <v>331</v>
      </c>
      <c r="C324" s="83" t="s">
        <v>245</v>
      </c>
      <c r="D324" s="26">
        <v>13.71</v>
      </c>
      <c r="E324" s="26"/>
      <c r="F324" s="26">
        <f>(D324*E324)</f>
        <v>0</v>
      </c>
    </row>
    <row r="325" spans="1:14">
      <c r="H325" s="35"/>
      <c r="I325" s="36"/>
      <c r="J325" s="35"/>
    </row>
    <row r="326" spans="1:14" ht="130.5">
      <c r="A326" s="65" t="s">
        <v>1262</v>
      </c>
      <c r="B326" s="23" t="s">
        <v>330</v>
      </c>
      <c r="C326" s="83" t="s">
        <v>245</v>
      </c>
      <c r="D326" s="26">
        <v>1357.32</v>
      </c>
      <c r="E326" s="26"/>
      <c r="F326" s="26">
        <f>(D326*E326)</f>
        <v>0</v>
      </c>
      <c r="M326" s="17">
        <f>(L326-K326)</f>
        <v>0</v>
      </c>
      <c r="N326" s="8">
        <f>(M326*1.05)</f>
        <v>0</v>
      </c>
    </row>
    <row r="328" spans="1:14" ht="101.5">
      <c r="A328" s="65" t="s">
        <v>1263</v>
      </c>
      <c r="B328" s="23" t="s">
        <v>332</v>
      </c>
      <c r="C328" s="83" t="s">
        <v>245</v>
      </c>
      <c r="D328" s="26">
        <v>12.45</v>
      </c>
      <c r="E328" s="26"/>
      <c r="F328" s="26">
        <f>(D328*E328)</f>
        <v>0</v>
      </c>
      <c r="M328" s="17"/>
    </row>
    <row r="330" spans="1:14">
      <c r="B330" s="34" t="s">
        <v>320</v>
      </c>
    </row>
    <row r="332" spans="1:14" ht="130.5">
      <c r="A332" s="65" t="s">
        <v>1264</v>
      </c>
      <c r="B332" s="23" t="s">
        <v>324</v>
      </c>
      <c r="C332" s="83" t="s">
        <v>245</v>
      </c>
      <c r="D332" s="26">
        <v>498.07</v>
      </c>
      <c r="E332" s="26"/>
      <c r="F332" s="26">
        <f>(D332*E332)</f>
        <v>0</v>
      </c>
      <c r="M332" s="17"/>
    </row>
    <row r="334" spans="1:14" ht="130.5">
      <c r="A334" s="65" t="s">
        <v>1265</v>
      </c>
      <c r="B334" s="23" t="s">
        <v>323</v>
      </c>
      <c r="C334" s="83" t="s">
        <v>245</v>
      </c>
      <c r="D334" s="26">
        <v>63.19</v>
      </c>
      <c r="E334" s="26"/>
      <c r="F334" s="26">
        <f>(D334*E334)</f>
        <v>0</v>
      </c>
      <c r="M334" s="17"/>
    </row>
    <row r="336" spans="1:14">
      <c r="B336" s="34" t="s">
        <v>322</v>
      </c>
    </row>
    <row r="338" spans="1:13" ht="101.5">
      <c r="A338" s="65" t="s">
        <v>1266</v>
      </c>
      <c r="B338" s="23" t="s">
        <v>325</v>
      </c>
      <c r="C338" s="83" t="s">
        <v>245</v>
      </c>
      <c r="D338" s="26">
        <v>17.04</v>
      </c>
      <c r="E338" s="26"/>
      <c r="F338" s="26">
        <f>(D338*E338)</f>
        <v>0</v>
      </c>
      <c r="M338" s="17"/>
    </row>
    <row r="340" spans="1:13" ht="92.25" customHeight="1">
      <c r="A340" s="65" t="s">
        <v>1267</v>
      </c>
      <c r="B340" s="23" t="s">
        <v>326</v>
      </c>
      <c r="C340" s="83" t="s">
        <v>245</v>
      </c>
      <c r="D340" s="26">
        <v>341.41</v>
      </c>
      <c r="E340" s="26"/>
      <c r="F340" s="26">
        <f>(D340*E340)</f>
        <v>0</v>
      </c>
      <c r="M340" s="17"/>
    </row>
    <row r="342" spans="1:13">
      <c r="B342" s="34" t="s">
        <v>203</v>
      </c>
    </row>
    <row r="344" spans="1:13" ht="92.25" customHeight="1">
      <c r="A344" s="65" t="s">
        <v>1268</v>
      </c>
      <c r="B344" s="23" t="s">
        <v>327</v>
      </c>
      <c r="C344" s="83" t="s">
        <v>245</v>
      </c>
      <c r="D344" s="26">
        <v>3.49</v>
      </c>
      <c r="E344" s="26"/>
      <c r="F344" s="26">
        <f>(D344*E344)</f>
        <v>0</v>
      </c>
      <c r="M344" s="17"/>
    </row>
    <row r="346" spans="1:13" ht="116">
      <c r="A346" s="65" t="s">
        <v>1269</v>
      </c>
      <c r="B346" s="28" t="s">
        <v>333</v>
      </c>
      <c r="C346" s="83" t="s">
        <v>245</v>
      </c>
      <c r="D346" s="26">
        <v>79.56</v>
      </c>
      <c r="E346" s="26"/>
      <c r="F346" s="26">
        <f>(D346*E346)</f>
        <v>0</v>
      </c>
      <c r="M346" s="17"/>
    </row>
    <row r="348" spans="1:13">
      <c r="B348" s="34" t="s">
        <v>204</v>
      </c>
    </row>
    <row r="350" spans="1:13" ht="106.5" customHeight="1">
      <c r="A350" s="65" t="s">
        <v>1270</v>
      </c>
      <c r="B350" s="23" t="s">
        <v>328</v>
      </c>
      <c r="C350" s="83" t="s">
        <v>245</v>
      </c>
      <c r="D350" s="26">
        <v>21.3</v>
      </c>
      <c r="E350" s="26"/>
      <c r="F350" s="26">
        <f>(D350*E350)</f>
        <v>0</v>
      </c>
      <c r="M350" s="17"/>
    </row>
    <row r="352" spans="1:13" ht="120.75" customHeight="1">
      <c r="A352" s="65" t="s">
        <v>1271</v>
      </c>
      <c r="B352" s="71" t="s">
        <v>329</v>
      </c>
      <c r="C352" s="83" t="s">
        <v>245</v>
      </c>
      <c r="D352" s="26">
        <v>45.62</v>
      </c>
      <c r="E352" s="26"/>
      <c r="F352" s="26">
        <f>(D352*E352)</f>
        <v>0</v>
      </c>
      <c r="M352" s="17"/>
    </row>
    <row r="354" spans="1:13">
      <c r="B354" s="34" t="s">
        <v>205</v>
      </c>
    </row>
    <row r="356" spans="1:13" ht="93" customHeight="1">
      <c r="A356" s="65" t="s">
        <v>1272</v>
      </c>
      <c r="B356" s="33" t="s">
        <v>334</v>
      </c>
      <c r="C356" s="83" t="s">
        <v>185</v>
      </c>
      <c r="D356" s="26">
        <v>245.4</v>
      </c>
      <c r="E356" s="26"/>
      <c r="F356" s="26">
        <f>(D356*E356)</f>
        <v>0</v>
      </c>
      <c r="M356" s="17"/>
    </row>
    <row r="358" spans="1:13" ht="93" customHeight="1">
      <c r="A358" s="65" t="s">
        <v>1273</v>
      </c>
      <c r="B358" s="33" t="s">
        <v>1591</v>
      </c>
      <c r="C358" s="83" t="s">
        <v>185</v>
      </c>
      <c r="D358" s="26">
        <v>75.569999999999993</v>
      </c>
      <c r="E358" s="26"/>
      <c r="F358" s="26">
        <f>(D358*E358)</f>
        <v>0</v>
      </c>
      <c r="M358" s="17"/>
    </row>
    <row r="360" spans="1:13">
      <c r="B360" s="34" t="s">
        <v>207</v>
      </c>
    </row>
    <row r="361" spans="1:13">
      <c r="B361" s="34"/>
    </row>
    <row r="362" spans="1:13" s="69" customFormat="1" ht="43.5">
      <c r="A362" s="66" t="s">
        <v>1274</v>
      </c>
      <c r="B362" s="84" t="s">
        <v>335</v>
      </c>
      <c r="C362" s="67"/>
      <c r="D362" s="68"/>
      <c r="E362" s="68"/>
      <c r="F362" s="68"/>
    </row>
    <row r="363" spans="1:13" s="69" customFormat="1" ht="43.5">
      <c r="A363" s="66"/>
      <c r="B363" s="84" t="s">
        <v>208</v>
      </c>
      <c r="C363" s="67"/>
      <c r="D363" s="68"/>
      <c r="E363" s="68"/>
      <c r="F363" s="68"/>
    </row>
    <row r="364" spans="1:13" s="69" customFormat="1" ht="29">
      <c r="A364" s="66"/>
      <c r="B364" s="84" t="s">
        <v>206</v>
      </c>
      <c r="C364" s="67"/>
      <c r="D364" s="68"/>
      <c r="E364" s="68"/>
      <c r="F364" s="68"/>
    </row>
    <row r="365" spans="1:13" ht="43.5">
      <c r="A365" s="65" t="s">
        <v>1205</v>
      </c>
      <c r="B365" s="71" t="s">
        <v>209</v>
      </c>
      <c r="C365" s="83" t="s">
        <v>160</v>
      </c>
      <c r="D365" s="26">
        <v>18</v>
      </c>
      <c r="E365" s="26"/>
      <c r="F365" s="26">
        <f>(D365*E365)</f>
        <v>0</v>
      </c>
      <c r="M365" s="17"/>
    </row>
    <row r="366" spans="1:13" s="69" customFormat="1" ht="46.5" customHeight="1">
      <c r="A366" s="66" t="s">
        <v>1206</v>
      </c>
      <c r="B366" s="84" t="s">
        <v>210</v>
      </c>
      <c r="C366" s="67"/>
      <c r="D366" s="68"/>
      <c r="E366" s="68"/>
      <c r="F366" s="68"/>
    </row>
    <row r="367" spans="1:13">
      <c r="A367" s="65"/>
      <c r="B367" s="71" t="s">
        <v>211</v>
      </c>
      <c r="C367" s="83" t="s">
        <v>181</v>
      </c>
      <c r="D367" s="26">
        <v>1.73</v>
      </c>
      <c r="E367" s="26"/>
      <c r="F367" s="26">
        <f>(D367*E367)</f>
        <v>0</v>
      </c>
      <c r="M367" s="17"/>
    </row>
    <row r="368" spans="1:13" ht="43.5">
      <c r="A368" s="65" t="s">
        <v>1113</v>
      </c>
      <c r="B368" s="71" t="s">
        <v>1051</v>
      </c>
      <c r="C368" s="83" t="s">
        <v>160</v>
      </c>
      <c r="D368" s="26">
        <v>3</v>
      </c>
      <c r="E368" s="26"/>
      <c r="F368" s="26">
        <f>(D368*E368)</f>
        <v>0</v>
      </c>
      <c r="M368" s="17"/>
    </row>
    <row r="369" spans="1:13" ht="43.5">
      <c r="A369" s="65" t="s">
        <v>1207</v>
      </c>
      <c r="B369" s="71" t="s">
        <v>1050</v>
      </c>
      <c r="C369" s="83" t="s">
        <v>160</v>
      </c>
      <c r="D369" s="26">
        <v>3</v>
      </c>
      <c r="E369" s="26"/>
      <c r="F369" s="26">
        <f>(D369*E369)</f>
        <v>0</v>
      </c>
      <c r="M369" s="17"/>
    </row>
    <row r="370" spans="1:13" s="69" customFormat="1" ht="29">
      <c r="A370" s="66"/>
      <c r="B370" s="84" t="s">
        <v>184</v>
      </c>
      <c r="C370" s="67"/>
      <c r="D370" s="68"/>
      <c r="E370" s="68"/>
      <c r="F370" s="68"/>
    </row>
    <row r="371" spans="1:13" s="69" customFormat="1">
      <c r="A371" s="66"/>
      <c r="B371" s="84"/>
      <c r="C371" s="67"/>
      <c r="D371" s="68"/>
      <c r="E371" s="68"/>
      <c r="F371" s="68"/>
    </row>
    <row r="372" spans="1:13">
      <c r="B372" s="34" t="s">
        <v>212</v>
      </c>
    </row>
    <row r="374" spans="1:13" s="69" customFormat="1" ht="43.5">
      <c r="A374" s="66" t="s">
        <v>1275</v>
      </c>
      <c r="B374" s="84" t="s">
        <v>1369</v>
      </c>
      <c r="C374" s="67"/>
      <c r="D374" s="68"/>
      <c r="E374" s="68"/>
      <c r="F374" s="68"/>
    </row>
    <row r="375" spans="1:13">
      <c r="A375" s="65" t="s">
        <v>1205</v>
      </c>
      <c r="B375" s="71" t="s">
        <v>1370</v>
      </c>
      <c r="C375" s="83" t="s">
        <v>213</v>
      </c>
      <c r="D375" s="26">
        <v>302177.7</v>
      </c>
      <c r="E375" s="26"/>
      <c r="F375" s="26">
        <f t="shared" ref="F375:F376" si="9">(D375*E375)</f>
        <v>0</v>
      </c>
      <c r="M375" s="17"/>
    </row>
    <row r="376" spans="1:13">
      <c r="A376" s="65" t="s">
        <v>1206</v>
      </c>
      <c r="B376" s="71" t="s">
        <v>1368</v>
      </c>
      <c r="C376" s="83" t="s">
        <v>213</v>
      </c>
      <c r="D376" s="26">
        <v>201451.8</v>
      </c>
      <c r="E376" s="26"/>
      <c r="F376" s="26">
        <f t="shared" si="9"/>
        <v>0</v>
      </c>
      <c r="M376" s="17"/>
    </row>
    <row r="377" spans="1:13" s="69" customFormat="1" ht="29">
      <c r="A377" s="66"/>
      <c r="B377" s="84" t="s">
        <v>184</v>
      </c>
      <c r="C377" s="67"/>
      <c r="D377" s="68"/>
      <c r="E377" s="68"/>
      <c r="F377" s="68"/>
    </row>
    <row r="379" spans="1:13" s="15" customFormat="1" ht="15" thickBot="1">
      <c r="A379" s="12"/>
      <c r="B379" s="13" t="s">
        <v>43</v>
      </c>
      <c r="C379" s="12"/>
      <c r="D379" s="12"/>
      <c r="E379" s="739">
        <f>SUM(F292:F378)</f>
        <v>0</v>
      </c>
      <c r="F379" s="739"/>
    </row>
    <row r="380" spans="1:13" ht="15" thickTop="1"/>
    <row r="382" spans="1:13">
      <c r="A382" s="10" t="s">
        <v>66</v>
      </c>
      <c r="B382" s="10" t="s">
        <v>44</v>
      </c>
      <c r="C382" s="11" t="s">
        <v>20</v>
      </c>
      <c r="D382" s="11" t="s">
        <v>21</v>
      </c>
      <c r="E382" s="11" t="s">
        <v>22</v>
      </c>
      <c r="F382" s="11" t="s">
        <v>23</v>
      </c>
    </row>
    <row r="384" spans="1:13" ht="122.25" customHeight="1">
      <c r="B384" s="736" t="s">
        <v>45</v>
      </c>
      <c r="C384" s="736"/>
      <c r="D384" s="736"/>
      <c r="E384" s="736"/>
      <c r="F384" s="736"/>
    </row>
    <row r="385" spans="1:6" ht="106.5" customHeight="1">
      <c r="A385" s="60"/>
      <c r="B385" s="736" t="s">
        <v>46</v>
      </c>
      <c r="C385" s="736"/>
      <c r="D385" s="736"/>
      <c r="E385" s="736"/>
      <c r="F385" s="736"/>
    </row>
    <row r="386" spans="1:6" ht="78" customHeight="1">
      <c r="A386" s="60"/>
      <c r="B386" s="736" t="s">
        <v>47</v>
      </c>
      <c r="C386" s="736"/>
      <c r="D386" s="736"/>
      <c r="E386" s="736"/>
      <c r="F386" s="736"/>
    </row>
    <row r="387" spans="1:6" ht="93" customHeight="1">
      <c r="A387" s="60"/>
      <c r="B387" s="736" t="s">
        <v>48</v>
      </c>
      <c r="C387" s="736"/>
      <c r="D387" s="736"/>
      <c r="E387" s="736"/>
      <c r="F387" s="736"/>
    </row>
    <row r="388" spans="1:6" ht="60.75" customHeight="1">
      <c r="A388" s="60"/>
      <c r="B388" s="736" t="s">
        <v>49</v>
      </c>
      <c r="C388" s="736"/>
      <c r="D388" s="736"/>
      <c r="E388" s="736"/>
      <c r="F388" s="736"/>
    </row>
    <row r="389" spans="1:6">
      <c r="A389" s="60"/>
    </row>
    <row r="390" spans="1:6">
      <c r="A390" s="60"/>
      <c r="B390" s="34" t="s">
        <v>317</v>
      </c>
    </row>
    <row r="391" spans="1:6">
      <c r="A391" s="60"/>
    </row>
    <row r="392" spans="1:6" ht="72.5">
      <c r="A392" s="65" t="s">
        <v>1282</v>
      </c>
      <c r="B392" s="23" t="s">
        <v>344</v>
      </c>
      <c r="C392" s="83" t="s">
        <v>185</v>
      </c>
      <c r="D392" s="26">
        <v>7.77</v>
      </c>
      <c r="E392" s="26"/>
      <c r="F392" s="26">
        <f>(D392*E392)</f>
        <v>0</v>
      </c>
    </row>
    <row r="393" spans="1:6">
      <c r="A393" s="60"/>
    </row>
    <row r="394" spans="1:6" ht="72.5">
      <c r="A394" s="65" t="s">
        <v>1283</v>
      </c>
      <c r="B394" s="23" t="s">
        <v>343</v>
      </c>
      <c r="C394" s="83" t="s">
        <v>181</v>
      </c>
      <c r="D394" s="26">
        <v>294</v>
      </c>
      <c r="E394" s="26"/>
      <c r="F394" s="26">
        <f>(D394*E394)</f>
        <v>0</v>
      </c>
    </row>
    <row r="395" spans="1:6">
      <c r="A395" s="60"/>
    </row>
    <row r="396" spans="1:6" ht="77.25" customHeight="1">
      <c r="A396" s="65" t="s">
        <v>1284</v>
      </c>
      <c r="B396" s="23" t="s">
        <v>341</v>
      </c>
      <c r="C396" s="83" t="s">
        <v>181</v>
      </c>
      <c r="D396" s="26">
        <v>723.38</v>
      </c>
      <c r="E396" s="26"/>
      <c r="F396" s="26">
        <f>(D396*E396)</f>
        <v>0</v>
      </c>
    </row>
    <row r="397" spans="1:6">
      <c r="A397" s="60"/>
    </row>
    <row r="398" spans="1:6" ht="72.5">
      <c r="A398" s="65" t="s">
        <v>1285</v>
      </c>
      <c r="B398" s="23" t="s">
        <v>342</v>
      </c>
      <c r="C398" s="83" t="s">
        <v>181</v>
      </c>
      <c r="D398" s="26">
        <v>526.65</v>
      </c>
      <c r="E398" s="26"/>
      <c r="F398" s="26">
        <f>(D398*E398)</f>
        <v>0</v>
      </c>
    </row>
    <row r="399" spans="1:6">
      <c r="A399" s="60"/>
    </row>
    <row r="400" spans="1:6" ht="78.75" customHeight="1">
      <c r="A400" s="65" t="s">
        <v>1286</v>
      </c>
      <c r="B400" s="23" t="s">
        <v>338</v>
      </c>
      <c r="C400" s="83" t="s">
        <v>181</v>
      </c>
      <c r="D400" s="26">
        <v>3.86</v>
      </c>
      <c r="E400" s="26"/>
      <c r="F400" s="26">
        <f>(D400*E400)</f>
        <v>0</v>
      </c>
    </row>
    <row r="401" spans="1:14">
      <c r="A401" s="60"/>
    </row>
    <row r="402" spans="1:14">
      <c r="A402" s="60"/>
      <c r="B402" s="34" t="s">
        <v>319</v>
      </c>
    </row>
    <row r="403" spans="1:14">
      <c r="A403" s="60"/>
    </row>
    <row r="404" spans="1:14" ht="72.5">
      <c r="A404" s="65" t="s">
        <v>1287</v>
      </c>
      <c r="B404" s="23" t="s">
        <v>339</v>
      </c>
      <c r="C404" s="83" t="s">
        <v>181</v>
      </c>
      <c r="D404" s="26">
        <v>13.71</v>
      </c>
      <c r="E404" s="26"/>
      <c r="F404" s="26">
        <f>(D404*E404)</f>
        <v>0</v>
      </c>
    </row>
    <row r="405" spans="1:14">
      <c r="A405" s="60"/>
      <c r="H405" s="35"/>
      <c r="I405" s="36"/>
      <c r="J405" s="35"/>
    </row>
    <row r="406" spans="1:14" ht="72.5">
      <c r="A406" s="65" t="s">
        <v>1288</v>
      </c>
      <c r="B406" s="23" t="s">
        <v>340</v>
      </c>
      <c r="C406" s="83" t="s">
        <v>181</v>
      </c>
      <c r="D406" s="26">
        <v>8959.08</v>
      </c>
      <c r="E406" s="26"/>
      <c r="F406" s="26">
        <f>(D406*E406)</f>
        <v>0</v>
      </c>
      <c r="M406" s="17">
        <f>(L406-K406)</f>
        <v>0</v>
      </c>
      <c r="N406" s="8">
        <f>(M406*1.05)</f>
        <v>0</v>
      </c>
    </row>
    <row r="407" spans="1:14">
      <c r="A407" s="60"/>
    </row>
    <row r="408" spans="1:14" ht="72.5">
      <c r="A408" s="65" t="s">
        <v>1289</v>
      </c>
      <c r="B408" s="23" t="s">
        <v>345</v>
      </c>
      <c r="C408" s="83" t="s">
        <v>181</v>
      </c>
      <c r="D408" s="26">
        <v>99.58</v>
      </c>
      <c r="E408" s="26"/>
      <c r="F408" s="26">
        <f>(D408*E408)</f>
        <v>0</v>
      </c>
      <c r="M408" s="17"/>
    </row>
    <row r="409" spans="1:14">
      <c r="A409" s="60"/>
    </row>
    <row r="410" spans="1:14">
      <c r="A410" s="60"/>
      <c r="B410" s="34" t="s">
        <v>320</v>
      </c>
    </row>
    <row r="411" spans="1:14">
      <c r="A411" s="60"/>
    </row>
    <row r="412" spans="1:14" ht="72.5">
      <c r="A412" s="65" t="s">
        <v>1290</v>
      </c>
      <c r="B412" s="23" t="s">
        <v>347</v>
      </c>
      <c r="C412" s="83" t="s">
        <v>181</v>
      </c>
      <c r="D412" s="26">
        <v>1992.28</v>
      </c>
      <c r="E412" s="26"/>
      <c r="F412" s="26">
        <f>(D412*E412)</f>
        <v>0</v>
      </c>
      <c r="M412" s="17"/>
    </row>
    <row r="413" spans="1:14">
      <c r="A413" s="65" t="s">
        <v>1205</v>
      </c>
      <c r="B413" s="23" t="s">
        <v>346</v>
      </c>
      <c r="C413" s="83" t="s">
        <v>185</v>
      </c>
      <c r="D413" s="26">
        <v>575.01</v>
      </c>
      <c r="E413" s="26"/>
      <c r="F413" s="26">
        <f>(D413*E413)</f>
        <v>0</v>
      </c>
      <c r="M413" s="17"/>
    </row>
    <row r="414" spans="1:14">
      <c r="A414" s="60"/>
    </row>
    <row r="415" spans="1:14" s="32" customFormat="1" ht="72.5">
      <c r="A415" s="72" t="s">
        <v>1291</v>
      </c>
      <c r="B415" s="71" t="s">
        <v>347</v>
      </c>
      <c r="C415" s="37" t="s">
        <v>181</v>
      </c>
      <c r="D415" s="29">
        <v>210.64</v>
      </c>
      <c r="E415" s="29"/>
      <c r="F415" s="29">
        <f>(D415*E415)</f>
        <v>0</v>
      </c>
      <c r="M415" s="38"/>
    </row>
    <row r="416" spans="1:14">
      <c r="A416" s="65"/>
      <c r="B416" s="23" t="s">
        <v>348</v>
      </c>
      <c r="C416" s="83" t="s">
        <v>185</v>
      </c>
      <c r="D416" s="26">
        <v>68.37</v>
      </c>
      <c r="E416" s="26"/>
      <c r="F416" s="26">
        <f>(D416*E416)</f>
        <v>0</v>
      </c>
      <c r="M416" s="17"/>
    </row>
    <row r="417" spans="1:13">
      <c r="A417" s="60"/>
    </row>
    <row r="418" spans="1:13">
      <c r="A418" s="60"/>
      <c r="B418" s="34" t="s">
        <v>322</v>
      </c>
    </row>
    <row r="419" spans="1:13">
      <c r="A419" s="60"/>
    </row>
    <row r="420" spans="1:13" ht="72.5">
      <c r="A420" s="65" t="s">
        <v>1371</v>
      </c>
      <c r="B420" s="23" t="s">
        <v>349</v>
      </c>
      <c r="C420" s="37" t="s">
        <v>181</v>
      </c>
      <c r="D420" s="26">
        <v>152.04</v>
      </c>
      <c r="E420" s="26"/>
      <c r="F420" s="26">
        <f>(D420*E420)</f>
        <v>0</v>
      </c>
      <c r="M420" s="17"/>
    </row>
    <row r="421" spans="1:13">
      <c r="A421" s="60"/>
    </row>
    <row r="422" spans="1:13" ht="77.25" customHeight="1">
      <c r="A422" s="65" t="s">
        <v>1372</v>
      </c>
      <c r="B422" s="23" t="s">
        <v>350</v>
      </c>
      <c r="C422" s="37" t="s">
        <v>181</v>
      </c>
      <c r="D422" s="26">
        <v>2830</v>
      </c>
      <c r="E422" s="26"/>
      <c r="F422" s="26">
        <f>(D422*E422)</f>
        <v>0</v>
      </c>
      <c r="M422" s="17"/>
    </row>
    <row r="423" spans="1:13">
      <c r="A423" s="60"/>
    </row>
    <row r="424" spans="1:13">
      <c r="A424" s="60"/>
      <c r="B424" s="34" t="s">
        <v>203</v>
      </c>
    </row>
    <row r="425" spans="1:13">
      <c r="A425" s="60"/>
    </row>
    <row r="426" spans="1:13" ht="75.75" customHeight="1">
      <c r="A426" s="65" t="s">
        <v>1373</v>
      </c>
      <c r="B426" s="23" t="s">
        <v>351</v>
      </c>
      <c r="C426" s="37" t="s">
        <v>181</v>
      </c>
      <c r="D426" s="26">
        <v>41.9</v>
      </c>
      <c r="E426" s="26"/>
      <c r="F426" s="26">
        <f>(D426*E426)</f>
        <v>0</v>
      </c>
      <c r="M426" s="17"/>
    </row>
    <row r="427" spans="1:13">
      <c r="A427" s="60"/>
    </row>
    <row r="428" spans="1:13" ht="72.5">
      <c r="A428" s="65" t="s">
        <v>1374</v>
      </c>
      <c r="B428" s="28" t="s">
        <v>352</v>
      </c>
      <c r="C428" s="37" t="s">
        <v>181</v>
      </c>
      <c r="D428" s="26">
        <v>434.42</v>
      </c>
      <c r="E428" s="26"/>
      <c r="F428" s="26">
        <f>(D428*E428)</f>
        <v>0</v>
      </c>
      <c r="M428" s="17"/>
    </row>
    <row r="429" spans="1:13">
      <c r="A429" s="60"/>
    </row>
    <row r="430" spans="1:13">
      <c r="A430" s="60"/>
      <c r="B430" s="34" t="s">
        <v>204</v>
      </c>
    </row>
    <row r="431" spans="1:13">
      <c r="A431" s="60"/>
    </row>
    <row r="432" spans="1:13" ht="76.5" customHeight="1">
      <c r="A432" s="65" t="s">
        <v>1375</v>
      </c>
      <c r="B432" s="23" t="s">
        <v>353</v>
      </c>
      <c r="C432" s="37" t="s">
        <v>181</v>
      </c>
      <c r="D432" s="26">
        <v>145.88</v>
      </c>
      <c r="E432" s="26"/>
      <c r="F432" s="26">
        <f>(D432*E432)</f>
        <v>0</v>
      </c>
      <c r="M432" s="17"/>
    </row>
    <row r="433" spans="1:13">
      <c r="A433" s="60"/>
    </row>
    <row r="434" spans="1:13" ht="90.75" customHeight="1">
      <c r="A434" s="65" t="s">
        <v>1376</v>
      </c>
      <c r="B434" s="71" t="s">
        <v>354</v>
      </c>
      <c r="C434" s="37" t="s">
        <v>181</v>
      </c>
      <c r="D434" s="26">
        <v>195.98</v>
      </c>
      <c r="E434" s="26"/>
      <c r="F434" s="26">
        <f>(D434*E434)</f>
        <v>0</v>
      </c>
      <c r="M434" s="17"/>
    </row>
    <row r="435" spans="1:13">
      <c r="A435" s="60"/>
    </row>
    <row r="436" spans="1:13">
      <c r="A436" s="60"/>
      <c r="B436" s="34" t="s">
        <v>360</v>
      </c>
    </row>
    <row r="437" spans="1:13">
      <c r="A437" s="60"/>
    </row>
    <row r="438" spans="1:13" s="69" customFormat="1" ht="116">
      <c r="A438" s="66" t="s">
        <v>1377</v>
      </c>
      <c r="B438" s="84" t="s">
        <v>361</v>
      </c>
      <c r="C438" s="67"/>
      <c r="D438" s="68"/>
      <c r="E438" s="68"/>
      <c r="F438" s="68"/>
    </row>
    <row r="439" spans="1:13" ht="29">
      <c r="A439" s="65" t="s">
        <v>1205</v>
      </c>
      <c r="B439" s="71" t="s">
        <v>362</v>
      </c>
      <c r="C439" s="37" t="s">
        <v>160</v>
      </c>
      <c r="D439" s="26">
        <v>5</v>
      </c>
      <c r="E439" s="26"/>
      <c r="F439" s="26">
        <f t="shared" ref="F439:F441" si="10">(D439*E439)</f>
        <v>0</v>
      </c>
      <c r="M439" s="17"/>
    </row>
    <row r="440" spans="1:13" ht="29">
      <c r="A440" s="65" t="s">
        <v>1206</v>
      </c>
      <c r="B440" s="71" t="s">
        <v>363</v>
      </c>
      <c r="C440" s="37" t="s">
        <v>160</v>
      </c>
      <c r="D440" s="26">
        <v>24</v>
      </c>
      <c r="E440" s="26"/>
      <c r="F440" s="26">
        <f t="shared" si="10"/>
        <v>0</v>
      </c>
      <c r="M440" s="17"/>
    </row>
    <row r="441" spans="1:13" ht="29">
      <c r="A441" s="65" t="s">
        <v>1113</v>
      </c>
      <c r="B441" s="71" t="s">
        <v>364</v>
      </c>
      <c r="C441" s="37" t="s">
        <v>160</v>
      </c>
      <c r="D441" s="26">
        <v>7</v>
      </c>
      <c r="E441" s="26"/>
      <c r="F441" s="26">
        <f t="shared" si="10"/>
        <v>0</v>
      </c>
      <c r="M441" s="17"/>
    </row>
    <row r="442" spans="1:13">
      <c r="A442" s="60"/>
      <c r="B442" s="32"/>
    </row>
    <row r="443" spans="1:13">
      <c r="A443" s="60"/>
      <c r="B443" s="34" t="s">
        <v>355</v>
      </c>
    </row>
    <row r="444" spans="1:13">
      <c r="A444" s="60"/>
    </row>
    <row r="445" spans="1:13" s="69" customFormat="1" ht="101.5">
      <c r="A445" s="66" t="s">
        <v>1378</v>
      </c>
      <c r="B445" s="84" t="s">
        <v>1160</v>
      </c>
      <c r="C445" s="67"/>
      <c r="D445" s="68"/>
      <c r="E445" s="68"/>
      <c r="F445" s="68"/>
    </row>
    <row r="446" spans="1:13">
      <c r="A446" s="60"/>
      <c r="B446" s="17" t="s">
        <v>356</v>
      </c>
    </row>
    <row r="447" spans="1:13" s="32" customFormat="1">
      <c r="A447" s="72" t="s">
        <v>1205</v>
      </c>
      <c r="B447" s="71" t="s">
        <v>1098</v>
      </c>
      <c r="C447" s="37" t="s">
        <v>160</v>
      </c>
      <c r="D447" s="29">
        <v>2</v>
      </c>
      <c r="E447" s="29"/>
      <c r="F447" s="29">
        <f t="shared" ref="F447" si="11">(D447*E447)</f>
        <v>0</v>
      </c>
      <c r="M447" s="38"/>
    </row>
    <row r="448" spans="1:13" s="32" customFormat="1">
      <c r="A448" s="72" t="s">
        <v>1206</v>
      </c>
      <c r="B448" s="71" t="s">
        <v>1088</v>
      </c>
      <c r="C448" s="37" t="s">
        <v>160</v>
      </c>
      <c r="D448" s="29">
        <v>2</v>
      </c>
      <c r="E448" s="29"/>
      <c r="F448" s="29">
        <f t="shared" ref="F448" si="12">(D448*E448)</f>
        <v>0</v>
      </c>
      <c r="M448" s="38"/>
    </row>
    <row r="449" spans="1:13" s="32" customFormat="1">
      <c r="A449" s="72" t="s">
        <v>1113</v>
      </c>
      <c r="B449" s="71" t="s">
        <v>1060</v>
      </c>
      <c r="C449" s="37" t="s">
        <v>160</v>
      </c>
      <c r="D449" s="29">
        <v>1</v>
      </c>
      <c r="E449" s="29"/>
      <c r="F449" s="29">
        <f t="shared" ref="F449:F454" si="13">(D449*E449)</f>
        <v>0</v>
      </c>
      <c r="M449" s="38"/>
    </row>
    <row r="450" spans="1:13" s="32" customFormat="1">
      <c r="A450" s="72" t="s">
        <v>1348</v>
      </c>
      <c r="B450" s="71" t="s">
        <v>1061</v>
      </c>
      <c r="C450" s="37" t="s">
        <v>160</v>
      </c>
      <c r="D450" s="29">
        <v>2</v>
      </c>
      <c r="E450" s="29"/>
      <c r="F450" s="29">
        <f t="shared" si="13"/>
        <v>0</v>
      </c>
      <c r="M450" s="38"/>
    </row>
    <row r="451" spans="1:13" s="32" customFormat="1">
      <c r="A451" s="72" t="s">
        <v>1207</v>
      </c>
      <c r="B451" s="71" t="s">
        <v>1057</v>
      </c>
      <c r="C451" s="37" t="s">
        <v>160</v>
      </c>
      <c r="D451" s="29">
        <v>1</v>
      </c>
      <c r="E451" s="29"/>
      <c r="F451" s="29">
        <f t="shared" ref="F451" si="14">(D451*E451)</f>
        <v>0</v>
      </c>
      <c r="M451" s="38"/>
    </row>
    <row r="452" spans="1:13" s="32" customFormat="1">
      <c r="A452" s="72" t="s">
        <v>1208</v>
      </c>
      <c r="B452" s="71" t="s">
        <v>1055</v>
      </c>
      <c r="C452" s="37" t="s">
        <v>160</v>
      </c>
      <c r="D452" s="29">
        <v>1</v>
      </c>
      <c r="E452" s="29"/>
      <c r="F452" s="29">
        <f t="shared" ref="F452" si="15">(D452*E452)</f>
        <v>0</v>
      </c>
      <c r="M452" s="38"/>
    </row>
    <row r="453" spans="1:13" s="32" customFormat="1">
      <c r="A453" s="72" t="s">
        <v>1209</v>
      </c>
      <c r="B453" s="71" t="s">
        <v>1053</v>
      </c>
      <c r="C453" s="37" t="s">
        <v>160</v>
      </c>
      <c r="D453" s="29">
        <v>1</v>
      </c>
      <c r="E453" s="29"/>
      <c r="F453" s="29">
        <f t="shared" si="13"/>
        <v>0</v>
      </c>
      <c r="M453" s="38"/>
    </row>
    <row r="454" spans="1:13" s="32" customFormat="1">
      <c r="A454" s="72" t="s">
        <v>1210</v>
      </c>
      <c r="B454" s="71" t="s">
        <v>1064</v>
      </c>
      <c r="C454" s="37" t="s">
        <v>160</v>
      </c>
      <c r="D454" s="29">
        <v>1</v>
      </c>
      <c r="E454" s="29"/>
      <c r="F454" s="29">
        <f t="shared" si="13"/>
        <v>0</v>
      </c>
      <c r="M454" s="38"/>
    </row>
    <row r="455" spans="1:13" s="32" customFormat="1">
      <c r="A455" s="72" t="s">
        <v>1211</v>
      </c>
      <c r="B455" s="71" t="s">
        <v>1054</v>
      </c>
      <c r="C455" s="37" t="s">
        <v>160</v>
      </c>
      <c r="D455" s="29">
        <v>1</v>
      </c>
      <c r="E455" s="29"/>
      <c r="F455" s="29">
        <f t="shared" ref="F455:F459" si="16">(D455*E455)</f>
        <v>0</v>
      </c>
      <c r="M455" s="38"/>
    </row>
    <row r="456" spans="1:13" s="32" customFormat="1">
      <c r="A456" s="72" t="s">
        <v>1215</v>
      </c>
      <c r="B456" s="71" t="s">
        <v>1065</v>
      </c>
      <c r="C456" s="37" t="s">
        <v>160</v>
      </c>
      <c r="D456" s="29">
        <v>3</v>
      </c>
      <c r="E456" s="29"/>
      <c r="F456" s="29">
        <f t="shared" si="16"/>
        <v>0</v>
      </c>
      <c r="M456" s="38"/>
    </row>
    <row r="457" spans="1:13" s="32" customFormat="1">
      <c r="A457" s="72" t="s">
        <v>1232</v>
      </c>
      <c r="B457" s="71" t="s">
        <v>1067</v>
      </c>
      <c r="C457" s="37" t="s">
        <v>160</v>
      </c>
      <c r="D457" s="29">
        <v>1</v>
      </c>
      <c r="E457" s="29"/>
      <c r="F457" s="29">
        <f t="shared" ref="F457" si="17">(D457*E457)</f>
        <v>0</v>
      </c>
      <c r="M457" s="38"/>
    </row>
    <row r="458" spans="1:13" s="32" customFormat="1">
      <c r="A458" s="72" t="s">
        <v>1233</v>
      </c>
      <c r="B458" s="71" t="s">
        <v>1062</v>
      </c>
      <c r="C458" s="37" t="s">
        <v>160</v>
      </c>
      <c r="D458" s="29">
        <v>3</v>
      </c>
      <c r="E458" s="29"/>
      <c r="F458" s="29">
        <f t="shared" ref="F458" si="18">(D458*E458)</f>
        <v>0</v>
      </c>
      <c r="M458" s="38"/>
    </row>
    <row r="459" spans="1:13" s="32" customFormat="1">
      <c r="A459" s="72" t="s">
        <v>1234</v>
      </c>
      <c r="B459" s="71" t="s">
        <v>1058</v>
      </c>
      <c r="C459" s="37" t="s">
        <v>160</v>
      </c>
      <c r="D459" s="29">
        <v>2</v>
      </c>
      <c r="E459" s="29"/>
      <c r="F459" s="29">
        <f t="shared" si="16"/>
        <v>0</v>
      </c>
      <c r="M459" s="38"/>
    </row>
    <row r="460" spans="1:13" s="32" customFormat="1">
      <c r="A460" s="72" t="s">
        <v>1334</v>
      </c>
      <c r="B460" s="71" t="s">
        <v>1052</v>
      </c>
      <c r="C460" s="37" t="s">
        <v>160</v>
      </c>
      <c r="D460" s="29">
        <v>2</v>
      </c>
      <c r="E460" s="29"/>
      <c r="F460" s="29">
        <f t="shared" ref="F460" si="19">(D460*E460)</f>
        <v>0</v>
      </c>
      <c r="M460" s="38"/>
    </row>
    <row r="461" spans="1:13" s="32" customFormat="1">
      <c r="A461" s="72" t="s">
        <v>1335</v>
      </c>
      <c r="B461" s="71" t="s">
        <v>1063</v>
      </c>
      <c r="C461" s="37" t="s">
        <v>160</v>
      </c>
      <c r="D461" s="29">
        <v>1</v>
      </c>
      <c r="E461" s="29"/>
      <c r="F461" s="29">
        <f t="shared" ref="F461:F462" si="20">(D461*E461)</f>
        <v>0</v>
      </c>
      <c r="M461" s="38"/>
    </row>
    <row r="462" spans="1:13" s="32" customFormat="1">
      <c r="A462" s="72" t="s">
        <v>1336</v>
      </c>
      <c r="B462" s="71" t="s">
        <v>1069</v>
      </c>
      <c r="C462" s="37" t="s">
        <v>160</v>
      </c>
      <c r="D462" s="29">
        <v>1</v>
      </c>
      <c r="E462" s="29"/>
      <c r="F462" s="29">
        <f t="shared" si="20"/>
        <v>0</v>
      </c>
      <c r="M462" s="38"/>
    </row>
    <row r="463" spans="1:13" s="32" customFormat="1">
      <c r="A463" s="72" t="s">
        <v>1337</v>
      </c>
      <c r="B463" s="71" t="s">
        <v>1056</v>
      </c>
      <c r="C463" s="37" t="s">
        <v>160</v>
      </c>
      <c r="D463" s="29">
        <v>1</v>
      </c>
      <c r="E463" s="29"/>
      <c r="F463" s="29">
        <f t="shared" ref="F463:F465" si="21">(D463*E463)</f>
        <v>0</v>
      </c>
      <c r="M463" s="38"/>
    </row>
    <row r="464" spans="1:13" s="32" customFormat="1">
      <c r="A464" s="72" t="s">
        <v>1338</v>
      </c>
      <c r="B464" s="71" t="s">
        <v>1097</v>
      </c>
      <c r="C464" s="37" t="s">
        <v>160</v>
      </c>
      <c r="D464" s="29">
        <v>15</v>
      </c>
      <c r="E464" s="29"/>
      <c r="F464" s="29">
        <f t="shared" ref="F464" si="22">(D464*E464)</f>
        <v>0</v>
      </c>
      <c r="M464" s="38"/>
    </row>
    <row r="465" spans="1:13" s="32" customFormat="1">
      <c r="A465" s="72" t="s">
        <v>1339</v>
      </c>
      <c r="B465" s="71" t="s">
        <v>1074</v>
      </c>
      <c r="C465" s="37" t="s">
        <v>160</v>
      </c>
      <c r="D465" s="29">
        <v>21</v>
      </c>
      <c r="E465" s="29"/>
      <c r="F465" s="29">
        <f t="shared" si="21"/>
        <v>0</v>
      </c>
      <c r="M465" s="38"/>
    </row>
    <row r="466" spans="1:13" s="32" customFormat="1">
      <c r="A466" s="72" t="s">
        <v>1340</v>
      </c>
      <c r="B466" s="71" t="s">
        <v>1059</v>
      </c>
      <c r="C466" s="37" t="s">
        <v>160</v>
      </c>
      <c r="D466" s="29">
        <v>3</v>
      </c>
      <c r="E466" s="29"/>
      <c r="F466" s="29">
        <f t="shared" ref="F466" si="23">(D466*E466)</f>
        <v>0</v>
      </c>
      <c r="M466" s="38"/>
    </row>
    <row r="467" spans="1:13" s="32" customFormat="1">
      <c r="A467" s="72" t="s">
        <v>1212</v>
      </c>
      <c r="B467" s="71" t="s">
        <v>1072</v>
      </c>
      <c r="C467" s="37" t="s">
        <v>160</v>
      </c>
      <c r="D467" s="29">
        <v>2</v>
      </c>
      <c r="E467" s="29"/>
      <c r="F467" s="29">
        <f t="shared" ref="F467:F468" si="24">(D467*E467)</f>
        <v>0</v>
      </c>
      <c r="M467" s="38"/>
    </row>
    <row r="468" spans="1:13" s="32" customFormat="1">
      <c r="A468" s="72" t="s">
        <v>1341</v>
      </c>
      <c r="B468" s="71" t="s">
        <v>1073</v>
      </c>
      <c r="C468" s="37" t="s">
        <v>160</v>
      </c>
      <c r="D468" s="29">
        <v>1</v>
      </c>
      <c r="E468" s="29"/>
      <c r="F468" s="29">
        <f t="shared" si="24"/>
        <v>0</v>
      </c>
      <c r="M468" s="38"/>
    </row>
    <row r="469" spans="1:13" s="32" customFormat="1">
      <c r="A469" s="72" t="s">
        <v>1342</v>
      </c>
      <c r="B469" s="71" t="s">
        <v>1071</v>
      </c>
      <c r="C469" s="37" t="s">
        <v>160</v>
      </c>
      <c r="D469" s="29">
        <v>1</v>
      </c>
      <c r="E469" s="29"/>
      <c r="F469" s="29">
        <f t="shared" ref="F469" si="25">(D469*E469)</f>
        <v>0</v>
      </c>
      <c r="M469" s="38"/>
    </row>
    <row r="470" spans="1:13" s="32" customFormat="1">
      <c r="A470" s="72" t="s">
        <v>1343</v>
      </c>
      <c r="B470" s="71" t="s">
        <v>1066</v>
      </c>
      <c r="C470" s="37" t="s">
        <v>160</v>
      </c>
      <c r="D470" s="29">
        <v>3</v>
      </c>
      <c r="E470" s="29"/>
      <c r="F470" s="29">
        <f t="shared" ref="F470" si="26">(D470*E470)</f>
        <v>0</v>
      </c>
      <c r="M470" s="38"/>
    </row>
    <row r="471" spans="1:13" s="32" customFormat="1">
      <c r="A471" s="72" t="s">
        <v>1344</v>
      </c>
      <c r="B471" s="71" t="s">
        <v>1068</v>
      </c>
      <c r="C471" s="37" t="s">
        <v>160</v>
      </c>
      <c r="D471" s="29">
        <v>1</v>
      </c>
      <c r="E471" s="29"/>
      <c r="F471" s="29">
        <f t="shared" ref="F471" si="27">(D471*E471)</f>
        <v>0</v>
      </c>
      <c r="M471" s="38"/>
    </row>
    <row r="472" spans="1:13" s="32" customFormat="1">
      <c r="A472" s="72" t="s">
        <v>1345</v>
      </c>
      <c r="B472" s="71" t="s">
        <v>1070</v>
      </c>
      <c r="C472" s="37" t="s">
        <v>160</v>
      </c>
      <c r="D472" s="29">
        <v>1</v>
      </c>
      <c r="E472" s="29"/>
      <c r="F472" s="29">
        <f t="shared" ref="F472:F473" si="28">(D472*E472)</f>
        <v>0</v>
      </c>
      <c r="M472" s="38"/>
    </row>
    <row r="473" spans="1:13" s="32" customFormat="1">
      <c r="A473" s="72" t="s">
        <v>1346</v>
      </c>
      <c r="B473" s="71" t="s">
        <v>1106</v>
      </c>
      <c r="C473" s="37" t="s">
        <v>160</v>
      </c>
      <c r="D473" s="29">
        <v>2</v>
      </c>
      <c r="E473" s="29"/>
      <c r="F473" s="29">
        <f t="shared" si="28"/>
        <v>0</v>
      </c>
      <c r="M473" s="38"/>
    </row>
    <row r="474" spans="1:13" s="32" customFormat="1">
      <c r="A474" s="72" t="s">
        <v>1347</v>
      </c>
      <c r="B474" s="71" t="s">
        <v>1075</v>
      </c>
      <c r="C474" s="37" t="s">
        <v>160</v>
      </c>
      <c r="D474" s="29">
        <v>1</v>
      </c>
      <c r="E474" s="29"/>
      <c r="F474" s="29">
        <f t="shared" ref="F474:F475" si="29">(D474*E474)</f>
        <v>0</v>
      </c>
      <c r="M474" s="38"/>
    </row>
    <row r="475" spans="1:13" s="32" customFormat="1">
      <c r="A475" s="72" t="s">
        <v>1379</v>
      </c>
      <c r="B475" s="71" t="s">
        <v>1095</v>
      </c>
      <c r="C475" s="37" t="s">
        <v>160</v>
      </c>
      <c r="D475" s="29">
        <v>4</v>
      </c>
      <c r="E475" s="29"/>
      <c r="F475" s="29">
        <f t="shared" si="29"/>
        <v>0</v>
      </c>
      <c r="M475" s="38"/>
    </row>
    <row r="476" spans="1:13" s="32" customFormat="1">
      <c r="A476" s="72" t="s">
        <v>1380</v>
      </c>
      <c r="B476" s="71" t="s">
        <v>1076</v>
      </c>
      <c r="C476" s="37" t="s">
        <v>160</v>
      </c>
      <c r="D476" s="29">
        <v>4</v>
      </c>
      <c r="E476" s="29"/>
      <c r="F476" s="29">
        <f t="shared" ref="F476" si="30">(D476*E476)</f>
        <v>0</v>
      </c>
      <c r="M476" s="38"/>
    </row>
    <row r="477" spans="1:13">
      <c r="A477" s="60"/>
      <c r="B477" s="17" t="s">
        <v>357</v>
      </c>
    </row>
    <row r="478" spans="1:13" s="32" customFormat="1">
      <c r="A478" s="72" t="s">
        <v>1205</v>
      </c>
      <c r="B478" s="71" t="s">
        <v>1093</v>
      </c>
      <c r="C478" s="37" t="s">
        <v>160</v>
      </c>
      <c r="D478" s="29">
        <v>2</v>
      </c>
      <c r="E478" s="29"/>
      <c r="F478" s="29">
        <f t="shared" ref="F478:F541" si="31">(D478*E478)</f>
        <v>0</v>
      </c>
      <c r="M478" s="38"/>
    </row>
    <row r="479" spans="1:13" s="32" customFormat="1">
      <c r="A479" s="72" t="s">
        <v>1206</v>
      </c>
      <c r="B479" s="71" t="s">
        <v>1139</v>
      </c>
      <c r="C479" s="37" t="s">
        <v>160</v>
      </c>
      <c r="D479" s="29">
        <v>3</v>
      </c>
      <c r="E479" s="29"/>
      <c r="F479" s="29">
        <f t="shared" ref="F479" si="32">(D479*E479)</f>
        <v>0</v>
      </c>
      <c r="M479" s="38"/>
    </row>
    <row r="480" spans="1:13" s="32" customFormat="1">
      <c r="A480" s="72" t="s">
        <v>1113</v>
      </c>
      <c r="B480" s="71" t="s">
        <v>1107</v>
      </c>
      <c r="C480" s="37" t="s">
        <v>160</v>
      </c>
      <c r="D480" s="29">
        <v>2</v>
      </c>
      <c r="E480" s="29"/>
      <c r="F480" s="29">
        <f t="shared" si="31"/>
        <v>0</v>
      </c>
      <c r="M480" s="38"/>
    </row>
    <row r="481" spans="1:13" s="32" customFormat="1">
      <c r="A481" s="72" t="s">
        <v>1348</v>
      </c>
      <c r="B481" s="71" t="s">
        <v>1104</v>
      </c>
      <c r="C481" s="37" t="s">
        <v>160</v>
      </c>
      <c r="D481" s="29">
        <v>19</v>
      </c>
      <c r="E481" s="29"/>
      <c r="F481" s="29">
        <f t="shared" ref="F481:F482" si="33">(D481*E481)</f>
        <v>0</v>
      </c>
      <c r="M481" s="38"/>
    </row>
    <row r="482" spans="1:13" s="32" customFormat="1">
      <c r="A482" s="72" t="s">
        <v>1207</v>
      </c>
      <c r="B482" s="71" t="s">
        <v>1137</v>
      </c>
      <c r="C482" s="37" t="s">
        <v>160</v>
      </c>
      <c r="D482" s="29">
        <v>1</v>
      </c>
      <c r="E482" s="29"/>
      <c r="F482" s="29">
        <f t="shared" si="33"/>
        <v>0</v>
      </c>
      <c r="M482" s="38"/>
    </row>
    <row r="483" spans="1:13" s="32" customFormat="1">
      <c r="A483" s="72" t="s">
        <v>1208</v>
      </c>
      <c r="B483" s="71" t="s">
        <v>1091</v>
      </c>
      <c r="C483" s="37" t="s">
        <v>160</v>
      </c>
      <c r="D483" s="29">
        <v>1</v>
      </c>
      <c r="E483" s="29"/>
      <c r="F483" s="29">
        <f t="shared" si="31"/>
        <v>0</v>
      </c>
      <c r="M483" s="38"/>
    </row>
    <row r="484" spans="1:13" s="32" customFormat="1">
      <c r="A484" s="72" t="s">
        <v>1209</v>
      </c>
      <c r="B484" s="71" t="s">
        <v>1079</v>
      </c>
      <c r="C484" s="37" t="s">
        <v>160</v>
      </c>
      <c r="D484" s="29">
        <v>5</v>
      </c>
      <c r="E484" s="29"/>
      <c r="F484" s="29">
        <f t="shared" si="31"/>
        <v>0</v>
      </c>
      <c r="M484" s="38"/>
    </row>
    <row r="485" spans="1:13" s="32" customFormat="1">
      <c r="A485" s="72" t="s">
        <v>1210</v>
      </c>
      <c r="B485" s="71" t="s">
        <v>1133</v>
      </c>
      <c r="C485" s="37" t="s">
        <v>160</v>
      </c>
      <c r="D485" s="29">
        <v>1</v>
      </c>
      <c r="E485" s="29"/>
      <c r="F485" s="29">
        <f t="shared" ref="F485" si="34">(D485*E485)</f>
        <v>0</v>
      </c>
      <c r="M485" s="38"/>
    </row>
    <row r="486" spans="1:13" s="32" customFormat="1">
      <c r="A486" s="72" t="s">
        <v>1211</v>
      </c>
      <c r="B486" s="71" t="s">
        <v>1089</v>
      </c>
      <c r="C486" s="37" t="s">
        <v>160</v>
      </c>
      <c r="D486" s="29">
        <v>1</v>
      </c>
      <c r="E486" s="29"/>
      <c r="F486" s="29">
        <f t="shared" si="31"/>
        <v>0</v>
      </c>
      <c r="M486" s="38"/>
    </row>
    <row r="487" spans="1:13" s="32" customFormat="1">
      <c r="A487" s="72" t="s">
        <v>1215</v>
      </c>
      <c r="B487" s="71" t="s">
        <v>1081</v>
      </c>
      <c r="C487" s="37" t="s">
        <v>160</v>
      </c>
      <c r="D487" s="29">
        <v>11</v>
      </c>
      <c r="E487" s="29"/>
      <c r="F487" s="29">
        <f t="shared" si="31"/>
        <v>0</v>
      </c>
      <c r="M487" s="38"/>
    </row>
    <row r="488" spans="1:13" s="32" customFormat="1">
      <c r="A488" s="72" t="s">
        <v>1232</v>
      </c>
      <c r="B488" s="71" t="s">
        <v>1100</v>
      </c>
      <c r="C488" s="37" t="s">
        <v>160</v>
      </c>
      <c r="D488" s="29">
        <v>4</v>
      </c>
      <c r="E488" s="29"/>
      <c r="F488" s="29">
        <f t="shared" ref="F488" si="35">(D488*E488)</f>
        <v>0</v>
      </c>
      <c r="M488" s="38"/>
    </row>
    <row r="489" spans="1:13" s="32" customFormat="1">
      <c r="A489" s="72" t="s">
        <v>1233</v>
      </c>
      <c r="B489" s="71" t="s">
        <v>1094</v>
      </c>
      <c r="C489" s="37" t="s">
        <v>160</v>
      </c>
      <c r="D489" s="29">
        <v>2</v>
      </c>
      <c r="E489" s="29"/>
      <c r="F489" s="29">
        <f t="shared" si="31"/>
        <v>0</v>
      </c>
      <c r="M489" s="38"/>
    </row>
    <row r="490" spans="1:13" s="32" customFormat="1">
      <c r="A490" s="72" t="s">
        <v>1234</v>
      </c>
      <c r="B490" s="71" t="s">
        <v>1090</v>
      </c>
      <c r="C490" s="37" t="s">
        <v>160</v>
      </c>
      <c r="D490" s="29">
        <v>3</v>
      </c>
      <c r="E490" s="29"/>
      <c r="F490" s="29">
        <f t="shared" si="31"/>
        <v>0</v>
      </c>
      <c r="M490" s="38"/>
    </row>
    <row r="491" spans="1:13" s="32" customFormat="1">
      <c r="A491" s="72" t="s">
        <v>1334</v>
      </c>
      <c r="B491" s="71" t="s">
        <v>1136</v>
      </c>
      <c r="C491" s="37" t="s">
        <v>160</v>
      </c>
      <c r="D491" s="29">
        <v>1</v>
      </c>
      <c r="E491" s="29"/>
      <c r="F491" s="29">
        <f t="shared" ref="F491" si="36">(D491*E491)</f>
        <v>0</v>
      </c>
      <c r="M491" s="38"/>
    </row>
    <row r="492" spans="1:13" s="32" customFormat="1">
      <c r="A492" s="72" t="s">
        <v>1336</v>
      </c>
      <c r="B492" s="71" t="s">
        <v>1110</v>
      </c>
      <c r="C492" s="37" t="s">
        <v>160</v>
      </c>
      <c r="D492" s="29">
        <v>1</v>
      </c>
      <c r="E492" s="29"/>
      <c r="F492" s="29">
        <f t="shared" ref="F492" si="37">(D492*E492)</f>
        <v>0</v>
      </c>
      <c r="M492" s="38"/>
    </row>
    <row r="493" spans="1:13" s="32" customFormat="1">
      <c r="A493" s="72" t="s">
        <v>1337</v>
      </c>
      <c r="B493" s="71" t="s">
        <v>1103</v>
      </c>
      <c r="C493" s="37" t="s">
        <v>160</v>
      </c>
      <c r="D493" s="29">
        <v>1</v>
      </c>
      <c r="E493" s="29"/>
      <c r="F493" s="29">
        <f t="shared" ref="F493" si="38">(D493*E493)</f>
        <v>0</v>
      </c>
      <c r="M493" s="38"/>
    </row>
    <row r="494" spans="1:13" s="32" customFormat="1">
      <c r="A494" s="72" t="s">
        <v>1338</v>
      </c>
      <c r="B494" s="71" t="s">
        <v>1119</v>
      </c>
      <c r="C494" s="37" t="s">
        <v>160</v>
      </c>
      <c r="D494" s="29">
        <v>1</v>
      </c>
      <c r="E494" s="29"/>
      <c r="F494" s="29">
        <f t="shared" ref="F494:F497" si="39">(D494*E494)</f>
        <v>0</v>
      </c>
      <c r="M494" s="38"/>
    </row>
    <row r="495" spans="1:13" s="32" customFormat="1">
      <c r="A495" s="72" t="s">
        <v>1339</v>
      </c>
      <c r="B495" s="71" t="s">
        <v>1119</v>
      </c>
      <c r="C495" s="37" t="s">
        <v>160</v>
      </c>
      <c r="D495" s="29">
        <v>1</v>
      </c>
      <c r="E495" s="29"/>
      <c r="F495" s="29">
        <f t="shared" ref="F495:F496" si="40">(D495*E495)</f>
        <v>0</v>
      </c>
      <c r="M495" s="38"/>
    </row>
    <row r="496" spans="1:13" s="32" customFormat="1">
      <c r="A496" s="72" t="s">
        <v>1340</v>
      </c>
      <c r="B496" s="71" t="s">
        <v>1128</v>
      </c>
      <c r="C496" s="37" t="s">
        <v>160</v>
      </c>
      <c r="D496" s="29">
        <v>1</v>
      </c>
      <c r="E496" s="29"/>
      <c r="F496" s="29">
        <f t="shared" si="40"/>
        <v>0</v>
      </c>
      <c r="M496" s="38"/>
    </row>
    <row r="497" spans="1:13" s="32" customFormat="1">
      <c r="A497" s="72" t="s">
        <v>1212</v>
      </c>
      <c r="B497" s="71" t="s">
        <v>1124</v>
      </c>
      <c r="C497" s="37" t="s">
        <v>160</v>
      </c>
      <c r="D497" s="29">
        <v>1</v>
      </c>
      <c r="E497" s="29"/>
      <c r="F497" s="29">
        <f t="shared" si="39"/>
        <v>0</v>
      </c>
      <c r="M497" s="38"/>
    </row>
    <row r="498" spans="1:13" s="32" customFormat="1">
      <c r="A498" s="72" t="s">
        <v>1341</v>
      </c>
      <c r="B498" s="71" t="s">
        <v>1080</v>
      </c>
      <c r="C498" s="37" t="s">
        <v>160</v>
      </c>
      <c r="D498" s="29">
        <v>1</v>
      </c>
      <c r="E498" s="29"/>
      <c r="F498" s="29">
        <f t="shared" si="31"/>
        <v>0</v>
      </c>
      <c r="M498" s="38"/>
    </row>
    <row r="499" spans="1:13" s="32" customFormat="1">
      <c r="A499" s="72" t="s">
        <v>1342</v>
      </c>
      <c r="B499" s="71" t="s">
        <v>1112</v>
      </c>
      <c r="C499" s="37" t="s">
        <v>160</v>
      </c>
      <c r="D499" s="29">
        <v>1</v>
      </c>
      <c r="E499" s="29"/>
      <c r="F499" s="29">
        <f t="shared" ref="F499" si="41">(D499*E499)</f>
        <v>0</v>
      </c>
      <c r="M499" s="38"/>
    </row>
    <row r="500" spans="1:13" s="32" customFormat="1">
      <c r="A500" s="72" t="s">
        <v>1343</v>
      </c>
      <c r="B500" s="71" t="s">
        <v>1116</v>
      </c>
      <c r="C500" s="37" t="s">
        <v>160</v>
      </c>
      <c r="D500" s="29">
        <v>9</v>
      </c>
      <c r="E500" s="29"/>
      <c r="F500" s="29">
        <f t="shared" ref="F500" si="42">(D500*E500)</f>
        <v>0</v>
      </c>
      <c r="M500" s="38"/>
    </row>
    <row r="501" spans="1:13" s="32" customFormat="1">
      <c r="A501" s="72" t="s">
        <v>1344</v>
      </c>
      <c r="B501" s="71" t="s">
        <v>1146</v>
      </c>
      <c r="C501" s="37" t="s">
        <v>160</v>
      </c>
      <c r="D501" s="29">
        <v>1</v>
      </c>
      <c r="E501" s="29"/>
      <c r="F501" s="29">
        <f t="shared" ref="F501" si="43">(D501*E501)</f>
        <v>0</v>
      </c>
      <c r="M501" s="38"/>
    </row>
    <row r="502" spans="1:13" s="32" customFormat="1">
      <c r="A502" s="72" t="s">
        <v>1345</v>
      </c>
      <c r="B502" s="71" t="s">
        <v>1125</v>
      </c>
      <c r="C502" s="37" t="s">
        <v>160</v>
      </c>
      <c r="D502" s="29">
        <v>1</v>
      </c>
      <c r="E502" s="29"/>
      <c r="F502" s="29">
        <f t="shared" ref="F502" si="44">(D502*E502)</f>
        <v>0</v>
      </c>
      <c r="M502" s="38"/>
    </row>
    <row r="503" spans="1:13" s="32" customFormat="1">
      <c r="A503" s="72" t="s">
        <v>1346</v>
      </c>
      <c r="B503" s="71" t="s">
        <v>1078</v>
      </c>
      <c r="C503" s="37" t="s">
        <v>160</v>
      </c>
      <c r="D503" s="29">
        <v>2</v>
      </c>
      <c r="E503" s="29"/>
      <c r="F503" s="29">
        <f t="shared" si="31"/>
        <v>0</v>
      </c>
      <c r="M503" s="38"/>
    </row>
    <row r="504" spans="1:13" s="32" customFormat="1">
      <c r="A504" s="72" t="s">
        <v>1347</v>
      </c>
      <c r="B504" s="71" t="s">
        <v>1150</v>
      </c>
      <c r="C504" s="37" t="s">
        <v>160</v>
      </c>
      <c r="D504" s="29">
        <v>2</v>
      </c>
      <c r="E504" s="29"/>
      <c r="F504" s="29">
        <f t="shared" ref="F504" si="45">(D504*E504)</f>
        <v>0</v>
      </c>
      <c r="M504" s="38"/>
    </row>
    <row r="505" spans="1:13" s="32" customFormat="1" ht="14.25" customHeight="1">
      <c r="A505" s="72" t="s">
        <v>1379</v>
      </c>
      <c r="B505" s="71" t="s">
        <v>1111</v>
      </c>
      <c r="C505" s="37" t="s">
        <v>160</v>
      </c>
      <c r="D505" s="29">
        <v>4</v>
      </c>
      <c r="E505" s="29"/>
      <c r="F505" s="29">
        <f t="shared" si="31"/>
        <v>0</v>
      </c>
      <c r="M505" s="38"/>
    </row>
    <row r="506" spans="1:13" s="32" customFormat="1">
      <c r="A506" s="72" t="s">
        <v>1380</v>
      </c>
      <c r="B506" s="71" t="s">
        <v>1102</v>
      </c>
      <c r="C506" s="37" t="s">
        <v>160</v>
      </c>
      <c r="D506" s="29">
        <v>2</v>
      </c>
      <c r="E506" s="29"/>
      <c r="F506" s="29">
        <f t="shared" ref="F506" si="46">(D506*E506)</f>
        <v>0</v>
      </c>
      <c r="M506" s="38"/>
    </row>
    <row r="507" spans="1:13" s="32" customFormat="1">
      <c r="A507" s="72" t="s">
        <v>1381</v>
      </c>
      <c r="B507" s="71" t="s">
        <v>1092</v>
      </c>
      <c r="C507" s="37" t="s">
        <v>160</v>
      </c>
      <c r="D507" s="29">
        <v>4</v>
      </c>
      <c r="E507" s="29"/>
      <c r="F507" s="29">
        <f t="shared" si="31"/>
        <v>0</v>
      </c>
      <c r="M507" s="38"/>
    </row>
    <row r="508" spans="1:13" s="32" customFormat="1">
      <c r="A508" s="72" t="s">
        <v>1382</v>
      </c>
      <c r="B508" s="71" t="s">
        <v>1101</v>
      </c>
      <c r="C508" s="37" t="s">
        <v>160</v>
      </c>
      <c r="D508" s="29">
        <v>7</v>
      </c>
      <c r="E508" s="29"/>
      <c r="F508" s="29">
        <f t="shared" ref="F508" si="47">(D508*E508)</f>
        <v>0</v>
      </c>
      <c r="M508" s="38"/>
    </row>
    <row r="509" spans="1:13" s="32" customFormat="1">
      <c r="A509" s="72" t="s">
        <v>1383</v>
      </c>
      <c r="B509" s="71" t="s">
        <v>1077</v>
      </c>
      <c r="C509" s="37" t="s">
        <v>160</v>
      </c>
      <c r="D509" s="29">
        <v>2</v>
      </c>
      <c r="E509" s="29"/>
      <c r="F509" s="29">
        <f t="shared" si="31"/>
        <v>0</v>
      </c>
      <c r="M509" s="38"/>
    </row>
    <row r="510" spans="1:13" s="32" customFormat="1">
      <c r="A510" s="72" t="s">
        <v>1384</v>
      </c>
      <c r="B510" s="71" t="s">
        <v>1130</v>
      </c>
      <c r="C510" s="37" t="s">
        <v>160</v>
      </c>
      <c r="D510" s="29">
        <v>2</v>
      </c>
      <c r="E510" s="29"/>
      <c r="F510" s="29">
        <f t="shared" ref="F510" si="48">(D510*E510)</f>
        <v>0</v>
      </c>
      <c r="M510" s="38"/>
    </row>
    <row r="511" spans="1:13" s="32" customFormat="1">
      <c r="A511" s="72" t="s">
        <v>1385</v>
      </c>
      <c r="B511" s="71" t="s">
        <v>1082</v>
      </c>
      <c r="C511" s="37" t="s">
        <v>160</v>
      </c>
      <c r="D511" s="29">
        <v>1</v>
      </c>
      <c r="E511" s="29"/>
      <c r="F511" s="29">
        <f t="shared" si="31"/>
        <v>0</v>
      </c>
      <c r="M511" s="38"/>
    </row>
    <row r="512" spans="1:13" s="32" customFormat="1">
      <c r="A512" s="72" t="s">
        <v>1386</v>
      </c>
      <c r="B512" s="71" t="s">
        <v>1127</v>
      </c>
      <c r="C512" s="37" t="s">
        <v>160</v>
      </c>
      <c r="D512" s="29">
        <v>3</v>
      </c>
      <c r="E512" s="29"/>
      <c r="F512" s="29">
        <f t="shared" ref="F512:F513" si="49">(D512*E512)</f>
        <v>0</v>
      </c>
      <c r="M512" s="38"/>
    </row>
    <row r="513" spans="1:13" s="32" customFormat="1">
      <c r="A513" s="72" t="s">
        <v>1387</v>
      </c>
      <c r="B513" s="71" t="s">
        <v>1134</v>
      </c>
      <c r="C513" s="37" t="s">
        <v>160</v>
      </c>
      <c r="D513" s="29">
        <v>1</v>
      </c>
      <c r="E513" s="29"/>
      <c r="F513" s="29">
        <f t="shared" si="49"/>
        <v>0</v>
      </c>
      <c r="M513" s="38"/>
    </row>
    <row r="514" spans="1:13" s="32" customFormat="1">
      <c r="A514" s="72" t="s">
        <v>1388</v>
      </c>
      <c r="B514" s="71" t="s">
        <v>1108</v>
      </c>
      <c r="C514" s="37" t="s">
        <v>160</v>
      </c>
      <c r="D514" s="29">
        <v>2</v>
      </c>
      <c r="E514" s="29"/>
      <c r="F514" s="29">
        <f t="shared" ref="F514:F516" si="50">(D514*E514)</f>
        <v>0</v>
      </c>
      <c r="M514" s="38"/>
    </row>
    <row r="515" spans="1:13" s="32" customFormat="1">
      <c r="A515" s="72" t="s">
        <v>1389</v>
      </c>
      <c r="B515" s="71" t="s">
        <v>1157</v>
      </c>
      <c r="C515" s="37" t="s">
        <v>160</v>
      </c>
      <c r="D515" s="29">
        <v>1</v>
      </c>
      <c r="E515" s="29"/>
      <c r="F515" s="29">
        <f t="shared" ref="F515" si="51">(D515*E515)</f>
        <v>0</v>
      </c>
      <c r="M515" s="38"/>
    </row>
    <row r="516" spans="1:13" s="32" customFormat="1">
      <c r="A516" s="72" t="s">
        <v>1392</v>
      </c>
      <c r="B516" s="71" t="s">
        <v>1086</v>
      </c>
      <c r="C516" s="37" t="s">
        <v>160</v>
      </c>
      <c r="D516" s="29">
        <v>1</v>
      </c>
      <c r="E516" s="29"/>
      <c r="F516" s="29">
        <f t="shared" si="50"/>
        <v>0</v>
      </c>
      <c r="M516" s="38"/>
    </row>
    <row r="517" spans="1:13" s="32" customFormat="1">
      <c r="A517" s="72" t="s">
        <v>1391</v>
      </c>
      <c r="B517" s="71" t="s">
        <v>1109</v>
      </c>
      <c r="C517" s="37" t="s">
        <v>160</v>
      </c>
      <c r="D517" s="29">
        <v>1</v>
      </c>
      <c r="E517" s="29"/>
      <c r="F517" s="29">
        <f t="shared" si="31"/>
        <v>0</v>
      </c>
      <c r="M517" s="38"/>
    </row>
    <row r="518" spans="1:13" s="32" customFormat="1">
      <c r="A518" s="72" t="s">
        <v>1394</v>
      </c>
      <c r="B518" s="71" t="s">
        <v>1132</v>
      </c>
      <c r="C518" s="37" t="s">
        <v>160</v>
      </c>
      <c r="D518" s="29">
        <v>3</v>
      </c>
      <c r="E518" s="29"/>
      <c r="F518" s="29">
        <f t="shared" ref="F518" si="52">(D518*E518)</f>
        <v>0</v>
      </c>
      <c r="M518" s="38"/>
    </row>
    <row r="519" spans="1:13" s="32" customFormat="1">
      <c r="A519" s="72" t="s">
        <v>1395</v>
      </c>
      <c r="B519" s="71" t="s">
        <v>1087</v>
      </c>
      <c r="C519" s="37" t="s">
        <v>160</v>
      </c>
      <c r="D519" s="29">
        <v>2</v>
      </c>
      <c r="E519" s="29"/>
      <c r="F519" s="29">
        <f t="shared" si="31"/>
        <v>0</v>
      </c>
      <c r="M519" s="38"/>
    </row>
    <row r="520" spans="1:13" s="32" customFormat="1">
      <c r="A520" s="72" t="s">
        <v>1396</v>
      </c>
      <c r="B520" s="71" t="s">
        <v>1131</v>
      </c>
      <c r="C520" s="37" t="s">
        <v>160</v>
      </c>
      <c r="D520" s="29">
        <v>2</v>
      </c>
      <c r="E520" s="29"/>
      <c r="F520" s="29">
        <f t="shared" ref="F520" si="53">(D520*E520)</f>
        <v>0</v>
      </c>
      <c r="M520" s="38"/>
    </row>
    <row r="521" spans="1:13" s="32" customFormat="1">
      <c r="A521" s="72" t="s">
        <v>1397</v>
      </c>
      <c r="B521" s="71" t="s">
        <v>1122</v>
      </c>
      <c r="C521" s="37" t="s">
        <v>160</v>
      </c>
      <c r="D521" s="29">
        <v>8</v>
      </c>
      <c r="E521" s="29"/>
      <c r="F521" s="29">
        <f t="shared" si="31"/>
        <v>0</v>
      </c>
      <c r="M521" s="38"/>
    </row>
    <row r="522" spans="1:13" s="32" customFormat="1">
      <c r="A522" s="72" t="s">
        <v>1398</v>
      </c>
      <c r="B522" s="71" t="s">
        <v>1099</v>
      </c>
      <c r="C522" s="37" t="s">
        <v>160</v>
      </c>
      <c r="D522" s="29">
        <v>1</v>
      </c>
      <c r="E522" s="29"/>
      <c r="F522" s="29">
        <f t="shared" ref="F522:F526" si="54">(D522*E522)</f>
        <v>0</v>
      </c>
      <c r="M522" s="38"/>
    </row>
    <row r="523" spans="1:13" s="32" customFormat="1">
      <c r="A523" s="72" t="s">
        <v>1399</v>
      </c>
      <c r="B523" s="71" t="s">
        <v>1159</v>
      </c>
      <c r="C523" s="37" t="s">
        <v>160</v>
      </c>
      <c r="D523" s="29">
        <v>1</v>
      </c>
      <c r="E523" s="29"/>
      <c r="F523" s="29">
        <f t="shared" ref="F523" si="55">(D523*E523)</f>
        <v>0</v>
      </c>
      <c r="M523" s="38"/>
    </row>
    <row r="524" spans="1:13" s="32" customFormat="1">
      <c r="A524" s="72" t="s">
        <v>1400</v>
      </c>
      <c r="B524" s="71" t="s">
        <v>1138</v>
      </c>
      <c r="C524" s="37" t="s">
        <v>160</v>
      </c>
      <c r="D524" s="29">
        <v>3</v>
      </c>
      <c r="E524" s="29"/>
      <c r="F524" s="29">
        <f t="shared" si="54"/>
        <v>0</v>
      </c>
      <c r="M524" s="38"/>
    </row>
    <row r="525" spans="1:13" s="32" customFormat="1">
      <c r="A525" s="72" t="s">
        <v>1401</v>
      </c>
      <c r="B525" s="71" t="s">
        <v>1129</v>
      </c>
      <c r="C525" s="37" t="s">
        <v>160</v>
      </c>
      <c r="D525" s="29">
        <v>2</v>
      </c>
      <c r="E525" s="29"/>
      <c r="F525" s="29">
        <f t="shared" ref="F525" si="56">(D525*E525)</f>
        <v>0</v>
      </c>
      <c r="M525" s="38"/>
    </row>
    <row r="526" spans="1:13" s="32" customFormat="1">
      <c r="A526" s="72" t="s">
        <v>1402</v>
      </c>
      <c r="B526" s="71" t="s">
        <v>1121</v>
      </c>
      <c r="C526" s="37" t="s">
        <v>160</v>
      </c>
      <c r="D526" s="29">
        <v>2</v>
      </c>
      <c r="E526" s="29"/>
      <c r="F526" s="29">
        <f t="shared" si="54"/>
        <v>0</v>
      </c>
      <c r="M526" s="38"/>
    </row>
    <row r="527" spans="1:13" s="32" customFormat="1">
      <c r="A527" s="72" t="s">
        <v>1403</v>
      </c>
      <c r="B527" s="71" t="s">
        <v>1114</v>
      </c>
      <c r="C527" s="37" t="s">
        <v>160</v>
      </c>
      <c r="D527" s="29">
        <v>2</v>
      </c>
      <c r="E527" s="29"/>
      <c r="F527" s="29">
        <f t="shared" ref="F527:F529" si="57">(D527*E527)</f>
        <v>0</v>
      </c>
      <c r="M527" s="38"/>
    </row>
    <row r="528" spans="1:13" s="32" customFormat="1">
      <c r="A528" s="72" t="s">
        <v>1404</v>
      </c>
      <c r="B528" s="71" t="s">
        <v>1155</v>
      </c>
      <c r="C528" s="37" t="s">
        <v>160</v>
      </c>
      <c r="D528" s="29">
        <v>1</v>
      </c>
      <c r="E528" s="29"/>
      <c r="F528" s="29">
        <f t="shared" ref="F528" si="58">(D528*E528)</f>
        <v>0</v>
      </c>
      <c r="M528" s="38"/>
    </row>
    <row r="529" spans="1:13" s="32" customFormat="1">
      <c r="A529" s="72" t="s">
        <v>1405</v>
      </c>
      <c r="B529" s="71" t="s">
        <v>1120</v>
      </c>
      <c r="C529" s="37" t="s">
        <v>160</v>
      </c>
      <c r="D529" s="29">
        <v>1</v>
      </c>
      <c r="E529" s="29"/>
      <c r="F529" s="29">
        <f t="shared" si="57"/>
        <v>0</v>
      </c>
      <c r="M529" s="38"/>
    </row>
    <row r="530" spans="1:13" s="32" customFormat="1">
      <c r="A530" s="72" t="s">
        <v>1406</v>
      </c>
      <c r="B530" s="71" t="s">
        <v>1083</v>
      </c>
      <c r="C530" s="37" t="s">
        <v>160</v>
      </c>
      <c r="D530" s="29">
        <v>9</v>
      </c>
      <c r="E530" s="29"/>
      <c r="F530" s="29">
        <f t="shared" si="31"/>
        <v>0</v>
      </c>
      <c r="M530" s="38"/>
    </row>
    <row r="531" spans="1:13" s="32" customFormat="1">
      <c r="A531" s="72" t="s">
        <v>1407</v>
      </c>
      <c r="B531" s="71" t="s">
        <v>1142</v>
      </c>
      <c r="C531" s="37" t="s">
        <v>160</v>
      </c>
      <c r="D531" s="29">
        <v>1</v>
      </c>
      <c r="E531" s="29"/>
      <c r="F531" s="29">
        <f t="shared" ref="F531" si="59">(D531*E531)</f>
        <v>0</v>
      </c>
      <c r="M531" s="38"/>
    </row>
    <row r="532" spans="1:13" s="32" customFormat="1">
      <c r="A532" s="72" t="s">
        <v>1408</v>
      </c>
      <c r="B532" s="71" t="s">
        <v>1118</v>
      </c>
      <c r="C532" s="37" t="s">
        <v>160</v>
      </c>
      <c r="D532" s="29">
        <v>2</v>
      </c>
      <c r="E532" s="29"/>
      <c r="F532" s="29">
        <f t="shared" ref="F532" si="60">(D532*E532)</f>
        <v>0</v>
      </c>
      <c r="M532" s="38"/>
    </row>
    <row r="533" spans="1:13" s="32" customFormat="1">
      <c r="A533" s="72" t="s">
        <v>1409</v>
      </c>
      <c r="B533" s="71" t="s">
        <v>1156</v>
      </c>
      <c r="C533" s="37" t="s">
        <v>160</v>
      </c>
      <c r="D533" s="29">
        <v>2</v>
      </c>
      <c r="E533" s="29"/>
      <c r="F533" s="29">
        <f t="shared" ref="F533" si="61">(D533*E533)</f>
        <v>0</v>
      </c>
      <c r="M533" s="38"/>
    </row>
    <row r="534" spans="1:13" s="32" customFormat="1">
      <c r="A534" s="72" t="s">
        <v>1410</v>
      </c>
      <c r="B534" s="71" t="s">
        <v>1149</v>
      </c>
      <c r="C534" s="37" t="s">
        <v>160</v>
      </c>
      <c r="D534" s="29">
        <v>2</v>
      </c>
      <c r="E534" s="29"/>
      <c r="F534" s="29">
        <f t="shared" ref="F534" si="62">(D534*E534)</f>
        <v>0</v>
      </c>
      <c r="M534" s="38"/>
    </row>
    <row r="535" spans="1:13" s="32" customFormat="1">
      <c r="A535" s="72" t="s">
        <v>1411</v>
      </c>
      <c r="B535" s="71" t="s">
        <v>1153</v>
      </c>
      <c r="C535" s="37" t="s">
        <v>160</v>
      </c>
      <c r="D535" s="29">
        <v>2</v>
      </c>
      <c r="E535" s="29"/>
      <c r="F535" s="29">
        <f t="shared" ref="F535" si="63">(D535*E535)</f>
        <v>0</v>
      </c>
      <c r="M535" s="38"/>
    </row>
    <row r="536" spans="1:13" s="32" customFormat="1">
      <c r="A536" s="72" t="s">
        <v>1412</v>
      </c>
      <c r="B536" s="71" t="s">
        <v>1117</v>
      </c>
      <c r="C536" s="37" t="s">
        <v>160</v>
      </c>
      <c r="D536" s="29">
        <v>1</v>
      </c>
      <c r="E536" s="29"/>
      <c r="F536" s="29">
        <f t="shared" ref="F536:F537" si="64">(D536*E536)</f>
        <v>0</v>
      </c>
      <c r="M536" s="38"/>
    </row>
    <row r="537" spans="1:13" s="32" customFormat="1">
      <c r="A537" s="72" t="s">
        <v>1413</v>
      </c>
      <c r="B537" s="71" t="s">
        <v>1148</v>
      </c>
      <c r="C537" s="37" t="s">
        <v>160</v>
      </c>
      <c r="D537" s="29">
        <v>1</v>
      </c>
      <c r="E537" s="29"/>
      <c r="F537" s="29">
        <f t="shared" si="64"/>
        <v>0</v>
      </c>
      <c r="M537" s="38"/>
    </row>
    <row r="538" spans="1:13" s="32" customFormat="1">
      <c r="A538" s="72" t="s">
        <v>1414</v>
      </c>
      <c r="B538" s="71" t="s">
        <v>1140</v>
      </c>
      <c r="C538" s="37" t="s">
        <v>160</v>
      </c>
      <c r="D538" s="29">
        <v>1</v>
      </c>
      <c r="E538" s="29"/>
      <c r="F538" s="29">
        <f t="shared" ref="F538" si="65">(D538*E538)</f>
        <v>0</v>
      </c>
      <c r="M538" s="38"/>
    </row>
    <row r="539" spans="1:13" s="32" customFormat="1">
      <c r="A539" s="72" t="s">
        <v>1415</v>
      </c>
      <c r="B539" s="71" t="s">
        <v>1152</v>
      </c>
      <c r="C539" s="37" t="s">
        <v>160</v>
      </c>
      <c r="D539" s="29">
        <v>1</v>
      </c>
      <c r="E539" s="29"/>
      <c r="F539" s="29">
        <f t="shared" ref="F539" si="66">(D539*E539)</f>
        <v>0</v>
      </c>
      <c r="M539" s="38"/>
    </row>
    <row r="540" spans="1:13" s="32" customFormat="1">
      <c r="A540" s="72" t="s">
        <v>1416</v>
      </c>
      <c r="B540" s="71" t="s">
        <v>1084</v>
      </c>
      <c r="C540" s="37" t="s">
        <v>160</v>
      </c>
      <c r="D540" s="29">
        <v>7</v>
      </c>
      <c r="E540" s="29"/>
      <c r="F540" s="29">
        <f t="shared" si="31"/>
        <v>0</v>
      </c>
      <c r="M540" s="38"/>
    </row>
    <row r="541" spans="1:13" s="32" customFormat="1">
      <c r="A541" s="72" t="s">
        <v>1417</v>
      </c>
      <c r="B541" s="71" t="s">
        <v>1144</v>
      </c>
      <c r="C541" s="37" t="s">
        <v>160</v>
      </c>
      <c r="D541" s="29">
        <v>1</v>
      </c>
      <c r="E541" s="29"/>
      <c r="F541" s="29">
        <f t="shared" si="31"/>
        <v>0</v>
      </c>
      <c r="M541" s="38"/>
    </row>
    <row r="542" spans="1:13" s="32" customFormat="1">
      <c r="A542" s="72" t="s">
        <v>1418</v>
      </c>
      <c r="B542" s="71" t="s">
        <v>1143</v>
      </c>
      <c r="C542" s="37" t="s">
        <v>160</v>
      </c>
      <c r="D542" s="29">
        <v>1</v>
      </c>
      <c r="E542" s="29"/>
      <c r="F542" s="29">
        <f t="shared" ref="F542:F546" si="67">(D542*E542)</f>
        <v>0</v>
      </c>
      <c r="M542" s="38"/>
    </row>
    <row r="543" spans="1:13" s="32" customFormat="1">
      <c r="A543" s="72" t="s">
        <v>1390</v>
      </c>
      <c r="B543" s="71" t="s">
        <v>1154</v>
      </c>
      <c r="C543" s="37" t="s">
        <v>160</v>
      </c>
      <c r="D543" s="29">
        <v>1</v>
      </c>
      <c r="E543" s="29"/>
      <c r="F543" s="29">
        <f t="shared" si="67"/>
        <v>0</v>
      </c>
      <c r="M543" s="38"/>
    </row>
    <row r="544" spans="1:13" s="32" customFormat="1">
      <c r="A544" s="72" t="s">
        <v>1393</v>
      </c>
      <c r="B544" s="71" t="s">
        <v>1151</v>
      </c>
      <c r="C544" s="37" t="s">
        <v>160</v>
      </c>
      <c r="D544" s="29">
        <v>1</v>
      </c>
      <c r="E544" s="29"/>
      <c r="F544" s="29">
        <f t="shared" ref="F544:F545" si="68">(D544*E544)</f>
        <v>0</v>
      </c>
      <c r="M544" s="38"/>
    </row>
    <row r="545" spans="1:13" s="32" customFormat="1">
      <c r="A545" s="72" t="s">
        <v>1419</v>
      </c>
      <c r="B545" s="71" t="s">
        <v>1158</v>
      </c>
      <c r="C545" s="37" t="s">
        <v>160</v>
      </c>
      <c r="D545" s="29">
        <v>1</v>
      </c>
      <c r="E545" s="29"/>
      <c r="F545" s="29">
        <f t="shared" si="68"/>
        <v>0</v>
      </c>
      <c r="M545" s="38"/>
    </row>
    <row r="546" spans="1:13" s="32" customFormat="1">
      <c r="A546" s="72" t="s">
        <v>1420</v>
      </c>
      <c r="B546" s="71" t="s">
        <v>1145</v>
      </c>
      <c r="C546" s="37" t="s">
        <v>160</v>
      </c>
      <c r="D546" s="29">
        <v>1</v>
      </c>
      <c r="E546" s="29"/>
      <c r="F546" s="29">
        <f t="shared" si="67"/>
        <v>0</v>
      </c>
      <c r="M546" s="38"/>
    </row>
    <row r="547" spans="1:13" s="32" customFormat="1">
      <c r="A547" s="72" t="s">
        <v>1421</v>
      </c>
      <c r="B547" s="71" t="s">
        <v>1141</v>
      </c>
      <c r="C547" s="37" t="s">
        <v>160</v>
      </c>
      <c r="D547" s="29">
        <v>2</v>
      </c>
      <c r="E547" s="29"/>
      <c r="F547" s="29">
        <f t="shared" ref="F547" si="69">(D547*E547)</f>
        <v>0</v>
      </c>
      <c r="M547" s="38"/>
    </row>
    <row r="548" spans="1:13" s="32" customFormat="1">
      <c r="A548" s="72" t="s">
        <v>1422</v>
      </c>
      <c r="B548" s="71" t="s">
        <v>1147</v>
      </c>
      <c r="C548" s="37" t="s">
        <v>160</v>
      </c>
      <c r="D548" s="29">
        <v>1</v>
      </c>
      <c r="E548" s="29"/>
      <c r="F548" s="29">
        <f t="shared" ref="F548" si="70">(D548*E548)</f>
        <v>0</v>
      </c>
      <c r="M548" s="38"/>
    </row>
    <row r="549" spans="1:13">
      <c r="A549" s="60"/>
    </row>
    <row r="550" spans="1:13" s="69" customFormat="1" ht="72.5">
      <c r="A550" s="66" t="s">
        <v>1423</v>
      </c>
      <c r="B550" s="84" t="s">
        <v>358</v>
      </c>
      <c r="C550" s="67"/>
      <c r="D550" s="68"/>
      <c r="E550" s="68"/>
      <c r="F550" s="68"/>
    </row>
    <row r="551" spans="1:13" s="32" customFormat="1">
      <c r="A551" s="72" t="s">
        <v>1205</v>
      </c>
      <c r="B551" s="71" t="s">
        <v>1096</v>
      </c>
      <c r="C551" s="37" t="s">
        <v>160</v>
      </c>
      <c r="D551" s="29">
        <v>3</v>
      </c>
      <c r="E551" s="29"/>
      <c r="F551" s="29">
        <f t="shared" ref="F551:F552" si="71">(D551*E551)</f>
        <v>0</v>
      </c>
      <c r="M551" s="38"/>
    </row>
    <row r="552" spans="1:13" s="32" customFormat="1">
      <c r="A552" s="72" t="s">
        <v>1206</v>
      </c>
      <c r="B552" s="71" t="s">
        <v>1123</v>
      </c>
      <c r="C552" s="37" t="s">
        <v>160</v>
      </c>
      <c r="D552" s="29">
        <v>5</v>
      </c>
      <c r="E552" s="29"/>
      <c r="F552" s="29">
        <f t="shared" si="71"/>
        <v>0</v>
      </c>
      <c r="M552" s="38"/>
    </row>
    <row r="553" spans="1:13" s="32" customFormat="1">
      <c r="A553" s="72" t="s">
        <v>1113</v>
      </c>
      <c r="B553" s="71" t="s">
        <v>1085</v>
      </c>
      <c r="C553" s="37" t="s">
        <v>160</v>
      </c>
      <c r="D553" s="29">
        <v>1</v>
      </c>
      <c r="E553" s="29"/>
      <c r="F553" s="29">
        <f t="shared" ref="F553:F556" si="72">(D553*E553)</f>
        <v>0</v>
      </c>
      <c r="M553" s="38"/>
    </row>
    <row r="554" spans="1:13" s="32" customFormat="1">
      <c r="A554" s="72" t="s">
        <v>1348</v>
      </c>
      <c r="B554" s="71" t="s">
        <v>1126</v>
      </c>
      <c r="C554" s="37" t="s">
        <v>160</v>
      </c>
      <c r="D554" s="29">
        <v>1</v>
      </c>
      <c r="E554" s="29"/>
      <c r="F554" s="29">
        <f t="shared" ref="F554" si="73">(D554*E554)</f>
        <v>0</v>
      </c>
      <c r="M554" s="38"/>
    </row>
    <row r="555" spans="1:13" s="32" customFormat="1">
      <c r="A555" s="72" t="s">
        <v>1207</v>
      </c>
      <c r="B555" s="71" t="s">
        <v>1115</v>
      </c>
      <c r="C555" s="37" t="s">
        <v>160</v>
      </c>
      <c r="D555" s="29">
        <v>2</v>
      </c>
      <c r="E555" s="29"/>
      <c r="F555" s="29">
        <f t="shared" si="72"/>
        <v>0</v>
      </c>
      <c r="M555" s="38"/>
    </row>
    <row r="556" spans="1:13" s="32" customFormat="1">
      <c r="A556" s="72" t="s">
        <v>1208</v>
      </c>
      <c r="B556" s="71" t="s">
        <v>1135</v>
      </c>
      <c r="C556" s="37" t="s">
        <v>160</v>
      </c>
      <c r="D556" s="29">
        <v>1</v>
      </c>
      <c r="E556" s="29"/>
      <c r="F556" s="29">
        <f t="shared" si="72"/>
        <v>0</v>
      </c>
      <c r="M556" s="38"/>
    </row>
    <row r="557" spans="1:13" s="32" customFormat="1">
      <c r="A557" s="72" t="s">
        <v>1209</v>
      </c>
      <c r="B557" s="71" t="s">
        <v>1105</v>
      </c>
      <c r="C557" s="37" t="s">
        <v>160</v>
      </c>
      <c r="D557" s="29">
        <v>1</v>
      </c>
      <c r="E557" s="29"/>
      <c r="F557" s="29">
        <f t="shared" ref="F557" si="74">(D557*E557)</f>
        <v>0</v>
      </c>
      <c r="M557" s="38"/>
    </row>
    <row r="558" spans="1:13">
      <c r="A558" s="60"/>
    </row>
    <row r="559" spans="1:13" ht="74.25" customHeight="1">
      <c r="A559" s="65" t="s">
        <v>1424</v>
      </c>
      <c r="B559" s="28" t="s">
        <v>359</v>
      </c>
      <c r="C559" s="37" t="s">
        <v>181</v>
      </c>
      <c r="D559" s="29">
        <v>16</v>
      </c>
      <c r="E559" s="26"/>
      <c r="F559" s="26">
        <f>(D559*E559)</f>
        <v>0</v>
      </c>
      <c r="M559" s="17"/>
    </row>
    <row r="560" spans="1:13">
      <c r="A560" s="60"/>
    </row>
    <row r="561" spans="1:13" s="15" customFormat="1" ht="15" thickBot="1">
      <c r="A561" s="12"/>
      <c r="B561" s="13" t="s">
        <v>50</v>
      </c>
      <c r="C561" s="12"/>
      <c r="D561" s="12"/>
      <c r="E561" s="12"/>
      <c r="F561" s="14">
        <f>SUM(F383:F560)</f>
        <v>0</v>
      </c>
    </row>
    <row r="562" spans="1:13" ht="15" thickTop="1"/>
    <row r="564" spans="1:13">
      <c r="A564" s="10" t="s">
        <v>67</v>
      </c>
      <c r="B564" s="10" t="s">
        <v>51</v>
      </c>
      <c r="C564" s="11" t="s">
        <v>20</v>
      </c>
      <c r="D564" s="11" t="s">
        <v>21</v>
      </c>
      <c r="E564" s="11" t="s">
        <v>22</v>
      </c>
      <c r="F564" s="11" t="s">
        <v>23</v>
      </c>
    </row>
    <row r="566" spans="1:13" ht="167.25" customHeight="1">
      <c r="B566" s="736" t="s">
        <v>52</v>
      </c>
      <c r="C566" s="736"/>
      <c r="D566" s="736"/>
      <c r="E566" s="736"/>
      <c r="F566" s="736"/>
    </row>
    <row r="567" spans="1:13" ht="108" customHeight="1">
      <c r="B567" s="736" t="s">
        <v>53</v>
      </c>
      <c r="C567" s="736"/>
      <c r="D567" s="736"/>
      <c r="E567" s="736"/>
      <c r="F567" s="736"/>
    </row>
    <row r="568" spans="1:13" ht="168" customHeight="1">
      <c r="B568" s="736" t="s">
        <v>54</v>
      </c>
      <c r="C568" s="736"/>
      <c r="D568" s="736"/>
      <c r="E568" s="736"/>
      <c r="F568" s="736"/>
    </row>
    <row r="569" spans="1:13">
      <c r="A569" s="60"/>
    </row>
    <row r="570" spans="1:13">
      <c r="A570" s="60"/>
      <c r="B570" s="34" t="s">
        <v>365</v>
      </c>
    </row>
    <row r="571" spans="1:13">
      <c r="A571" s="60"/>
    </row>
    <row r="572" spans="1:13" s="69" customFormat="1" ht="91.5" customHeight="1">
      <c r="A572" s="66" t="s">
        <v>1292</v>
      </c>
      <c r="B572" s="84" t="s">
        <v>372</v>
      </c>
      <c r="C572" s="67"/>
      <c r="D572" s="68"/>
      <c r="E572" s="68"/>
      <c r="F572" s="68"/>
    </row>
    <row r="573" spans="1:13" ht="62.25" customHeight="1">
      <c r="A573" s="65"/>
      <c r="B573" s="71" t="s">
        <v>370</v>
      </c>
      <c r="C573" s="37" t="s">
        <v>181</v>
      </c>
      <c r="D573" s="29">
        <v>1847.31</v>
      </c>
      <c r="E573" s="26"/>
      <c r="F573" s="26">
        <f>(D573*E573)</f>
        <v>0</v>
      </c>
      <c r="M573" s="17"/>
    </row>
    <row r="574" spans="1:13">
      <c r="A574" s="60"/>
    </row>
    <row r="575" spans="1:13" s="69" customFormat="1" ht="93" customHeight="1">
      <c r="A575" s="66" t="s">
        <v>1293</v>
      </c>
      <c r="B575" s="84" t="s">
        <v>371</v>
      </c>
      <c r="C575" s="67"/>
      <c r="D575" s="68"/>
      <c r="E575" s="68"/>
      <c r="F575" s="68"/>
    </row>
    <row r="576" spans="1:13" ht="62.25" customHeight="1">
      <c r="A576" s="65"/>
      <c r="B576" s="71" t="s">
        <v>368</v>
      </c>
      <c r="C576" s="37" t="s">
        <v>181</v>
      </c>
      <c r="D576" s="29">
        <v>19.25</v>
      </c>
      <c r="E576" s="26"/>
      <c r="F576" s="26">
        <f>(D576*E576)</f>
        <v>0</v>
      </c>
      <c r="M576" s="17"/>
    </row>
    <row r="577" spans="1:13">
      <c r="A577" s="60"/>
    </row>
    <row r="578" spans="1:13" s="69" customFormat="1" ht="63.75" customHeight="1">
      <c r="A578" s="66" t="s">
        <v>1294</v>
      </c>
      <c r="B578" s="39" t="s">
        <v>369</v>
      </c>
      <c r="C578" s="67"/>
      <c r="D578" s="68"/>
      <c r="E578" s="68"/>
      <c r="F578" s="68"/>
    </row>
    <row r="579" spans="1:13" ht="62.25" customHeight="1">
      <c r="A579" s="65"/>
      <c r="B579" s="71" t="s">
        <v>367</v>
      </c>
      <c r="C579" s="37" t="s">
        <v>181</v>
      </c>
      <c r="D579" s="29">
        <v>1313.57</v>
      </c>
      <c r="E579" s="26"/>
      <c r="F579" s="26">
        <f>(D579*E579)</f>
        <v>0</v>
      </c>
      <c r="M579" s="17"/>
    </row>
    <row r="580" spans="1:13" ht="13.5" customHeight="1">
      <c r="A580" s="60"/>
    </row>
    <row r="581" spans="1:13" s="69" customFormat="1" ht="63.75" customHeight="1">
      <c r="A581" s="66" t="s">
        <v>1295</v>
      </c>
      <c r="B581" s="39" t="s">
        <v>374</v>
      </c>
      <c r="C581" s="67"/>
      <c r="D581" s="68"/>
      <c r="E581" s="68"/>
      <c r="F581" s="68"/>
    </row>
    <row r="582" spans="1:13" s="69" customFormat="1" ht="63.75" customHeight="1">
      <c r="A582" s="66"/>
      <c r="B582" s="84" t="s">
        <v>375</v>
      </c>
      <c r="C582" s="67"/>
      <c r="D582" s="68"/>
      <c r="E582" s="68"/>
      <c r="F582" s="68"/>
    </row>
    <row r="583" spans="1:13" s="69" customFormat="1" ht="91.5" customHeight="1">
      <c r="A583" s="66"/>
      <c r="B583" s="84" t="s">
        <v>373</v>
      </c>
      <c r="C583" s="67"/>
      <c r="D583" s="68"/>
      <c r="E583" s="68"/>
      <c r="F583" s="68"/>
    </row>
    <row r="584" spans="1:13" ht="32.25" customHeight="1">
      <c r="A584" s="65"/>
      <c r="B584" s="71" t="s">
        <v>184</v>
      </c>
      <c r="C584" s="37" t="s">
        <v>196</v>
      </c>
      <c r="D584" s="29">
        <v>2207.98</v>
      </c>
      <c r="E584" s="26"/>
      <c r="F584" s="26">
        <f>(D584*E584)</f>
        <v>0</v>
      </c>
      <c r="M584" s="17"/>
    </row>
    <row r="585" spans="1:13" ht="13.5" customHeight="1">
      <c r="A585" s="60"/>
    </row>
    <row r="586" spans="1:13" s="69" customFormat="1" ht="72.5">
      <c r="A586" s="66" t="s">
        <v>1296</v>
      </c>
      <c r="B586" s="39" t="s">
        <v>385</v>
      </c>
      <c r="C586" s="67"/>
      <c r="D586" s="68"/>
      <c r="E586" s="68"/>
      <c r="F586" s="68"/>
    </row>
    <row r="587" spans="1:13" s="69" customFormat="1" ht="63.75" customHeight="1">
      <c r="A587" s="66"/>
      <c r="B587" s="84" t="s">
        <v>870</v>
      </c>
      <c r="C587" s="67"/>
      <c r="D587" s="68"/>
      <c r="E587" s="68"/>
      <c r="F587" s="68"/>
    </row>
    <row r="588" spans="1:13" ht="87">
      <c r="A588" s="65"/>
      <c r="B588" s="71" t="s">
        <v>869</v>
      </c>
      <c r="C588" s="37" t="s">
        <v>196</v>
      </c>
      <c r="D588" s="29">
        <v>574.86</v>
      </c>
      <c r="E588" s="26"/>
      <c r="F588" s="26">
        <f>(D588*E588)</f>
        <v>0</v>
      </c>
      <c r="M588" s="17"/>
    </row>
    <row r="589" spans="1:13" ht="13.5" customHeight="1">
      <c r="A589" s="60"/>
    </row>
    <row r="590" spans="1:13" s="69" customFormat="1" ht="58">
      <c r="A590" s="66" t="s">
        <v>1297</v>
      </c>
      <c r="B590" s="39" t="s">
        <v>384</v>
      </c>
      <c r="C590" s="67"/>
      <c r="D590" s="68"/>
      <c r="E590" s="68"/>
      <c r="F590" s="68"/>
    </row>
    <row r="591" spans="1:13" s="69" customFormat="1" ht="58">
      <c r="A591" s="66"/>
      <c r="B591" s="40" t="s">
        <v>386</v>
      </c>
      <c r="C591" s="67"/>
      <c r="D591" s="68"/>
      <c r="E591" s="68"/>
      <c r="F591" s="68"/>
    </row>
    <row r="592" spans="1:13" s="69" customFormat="1" ht="87">
      <c r="A592" s="66"/>
      <c r="B592" s="84" t="s">
        <v>381</v>
      </c>
      <c r="C592" s="67"/>
      <c r="D592" s="68"/>
      <c r="E592" s="68"/>
      <c r="F592" s="68"/>
    </row>
    <row r="593" spans="1:13" s="69" customFormat="1" ht="76.5" customHeight="1">
      <c r="A593" s="66"/>
      <c r="B593" s="84" t="s">
        <v>382</v>
      </c>
      <c r="C593" s="67"/>
      <c r="D593" s="68"/>
      <c r="E593" s="68"/>
      <c r="F593" s="68"/>
    </row>
    <row r="594" spans="1:13" s="69" customFormat="1" ht="78.75" customHeight="1">
      <c r="A594" s="66"/>
      <c r="B594" s="84" t="s">
        <v>387</v>
      </c>
      <c r="C594" s="67"/>
      <c r="D594" s="68"/>
      <c r="E594" s="68"/>
      <c r="F594" s="68"/>
    </row>
    <row r="595" spans="1:13" s="69" customFormat="1" ht="107.25" customHeight="1">
      <c r="A595" s="66"/>
      <c r="B595" s="84" t="s">
        <v>383</v>
      </c>
      <c r="C595" s="67"/>
      <c r="D595" s="68"/>
      <c r="E595" s="68"/>
      <c r="F595" s="68"/>
    </row>
    <row r="596" spans="1:13" s="69" customFormat="1" ht="92.25" customHeight="1">
      <c r="A596" s="66"/>
      <c r="B596" s="84" t="s">
        <v>373</v>
      </c>
      <c r="C596" s="67"/>
      <c r="D596" s="68"/>
      <c r="E596" s="68"/>
      <c r="F596" s="68"/>
    </row>
    <row r="597" spans="1:13" ht="87">
      <c r="A597" s="65"/>
      <c r="B597" s="71" t="s">
        <v>869</v>
      </c>
      <c r="C597" s="37" t="s">
        <v>181</v>
      </c>
      <c r="D597" s="29">
        <v>199.37</v>
      </c>
      <c r="E597" s="26"/>
      <c r="F597" s="26">
        <f>(D597*E597)</f>
        <v>0</v>
      </c>
      <c r="M597" s="17"/>
    </row>
    <row r="598" spans="1:13" ht="13.5" customHeight="1">
      <c r="A598" s="60"/>
    </row>
    <row r="599" spans="1:13" s="69" customFormat="1" ht="58">
      <c r="A599" s="66" t="s">
        <v>1298</v>
      </c>
      <c r="B599" s="39" t="s">
        <v>366</v>
      </c>
      <c r="C599" s="67"/>
      <c r="D599" s="68"/>
      <c r="E599" s="68"/>
      <c r="F599" s="68"/>
    </row>
    <row r="600" spans="1:13" ht="62.25" customHeight="1">
      <c r="A600" s="65"/>
      <c r="B600" s="71" t="s">
        <v>368</v>
      </c>
      <c r="C600" s="37" t="s">
        <v>181</v>
      </c>
      <c r="D600" s="29">
        <v>574.86</v>
      </c>
      <c r="E600" s="26"/>
      <c r="F600" s="26">
        <f>(D600*E600)</f>
        <v>0</v>
      </c>
      <c r="M600" s="17"/>
    </row>
    <row r="601" spans="1:13" ht="13.5" customHeight="1">
      <c r="A601" s="60"/>
    </row>
    <row r="602" spans="1:13" s="69" customFormat="1" ht="58">
      <c r="A602" s="66" t="s">
        <v>1299</v>
      </c>
      <c r="B602" s="39" t="s">
        <v>389</v>
      </c>
      <c r="C602" s="67"/>
      <c r="D602" s="68"/>
      <c r="E602" s="68"/>
      <c r="F602" s="68"/>
    </row>
    <row r="603" spans="1:13">
      <c r="A603" s="65"/>
      <c r="B603" s="71" t="s">
        <v>388</v>
      </c>
      <c r="C603" s="37" t="s">
        <v>181</v>
      </c>
      <c r="D603" s="29">
        <v>812.94</v>
      </c>
      <c r="E603" s="26"/>
      <c r="F603" s="26">
        <f>(D603*E603)</f>
        <v>0</v>
      </c>
      <c r="M603" s="17"/>
    </row>
    <row r="604" spans="1:13">
      <c r="A604" s="60"/>
    </row>
    <row r="605" spans="1:13" s="69" customFormat="1" ht="116">
      <c r="A605" s="66" t="s">
        <v>1300</v>
      </c>
      <c r="B605" s="39" t="s">
        <v>377</v>
      </c>
      <c r="C605" s="67"/>
      <c r="D605" s="68"/>
      <c r="E605" s="68"/>
      <c r="F605" s="68"/>
    </row>
    <row r="606" spans="1:13" s="69" customFormat="1" ht="29">
      <c r="A606" s="66"/>
      <c r="B606" s="84" t="s">
        <v>378</v>
      </c>
      <c r="C606" s="67"/>
      <c r="D606" s="68"/>
      <c r="E606" s="68"/>
      <c r="F606" s="68"/>
    </row>
    <row r="607" spans="1:13" ht="31.5" customHeight="1">
      <c r="A607" s="65"/>
      <c r="B607" s="71" t="s">
        <v>184</v>
      </c>
      <c r="C607" s="37" t="s">
        <v>181</v>
      </c>
      <c r="D607" s="29">
        <v>21.13</v>
      </c>
      <c r="E607" s="26"/>
      <c r="F607" s="26">
        <f>(D607*E607)</f>
        <v>0</v>
      </c>
      <c r="M607" s="17"/>
    </row>
    <row r="608" spans="1:13">
      <c r="A608" s="60"/>
    </row>
    <row r="609" spans="1:13" s="69" customFormat="1" ht="72.5">
      <c r="A609" s="66" t="s">
        <v>1301</v>
      </c>
      <c r="B609" s="39" t="s">
        <v>379</v>
      </c>
      <c r="C609" s="67"/>
      <c r="D609" s="68"/>
      <c r="E609" s="68"/>
      <c r="F609" s="68"/>
    </row>
    <row r="610" spans="1:13" s="69" customFormat="1" ht="72.5">
      <c r="A610" s="66"/>
      <c r="B610" s="84" t="s">
        <v>380</v>
      </c>
      <c r="C610" s="67"/>
      <c r="D610" s="68"/>
      <c r="E610" s="68"/>
      <c r="F610" s="68"/>
    </row>
    <row r="611" spans="1:13" ht="58">
      <c r="A611" s="65"/>
      <c r="B611" s="71" t="s">
        <v>376</v>
      </c>
      <c r="C611" s="37" t="s">
        <v>181</v>
      </c>
      <c r="D611" s="29">
        <v>1915.02</v>
      </c>
      <c r="E611" s="26"/>
      <c r="F611" s="26">
        <f>(D611*E611)</f>
        <v>0</v>
      </c>
      <c r="M611" s="17"/>
    </row>
    <row r="612" spans="1:13">
      <c r="A612" s="60"/>
    </row>
    <row r="613" spans="1:13">
      <c r="A613" s="60"/>
      <c r="B613" s="34" t="s">
        <v>390</v>
      </c>
    </row>
    <row r="614" spans="1:13">
      <c r="A614" s="60"/>
    </row>
    <row r="615" spans="1:13" s="69" customFormat="1" ht="72.5">
      <c r="A615" s="66" t="s">
        <v>1425</v>
      </c>
      <c r="B615" s="39" t="s">
        <v>391</v>
      </c>
      <c r="C615" s="67"/>
      <c r="D615" s="68"/>
      <c r="E615" s="68"/>
      <c r="F615" s="68"/>
    </row>
    <row r="616" spans="1:13" ht="72.5">
      <c r="A616" s="65"/>
      <c r="B616" s="71" t="s">
        <v>392</v>
      </c>
      <c r="C616" s="37" t="s">
        <v>245</v>
      </c>
      <c r="D616" s="29">
        <v>29.81</v>
      </c>
      <c r="E616" s="26"/>
      <c r="F616" s="26">
        <f>(D616*E616)</f>
        <v>0</v>
      </c>
      <c r="M616" s="17"/>
    </row>
    <row r="617" spans="1:13">
      <c r="A617" s="60"/>
    </row>
    <row r="618" spans="1:13" s="69" customFormat="1" ht="43.5">
      <c r="A618" s="66" t="s">
        <v>1426</v>
      </c>
      <c r="B618" s="39" t="s">
        <v>393</v>
      </c>
      <c r="C618" s="67"/>
      <c r="D618" s="68"/>
      <c r="E618" s="68"/>
      <c r="F618" s="68"/>
    </row>
    <row r="619" spans="1:13" ht="87">
      <c r="A619" s="65"/>
      <c r="B619" s="71" t="s">
        <v>1428</v>
      </c>
      <c r="C619" s="37" t="s">
        <v>245</v>
      </c>
      <c r="D619" s="29">
        <v>11.58</v>
      </c>
      <c r="E619" s="26"/>
      <c r="F619" s="26">
        <f>(D619*E619)</f>
        <v>0</v>
      </c>
      <c r="M619" s="17"/>
    </row>
    <row r="620" spans="1:13">
      <c r="A620" s="60"/>
    </row>
    <row r="621" spans="1:13" s="69" customFormat="1" ht="43.5">
      <c r="A621" s="66" t="s">
        <v>1427</v>
      </c>
      <c r="B621" s="39" t="s">
        <v>395</v>
      </c>
      <c r="C621" s="67"/>
      <c r="D621" s="68"/>
      <c r="E621" s="68"/>
      <c r="F621" s="68"/>
    </row>
    <row r="622" spans="1:13" ht="87">
      <c r="A622" s="65"/>
      <c r="B622" s="71" t="s">
        <v>1632</v>
      </c>
      <c r="C622" s="37" t="s">
        <v>245</v>
      </c>
      <c r="D622" s="29">
        <v>0.12</v>
      </c>
      <c r="E622" s="26"/>
      <c r="F622" s="26">
        <f>(D622*E622)</f>
        <v>0</v>
      </c>
      <c r="M622" s="17"/>
    </row>
    <row r="623" spans="1:13">
      <c r="A623" s="60"/>
    </row>
    <row r="624" spans="1:13" s="69" customFormat="1" ht="43.5">
      <c r="A624" s="66" t="s">
        <v>1429</v>
      </c>
      <c r="B624" s="39" t="s">
        <v>394</v>
      </c>
      <c r="C624" s="67"/>
      <c r="D624" s="68"/>
      <c r="E624" s="68"/>
      <c r="F624" s="68"/>
    </row>
    <row r="625" spans="1:13" ht="87">
      <c r="A625" s="65"/>
      <c r="B625" s="71" t="s">
        <v>1633</v>
      </c>
      <c r="C625" s="37" t="s">
        <v>181</v>
      </c>
      <c r="D625" s="29">
        <v>46.68</v>
      </c>
      <c r="E625" s="26"/>
      <c r="F625" s="26">
        <f>(D625*E625)</f>
        <v>0</v>
      </c>
      <c r="M625" s="17"/>
    </row>
    <row r="626" spans="1:13">
      <c r="A626" s="60"/>
    </row>
    <row r="627" spans="1:13">
      <c r="A627" s="60"/>
      <c r="B627" s="34" t="s">
        <v>337</v>
      </c>
    </row>
    <row r="628" spans="1:13">
      <c r="A628" s="60"/>
    </row>
    <row r="629" spans="1:13" ht="116">
      <c r="A629" s="65" t="s">
        <v>1430</v>
      </c>
      <c r="B629" s="28" t="s">
        <v>396</v>
      </c>
      <c r="C629" s="37" t="s">
        <v>160</v>
      </c>
      <c r="D629" s="29">
        <v>6</v>
      </c>
      <c r="E629" s="26"/>
      <c r="F629" s="26">
        <f>(D629*E629)</f>
        <v>0</v>
      </c>
      <c r="M629" s="17"/>
    </row>
    <row r="630" spans="1:13">
      <c r="A630" s="60"/>
    </row>
    <row r="631" spans="1:13">
      <c r="A631" s="60"/>
      <c r="B631" s="34" t="s">
        <v>397</v>
      </c>
    </row>
    <row r="632" spans="1:13">
      <c r="A632" s="60"/>
      <c r="B632" s="34"/>
    </row>
    <row r="633" spans="1:13" s="69" customFormat="1" ht="47.25" customHeight="1">
      <c r="A633" s="66" t="s">
        <v>1431</v>
      </c>
      <c r="B633" s="39" t="s">
        <v>409</v>
      </c>
      <c r="C633" s="67"/>
      <c r="D633" s="68"/>
      <c r="E633" s="68"/>
      <c r="F633" s="68"/>
    </row>
    <row r="634" spans="1:13" s="69" customFormat="1" ht="87">
      <c r="A634" s="66"/>
      <c r="B634" s="84" t="s">
        <v>400</v>
      </c>
      <c r="C634" s="67"/>
      <c r="D634" s="68"/>
      <c r="E634" s="68"/>
      <c r="F634" s="68"/>
    </row>
    <row r="635" spans="1:13" s="69" customFormat="1" ht="58">
      <c r="A635" s="66"/>
      <c r="B635" s="84" t="s">
        <v>403</v>
      </c>
      <c r="C635" s="67"/>
      <c r="D635" s="68"/>
      <c r="E635" s="68"/>
      <c r="F635" s="68"/>
    </row>
    <row r="636" spans="1:13" s="69" customFormat="1" ht="72.5">
      <c r="A636" s="66"/>
      <c r="B636" s="84" t="s">
        <v>401</v>
      </c>
      <c r="C636" s="67"/>
      <c r="D636" s="68"/>
      <c r="E636" s="68"/>
      <c r="F636" s="68"/>
    </row>
    <row r="637" spans="1:13" ht="130.5">
      <c r="A637" s="65"/>
      <c r="B637" s="23" t="s">
        <v>399</v>
      </c>
      <c r="C637" s="37" t="s">
        <v>181</v>
      </c>
      <c r="D637" s="29">
        <v>1177.23</v>
      </c>
      <c r="E637" s="26"/>
      <c r="F637" s="26">
        <f>(D637*E637)</f>
        <v>0</v>
      </c>
      <c r="M637" s="17"/>
    </row>
    <row r="638" spans="1:13">
      <c r="A638" s="60"/>
      <c r="B638" s="34"/>
    </row>
    <row r="639" spans="1:13" s="69" customFormat="1" ht="47.25" customHeight="1">
      <c r="A639" s="66" t="s">
        <v>1432</v>
      </c>
      <c r="B639" s="39" t="s">
        <v>408</v>
      </c>
      <c r="C639" s="67"/>
      <c r="D639" s="68"/>
      <c r="E639" s="68"/>
      <c r="F639" s="68"/>
    </row>
    <row r="640" spans="1:13" s="69" customFormat="1" ht="87">
      <c r="A640" s="66"/>
      <c r="B640" s="84" t="s">
        <v>400</v>
      </c>
      <c r="C640" s="67"/>
      <c r="D640" s="68"/>
      <c r="E640" s="68"/>
      <c r="F640" s="68"/>
    </row>
    <row r="641" spans="1:13" s="69" customFormat="1" ht="58">
      <c r="A641" s="66"/>
      <c r="B641" s="84" t="s">
        <v>403</v>
      </c>
      <c r="C641" s="67"/>
      <c r="D641" s="68"/>
      <c r="E641" s="68"/>
      <c r="F641" s="68"/>
    </row>
    <row r="642" spans="1:13" s="69" customFormat="1" ht="72.5">
      <c r="A642" s="66"/>
      <c r="B642" s="84" t="s">
        <v>402</v>
      </c>
      <c r="C642" s="67"/>
      <c r="D642" s="68"/>
      <c r="E642" s="68"/>
      <c r="F642" s="68"/>
    </row>
    <row r="643" spans="1:13" ht="130.5">
      <c r="A643" s="65"/>
      <c r="B643" s="23" t="s">
        <v>399</v>
      </c>
      <c r="C643" s="37" t="s">
        <v>181</v>
      </c>
      <c r="D643" s="29">
        <v>113.73</v>
      </c>
      <c r="E643" s="26"/>
      <c r="F643" s="26">
        <f>(D643*E643)</f>
        <v>0</v>
      </c>
      <c r="M643" s="17"/>
    </row>
    <row r="644" spans="1:13">
      <c r="A644" s="60"/>
    </row>
    <row r="645" spans="1:13" s="69" customFormat="1" ht="72.5">
      <c r="A645" s="66" t="s">
        <v>1433</v>
      </c>
      <c r="B645" s="39" t="s">
        <v>407</v>
      </c>
      <c r="C645" s="67"/>
      <c r="D645" s="68"/>
      <c r="E645" s="68"/>
      <c r="F645" s="68"/>
    </row>
    <row r="646" spans="1:13" s="69" customFormat="1" ht="91.5" customHeight="1">
      <c r="A646" s="66"/>
      <c r="B646" s="84" t="s">
        <v>404</v>
      </c>
      <c r="C646" s="67"/>
      <c r="D646" s="68"/>
      <c r="E646" s="68"/>
      <c r="F646" s="68"/>
    </row>
    <row r="647" spans="1:13" s="69" customFormat="1" ht="58">
      <c r="A647" s="66"/>
      <c r="B647" s="84" t="s">
        <v>403</v>
      </c>
      <c r="C647" s="67"/>
      <c r="D647" s="68"/>
      <c r="E647" s="68"/>
      <c r="F647" s="68"/>
    </row>
    <row r="648" spans="1:13" s="69" customFormat="1" ht="72.5">
      <c r="A648" s="66"/>
      <c r="B648" s="84" t="s">
        <v>401</v>
      </c>
      <c r="C648" s="67"/>
      <c r="D648" s="68"/>
      <c r="E648" s="68"/>
      <c r="F648" s="68"/>
    </row>
    <row r="649" spans="1:13" ht="130.5">
      <c r="A649" s="65"/>
      <c r="B649" s="23" t="s">
        <v>398</v>
      </c>
      <c r="C649" s="37" t="s">
        <v>181</v>
      </c>
      <c r="D649" s="29">
        <v>333.19</v>
      </c>
      <c r="E649" s="26"/>
      <c r="F649" s="26">
        <f>(D649*E649)</f>
        <v>0</v>
      </c>
      <c r="M649" s="17"/>
    </row>
    <row r="650" spans="1:13">
      <c r="A650" s="60"/>
    </row>
    <row r="651" spans="1:13" s="69" customFormat="1" ht="87">
      <c r="A651" s="66" t="s">
        <v>1434</v>
      </c>
      <c r="B651" s="39" t="s">
        <v>406</v>
      </c>
      <c r="C651" s="67"/>
      <c r="D651" s="68"/>
      <c r="E651" s="68"/>
      <c r="F651" s="68"/>
    </row>
    <row r="652" spans="1:13" s="69" customFormat="1" ht="91.5" customHeight="1">
      <c r="A652" s="66"/>
      <c r="B652" s="84" t="s">
        <v>404</v>
      </c>
      <c r="C652" s="67"/>
      <c r="D652" s="68"/>
      <c r="E652" s="68"/>
      <c r="F652" s="68"/>
    </row>
    <row r="653" spans="1:13" s="69" customFormat="1" ht="58">
      <c r="A653" s="66"/>
      <c r="B653" s="84" t="s">
        <v>403</v>
      </c>
      <c r="C653" s="67"/>
      <c r="D653" s="68"/>
      <c r="E653" s="68"/>
      <c r="F653" s="68"/>
    </row>
    <row r="654" spans="1:13" s="69" customFormat="1" ht="72.5">
      <c r="A654" s="66"/>
      <c r="B654" s="84" t="s">
        <v>405</v>
      </c>
      <c r="C654" s="67"/>
      <c r="D654" s="68"/>
      <c r="E654" s="68"/>
      <c r="F654" s="68"/>
    </row>
    <row r="655" spans="1:13" ht="130.5">
      <c r="A655" s="65"/>
      <c r="B655" s="23" t="s">
        <v>398</v>
      </c>
      <c r="C655" s="37" t="s">
        <v>181</v>
      </c>
      <c r="D655" s="29">
        <v>138.43</v>
      </c>
      <c r="E655" s="26"/>
      <c r="F655" s="26">
        <f>(D655*E655)</f>
        <v>0</v>
      </c>
      <c r="M655" s="17"/>
    </row>
    <row r="656" spans="1:13">
      <c r="A656" s="60"/>
    </row>
    <row r="657" spans="1:13" s="69" customFormat="1" ht="75" customHeight="1">
      <c r="A657" s="66" t="s">
        <v>1435</v>
      </c>
      <c r="B657" s="39" t="s">
        <v>415</v>
      </c>
      <c r="C657" s="67"/>
      <c r="D657" s="68"/>
      <c r="E657" s="68"/>
      <c r="F657" s="68"/>
    </row>
    <row r="658" spans="1:13" s="69" customFormat="1" ht="72.5">
      <c r="A658" s="66"/>
      <c r="B658" s="84" t="s">
        <v>413</v>
      </c>
      <c r="C658" s="67"/>
      <c r="D658" s="68"/>
      <c r="E658" s="68"/>
      <c r="F658" s="68"/>
    </row>
    <row r="659" spans="1:13" s="69" customFormat="1" ht="29">
      <c r="A659" s="66"/>
      <c r="B659" s="84" t="s">
        <v>410</v>
      </c>
      <c r="C659" s="67"/>
      <c r="D659" s="68"/>
      <c r="E659" s="68"/>
      <c r="F659" s="68"/>
    </row>
    <row r="660" spans="1:13" s="69" customFormat="1" ht="72.5">
      <c r="A660" s="66"/>
      <c r="B660" s="84" t="s">
        <v>411</v>
      </c>
      <c r="C660" s="67"/>
      <c r="D660" s="68"/>
      <c r="E660" s="68"/>
      <c r="F660" s="68"/>
    </row>
    <row r="661" spans="1:13" ht="116">
      <c r="A661" s="65"/>
      <c r="B661" s="23" t="s">
        <v>412</v>
      </c>
      <c r="C661" s="37" t="s">
        <v>181</v>
      </c>
      <c r="D661" s="29">
        <v>201.59</v>
      </c>
      <c r="E661" s="26"/>
      <c r="F661" s="26">
        <f>(D661*E661)</f>
        <v>0</v>
      </c>
      <c r="M661" s="17"/>
    </row>
    <row r="662" spans="1:13">
      <c r="A662" s="60"/>
    </row>
    <row r="663" spans="1:13" s="69" customFormat="1" ht="58">
      <c r="A663" s="66" t="s">
        <v>1436</v>
      </c>
      <c r="B663" s="39" t="s">
        <v>416</v>
      </c>
      <c r="C663" s="67"/>
      <c r="D663" s="68"/>
      <c r="E663" s="68"/>
      <c r="F663" s="68"/>
    </row>
    <row r="664" spans="1:13" s="69" customFormat="1" ht="72.5">
      <c r="A664" s="66"/>
      <c r="B664" s="84" t="s">
        <v>417</v>
      </c>
      <c r="C664" s="67"/>
      <c r="D664" s="68"/>
      <c r="E664" s="68"/>
      <c r="F664" s="68"/>
    </row>
    <row r="665" spans="1:13" s="69" customFormat="1" ht="29">
      <c r="A665" s="66"/>
      <c r="B665" s="84" t="s">
        <v>410</v>
      </c>
      <c r="C665" s="67"/>
      <c r="D665" s="68"/>
      <c r="E665" s="68"/>
      <c r="F665" s="68"/>
    </row>
    <row r="666" spans="1:13" s="69" customFormat="1" ht="72.5">
      <c r="A666" s="66"/>
      <c r="B666" s="84" t="s">
        <v>411</v>
      </c>
      <c r="C666" s="67"/>
      <c r="D666" s="68"/>
      <c r="E666" s="68"/>
      <c r="F666" s="68"/>
    </row>
    <row r="667" spans="1:13" ht="116">
      <c r="A667" s="65"/>
      <c r="B667" s="23" t="s">
        <v>412</v>
      </c>
      <c r="C667" s="37" t="s">
        <v>181</v>
      </c>
      <c r="D667" s="29">
        <v>160.51</v>
      </c>
      <c r="E667" s="26"/>
      <c r="F667" s="26">
        <f>(D667*E667)</f>
        <v>0</v>
      </c>
      <c r="M667" s="17"/>
    </row>
    <row r="668" spans="1:13">
      <c r="A668" s="60"/>
    </row>
    <row r="669" spans="1:13" s="69" customFormat="1" ht="72.5">
      <c r="A669" s="66" t="s">
        <v>1437</v>
      </c>
      <c r="B669" s="39" t="s">
        <v>414</v>
      </c>
      <c r="C669" s="67"/>
      <c r="D669" s="68"/>
      <c r="E669" s="68"/>
      <c r="F669" s="68"/>
    </row>
    <row r="670" spans="1:13" s="69" customFormat="1" ht="87">
      <c r="A670" s="66"/>
      <c r="B670" s="84" t="s">
        <v>418</v>
      </c>
      <c r="C670" s="67"/>
      <c r="D670" s="68"/>
      <c r="E670" s="68"/>
      <c r="F670" s="68"/>
    </row>
    <row r="671" spans="1:13" s="69" customFormat="1" ht="29">
      <c r="A671" s="66"/>
      <c r="B671" s="84" t="s">
        <v>410</v>
      </c>
      <c r="C671" s="67"/>
      <c r="D671" s="68"/>
      <c r="E671" s="68"/>
      <c r="F671" s="68"/>
    </row>
    <row r="672" spans="1:13" s="69" customFormat="1" ht="72.5">
      <c r="A672" s="66"/>
      <c r="B672" s="84" t="s">
        <v>411</v>
      </c>
      <c r="C672" s="67"/>
      <c r="D672" s="68"/>
      <c r="E672" s="68"/>
      <c r="F672" s="68"/>
    </row>
    <row r="673" spans="1:13" ht="116">
      <c r="A673" s="65"/>
      <c r="B673" s="23" t="s">
        <v>412</v>
      </c>
      <c r="C673" s="37" t="s">
        <v>181</v>
      </c>
      <c r="D673" s="29">
        <v>228.87</v>
      </c>
      <c r="E673" s="26"/>
      <c r="F673" s="26">
        <f>(D673*E673)</f>
        <v>0</v>
      </c>
      <c r="M673" s="17"/>
    </row>
    <row r="674" spans="1:13">
      <c r="A674" s="60"/>
    </row>
    <row r="675" spans="1:13" s="69" customFormat="1" ht="101.5">
      <c r="A675" s="66" t="s">
        <v>1438</v>
      </c>
      <c r="B675" s="39" t="s">
        <v>421</v>
      </c>
      <c r="C675" s="67"/>
      <c r="D675" s="68"/>
      <c r="E675" s="68"/>
      <c r="F675" s="68"/>
    </row>
    <row r="676" spans="1:13" s="69" customFormat="1" ht="87">
      <c r="A676" s="66"/>
      <c r="B676" s="84" t="s">
        <v>419</v>
      </c>
      <c r="C676" s="67"/>
      <c r="D676" s="68"/>
      <c r="E676" s="68"/>
      <c r="F676" s="68"/>
    </row>
    <row r="677" spans="1:13" s="69" customFormat="1" ht="29">
      <c r="A677" s="66"/>
      <c r="B677" s="84" t="s">
        <v>410</v>
      </c>
      <c r="C677" s="67"/>
      <c r="D677" s="68"/>
      <c r="E677" s="68"/>
      <c r="F677" s="68"/>
    </row>
    <row r="678" spans="1:13" s="69" customFormat="1" ht="72.5">
      <c r="A678" s="66"/>
      <c r="B678" s="84" t="s">
        <v>420</v>
      </c>
      <c r="C678" s="67"/>
      <c r="D678" s="68"/>
      <c r="E678" s="68"/>
      <c r="F678" s="68"/>
    </row>
    <row r="679" spans="1:13" ht="116">
      <c r="A679" s="65"/>
      <c r="B679" s="23" t="s">
        <v>412</v>
      </c>
      <c r="C679" s="37" t="s">
        <v>181</v>
      </c>
      <c r="D679" s="29">
        <v>1406.05</v>
      </c>
      <c r="E679" s="26"/>
      <c r="F679" s="26">
        <f>(D679*E679)</f>
        <v>0</v>
      </c>
      <c r="M679" s="17"/>
    </row>
    <row r="680" spans="1:13">
      <c r="A680" s="60"/>
    </row>
    <row r="681" spans="1:13" s="69" customFormat="1" ht="58">
      <c r="A681" s="66" t="s">
        <v>1439</v>
      </c>
      <c r="B681" s="39" t="s">
        <v>467</v>
      </c>
      <c r="C681" s="67"/>
      <c r="D681" s="68"/>
      <c r="E681" s="68"/>
      <c r="F681" s="68"/>
    </row>
    <row r="682" spans="1:13" s="69" customFormat="1" ht="72.5">
      <c r="A682" s="66"/>
      <c r="B682" s="84" t="s">
        <v>422</v>
      </c>
      <c r="C682" s="67"/>
      <c r="D682" s="68"/>
      <c r="E682" s="68"/>
      <c r="F682" s="68"/>
    </row>
    <row r="683" spans="1:13" s="69" customFormat="1" ht="29">
      <c r="A683" s="66"/>
      <c r="B683" s="84" t="s">
        <v>410</v>
      </c>
      <c r="C683" s="67"/>
      <c r="D683" s="68"/>
      <c r="E683" s="68"/>
      <c r="F683" s="68"/>
    </row>
    <row r="684" spans="1:13" s="69" customFormat="1" ht="72.5">
      <c r="A684" s="66"/>
      <c r="B684" s="84" t="s">
        <v>423</v>
      </c>
      <c r="C684" s="67"/>
      <c r="D684" s="68"/>
      <c r="E684" s="68"/>
      <c r="F684" s="68"/>
    </row>
    <row r="685" spans="1:13" ht="116">
      <c r="A685" s="65"/>
      <c r="B685" s="23" t="s">
        <v>412</v>
      </c>
      <c r="C685" s="37" t="s">
        <v>181</v>
      </c>
      <c r="D685" s="29">
        <v>23.9</v>
      </c>
      <c r="E685" s="26"/>
      <c r="F685" s="26">
        <f>(D685*E685)</f>
        <v>0</v>
      </c>
      <c r="M685" s="17"/>
    </row>
    <row r="686" spans="1:13">
      <c r="A686" s="60"/>
    </row>
    <row r="687" spans="1:13">
      <c r="A687" s="60"/>
      <c r="B687" s="34" t="s">
        <v>336</v>
      </c>
    </row>
    <row r="688" spans="1:13">
      <c r="A688" s="60"/>
    </row>
    <row r="689" spans="1:13" s="69" customFormat="1" ht="43.5">
      <c r="A689" s="66" t="s">
        <v>1440</v>
      </c>
      <c r="B689" s="39" t="s">
        <v>424</v>
      </c>
      <c r="C689" s="67"/>
      <c r="D689" s="68"/>
      <c r="E689" s="68"/>
      <c r="F689" s="68"/>
      <c r="H689" s="44"/>
    </row>
    <row r="690" spans="1:13" ht="101.5">
      <c r="A690" s="65"/>
      <c r="B690" s="23" t="s">
        <v>425</v>
      </c>
      <c r="C690" s="37" t="s">
        <v>181</v>
      </c>
      <c r="D690" s="29">
        <v>4974.7299999999996</v>
      </c>
      <c r="E690" s="26"/>
      <c r="F690" s="26">
        <f>(D690*E690)</f>
        <v>0</v>
      </c>
      <c r="M690" s="17"/>
    </row>
    <row r="691" spans="1:13">
      <c r="A691" s="60"/>
      <c r="H691" s="38"/>
    </row>
    <row r="692" spans="1:13">
      <c r="A692" s="60"/>
      <c r="B692" s="34" t="s">
        <v>432</v>
      </c>
    </row>
    <row r="693" spans="1:13">
      <c r="A693" s="60"/>
    </row>
    <row r="694" spans="1:13" s="69" customFormat="1" ht="72.5">
      <c r="A694" s="66" t="s">
        <v>1441</v>
      </c>
      <c r="B694" s="39" t="s">
        <v>433</v>
      </c>
      <c r="C694" s="67"/>
      <c r="D694" s="68"/>
      <c r="E694" s="68"/>
      <c r="F694" s="68"/>
      <c r="H694" s="44"/>
    </row>
    <row r="695" spans="1:13">
      <c r="A695" s="65" t="s">
        <v>1205</v>
      </c>
      <c r="B695" s="23" t="s">
        <v>434</v>
      </c>
      <c r="C695" s="37" t="s">
        <v>160</v>
      </c>
      <c r="D695" s="29">
        <v>12</v>
      </c>
      <c r="E695" s="26"/>
      <c r="F695" s="26">
        <f t="shared" ref="F695:F696" si="75">(D695*E695)</f>
        <v>0</v>
      </c>
      <c r="M695" s="17"/>
    </row>
    <row r="696" spans="1:13">
      <c r="A696" s="65" t="s">
        <v>1206</v>
      </c>
      <c r="B696" s="23" t="s">
        <v>435</v>
      </c>
      <c r="C696" s="37" t="s">
        <v>160</v>
      </c>
      <c r="D696" s="29">
        <v>8</v>
      </c>
      <c r="E696" s="26"/>
      <c r="F696" s="26">
        <f t="shared" si="75"/>
        <v>0</v>
      </c>
      <c r="M696" s="17"/>
    </row>
    <row r="697" spans="1:13">
      <c r="A697" s="60"/>
    </row>
    <row r="698" spans="1:13" s="69" customFormat="1" ht="72.5">
      <c r="A698" s="66" t="s">
        <v>1442</v>
      </c>
      <c r="B698" s="39" t="s">
        <v>436</v>
      </c>
      <c r="C698" s="67"/>
      <c r="D698" s="68"/>
      <c r="E698" s="68"/>
      <c r="F698" s="68"/>
      <c r="H698" s="44"/>
    </row>
    <row r="699" spans="1:13">
      <c r="A699" s="65" t="s">
        <v>1205</v>
      </c>
      <c r="B699" s="23" t="s">
        <v>434</v>
      </c>
      <c r="C699" s="37" t="s">
        <v>160</v>
      </c>
      <c r="D699" s="29">
        <v>4</v>
      </c>
      <c r="E699" s="26"/>
      <c r="F699" s="26">
        <f t="shared" ref="F699:F700" si="76">(D699*E699)</f>
        <v>0</v>
      </c>
      <c r="M699" s="17"/>
    </row>
    <row r="700" spans="1:13">
      <c r="A700" s="65" t="s">
        <v>1206</v>
      </c>
      <c r="B700" s="23" t="s">
        <v>435</v>
      </c>
      <c r="C700" s="37" t="s">
        <v>160</v>
      </c>
      <c r="D700" s="29">
        <v>2</v>
      </c>
      <c r="E700" s="26"/>
      <c r="F700" s="26">
        <f t="shared" si="76"/>
        <v>0</v>
      </c>
      <c r="M700" s="17"/>
    </row>
    <row r="701" spans="1:13">
      <c r="A701" s="60"/>
    </row>
    <row r="702" spans="1:13" s="69" customFormat="1" ht="72.5">
      <c r="A702" s="66" t="s">
        <v>1443</v>
      </c>
      <c r="B702" s="39" t="s">
        <v>438</v>
      </c>
      <c r="C702" s="67"/>
      <c r="D702" s="68"/>
      <c r="E702" s="68"/>
      <c r="F702" s="68"/>
      <c r="H702" s="44"/>
    </row>
    <row r="703" spans="1:13">
      <c r="A703" s="65" t="s">
        <v>1205</v>
      </c>
      <c r="B703" s="23" t="s">
        <v>434</v>
      </c>
      <c r="C703" s="37" t="s">
        <v>160</v>
      </c>
      <c r="D703" s="29">
        <v>5</v>
      </c>
      <c r="E703" s="26"/>
      <c r="F703" s="26">
        <f t="shared" ref="F703:F705" si="77">(D703*E703)</f>
        <v>0</v>
      </c>
      <c r="M703" s="17"/>
    </row>
    <row r="704" spans="1:13">
      <c r="A704" s="65" t="s">
        <v>1206</v>
      </c>
      <c r="B704" s="23" t="s">
        <v>435</v>
      </c>
      <c r="C704" s="37" t="s">
        <v>160</v>
      </c>
      <c r="D704" s="29">
        <v>3</v>
      </c>
      <c r="E704" s="26"/>
      <c r="F704" s="26">
        <f t="shared" si="77"/>
        <v>0</v>
      </c>
      <c r="M704" s="17"/>
    </row>
    <row r="705" spans="1:13">
      <c r="A705" s="65" t="s">
        <v>1113</v>
      </c>
      <c r="B705" s="23" t="s">
        <v>437</v>
      </c>
      <c r="C705" s="37" t="s">
        <v>160</v>
      </c>
      <c r="D705" s="29">
        <v>2</v>
      </c>
      <c r="E705" s="26"/>
      <c r="F705" s="26">
        <f t="shared" si="77"/>
        <v>0</v>
      </c>
      <c r="M705" s="17"/>
    </row>
    <row r="706" spans="1:13">
      <c r="A706" s="60"/>
    </row>
    <row r="707" spans="1:13" s="69" customFormat="1" ht="72.5">
      <c r="A707" s="66" t="s">
        <v>1444</v>
      </c>
      <c r="B707" s="39" t="s">
        <v>439</v>
      </c>
      <c r="C707" s="67"/>
      <c r="D707" s="68"/>
      <c r="E707" s="68"/>
      <c r="F707" s="68"/>
      <c r="H707" s="44"/>
    </row>
    <row r="708" spans="1:13">
      <c r="A708" s="65" t="s">
        <v>1205</v>
      </c>
      <c r="B708" s="23" t="s">
        <v>434</v>
      </c>
      <c r="C708" s="37" t="s">
        <v>160</v>
      </c>
      <c r="D708" s="29">
        <v>3</v>
      </c>
      <c r="E708" s="26"/>
      <c r="F708" s="26">
        <f t="shared" ref="F708:F710" si="78">(D708*E708)</f>
        <v>0</v>
      </c>
      <c r="M708" s="17"/>
    </row>
    <row r="709" spans="1:13">
      <c r="A709" s="65" t="s">
        <v>1206</v>
      </c>
      <c r="B709" s="23" t="s">
        <v>435</v>
      </c>
      <c r="C709" s="37" t="s">
        <v>160</v>
      </c>
      <c r="D709" s="29">
        <v>2</v>
      </c>
      <c r="E709" s="26"/>
      <c r="F709" s="26">
        <f t="shared" si="78"/>
        <v>0</v>
      </c>
      <c r="M709" s="17"/>
    </row>
    <row r="710" spans="1:13">
      <c r="A710" s="65" t="s">
        <v>1113</v>
      </c>
      <c r="B710" s="23" t="s">
        <v>437</v>
      </c>
      <c r="C710" s="37" t="s">
        <v>160</v>
      </c>
      <c r="D710" s="29">
        <v>2</v>
      </c>
      <c r="E710" s="26"/>
      <c r="F710" s="26">
        <f t="shared" si="78"/>
        <v>0</v>
      </c>
      <c r="M710" s="17"/>
    </row>
    <row r="711" spans="1:13">
      <c r="A711" s="60"/>
    </row>
    <row r="712" spans="1:13" s="69" customFormat="1" ht="72.5">
      <c r="A712" s="66" t="s">
        <v>1445</v>
      </c>
      <c r="B712" s="39" t="s">
        <v>443</v>
      </c>
      <c r="C712" s="67"/>
      <c r="D712" s="68"/>
      <c r="E712" s="68"/>
      <c r="F712" s="68"/>
      <c r="H712" s="44"/>
    </row>
    <row r="713" spans="1:13">
      <c r="A713" s="65" t="s">
        <v>1205</v>
      </c>
      <c r="B713" s="23" t="s">
        <v>440</v>
      </c>
      <c r="C713" s="37" t="s">
        <v>185</v>
      </c>
      <c r="D713" s="29">
        <v>140</v>
      </c>
      <c r="E713" s="26"/>
      <c r="F713" s="26">
        <f t="shared" ref="F713:F714" si="79">(D713*E713)</f>
        <v>0</v>
      </c>
      <c r="M713" s="17"/>
    </row>
    <row r="714" spans="1:13">
      <c r="A714" s="65" t="s">
        <v>1206</v>
      </c>
      <c r="B714" s="23" t="s">
        <v>441</v>
      </c>
      <c r="C714" s="37" t="s">
        <v>185</v>
      </c>
      <c r="D714" s="29">
        <v>42</v>
      </c>
      <c r="E714" s="26"/>
      <c r="F714" s="26">
        <f t="shared" si="79"/>
        <v>0</v>
      </c>
      <c r="M714" s="17"/>
    </row>
    <row r="715" spans="1:13">
      <c r="A715" s="65" t="s">
        <v>1113</v>
      </c>
      <c r="B715" s="23" t="s">
        <v>442</v>
      </c>
      <c r="C715" s="37" t="s">
        <v>185</v>
      </c>
      <c r="D715" s="29">
        <v>7</v>
      </c>
      <c r="E715" s="90"/>
      <c r="F715" s="26">
        <f>(D715*E715)</f>
        <v>0</v>
      </c>
      <c r="M715" s="17"/>
    </row>
    <row r="716" spans="1:13">
      <c r="A716" s="60"/>
    </row>
    <row r="717" spans="1:13" s="69" customFormat="1" ht="101.5">
      <c r="A717" s="66" t="s">
        <v>1446</v>
      </c>
      <c r="B717" s="39" t="s">
        <v>447</v>
      </c>
      <c r="C717" s="67"/>
      <c r="D717" s="68"/>
      <c r="E717" s="68"/>
      <c r="F717" s="68"/>
      <c r="H717" s="44"/>
    </row>
    <row r="718" spans="1:13">
      <c r="A718" s="65" t="s">
        <v>1205</v>
      </c>
      <c r="B718" s="23" t="s">
        <v>446</v>
      </c>
      <c r="C718" s="37" t="s">
        <v>160</v>
      </c>
      <c r="D718" s="29">
        <v>4</v>
      </c>
      <c r="E718" s="26"/>
      <c r="F718" s="26">
        <f t="shared" ref="F718:F719" si="80">(D718*E718)</f>
        <v>0</v>
      </c>
      <c r="M718" s="17"/>
    </row>
    <row r="719" spans="1:13">
      <c r="A719" s="65" t="s">
        <v>1206</v>
      </c>
      <c r="B719" s="23" t="s">
        <v>445</v>
      </c>
      <c r="C719" s="37" t="s">
        <v>160</v>
      </c>
      <c r="D719" s="29">
        <v>1</v>
      </c>
      <c r="E719" s="26"/>
      <c r="F719" s="26">
        <f t="shared" si="80"/>
        <v>0</v>
      </c>
      <c r="M719" s="17"/>
    </row>
    <row r="720" spans="1:13">
      <c r="A720" s="60"/>
    </row>
    <row r="721" spans="1:13">
      <c r="A721" s="60"/>
      <c r="B721" s="34" t="s">
        <v>448</v>
      </c>
    </row>
    <row r="722" spans="1:13">
      <c r="A722" s="60"/>
    </row>
    <row r="723" spans="1:13" ht="43.5">
      <c r="A723" s="65" t="s">
        <v>1447</v>
      </c>
      <c r="B723" s="23" t="s">
        <v>449</v>
      </c>
      <c r="C723" s="37" t="s">
        <v>246</v>
      </c>
      <c r="D723" s="29">
        <v>1</v>
      </c>
      <c r="E723" s="26"/>
      <c r="F723" s="26">
        <f t="shared" ref="F723" si="81">(D723*E723)</f>
        <v>0</v>
      </c>
      <c r="M723" s="17"/>
    </row>
    <row r="724" spans="1:13">
      <c r="A724" s="60"/>
    </row>
    <row r="725" spans="1:13" s="69" customFormat="1" ht="123" customHeight="1">
      <c r="A725" s="66" t="s">
        <v>1448</v>
      </c>
      <c r="B725" s="39" t="s">
        <v>450</v>
      </c>
      <c r="C725" s="67"/>
      <c r="D725" s="68"/>
      <c r="E725" s="68"/>
      <c r="F725" s="68"/>
      <c r="H725" s="44"/>
    </row>
    <row r="726" spans="1:13" s="69" customFormat="1" ht="123" customHeight="1">
      <c r="A726" s="66"/>
      <c r="B726" s="84" t="s">
        <v>451</v>
      </c>
      <c r="C726" s="67"/>
      <c r="D726" s="68"/>
      <c r="E726" s="68"/>
      <c r="F726" s="68"/>
      <c r="H726" s="44"/>
    </row>
    <row r="727" spans="1:13" ht="72.5">
      <c r="A727" s="65"/>
      <c r="B727" s="23" t="s">
        <v>455</v>
      </c>
      <c r="C727" s="37" t="s">
        <v>185</v>
      </c>
      <c r="D727" s="29">
        <v>15</v>
      </c>
      <c r="E727" s="26"/>
      <c r="F727" s="26">
        <f t="shared" ref="F727" si="82">(D727*E727)</f>
        <v>0</v>
      </c>
      <c r="M727" s="17"/>
    </row>
    <row r="728" spans="1:13">
      <c r="A728" s="60"/>
    </row>
    <row r="729" spans="1:13" s="69" customFormat="1" ht="123" customHeight="1">
      <c r="A729" s="66" t="s">
        <v>1449</v>
      </c>
      <c r="B729" s="39" t="s">
        <v>452</v>
      </c>
      <c r="C729" s="67"/>
      <c r="D729" s="68"/>
      <c r="E729" s="68"/>
      <c r="F729" s="68"/>
      <c r="H729" s="44"/>
    </row>
    <row r="730" spans="1:13" s="69" customFormat="1" ht="123" customHeight="1">
      <c r="A730" s="66"/>
      <c r="B730" s="84" t="s">
        <v>451</v>
      </c>
      <c r="C730" s="67"/>
      <c r="D730" s="68"/>
      <c r="E730" s="68"/>
      <c r="F730" s="68"/>
      <c r="H730" s="44"/>
    </row>
    <row r="731" spans="1:13" ht="72.5">
      <c r="A731" s="65"/>
      <c r="B731" s="23" t="s">
        <v>455</v>
      </c>
      <c r="C731" s="37" t="s">
        <v>185</v>
      </c>
      <c r="D731" s="29">
        <v>5</v>
      </c>
      <c r="E731" s="26"/>
      <c r="F731" s="26">
        <f t="shared" ref="F731" si="83">(D731*E731)</f>
        <v>0</v>
      </c>
      <c r="M731" s="17"/>
    </row>
    <row r="732" spans="1:13">
      <c r="A732" s="60"/>
    </row>
    <row r="733" spans="1:13" ht="101.5">
      <c r="A733" s="65" t="s">
        <v>1450</v>
      </c>
      <c r="B733" s="23" t="s">
        <v>454</v>
      </c>
      <c r="C733" s="37" t="s">
        <v>246</v>
      </c>
      <c r="D733" s="29">
        <v>1</v>
      </c>
      <c r="E733" s="26"/>
      <c r="F733" s="26">
        <f t="shared" ref="F733" si="84">(D733*E733)</f>
        <v>0</v>
      </c>
      <c r="M733" s="17"/>
    </row>
    <row r="734" spans="1:13">
      <c r="A734" s="60"/>
    </row>
    <row r="735" spans="1:13" ht="101.5">
      <c r="A735" s="65" t="s">
        <v>1451</v>
      </c>
      <c r="B735" s="23" t="s">
        <v>453</v>
      </c>
      <c r="C735" s="37" t="s">
        <v>181</v>
      </c>
      <c r="D735" s="29">
        <v>30</v>
      </c>
      <c r="E735" s="26"/>
      <c r="F735" s="26">
        <f t="shared" ref="F735" si="85">(D735*E735)</f>
        <v>0</v>
      </c>
      <c r="M735" s="17"/>
    </row>
    <row r="736" spans="1:13">
      <c r="A736" s="60"/>
    </row>
    <row r="737" spans="1:13" ht="87">
      <c r="A737" s="65" t="s">
        <v>1452</v>
      </c>
      <c r="B737" s="23" t="s">
        <v>456</v>
      </c>
      <c r="C737" s="37" t="s">
        <v>181</v>
      </c>
      <c r="D737" s="29">
        <v>2</v>
      </c>
      <c r="E737" s="26"/>
      <c r="F737" s="26">
        <f t="shared" ref="F737" si="86">(D737*E737)</f>
        <v>0</v>
      </c>
      <c r="M737" s="17"/>
    </row>
    <row r="738" spans="1:13">
      <c r="A738" s="60"/>
    </row>
    <row r="739" spans="1:13">
      <c r="A739" s="65" t="s">
        <v>1453</v>
      </c>
      <c r="B739" s="28" t="s">
        <v>457</v>
      </c>
      <c r="C739" s="37" t="s">
        <v>458</v>
      </c>
      <c r="D739" s="29">
        <v>10</v>
      </c>
      <c r="E739" s="26"/>
      <c r="F739" s="26">
        <f>(SUM(F722:F738)/100)*D739</f>
        <v>0</v>
      </c>
      <c r="M739" s="17"/>
    </row>
    <row r="740" spans="1:13">
      <c r="A740" s="60"/>
    </row>
    <row r="741" spans="1:13">
      <c r="A741" s="60"/>
      <c r="B741" s="34" t="s">
        <v>459</v>
      </c>
    </row>
    <row r="742" spans="1:13">
      <c r="A742" s="60"/>
    </row>
    <row r="743" spans="1:13" ht="116">
      <c r="A743" s="65" t="s">
        <v>1454</v>
      </c>
      <c r="B743" s="23" t="s">
        <v>460</v>
      </c>
      <c r="C743" s="37" t="s">
        <v>185</v>
      </c>
      <c r="D743" s="29">
        <v>60</v>
      </c>
      <c r="E743" s="26"/>
      <c r="F743" s="26">
        <f t="shared" ref="F743" si="87">(D743*E743)</f>
        <v>0</v>
      </c>
      <c r="M743" s="17"/>
    </row>
    <row r="744" spans="1:13">
      <c r="A744" s="60"/>
    </row>
    <row r="745" spans="1:13" ht="116">
      <c r="A745" s="65" t="s">
        <v>1455</v>
      </c>
      <c r="B745" s="23" t="s">
        <v>461</v>
      </c>
      <c r="C745" s="37" t="s">
        <v>181</v>
      </c>
      <c r="D745" s="29">
        <v>4785.3</v>
      </c>
      <c r="E745" s="26"/>
      <c r="F745" s="26">
        <f t="shared" ref="F745" si="88">(D745*E745)</f>
        <v>0</v>
      </c>
      <c r="M745" s="17"/>
    </row>
    <row r="746" spans="1:13">
      <c r="A746" s="60"/>
    </row>
    <row r="747" spans="1:13" ht="116">
      <c r="A747" s="65" t="s">
        <v>1456</v>
      </c>
      <c r="B747" s="23" t="s">
        <v>462</v>
      </c>
      <c r="C747" s="37" t="s">
        <v>181</v>
      </c>
      <c r="D747" s="29">
        <v>4785.3</v>
      </c>
      <c r="E747" s="26"/>
      <c r="F747" s="26">
        <f t="shared" ref="F747" si="89">(D747*E747)</f>
        <v>0</v>
      </c>
      <c r="M747" s="17"/>
    </row>
    <row r="748" spans="1:13">
      <c r="A748" s="60"/>
    </row>
    <row r="749" spans="1:13" ht="63.75" customHeight="1">
      <c r="A749" s="65" t="s">
        <v>1457</v>
      </c>
      <c r="B749" s="23" t="s">
        <v>463</v>
      </c>
      <c r="C749" s="37" t="s">
        <v>464</v>
      </c>
      <c r="D749" s="29">
        <v>80</v>
      </c>
      <c r="E749" s="26"/>
      <c r="F749" s="26">
        <f t="shared" ref="F749" si="90">(D749*E749)</f>
        <v>0</v>
      </c>
      <c r="M749" s="17"/>
    </row>
    <row r="750" spans="1:13">
      <c r="A750" s="60"/>
    </row>
    <row r="751" spans="1:13" ht="63.75" customHeight="1">
      <c r="A751" s="92" t="s">
        <v>1458</v>
      </c>
      <c r="B751" s="28" t="s">
        <v>465</v>
      </c>
      <c r="C751" s="37" t="s">
        <v>464</v>
      </c>
      <c r="D751" s="29">
        <v>80</v>
      </c>
      <c r="E751" s="26"/>
      <c r="F751" s="26">
        <f t="shared" ref="F751" si="91">(D751*E751)</f>
        <v>0</v>
      </c>
      <c r="M751" s="17"/>
    </row>
    <row r="752" spans="1:13">
      <c r="A752" s="60"/>
    </row>
    <row r="753" spans="1:13" ht="63.75" customHeight="1">
      <c r="A753" s="65" t="s">
        <v>1459</v>
      </c>
      <c r="B753" s="28" t="s">
        <v>466</v>
      </c>
      <c r="C753" s="37" t="s">
        <v>464</v>
      </c>
      <c r="D753" s="29">
        <v>60</v>
      </c>
      <c r="E753" s="26"/>
      <c r="F753" s="26">
        <f t="shared" ref="F753" si="92">(D753*E753)</f>
        <v>0</v>
      </c>
      <c r="M753" s="17"/>
    </row>
    <row r="754" spans="1:13">
      <c r="A754" s="60"/>
    </row>
    <row r="755" spans="1:13" s="15" customFormat="1" ht="15" thickBot="1">
      <c r="A755" s="12"/>
      <c r="B755" s="13" t="s">
        <v>55</v>
      </c>
      <c r="C755" s="12"/>
      <c r="D755" s="12"/>
      <c r="E755" s="12"/>
      <c r="F755" s="14">
        <f>SUM(F565:F754)</f>
        <v>0</v>
      </c>
    </row>
    <row r="756" spans="1:13" ht="15" thickTop="1"/>
    <row r="758" spans="1:13">
      <c r="A758" s="10" t="s">
        <v>68</v>
      </c>
      <c r="B758" s="10" t="s">
        <v>56</v>
      </c>
      <c r="C758" s="11" t="s">
        <v>20</v>
      </c>
      <c r="D758" s="11" t="s">
        <v>21</v>
      </c>
      <c r="E758" s="11" t="s">
        <v>22</v>
      </c>
      <c r="F758" s="11" t="s">
        <v>23</v>
      </c>
    </row>
    <row r="760" spans="1:13" ht="108" customHeight="1">
      <c r="B760" s="736" t="s">
        <v>57</v>
      </c>
      <c r="C760" s="736"/>
      <c r="D760" s="736"/>
      <c r="E760" s="736"/>
      <c r="F760" s="736"/>
    </row>
    <row r="761" spans="1:13" ht="107.25" customHeight="1">
      <c r="B761" s="736" t="s">
        <v>58</v>
      </c>
      <c r="C761" s="736"/>
      <c r="D761" s="736"/>
      <c r="E761" s="736"/>
      <c r="F761" s="736"/>
    </row>
    <row r="762" spans="1:13" ht="108" customHeight="1">
      <c r="A762" s="60"/>
      <c r="B762" s="736" t="s">
        <v>59</v>
      </c>
      <c r="C762" s="736"/>
      <c r="D762" s="736"/>
      <c r="E762" s="736"/>
      <c r="F762" s="736"/>
    </row>
    <row r="763" spans="1:13" ht="107.25" customHeight="1">
      <c r="A763" s="60"/>
      <c r="B763" s="736" t="s">
        <v>60</v>
      </c>
      <c r="C763" s="736"/>
      <c r="D763" s="736"/>
      <c r="E763" s="736"/>
      <c r="F763" s="736"/>
    </row>
    <row r="764" spans="1:13" ht="107.25" customHeight="1">
      <c r="A764" s="60"/>
      <c r="B764" s="736" t="s">
        <v>61</v>
      </c>
      <c r="C764" s="736"/>
      <c r="D764" s="736"/>
      <c r="E764" s="736"/>
      <c r="F764" s="736"/>
    </row>
    <row r="765" spans="1:13">
      <c r="A765" s="60"/>
    </row>
    <row r="766" spans="1:13">
      <c r="A766" s="60"/>
      <c r="B766" s="34" t="s">
        <v>32</v>
      </c>
    </row>
    <row r="767" spans="1:13">
      <c r="A767" s="60"/>
    </row>
    <row r="768" spans="1:13" ht="58">
      <c r="A768" s="65" t="s">
        <v>1302</v>
      </c>
      <c r="B768" s="23" t="s">
        <v>468</v>
      </c>
      <c r="C768" s="37" t="s">
        <v>185</v>
      </c>
      <c r="D768" s="29">
        <v>523.46</v>
      </c>
      <c r="E768" s="26"/>
      <c r="F768" s="26">
        <f t="shared" ref="F768" si="93">(D768*E768)</f>
        <v>0</v>
      </c>
      <c r="M768" s="17"/>
    </row>
    <row r="769" spans="1:13">
      <c r="A769" s="60"/>
    </row>
    <row r="770" spans="1:13" s="69" customFormat="1" ht="92.25" customHeight="1">
      <c r="A770" s="66" t="s">
        <v>1303</v>
      </c>
      <c r="B770" s="84" t="s">
        <v>1161</v>
      </c>
      <c r="C770" s="67"/>
      <c r="D770" s="68"/>
      <c r="E770" s="68"/>
      <c r="F770" s="68"/>
      <c r="H770" s="44"/>
    </row>
    <row r="771" spans="1:13" ht="58">
      <c r="A771" s="65"/>
      <c r="B771" s="23" t="s">
        <v>469</v>
      </c>
      <c r="C771" s="37" t="s">
        <v>245</v>
      </c>
      <c r="D771" s="29">
        <v>598.24</v>
      </c>
      <c r="E771" s="26"/>
      <c r="F771" s="26">
        <f>(D771*E771)</f>
        <v>0</v>
      </c>
      <c r="M771" s="17"/>
    </row>
    <row r="772" spans="1:13">
      <c r="A772" s="60"/>
    </row>
    <row r="773" spans="1:13" ht="130.5">
      <c r="A773" s="65" t="s">
        <v>1304</v>
      </c>
      <c r="B773" s="23" t="s">
        <v>1162</v>
      </c>
      <c r="C773" s="37" t="s">
        <v>245</v>
      </c>
      <c r="D773" s="29">
        <v>398.82</v>
      </c>
      <c r="E773" s="26"/>
      <c r="F773" s="26">
        <f>(D773*E773)</f>
        <v>0</v>
      </c>
      <c r="M773" s="17"/>
    </row>
    <row r="774" spans="1:13">
      <c r="A774" s="60"/>
    </row>
    <row r="775" spans="1:13" ht="72.5">
      <c r="A775" s="65" t="s">
        <v>1460</v>
      </c>
      <c r="B775" s="23" t="s">
        <v>470</v>
      </c>
      <c r="C775" s="37" t="s">
        <v>245</v>
      </c>
      <c r="D775" s="29">
        <v>114</v>
      </c>
      <c r="E775" s="26"/>
      <c r="F775" s="26">
        <f>(D775*E775)</f>
        <v>0</v>
      </c>
      <c r="M775" s="17"/>
    </row>
    <row r="776" spans="1:13">
      <c r="A776" s="60"/>
    </row>
    <row r="777" spans="1:13" ht="87">
      <c r="A777" s="65" t="s">
        <v>1461</v>
      </c>
      <c r="B777" s="23" t="s">
        <v>471</v>
      </c>
      <c r="C777" s="37" t="s">
        <v>181</v>
      </c>
      <c r="D777" s="29">
        <v>249.27</v>
      </c>
      <c r="E777" s="26"/>
      <c r="F777" s="26">
        <f>(D777*E777)</f>
        <v>0</v>
      </c>
      <c r="M777" s="17"/>
    </row>
    <row r="778" spans="1:13">
      <c r="A778" s="60"/>
    </row>
    <row r="779" spans="1:13" ht="125.25" customHeight="1">
      <c r="A779" s="65" t="s">
        <v>1462</v>
      </c>
      <c r="B779" s="23" t="s">
        <v>472</v>
      </c>
      <c r="C779" s="37" t="s">
        <v>245</v>
      </c>
      <c r="D779" s="29">
        <v>475</v>
      </c>
      <c r="E779" s="26"/>
      <c r="F779" s="26">
        <f>(D779*E779)</f>
        <v>0</v>
      </c>
      <c r="M779" s="17"/>
    </row>
    <row r="780" spans="1:13">
      <c r="A780" s="60"/>
    </row>
    <row r="781" spans="1:13" ht="101.5">
      <c r="A781" s="65" t="s">
        <v>1463</v>
      </c>
      <c r="B781" s="23" t="s">
        <v>473</v>
      </c>
      <c r="C781" s="37" t="s">
        <v>245</v>
      </c>
      <c r="D781" s="29">
        <v>522.05999999999995</v>
      </c>
      <c r="E781" s="26"/>
      <c r="F781" s="26">
        <f>(D781*E781)</f>
        <v>0</v>
      </c>
      <c r="M781" s="17"/>
    </row>
    <row r="782" spans="1:13">
      <c r="A782" s="60"/>
    </row>
    <row r="783" spans="1:13" ht="43.5">
      <c r="A783" s="65" t="s">
        <v>1464</v>
      </c>
      <c r="B783" s="23" t="s">
        <v>474</v>
      </c>
      <c r="C783" s="37" t="s">
        <v>245</v>
      </c>
      <c r="D783" s="29">
        <v>95</v>
      </c>
      <c r="E783" s="26"/>
      <c r="F783" s="26">
        <f>(D783*E783)</f>
        <v>0</v>
      </c>
      <c r="M783" s="17"/>
    </row>
    <row r="784" spans="1:13">
      <c r="A784" s="60"/>
    </row>
    <row r="785" spans="1:13" ht="72.5">
      <c r="A785" s="65" t="s">
        <v>1465</v>
      </c>
      <c r="B785" s="23" t="s">
        <v>475</v>
      </c>
      <c r="C785" s="37" t="s">
        <v>245</v>
      </c>
      <c r="D785" s="29">
        <v>120</v>
      </c>
      <c r="E785" s="26"/>
      <c r="F785" s="26">
        <f>(D785*E785)</f>
        <v>0</v>
      </c>
      <c r="M785" s="17"/>
    </row>
    <row r="786" spans="1:13">
      <c r="A786" s="60"/>
    </row>
    <row r="787" spans="1:13">
      <c r="A787" s="60"/>
      <c r="B787" s="34" t="s">
        <v>476</v>
      </c>
    </row>
    <row r="788" spans="1:13">
      <c r="A788" s="60"/>
    </row>
    <row r="789" spans="1:13" s="69" customFormat="1" ht="76.5" customHeight="1">
      <c r="A789" s="66" t="s">
        <v>1466</v>
      </c>
      <c r="B789" s="84" t="s">
        <v>483</v>
      </c>
      <c r="C789" s="67"/>
      <c r="D789" s="68"/>
      <c r="E789" s="68"/>
      <c r="F789" s="68"/>
      <c r="H789" s="44"/>
    </row>
    <row r="790" spans="1:13" s="69" customFormat="1" ht="101.5">
      <c r="A790" s="66"/>
      <c r="B790" s="84" t="s">
        <v>487</v>
      </c>
      <c r="C790" s="67"/>
      <c r="D790" s="68"/>
      <c r="E790" s="68"/>
      <c r="F790" s="68"/>
      <c r="H790" s="44"/>
    </row>
    <row r="791" spans="1:13" ht="29">
      <c r="A791" s="65" t="s">
        <v>1205</v>
      </c>
      <c r="B791" s="23" t="s">
        <v>477</v>
      </c>
      <c r="C791" s="37" t="s">
        <v>185</v>
      </c>
      <c r="D791" s="29">
        <v>3.41</v>
      </c>
      <c r="E791" s="26"/>
      <c r="F791" s="26">
        <f t="shared" ref="F791:F796" si="94">(D791*E791)</f>
        <v>0</v>
      </c>
      <c r="M791" s="17"/>
    </row>
    <row r="792" spans="1:13" ht="29">
      <c r="A792" s="65" t="s">
        <v>1206</v>
      </c>
      <c r="B792" s="23" t="s">
        <v>478</v>
      </c>
      <c r="C792" s="37" t="s">
        <v>185</v>
      </c>
      <c r="D792" s="29">
        <v>31.63</v>
      </c>
      <c r="E792" s="26"/>
      <c r="F792" s="26">
        <f t="shared" si="94"/>
        <v>0</v>
      </c>
      <c r="M792" s="17"/>
    </row>
    <row r="793" spans="1:13" ht="29">
      <c r="A793" s="65" t="s">
        <v>1113</v>
      </c>
      <c r="B793" s="23" t="s">
        <v>479</v>
      </c>
      <c r="C793" s="37" t="s">
        <v>185</v>
      </c>
      <c r="D793" s="29">
        <v>71.23</v>
      </c>
      <c r="E793" s="26"/>
      <c r="F793" s="26">
        <f t="shared" si="94"/>
        <v>0</v>
      </c>
      <c r="M793" s="17"/>
    </row>
    <row r="794" spans="1:13" ht="29">
      <c r="A794" s="65" t="s">
        <v>1348</v>
      </c>
      <c r="B794" s="23" t="s">
        <v>480</v>
      </c>
      <c r="C794" s="37" t="s">
        <v>185</v>
      </c>
      <c r="D794" s="29">
        <v>12.27</v>
      </c>
      <c r="E794" s="26"/>
      <c r="F794" s="26">
        <f t="shared" si="94"/>
        <v>0</v>
      </c>
      <c r="M794" s="17"/>
    </row>
    <row r="795" spans="1:13" ht="29">
      <c r="A795" s="65" t="s">
        <v>1207</v>
      </c>
      <c r="B795" s="23" t="s">
        <v>481</v>
      </c>
      <c r="C795" s="37" t="s">
        <v>185</v>
      </c>
      <c r="D795" s="29">
        <v>32.67</v>
      </c>
      <c r="E795" s="26"/>
      <c r="F795" s="26">
        <f t="shared" si="94"/>
        <v>0</v>
      </c>
      <c r="M795" s="17"/>
    </row>
    <row r="796" spans="1:13" ht="29">
      <c r="A796" s="65" t="s">
        <v>1208</v>
      </c>
      <c r="B796" s="23" t="s">
        <v>1634</v>
      </c>
      <c r="C796" s="45" t="s">
        <v>185</v>
      </c>
      <c r="D796" s="29">
        <v>30.91</v>
      </c>
      <c r="E796" s="26"/>
      <c r="F796" s="26">
        <f t="shared" si="94"/>
        <v>0</v>
      </c>
      <c r="M796" s="17"/>
    </row>
    <row r="797" spans="1:13" ht="29">
      <c r="A797" s="65" t="s">
        <v>1209</v>
      </c>
      <c r="B797" s="23" t="s">
        <v>1635</v>
      </c>
      <c r="C797" s="45" t="s">
        <v>185</v>
      </c>
      <c r="D797" s="29">
        <v>11.88</v>
      </c>
      <c r="E797" s="26"/>
      <c r="F797" s="26">
        <f t="shared" ref="F797" si="95">(D797*E797)</f>
        <v>0</v>
      </c>
      <c r="M797" s="17"/>
    </row>
    <row r="798" spans="1:13">
      <c r="A798" s="60"/>
    </row>
    <row r="799" spans="1:13" s="69" customFormat="1" ht="130.5">
      <c r="A799" s="66" t="s">
        <v>1467</v>
      </c>
      <c r="B799" s="84" t="s">
        <v>484</v>
      </c>
      <c r="C799" s="67"/>
      <c r="D799" s="68"/>
      <c r="E799" s="68"/>
      <c r="F799" s="68"/>
      <c r="H799" s="44"/>
    </row>
    <row r="800" spans="1:13" ht="29">
      <c r="A800" s="65" t="s">
        <v>1205</v>
      </c>
      <c r="B800" s="23" t="s">
        <v>477</v>
      </c>
      <c r="C800" s="37" t="s">
        <v>185</v>
      </c>
      <c r="D800" s="29">
        <v>2.2599999999999998</v>
      </c>
      <c r="E800" s="26"/>
      <c r="F800" s="26">
        <f t="shared" ref="F800" si="96">(D800*E800)</f>
        <v>0</v>
      </c>
      <c r="M800" s="17"/>
    </row>
    <row r="801" spans="1:13" ht="29">
      <c r="A801" s="65" t="s">
        <v>1206</v>
      </c>
      <c r="B801" s="23" t="s">
        <v>478</v>
      </c>
      <c r="C801" s="37" t="s">
        <v>185</v>
      </c>
      <c r="D801" s="29">
        <v>26.79</v>
      </c>
      <c r="E801" s="26"/>
      <c r="F801" s="26">
        <f t="shared" ref="F801" si="97">(D801*E801)</f>
        <v>0</v>
      </c>
      <c r="M801" s="17"/>
    </row>
    <row r="802" spans="1:13" ht="29">
      <c r="A802" s="65" t="s">
        <v>1113</v>
      </c>
      <c r="B802" s="23" t="s">
        <v>485</v>
      </c>
      <c r="C802" s="37" t="s">
        <v>185</v>
      </c>
      <c r="D802" s="29">
        <v>5.83</v>
      </c>
      <c r="E802" s="26"/>
      <c r="F802" s="26">
        <f t="shared" ref="F802:F805" si="98">(D802*E802)</f>
        <v>0</v>
      </c>
      <c r="M802" s="17"/>
    </row>
    <row r="803" spans="1:13" ht="29">
      <c r="A803" s="65" t="s">
        <v>1348</v>
      </c>
      <c r="B803" s="23" t="s">
        <v>480</v>
      </c>
      <c r="C803" s="37" t="s">
        <v>185</v>
      </c>
      <c r="D803" s="29">
        <v>3.3</v>
      </c>
      <c r="E803" s="26"/>
      <c r="F803" s="26">
        <f t="shared" si="98"/>
        <v>0</v>
      </c>
      <c r="M803" s="17"/>
    </row>
    <row r="804" spans="1:13" ht="29">
      <c r="A804" s="65" t="s">
        <v>1207</v>
      </c>
      <c r="B804" s="23" t="s">
        <v>486</v>
      </c>
      <c r="C804" s="37" t="s">
        <v>185</v>
      </c>
      <c r="D804" s="29">
        <v>4.95</v>
      </c>
      <c r="E804" s="26"/>
      <c r="F804" s="26">
        <f t="shared" si="98"/>
        <v>0</v>
      </c>
      <c r="M804" s="17"/>
    </row>
    <row r="805" spans="1:13" ht="29">
      <c r="A805" s="65" t="s">
        <v>1208</v>
      </c>
      <c r="B805" s="23" t="s">
        <v>1636</v>
      </c>
      <c r="C805" s="45" t="s">
        <v>185</v>
      </c>
      <c r="D805" s="29">
        <v>45.32</v>
      </c>
      <c r="E805" s="26"/>
      <c r="F805" s="26">
        <f t="shared" si="98"/>
        <v>0</v>
      </c>
      <c r="M805" s="17"/>
    </row>
    <row r="806" spans="1:13">
      <c r="A806" s="60"/>
    </row>
    <row r="807" spans="1:13" ht="87">
      <c r="A807" s="65" t="s">
        <v>1468</v>
      </c>
      <c r="B807" s="23" t="s">
        <v>505</v>
      </c>
      <c r="C807" s="45" t="s">
        <v>185</v>
      </c>
      <c r="D807" s="29">
        <v>41.31</v>
      </c>
      <c r="E807" s="26"/>
      <c r="F807" s="26">
        <f t="shared" ref="F807" si="99">(D807*E807)</f>
        <v>0</v>
      </c>
      <c r="M807" s="17"/>
    </row>
    <row r="808" spans="1:13">
      <c r="A808" s="60"/>
    </row>
    <row r="809" spans="1:13" s="69" customFormat="1" ht="43.5">
      <c r="A809" s="66" t="s">
        <v>1469</v>
      </c>
      <c r="B809" s="84" t="s">
        <v>1163</v>
      </c>
      <c r="C809" s="57"/>
      <c r="D809" s="53"/>
      <c r="E809" s="53"/>
      <c r="F809" s="53"/>
      <c r="H809" s="44"/>
    </row>
    <row r="810" spans="1:13" s="69" customFormat="1">
      <c r="A810" s="66"/>
      <c r="B810" s="84" t="s">
        <v>488</v>
      </c>
      <c r="C810" s="67"/>
      <c r="D810" s="68"/>
      <c r="E810" s="68"/>
      <c r="F810" s="68"/>
      <c r="H810" s="44"/>
    </row>
    <row r="811" spans="1:13" s="69" customFormat="1">
      <c r="A811" s="66"/>
      <c r="B811" s="84" t="s">
        <v>489</v>
      </c>
      <c r="C811" s="67"/>
      <c r="D811" s="68"/>
      <c r="E811" s="68"/>
      <c r="F811" s="68"/>
      <c r="H811" s="44"/>
    </row>
    <row r="812" spans="1:13" s="69" customFormat="1">
      <c r="A812" s="66"/>
      <c r="B812" s="84" t="s">
        <v>490</v>
      </c>
      <c r="C812" s="67"/>
      <c r="D812" s="68"/>
      <c r="E812" s="68"/>
      <c r="F812" s="68"/>
      <c r="H812" s="44"/>
    </row>
    <row r="813" spans="1:13" s="69" customFormat="1">
      <c r="A813" s="66"/>
      <c r="B813" s="84" t="s">
        <v>491</v>
      </c>
      <c r="C813" s="67"/>
      <c r="D813" s="68"/>
      <c r="E813" s="68"/>
      <c r="F813" s="68"/>
      <c r="H813" s="44"/>
    </row>
    <row r="814" spans="1:13" s="69" customFormat="1" ht="29">
      <c r="A814" s="66"/>
      <c r="B814" s="84" t="s">
        <v>492</v>
      </c>
      <c r="C814" s="67"/>
      <c r="D814" s="68"/>
      <c r="E814" s="68"/>
      <c r="F814" s="68"/>
      <c r="H814" s="44"/>
    </row>
    <row r="815" spans="1:13" s="69" customFormat="1">
      <c r="A815" s="66"/>
      <c r="B815" s="84" t="s">
        <v>493</v>
      </c>
      <c r="C815" s="67"/>
      <c r="D815" s="68"/>
      <c r="E815" s="68"/>
      <c r="F815" s="68"/>
      <c r="H815" s="44"/>
    </row>
    <row r="816" spans="1:13" s="69" customFormat="1">
      <c r="A816" s="66"/>
      <c r="B816" s="84" t="s">
        <v>494</v>
      </c>
      <c r="C816" s="67"/>
      <c r="D816" s="68"/>
      <c r="E816" s="68"/>
      <c r="F816" s="68"/>
      <c r="H816" s="44"/>
    </row>
    <row r="817" spans="1:13" s="69" customFormat="1">
      <c r="A817" s="66"/>
      <c r="B817" s="84" t="s">
        <v>495</v>
      </c>
      <c r="C817" s="67"/>
      <c r="D817" s="68"/>
      <c r="E817" s="68"/>
      <c r="F817" s="68"/>
      <c r="H817" s="44"/>
    </row>
    <row r="818" spans="1:13" s="69" customFormat="1">
      <c r="A818" s="66"/>
      <c r="B818" s="84" t="s">
        <v>496</v>
      </c>
      <c r="C818" s="67"/>
      <c r="D818" s="68"/>
      <c r="E818" s="68"/>
      <c r="F818" s="68"/>
      <c r="H818" s="44"/>
    </row>
    <row r="819" spans="1:13">
      <c r="A819" s="65" t="s">
        <v>1205</v>
      </c>
      <c r="B819" s="23" t="s">
        <v>497</v>
      </c>
      <c r="C819" s="45" t="s">
        <v>160</v>
      </c>
      <c r="D819" s="29">
        <v>1</v>
      </c>
      <c r="E819" s="26"/>
      <c r="F819" s="26">
        <f t="shared" ref="F819:F823" si="100">(D819*E819)</f>
        <v>0</v>
      </c>
      <c r="M819" s="17"/>
    </row>
    <row r="820" spans="1:13">
      <c r="A820" s="65" t="s">
        <v>1206</v>
      </c>
      <c r="B820" s="23" t="s">
        <v>504</v>
      </c>
      <c r="C820" s="45" t="s">
        <v>160</v>
      </c>
      <c r="D820" s="29">
        <v>5</v>
      </c>
      <c r="E820" s="26"/>
      <c r="F820" s="26">
        <f t="shared" ref="F820" si="101">(D820*E820)</f>
        <v>0</v>
      </c>
      <c r="M820" s="17"/>
    </row>
    <row r="821" spans="1:13">
      <c r="A821" s="65" t="s">
        <v>1113</v>
      </c>
      <c r="B821" s="23" t="s">
        <v>499</v>
      </c>
      <c r="C821" s="45" t="s">
        <v>160</v>
      </c>
      <c r="D821" s="29">
        <v>1</v>
      </c>
      <c r="E821" s="26"/>
      <c r="F821" s="26">
        <f t="shared" si="100"/>
        <v>0</v>
      </c>
      <c r="M821" s="17"/>
    </row>
    <row r="822" spans="1:13">
      <c r="A822" s="65" t="s">
        <v>1348</v>
      </c>
      <c r="B822" s="23" t="s">
        <v>503</v>
      </c>
      <c r="C822" s="45" t="s">
        <v>160</v>
      </c>
      <c r="D822" s="29">
        <v>2</v>
      </c>
      <c r="E822" s="26"/>
      <c r="F822" s="26">
        <f t="shared" ref="F822" si="102">(D822*E822)</f>
        <v>0</v>
      </c>
      <c r="M822" s="17"/>
    </row>
    <row r="823" spans="1:13">
      <c r="A823" s="65" t="s">
        <v>1207</v>
      </c>
      <c r="B823" s="23" t="s">
        <v>500</v>
      </c>
      <c r="C823" s="45" t="s">
        <v>160</v>
      </c>
      <c r="D823" s="29">
        <v>1</v>
      </c>
      <c r="E823" s="26"/>
      <c r="F823" s="26">
        <f t="shared" si="100"/>
        <v>0</v>
      </c>
      <c r="M823" s="17"/>
    </row>
    <row r="824" spans="1:13">
      <c r="A824" s="65" t="s">
        <v>1208</v>
      </c>
      <c r="B824" s="23" t="s">
        <v>498</v>
      </c>
      <c r="C824" s="45" t="s">
        <v>160</v>
      </c>
      <c r="D824" s="29">
        <v>2</v>
      </c>
      <c r="E824" s="26"/>
      <c r="F824" s="26">
        <f t="shared" ref="F824" si="103">(D824*E824)</f>
        <v>0</v>
      </c>
      <c r="M824" s="17"/>
    </row>
    <row r="825" spans="1:13">
      <c r="A825" s="65" t="s">
        <v>1209</v>
      </c>
      <c r="B825" s="23" t="s">
        <v>501</v>
      </c>
      <c r="C825" s="45" t="s">
        <v>160</v>
      </c>
      <c r="D825" s="29">
        <v>3</v>
      </c>
      <c r="E825" s="26"/>
      <c r="F825" s="26">
        <f t="shared" ref="F825" si="104">(D825*E825)</f>
        <v>0</v>
      </c>
      <c r="M825" s="17"/>
    </row>
    <row r="826" spans="1:13">
      <c r="A826" s="65" t="s">
        <v>1210</v>
      </c>
      <c r="B826" s="23" t="s">
        <v>502</v>
      </c>
      <c r="C826" s="45" t="s">
        <v>160</v>
      </c>
      <c r="D826" s="29">
        <v>1</v>
      </c>
      <c r="E826" s="26"/>
      <c r="F826" s="26">
        <f t="shared" ref="F826" si="105">(D826*E826)</f>
        <v>0</v>
      </c>
      <c r="M826" s="17"/>
    </row>
    <row r="827" spans="1:13">
      <c r="A827" s="60"/>
    </row>
    <row r="828" spans="1:13" ht="58">
      <c r="A828" s="65" t="s">
        <v>1470</v>
      </c>
      <c r="B828" s="23" t="s">
        <v>506</v>
      </c>
      <c r="C828" s="45" t="s">
        <v>160</v>
      </c>
      <c r="D828" s="29">
        <v>30</v>
      </c>
      <c r="E828" s="26"/>
      <c r="F828" s="26">
        <f t="shared" ref="F828" si="106">(D828*E828)</f>
        <v>0</v>
      </c>
      <c r="M828" s="17"/>
    </row>
    <row r="829" spans="1:13">
      <c r="A829" s="60"/>
    </row>
    <row r="830" spans="1:13" ht="188.5">
      <c r="A830" s="65" t="s">
        <v>1471</v>
      </c>
      <c r="B830" s="23" t="s">
        <v>1164</v>
      </c>
      <c r="C830" s="45" t="s">
        <v>160</v>
      </c>
      <c r="D830" s="29">
        <v>3</v>
      </c>
      <c r="E830" s="26"/>
      <c r="F830" s="26">
        <f t="shared" ref="F830" si="107">(D830*E830)</f>
        <v>0</v>
      </c>
      <c r="M830" s="17"/>
    </row>
    <row r="831" spans="1:13">
      <c r="A831" s="60"/>
    </row>
    <row r="832" spans="1:13" ht="198" customHeight="1">
      <c r="A832" s="65" t="s">
        <v>1472</v>
      </c>
      <c r="B832" s="23" t="s">
        <v>586</v>
      </c>
      <c r="C832" s="45" t="s">
        <v>160</v>
      </c>
      <c r="D832" s="29">
        <v>1</v>
      </c>
      <c r="E832" s="26"/>
      <c r="F832" s="26">
        <f t="shared" ref="F832" si="108">(D832*E832)</f>
        <v>0</v>
      </c>
      <c r="M832" s="17"/>
    </row>
    <row r="833" spans="1:13">
      <c r="A833" s="60"/>
    </row>
    <row r="834" spans="1:13" s="69" customFormat="1" ht="72.5">
      <c r="A834" s="66" t="s">
        <v>1473</v>
      </c>
      <c r="B834" s="84" t="s">
        <v>1165</v>
      </c>
      <c r="C834" s="67"/>
      <c r="D834" s="68"/>
      <c r="E834" s="68"/>
      <c r="F834" s="68"/>
      <c r="H834" s="44"/>
    </row>
    <row r="835" spans="1:13" s="69" customFormat="1" ht="122.25" customHeight="1">
      <c r="A835" s="66"/>
      <c r="B835" s="84" t="s">
        <v>536</v>
      </c>
      <c r="C835" s="67"/>
      <c r="D835" s="68"/>
      <c r="E835" s="68"/>
      <c r="F835" s="68"/>
      <c r="H835" s="44"/>
    </row>
    <row r="836" spans="1:13">
      <c r="A836" s="65" t="s">
        <v>1205</v>
      </c>
      <c r="B836" s="23" t="s">
        <v>520</v>
      </c>
      <c r="C836" s="45" t="s">
        <v>160</v>
      </c>
      <c r="D836" s="29">
        <v>1</v>
      </c>
      <c r="E836" s="26"/>
      <c r="F836" s="26">
        <f t="shared" ref="F836" si="109">(D836*E836)</f>
        <v>0</v>
      </c>
      <c r="M836" s="17"/>
    </row>
    <row r="837" spans="1:13">
      <c r="A837" s="65" t="s">
        <v>1206</v>
      </c>
      <c r="B837" s="23" t="s">
        <v>526</v>
      </c>
      <c r="C837" s="45" t="s">
        <v>160</v>
      </c>
      <c r="D837" s="29">
        <v>4</v>
      </c>
      <c r="E837" s="26"/>
      <c r="F837" s="26">
        <f t="shared" ref="F837" si="110">(D837*E837)</f>
        <v>0</v>
      </c>
      <c r="M837" s="17"/>
    </row>
    <row r="838" spans="1:13">
      <c r="A838" s="65" t="s">
        <v>1113</v>
      </c>
      <c r="B838" s="23" t="s">
        <v>515</v>
      </c>
      <c r="C838" s="45" t="s">
        <v>160</v>
      </c>
      <c r="D838" s="29">
        <v>2</v>
      </c>
      <c r="E838" s="26"/>
      <c r="F838" s="26">
        <f t="shared" ref="F838" si="111">(D838*E838)</f>
        <v>0</v>
      </c>
      <c r="M838" s="17"/>
    </row>
    <row r="839" spans="1:13">
      <c r="A839" s="65" t="s">
        <v>1348</v>
      </c>
      <c r="B839" s="23" t="s">
        <v>516</v>
      </c>
      <c r="C839" s="45" t="s">
        <v>160</v>
      </c>
      <c r="D839" s="29">
        <v>2</v>
      </c>
      <c r="E839" s="26"/>
      <c r="F839" s="26">
        <f t="shared" ref="F839" si="112">(D839*E839)</f>
        <v>0</v>
      </c>
      <c r="M839" s="17"/>
    </row>
    <row r="840" spans="1:13">
      <c r="A840" s="65" t="s">
        <v>1207</v>
      </c>
      <c r="B840" s="23" t="s">
        <v>527</v>
      </c>
      <c r="C840" s="45" t="s">
        <v>160</v>
      </c>
      <c r="D840" s="29">
        <v>1</v>
      </c>
      <c r="E840" s="26"/>
      <c r="F840" s="26">
        <f t="shared" ref="F840" si="113">(D840*E840)</f>
        <v>0</v>
      </c>
      <c r="M840" s="17"/>
    </row>
    <row r="841" spans="1:13">
      <c r="A841" s="65" t="s">
        <v>1208</v>
      </c>
      <c r="B841" s="23" t="s">
        <v>528</v>
      </c>
      <c r="C841" s="45" t="s">
        <v>160</v>
      </c>
      <c r="D841" s="29">
        <v>3</v>
      </c>
      <c r="E841" s="26"/>
      <c r="F841" s="26">
        <f t="shared" ref="F841" si="114">(D841*E841)</f>
        <v>0</v>
      </c>
      <c r="M841" s="17"/>
    </row>
    <row r="842" spans="1:13">
      <c r="A842" s="65" t="s">
        <v>1209</v>
      </c>
      <c r="B842" s="23" t="s">
        <v>519</v>
      </c>
      <c r="C842" s="45" t="s">
        <v>160</v>
      </c>
      <c r="D842" s="29">
        <v>1</v>
      </c>
      <c r="E842" s="26"/>
      <c r="F842" s="26">
        <f t="shared" ref="F842" si="115">(D842*E842)</f>
        <v>0</v>
      </c>
      <c r="M842" s="17"/>
    </row>
    <row r="843" spans="1:13">
      <c r="A843" s="65" t="s">
        <v>1210</v>
      </c>
      <c r="B843" s="23" t="s">
        <v>521</v>
      </c>
      <c r="C843" s="45" t="s">
        <v>160</v>
      </c>
      <c r="D843" s="29">
        <v>2</v>
      </c>
      <c r="E843" s="26"/>
      <c r="F843" s="26">
        <f t="shared" ref="F843" si="116">(D843*E843)</f>
        <v>0</v>
      </c>
      <c r="M843" s="17"/>
    </row>
    <row r="844" spans="1:13">
      <c r="A844" s="65" t="s">
        <v>1211</v>
      </c>
      <c r="B844" s="23" t="s">
        <v>517</v>
      </c>
      <c r="C844" s="45" t="s">
        <v>160</v>
      </c>
      <c r="D844" s="29">
        <v>1</v>
      </c>
      <c r="E844" s="26"/>
      <c r="F844" s="26">
        <f t="shared" ref="F844:F845" si="117">(D844*E844)</f>
        <v>0</v>
      </c>
      <c r="M844" s="17"/>
    </row>
    <row r="845" spans="1:13">
      <c r="A845" s="65" t="s">
        <v>1215</v>
      </c>
      <c r="B845" s="23" t="s">
        <v>529</v>
      </c>
      <c r="C845" s="45" t="s">
        <v>160</v>
      </c>
      <c r="D845" s="29">
        <v>1</v>
      </c>
      <c r="E845" s="26"/>
      <c r="F845" s="26">
        <f t="shared" si="117"/>
        <v>0</v>
      </c>
      <c r="M845" s="17"/>
    </row>
    <row r="846" spans="1:13">
      <c r="A846" s="65" t="s">
        <v>1232</v>
      </c>
      <c r="B846" s="23" t="s">
        <v>518</v>
      </c>
      <c r="C846" s="45" t="s">
        <v>160</v>
      </c>
      <c r="D846" s="29">
        <v>1</v>
      </c>
      <c r="E846" s="26"/>
      <c r="F846" s="26">
        <f t="shared" ref="F846" si="118">(D846*E846)</f>
        <v>0</v>
      </c>
      <c r="M846" s="17"/>
    </row>
    <row r="847" spans="1:13">
      <c r="A847" s="65" t="s">
        <v>1233</v>
      </c>
      <c r="B847" s="23" t="s">
        <v>522</v>
      </c>
      <c r="C847" s="45" t="s">
        <v>160</v>
      </c>
      <c r="D847" s="29">
        <v>1</v>
      </c>
      <c r="E847" s="26"/>
      <c r="F847" s="26">
        <f t="shared" ref="F847" si="119">(D847*E847)</f>
        <v>0</v>
      </c>
      <c r="M847" s="17"/>
    </row>
    <row r="848" spans="1:13">
      <c r="A848" s="65" t="s">
        <v>1234</v>
      </c>
      <c r="B848" s="23" t="s">
        <v>524</v>
      </c>
      <c r="C848" s="45" t="s">
        <v>160</v>
      </c>
      <c r="D848" s="29">
        <v>2</v>
      </c>
      <c r="E848" s="26"/>
      <c r="F848" s="26">
        <f t="shared" ref="F848:F849" si="120">(D848*E848)</f>
        <v>0</v>
      </c>
      <c r="M848" s="17"/>
    </row>
    <row r="849" spans="1:13">
      <c r="A849" s="65" t="s">
        <v>1334</v>
      </c>
      <c r="B849" s="23" t="s">
        <v>525</v>
      </c>
      <c r="C849" s="45" t="s">
        <v>160</v>
      </c>
      <c r="D849" s="29">
        <v>1</v>
      </c>
      <c r="E849" s="26"/>
      <c r="F849" s="26">
        <f t="shared" si="120"/>
        <v>0</v>
      </c>
      <c r="M849" s="17"/>
    </row>
    <row r="850" spans="1:13">
      <c r="A850" s="65" t="s">
        <v>1335</v>
      </c>
      <c r="B850" s="23" t="s">
        <v>523</v>
      </c>
      <c r="C850" s="45" t="s">
        <v>160</v>
      </c>
      <c r="D850" s="29">
        <v>1</v>
      </c>
      <c r="E850" s="26"/>
      <c r="F850" s="26">
        <f t="shared" ref="F850" si="121">(D850*E850)</f>
        <v>0</v>
      </c>
      <c r="M850" s="17"/>
    </row>
    <row r="851" spans="1:13">
      <c r="A851" s="60"/>
    </row>
    <row r="852" spans="1:13" s="69" customFormat="1" ht="116">
      <c r="A852" s="66" t="s">
        <v>1474</v>
      </c>
      <c r="B852" s="84" t="s">
        <v>537</v>
      </c>
      <c r="C852" s="67"/>
      <c r="D852" s="68"/>
      <c r="E852" s="68"/>
      <c r="F852" s="68"/>
      <c r="H852" s="44"/>
    </row>
    <row r="853" spans="1:13">
      <c r="A853" s="65" t="s">
        <v>1205</v>
      </c>
      <c r="B853" s="23" t="s">
        <v>1166</v>
      </c>
      <c r="C853" s="45" t="s">
        <v>160</v>
      </c>
      <c r="D853" s="29">
        <v>1</v>
      </c>
      <c r="E853" s="26"/>
      <c r="F853" s="26">
        <f t="shared" ref="F853" si="122">(D853*E853)</f>
        <v>0</v>
      </c>
      <c r="M853" s="17"/>
    </row>
    <row r="854" spans="1:13">
      <c r="A854" s="65" t="s">
        <v>1206</v>
      </c>
      <c r="B854" s="23" t="s">
        <v>1167</v>
      </c>
      <c r="C854" s="45" t="s">
        <v>160</v>
      </c>
      <c r="D854" s="29">
        <v>1</v>
      </c>
      <c r="E854" s="26"/>
      <c r="F854" s="26">
        <f t="shared" ref="F854" si="123">(D854*E854)</f>
        <v>0</v>
      </c>
      <c r="M854" s="17"/>
    </row>
    <row r="855" spans="1:13" ht="29">
      <c r="A855" s="65" t="s">
        <v>1113</v>
      </c>
      <c r="B855" s="23" t="s">
        <v>1168</v>
      </c>
      <c r="C855" s="45" t="s">
        <v>160</v>
      </c>
      <c r="D855" s="29">
        <v>1</v>
      </c>
      <c r="E855" s="26"/>
      <c r="F855" s="26">
        <f t="shared" ref="F855" si="124">(D855*E855)</f>
        <v>0</v>
      </c>
      <c r="M855" s="17"/>
    </row>
    <row r="856" spans="1:13">
      <c r="A856" s="60"/>
    </row>
    <row r="857" spans="1:13" s="69" customFormat="1" ht="101.5">
      <c r="A857" s="66" t="s">
        <v>1475</v>
      </c>
      <c r="B857" s="84" t="s">
        <v>531</v>
      </c>
      <c r="C857" s="67"/>
      <c r="D857" s="68"/>
      <c r="E857" s="68"/>
      <c r="F857" s="68"/>
      <c r="H857" s="44"/>
    </row>
    <row r="858" spans="1:13" ht="116">
      <c r="A858" s="60"/>
      <c r="B858" s="84" t="s">
        <v>530</v>
      </c>
    </row>
    <row r="859" spans="1:13">
      <c r="A859" s="65" t="s">
        <v>1205</v>
      </c>
      <c r="B859" s="23" t="s">
        <v>532</v>
      </c>
      <c r="C859" s="45" t="s">
        <v>160</v>
      </c>
      <c r="D859" s="29">
        <v>1</v>
      </c>
      <c r="E859" s="26"/>
      <c r="F859" s="26">
        <f t="shared" ref="F859:F861" si="125">(D859*E859)</f>
        <v>0</v>
      </c>
      <c r="M859" s="17"/>
    </row>
    <row r="860" spans="1:13">
      <c r="A860" s="65" t="s">
        <v>1206</v>
      </c>
      <c r="B860" s="23" t="s">
        <v>533</v>
      </c>
      <c r="C860" s="45" t="s">
        <v>160</v>
      </c>
      <c r="D860" s="29">
        <v>6</v>
      </c>
      <c r="E860" s="26"/>
      <c r="F860" s="26">
        <f t="shared" si="125"/>
        <v>0</v>
      </c>
      <c r="M860" s="17"/>
    </row>
    <row r="861" spans="1:13" ht="29">
      <c r="A861" s="65" t="s">
        <v>1113</v>
      </c>
      <c r="B861" s="23" t="s">
        <v>534</v>
      </c>
      <c r="C861" s="45" t="s">
        <v>160</v>
      </c>
      <c r="D861" s="29">
        <v>17</v>
      </c>
      <c r="E861" s="26"/>
      <c r="F861" s="26">
        <f t="shared" si="125"/>
        <v>0</v>
      </c>
      <c r="M861" s="17"/>
    </row>
    <row r="862" spans="1:13">
      <c r="A862" s="60"/>
    </row>
    <row r="863" spans="1:13" s="69" customFormat="1" ht="116">
      <c r="A863" s="66" t="s">
        <v>1476</v>
      </c>
      <c r="B863" s="84" t="s">
        <v>538</v>
      </c>
      <c r="C863" s="67"/>
      <c r="D863" s="68"/>
      <c r="E863" s="68"/>
      <c r="F863" s="68"/>
      <c r="H863" s="44"/>
    </row>
    <row r="864" spans="1:13" ht="43.5">
      <c r="A864" s="60"/>
      <c r="B864" s="84" t="s">
        <v>1169</v>
      </c>
    </row>
    <row r="865" spans="1:13">
      <c r="A865" s="65" t="s">
        <v>1205</v>
      </c>
      <c r="B865" s="23" t="s">
        <v>535</v>
      </c>
      <c r="C865" s="45" t="s">
        <v>160</v>
      </c>
      <c r="D865" s="29">
        <v>3</v>
      </c>
      <c r="E865" s="26"/>
      <c r="F865" s="26">
        <f t="shared" ref="F865" si="126">(D865*E865)</f>
        <v>0</v>
      </c>
      <c r="M865" s="17"/>
    </row>
    <row r="866" spans="1:13">
      <c r="A866" s="60"/>
    </row>
    <row r="867" spans="1:13" ht="145">
      <c r="A867" s="65" t="s">
        <v>1477</v>
      </c>
      <c r="B867" s="23" t="s">
        <v>539</v>
      </c>
      <c r="C867" s="45" t="s">
        <v>160</v>
      </c>
      <c r="D867" s="29">
        <v>2</v>
      </c>
      <c r="E867" s="26"/>
      <c r="F867" s="26">
        <f t="shared" ref="F867" si="127">(D867*E867)</f>
        <v>0</v>
      </c>
      <c r="M867" s="17"/>
    </row>
    <row r="868" spans="1:13">
      <c r="A868" s="60"/>
    </row>
    <row r="869" spans="1:13" ht="116">
      <c r="A869" s="65" t="s">
        <v>1478</v>
      </c>
      <c r="B869" s="23" t="s">
        <v>540</v>
      </c>
      <c r="C869" s="45" t="s">
        <v>185</v>
      </c>
      <c r="D869" s="29">
        <v>340.11</v>
      </c>
      <c r="E869" s="26"/>
      <c r="F869" s="26">
        <f t="shared" ref="F869" si="128">(D869*E869)</f>
        <v>0</v>
      </c>
      <c r="M869" s="17"/>
    </row>
    <row r="870" spans="1:13">
      <c r="A870" s="60"/>
    </row>
    <row r="871" spans="1:13" ht="87">
      <c r="A871" s="65" t="s">
        <v>1479</v>
      </c>
      <c r="B871" s="23" t="s">
        <v>541</v>
      </c>
      <c r="C871" s="45" t="s">
        <v>162</v>
      </c>
      <c r="D871" s="29">
        <v>1</v>
      </c>
      <c r="E871" s="26"/>
      <c r="F871" s="26">
        <f t="shared" ref="F871" si="129">(D871*E871)</f>
        <v>0</v>
      </c>
      <c r="M871" s="17"/>
    </row>
    <row r="872" spans="1:13">
      <c r="A872" s="60"/>
    </row>
    <row r="873" spans="1:13">
      <c r="A873" s="60"/>
      <c r="B873" s="34" t="s">
        <v>482</v>
      </c>
    </row>
    <row r="874" spans="1:13">
      <c r="A874" s="60"/>
    </row>
    <row r="875" spans="1:13" s="69" customFormat="1" ht="152.25" customHeight="1">
      <c r="A875" s="66" t="s">
        <v>1480</v>
      </c>
      <c r="B875" s="40" t="s">
        <v>543</v>
      </c>
      <c r="C875" s="67"/>
      <c r="D875" s="68"/>
      <c r="E875" s="68"/>
      <c r="F875" s="68"/>
      <c r="H875" s="44"/>
    </row>
    <row r="876" spans="1:13" ht="72.5">
      <c r="A876" s="65"/>
      <c r="B876" s="23" t="s">
        <v>542</v>
      </c>
      <c r="C876" s="45" t="s">
        <v>185</v>
      </c>
      <c r="D876" s="29">
        <v>130.91</v>
      </c>
      <c r="E876" s="26"/>
      <c r="F876" s="26">
        <f t="shared" ref="F876" si="130">(D876*E876)</f>
        <v>0</v>
      </c>
      <c r="M876" s="17"/>
    </row>
    <row r="877" spans="1:13">
      <c r="A877" s="70"/>
      <c r="B877" s="41"/>
      <c r="C877" s="46"/>
      <c r="D877" s="43"/>
      <c r="E877" s="31"/>
      <c r="F877" s="31"/>
      <c r="M877" s="17"/>
    </row>
    <row r="878" spans="1:13" ht="72.5">
      <c r="A878" s="70" t="s">
        <v>1481</v>
      </c>
      <c r="B878" s="41" t="s">
        <v>544</v>
      </c>
      <c r="C878" s="46"/>
      <c r="D878" s="43"/>
      <c r="E878" s="31"/>
      <c r="F878" s="31"/>
      <c r="M878" s="17"/>
    </row>
    <row r="879" spans="1:13" ht="58">
      <c r="A879" s="70"/>
      <c r="B879" s="41" t="s">
        <v>545</v>
      </c>
      <c r="C879" s="46"/>
      <c r="D879" s="43"/>
      <c r="E879" s="31"/>
      <c r="F879" s="31"/>
      <c r="M879" s="17"/>
    </row>
    <row r="880" spans="1:13" ht="72.5">
      <c r="A880" s="70"/>
      <c r="B880" s="41" t="s">
        <v>546</v>
      </c>
      <c r="C880" s="46"/>
      <c r="D880" s="43"/>
      <c r="E880" s="31"/>
      <c r="F880" s="31"/>
      <c r="M880" s="17"/>
    </row>
    <row r="881" spans="1:13" ht="29">
      <c r="A881" s="65" t="s">
        <v>1205</v>
      </c>
      <c r="B881" s="23" t="s">
        <v>481</v>
      </c>
      <c r="C881" s="37" t="s">
        <v>185</v>
      </c>
      <c r="D881" s="29">
        <v>74.8</v>
      </c>
      <c r="E881" s="26"/>
      <c r="F881" s="26">
        <f t="shared" ref="F881" si="131">(D881*E881)</f>
        <v>0</v>
      </c>
      <c r="M881" s="17"/>
    </row>
    <row r="882" spans="1:13" ht="29">
      <c r="A882" s="65" t="s">
        <v>1206</v>
      </c>
      <c r="B882" s="23" t="s">
        <v>547</v>
      </c>
      <c r="C882" s="37" t="s">
        <v>185</v>
      </c>
      <c r="D882" s="29">
        <v>175.44</v>
      </c>
      <c r="E882" s="26"/>
      <c r="F882" s="26">
        <f t="shared" ref="F882" si="132">(D882*E882)</f>
        <v>0</v>
      </c>
      <c r="M882" s="17"/>
    </row>
    <row r="883" spans="1:13">
      <c r="A883" s="70"/>
      <c r="B883" s="41"/>
      <c r="C883" s="46"/>
      <c r="D883" s="43"/>
      <c r="E883" s="31"/>
      <c r="F883" s="31"/>
      <c r="M883" s="17"/>
    </row>
    <row r="884" spans="1:13" ht="87">
      <c r="A884" s="65" t="s">
        <v>1482</v>
      </c>
      <c r="B884" s="23" t="s">
        <v>548</v>
      </c>
      <c r="C884" s="37" t="s">
        <v>185</v>
      </c>
      <c r="D884" s="29">
        <v>250.24</v>
      </c>
      <c r="E884" s="26"/>
      <c r="F884" s="26">
        <f t="shared" ref="F884" si="133">(D884*E884)</f>
        <v>0</v>
      </c>
      <c r="M884" s="17"/>
    </row>
    <row r="885" spans="1:13">
      <c r="A885" s="70"/>
      <c r="B885" s="41"/>
      <c r="C885" s="46"/>
      <c r="D885" s="43"/>
      <c r="E885" s="31"/>
      <c r="F885" s="31"/>
      <c r="M885" s="17"/>
    </row>
    <row r="886" spans="1:13" ht="58">
      <c r="A886" s="65" t="s">
        <v>1483</v>
      </c>
      <c r="B886" s="23" t="s">
        <v>549</v>
      </c>
      <c r="C886" s="37" t="s">
        <v>245</v>
      </c>
      <c r="D886" s="29">
        <v>42</v>
      </c>
      <c r="E886" s="26"/>
      <c r="F886" s="26">
        <f t="shared" ref="F886" si="134">(D886*E886)</f>
        <v>0</v>
      </c>
      <c r="M886" s="17"/>
    </row>
    <row r="887" spans="1:13">
      <c r="A887" s="70"/>
      <c r="B887" s="41"/>
      <c r="C887" s="46"/>
      <c r="D887" s="43"/>
      <c r="E887" s="31"/>
      <c r="F887" s="31"/>
      <c r="M887" s="17"/>
    </row>
    <row r="888" spans="1:13" ht="116">
      <c r="A888" s="70" t="s">
        <v>1484</v>
      </c>
      <c r="B888" s="41" t="s">
        <v>550</v>
      </c>
      <c r="C888" s="46"/>
      <c r="D888" s="43"/>
      <c r="E888" s="31"/>
      <c r="F888" s="31"/>
      <c r="M888" s="17"/>
    </row>
    <row r="889" spans="1:13">
      <c r="A889" s="65" t="s">
        <v>1205</v>
      </c>
      <c r="B889" s="23" t="s">
        <v>1170</v>
      </c>
      <c r="C889" s="37" t="s">
        <v>160</v>
      </c>
      <c r="D889" s="29">
        <v>2</v>
      </c>
      <c r="E889" s="26"/>
      <c r="F889" s="26">
        <f t="shared" ref="F889:F892" si="135">(D889*E889)</f>
        <v>0</v>
      </c>
      <c r="M889" s="17"/>
    </row>
    <row r="890" spans="1:13">
      <c r="A890" s="65" t="s">
        <v>1206</v>
      </c>
      <c r="B890" s="23" t="s">
        <v>1171</v>
      </c>
      <c r="C890" s="37" t="s">
        <v>160</v>
      </c>
      <c r="D890" s="29">
        <v>7</v>
      </c>
      <c r="E890" s="26"/>
      <c r="F890" s="26">
        <f t="shared" ref="F890" si="136">(D890*E890)</f>
        <v>0</v>
      </c>
      <c r="M890" s="17"/>
    </row>
    <row r="891" spans="1:13">
      <c r="A891" s="65" t="s">
        <v>1113</v>
      </c>
      <c r="B891" s="23" t="s">
        <v>1172</v>
      </c>
      <c r="C891" s="45" t="s">
        <v>160</v>
      </c>
      <c r="D891" s="29">
        <v>1</v>
      </c>
      <c r="E891" s="26"/>
      <c r="F891" s="26">
        <f t="shared" ref="F891" si="137">(D891*E891)</f>
        <v>0</v>
      </c>
      <c r="M891" s="17"/>
    </row>
    <row r="892" spans="1:13" ht="16.5" customHeight="1">
      <c r="A892" s="65" t="s">
        <v>1348</v>
      </c>
      <c r="B892" s="23" t="s">
        <v>1173</v>
      </c>
      <c r="C892" s="45" t="s">
        <v>160</v>
      </c>
      <c r="D892" s="29">
        <v>3</v>
      </c>
      <c r="E892" s="26"/>
      <c r="F892" s="26">
        <f t="shared" si="135"/>
        <v>0</v>
      </c>
      <c r="M892" s="17"/>
    </row>
    <row r="893" spans="1:13">
      <c r="A893" s="65" t="s">
        <v>1207</v>
      </c>
      <c r="B893" s="23" t="s">
        <v>1174</v>
      </c>
      <c r="C893" s="45" t="s">
        <v>160</v>
      </c>
      <c r="D893" s="29">
        <v>1</v>
      </c>
      <c r="E893" s="26"/>
      <c r="F893" s="26">
        <f t="shared" ref="F893" si="138">(D893*E893)</f>
        <v>0</v>
      </c>
      <c r="M893" s="17"/>
    </row>
    <row r="894" spans="1:13">
      <c r="A894" s="65" t="s">
        <v>1208</v>
      </c>
      <c r="B894" s="23" t="s">
        <v>1175</v>
      </c>
      <c r="C894" s="45" t="s">
        <v>160</v>
      </c>
      <c r="D894" s="29">
        <v>1</v>
      </c>
      <c r="E894" s="26"/>
      <c r="F894" s="26">
        <f t="shared" ref="F894" si="139">(D894*E894)</f>
        <v>0</v>
      </c>
      <c r="M894" s="17"/>
    </row>
    <row r="895" spans="1:13">
      <c r="A895" s="65" t="s">
        <v>1209</v>
      </c>
      <c r="B895" s="23" t="s">
        <v>1176</v>
      </c>
      <c r="C895" s="45" t="s">
        <v>160</v>
      </c>
      <c r="D895" s="29">
        <v>2</v>
      </c>
      <c r="E895" s="26"/>
      <c r="F895" s="26">
        <f t="shared" ref="F895" si="140">(D895*E895)</f>
        <v>0</v>
      </c>
      <c r="M895" s="17"/>
    </row>
    <row r="896" spans="1:13" ht="29">
      <c r="A896" s="65" t="s">
        <v>1210</v>
      </c>
      <c r="B896" s="23" t="s">
        <v>1177</v>
      </c>
      <c r="C896" s="45" t="s">
        <v>160</v>
      </c>
      <c r="D896" s="29">
        <v>1</v>
      </c>
      <c r="E896" s="26"/>
      <c r="F896" s="26">
        <f t="shared" ref="F896" si="141">(D896*E896)</f>
        <v>0</v>
      </c>
      <c r="M896" s="17"/>
    </row>
    <row r="897" spans="1:13">
      <c r="A897" s="70"/>
      <c r="B897" s="41"/>
      <c r="C897" s="46"/>
      <c r="D897" s="43"/>
      <c r="E897" s="31"/>
      <c r="F897" s="31"/>
      <c r="M897" s="17"/>
    </row>
    <row r="898" spans="1:13" ht="116">
      <c r="A898" s="70" t="s">
        <v>1485</v>
      </c>
      <c r="B898" s="41" t="s">
        <v>554</v>
      </c>
      <c r="C898" s="46"/>
      <c r="D898" s="43"/>
      <c r="E898" s="31"/>
      <c r="F898" s="31"/>
      <c r="M898" s="17"/>
    </row>
    <row r="899" spans="1:13" ht="43.5">
      <c r="A899" s="60"/>
      <c r="B899" s="84" t="s">
        <v>551</v>
      </c>
    </row>
    <row r="900" spans="1:13" ht="29">
      <c r="A900" s="65" t="s">
        <v>1205</v>
      </c>
      <c r="B900" s="23" t="s">
        <v>1178</v>
      </c>
      <c r="C900" s="45" t="s">
        <v>160</v>
      </c>
      <c r="D900" s="29">
        <v>2</v>
      </c>
      <c r="E900" s="26"/>
      <c r="F900" s="26">
        <f t="shared" ref="F900" si="142">(D900*E900)</f>
        <v>0</v>
      </c>
      <c r="M900" s="17"/>
    </row>
    <row r="901" spans="1:13" ht="29">
      <c r="A901" s="65" t="s">
        <v>1206</v>
      </c>
      <c r="B901" s="23" t="s">
        <v>1179</v>
      </c>
      <c r="C901" s="45" t="s">
        <v>160</v>
      </c>
      <c r="D901" s="29">
        <v>7</v>
      </c>
      <c r="E901" s="26"/>
      <c r="F901" s="26">
        <f t="shared" ref="F901" si="143">(D901*E901)</f>
        <v>0</v>
      </c>
      <c r="M901" s="17"/>
    </row>
    <row r="902" spans="1:13">
      <c r="A902" s="70"/>
      <c r="B902" s="41"/>
      <c r="C902" s="46"/>
      <c r="D902" s="43"/>
      <c r="E902" s="31"/>
      <c r="F902" s="31"/>
      <c r="M902" s="17"/>
    </row>
    <row r="903" spans="1:13" ht="116">
      <c r="A903" s="70" t="s">
        <v>1486</v>
      </c>
      <c r="B903" s="41" t="s">
        <v>553</v>
      </c>
      <c r="C903" s="46"/>
      <c r="D903" s="43"/>
      <c r="E903" s="31"/>
      <c r="F903" s="31"/>
      <c r="M903" s="17"/>
    </row>
    <row r="904" spans="1:13" ht="43.5">
      <c r="A904" s="60"/>
      <c r="B904" s="84" t="s">
        <v>551</v>
      </c>
    </row>
    <row r="905" spans="1:13" ht="29">
      <c r="A905" s="65"/>
      <c r="B905" s="23" t="s">
        <v>1180</v>
      </c>
      <c r="C905" s="45" t="s">
        <v>160</v>
      </c>
      <c r="D905" s="29">
        <v>9</v>
      </c>
      <c r="E905" s="26"/>
      <c r="F905" s="26">
        <f t="shared" ref="F905" si="144">(D905*E905)</f>
        <v>0</v>
      </c>
      <c r="M905" s="17"/>
    </row>
    <row r="906" spans="1:13">
      <c r="A906" s="70"/>
      <c r="B906" s="41"/>
      <c r="C906" s="46"/>
      <c r="D906" s="43"/>
      <c r="E906" s="31"/>
      <c r="F906" s="31"/>
      <c r="M906" s="17"/>
    </row>
    <row r="907" spans="1:13" ht="166.5" customHeight="1">
      <c r="A907" s="65" t="s">
        <v>1487</v>
      </c>
      <c r="B907" s="23" t="s">
        <v>555</v>
      </c>
      <c r="C907" s="45" t="s">
        <v>160</v>
      </c>
      <c r="D907" s="29">
        <v>1</v>
      </c>
      <c r="E907" s="26"/>
      <c r="F907" s="26">
        <f t="shared" ref="F907" si="145">(D907*E907)</f>
        <v>0</v>
      </c>
      <c r="M907" s="17"/>
    </row>
    <row r="908" spans="1:13">
      <c r="A908" s="70"/>
      <c r="B908" s="41"/>
      <c r="C908" s="46"/>
      <c r="D908" s="43"/>
      <c r="E908" s="31"/>
      <c r="F908" s="31"/>
      <c r="M908" s="17"/>
    </row>
    <row r="909" spans="1:13" ht="145">
      <c r="A909" s="65" t="s">
        <v>1488</v>
      </c>
      <c r="B909" s="23" t="s">
        <v>552</v>
      </c>
      <c r="C909" s="45" t="s">
        <v>162</v>
      </c>
      <c r="D909" s="29">
        <v>3</v>
      </c>
      <c r="E909" s="26"/>
      <c r="F909" s="26">
        <f t="shared" ref="F909" si="146">(D909*E909)</f>
        <v>0</v>
      </c>
      <c r="M909" s="17"/>
    </row>
    <row r="910" spans="1:13">
      <c r="A910" s="70"/>
      <c r="B910" s="41"/>
      <c r="C910" s="46"/>
      <c r="D910" s="43"/>
      <c r="E910" s="31"/>
      <c r="F910" s="31"/>
      <c r="M910" s="17"/>
    </row>
    <row r="911" spans="1:13" ht="101.5">
      <c r="A911" s="65" t="s">
        <v>1489</v>
      </c>
      <c r="B911" s="23" t="s">
        <v>556</v>
      </c>
      <c r="C911" s="45" t="s">
        <v>185</v>
      </c>
      <c r="D911" s="29">
        <v>381.15</v>
      </c>
      <c r="E911" s="26"/>
      <c r="F911" s="26">
        <f t="shared" ref="F911" si="147">(D911*E911)</f>
        <v>0</v>
      </c>
      <c r="M911" s="17"/>
    </row>
    <row r="912" spans="1:13">
      <c r="A912" s="70"/>
      <c r="B912" s="41"/>
      <c r="C912" s="46"/>
      <c r="D912" s="43"/>
      <c r="E912" s="31"/>
      <c r="F912" s="31"/>
      <c r="M912" s="17"/>
    </row>
    <row r="913" spans="1:13" ht="72.5">
      <c r="A913" s="65" t="s">
        <v>1490</v>
      </c>
      <c r="B913" s="23" t="s">
        <v>557</v>
      </c>
      <c r="C913" s="45" t="s">
        <v>162</v>
      </c>
      <c r="D913" s="29">
        <v>1</v>
      </c>
      <c r="E913" s="26"/>
      <c r="F913" s="26">
        <f t="shared" ref="F913" si="148">(D913*E913)</f>
        <v>0</v>
      </c>
      <c r="M913" s="17"/>
    </row>
    <row r="914" spans="1:13">
      <c r="A914" s="60"/>
    </row>
    <row r="915" spans="1:13" s="15" customFormat="1" ht="15" thickBot="1">
      <c r="A915" s="12"/>
      <c r="B915" s="13" t="s">
        <v>62</v>
      </c>
      <c r="C915" s="12"/>
      <c r="D915" s="12"/>
      <c r="E915" s="12"/>
      <c r="F915" s="14">
        <f>SUM(F759:F914)</f>
        <v>0</v>
      </c>
    </row>
    <row r="916" spans="1:13" ht="15" thickTop="1"/>
  </sheetData>
  <mergeCells count="45">
    <mergeCell ref="E379:F379"/>
    <mergeCell ref="B762:F762"/>
    <mergeCell ref="B763:F763"/>
    <mergeCell ref="B384:F384"/>
    <mergeCell ref="B387:F387"/>
    <mergeCell ref="B388:F388"/>
    <mergeCell ref="B566:F566"/>
    <mergeCell ref="B385:F385"/>
    <mergeCell ref="B386:F386"/>
    <mergeCell ref="B764:F764"/>
    <mergeCell ref="C8:D8"/>
    <mergeCell ref="C9:D9"/>
    <mergeCell ref="C10:D10"/>
    <mergeCell ref="C11:D11"/>
    <mergeCell ref="C12:D12"/>
    <mergeCell ref="C13:D13"/>
    <mergeCell ref="C14:D14"/>
    <mergeCell ref="C16:D16"/>
    <mergeCell ref="B567:F567"/>
    <mergeCell ref="B568:F568"/>
    <mergeCell ref="B760:F760"/>
    <mergeCell ref="B761:F761"/>
    <mergeCell ref="C70:F70"/>
    <mergeCell ref="B251:F251"/>
    <mergeCell ref="B252:F252"/>
    <mergeCell ref="B30:F30"/>
    <mergeCell ref="B2:F2"/>
    <mergeCell ref="B21:F21"/>
    <mergeCell ref="B22:F22"/>
    <mergeCell ref="B23:F23"/>
    <mergeCell ref="B29:F29"/>
    <mergeCell ref="B298:F298"/>
    <mergeCell ref="B295:F295"/>
    <mergeCell ref="B31:F31"/>
    <mergeCell ref="B90:F90"/>
    <mergeCell ref="B91:F91"/>
    <mergeCell ref="B92:F92"/>
    <mergeCell ref="B250:F250"/>
    <mergeCell ref="C76:F76"/>
    <mergeCell ref="C77:F77"/>
    <mergeCell ref="B297:F297"/>
    <mergeCell ref="E288:F288"/>
    <mergeCell ref="B293:F293"/>
    <mergeCell ref="B294:F294"/>
    <mergeCell ref="B296:F296"/>
  </mergeCells>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F3210-8D09-43BB-84AA-04D1001655DA}">
  <dimension ref="A2:J932"/>
  <sheetViews>
    <sheetView topLeftCell="A2" zoomScaleNormal="100" workbookViewId="0">
      <selection activeCell="C11" sqref="C11:D11"/>
    </sheetView>
  </sheetViews>
  <sheetFormatPr defaultColWidth="9.1796875" defaultRowHeight="14.5"/>
  <cols>
    <col min="1" max="1" width="6.7265625" style="8" customWidth="1"/>
    <col min="2" max="2" width="44.7265625" style="8" customWidth="1"/>
    <col min="3" max="3" width="4.26953125" style="64" customWidth="1"/>
    <col min="4" max="4" width="10.54296875" style="63" customWidth="1"/>
    <col min="5" max="5" width="9.1796875" style="63" customWidth="1"/>
    <col min="6" max="6" width="10.54296875" style="63" customWidth="1"/>
    <col min="7" max="7" width="0.26953125" style="8" customWidth="1"/>
    <col min="8" max="16384" width="9.1796875" style="8"/>
  </cols>
  <sheetData>
    <row r="2" spans="1:6" ht="16" thickBot="1">
      <c r="A2" s="85" t="s">
        <v>69</v>
      </c>
      <c r="B2" s="740" t="s">
        <v>70</v>
      </c>
      <c r="C2" s="740"/>
      <c r="D2" s="740"/>
      <c r="E2" s="740"/>
      <c r="F2" s="740"/>
    </row>
    <row r="6" spans="1:6" ht="15" thickBot="1">
      <c r="A6" s="9" t="s">
        <v>71</v>
      </c>
      <c r="B6" s="9"/>
    </row>
    <row r="8" spans="1:6">
      <c r="A8" s="8" t="str">
        <f>(A31)</f>
        <v>1.</v>
      </c>
      <c r="B8" s="8" t="str">
        <f>(B31)</f>
        <v>KROVSKOKLEPARSKA DELA</v>
      </c>
      <c r="C8" s="741">
        <f>(F157)</f>
        <v>0</v>
      </c>
      <c r="D8" s="741"/>
    </row>
    <row r="9" spans="1:6">
      <c r="A9" s="8" t="str">
        <f>(A160)</f>
        <v>2.</v>
      </c>
      <c r="B9" s="8" t="str">
        <f>(B160)</f>
        <v>STAVBNO POHIŠTVO</v>
      </c>
      <c r="C9" s="741">
        <f>(F396)</f>
        <v>0</v>
      </c>
      <c r="D9" s="741"/>
    </row>
    <row r="10" spans="1:6">
      <c r="A10" s="8" t="str">
        <f>(A399)</f>
        <v>3.</v>
      </c>
      <c r="B10" s="8" t="str">
        <f>(B399)</f>
        <v>KLJUČAVNIČARSKA DELA</v>
      </c>
      <c r="C10" s="741">
        <f>(F479)</f>
        <v>0</v>
      </c>
      <c r="D10" s="741"/>
    </row>
    <row r="11" spans="1:6">
      <c r="A11" s="8" t="str">
        <f>(A482)</f>
        <v>4.</v>
      </c>
      <c r="B11" s="8" t="str">
        <f>(B482)</f>
        <v>SUHOMONTAŽNA DELA</v>
      </c>
      <c r="C11" s="741">
        <f>(E668)</f>
        <v>0</v>
      </c>
      <c r="D11" s="741"/>
    </row>
    <row r="12" spans="1:6">
      <c r="A12" s="8" t="str">
        <f>(A671)</f>
        <v>5.</v>
      </c>
      <c r="B12" s="8" t="str">
        <f>(B671)</f>
        <v>KERAMIČARSKA DELA</v>
      </c>
      <c r="C12" s="741">
        <f>(F733)</f>
        <v>0</v>
      </c>
      <c r="D12" s="741"/>
    </row>
    <row r="13" spans="1:6">
      <c r="A13" s="8" t="str">
        <f>(A736)</f>
        <v>6.</v>
      </c>
      <c r="B13" s="8" t="str">
        <f>(B736)</f>
        <v>TLAKARSKA DELA</v>
      </c>
      <c r="C13" s="741">
        <f>(E789)</f>
        <v>0</v>
      </c>
      <c r="D13" s="741"/>
    </row>
    <row r="14" spans="1:6">
      <c r="A14" s="8" t="str">
        <f>(A792)</f>
        <v>7.</v>
      </c>
      <c r="B14" s="8" t="str">
        <f>(B792)</f>
        <v>SLIKOPLESKARSKA DELA</v>
      </c>
      <c r="C14" s="741">
        <f>(F814)</f>
        <v>0</v>
      </c>
      <c r="D14" s="741"/>
    </row>
    <row r="15" spans="1:6">
      <c r="A15" s="8" t="str">
        <f>(A817)</f>
        <v>8.</v>
      </c>
      <c r="B15" s="8" t="str">
        <f>(B817)</f>
        <v>FASADERSKA DELA</v>
      </c>
      <c r="C15" s="741">
        <f>(F840)</f>
        <v>0</v>
      </c>
      <c r="D15" s="741"/>
    </row>
    <row r="16" spans="1:6">
      <c r="A16" s="8" t="str">
        <f>(A843)</f>
        <v>9.</v>
      </c>
      <c r="B16" s="8" t="str">
        <f>(B843)</f>
        <v>PREDPRAŽNIK</v>
      </c>
      <c r="C16" s="741">
        <f>(F862)</f>
        <v>0</v>
      </c>
      <c r="D16" s="741"/>
    </row>
    <row r="17" spans="1:6">
      <c r="A17" s="8" t="str">
        <f>(A865)</f>
        <v>10.</v>
      </c>
      <c r="B17" s="8" t="str">
        <f>(B865)</f>
        <v>DVIGALO</v>
      </c>
      <c r="C17" s="741">
        <f>(F875)</f>
        <v>0</v>
      </c>
      <c r="D17" s="741"/>
    </row>
    <row r="18" spans="1:6">
      <c r="A18" s="8" t="str">
        <f>(A878)</f>
        <v>11.</v>
      </c>
      <c r="B18" s="8" t="str">
        <f>(B878)</f>
        <v>GASILSKA OPREMA</v>
      </c>
      <c r="C18" s="741">
        <f>(F931)</f>
        <v>0</v>
      </c>
      <c r="D18" s="741"/>
    </row>
    <row r="20" spans="1:6" s="17" customFormat="1">
      <c r="A20" s="16"/>
      <c r="B20" s="16" t="s">
        <v>9</v>
      </c>
      <c r="C20" s="742">
        <f>SUM(C8:D19)</f>
        <v>0</v>
      </c>
      <c r="D20" s="742"/>
      <c r="E20" s="18"/>
      <c r="F20" s="18"/>
    </row>
    <row r="24" spans="1:6">
      <c r="B24" s="8" t="s">
        <v>10</v>
      </c>
      <c r="C24" s="8"/>
      <c r="D24" s="8"/>
      <c r="E24" s="8"/>
      <c r="F24" s="8"/>
    </row>
    <row r="25" spans="1:6" ht="47.25" customHeight="1">
      <c r="B25" s="736" t="s">
        <v>16</v>
      </c>
      <c r="C25" s="736"/>
      <c r="D25" s="736"/>
      <c r="E25" s="736"/>
      <c r="F25" s="736"/>
    </row>
    <row r="26" spans="1:6" ht="45" customHeight="1">
      <c r="B26" s="736" t="s">
        <v>1494</v>
      </c>
      <c r="C26" s="736"/>
      <c r="D26" s="736"/>
      <c r="E26" s="736"/>
      <c r="F26" s="736"/>
    </row>
    <row r="27" spans="1:6" ht="31.5" customHeight="1">
      <c r="B27" s="736" t="s">
        <v>17</v>
      </c>
      <c r="C27" s="736"/>
      <c r="D27" s="736"/>
      <c r="E27" s="736"/>
      <c r="F27" s="736"/>
    </row>
    <row r="28" spans="1:6">
      <c r="C28" s="8"/>
      <c r="D28" s="8"/>
      <c r="E28" s="8"/>
      <c r="F28" s="8"/>
    </row>
    <row r="29" spans="1:6">
      <c r="C29" s="8"/>
      <c r="D29" s="8"/>
      <c r="E29" s="8"/>
      <c r="F29" s="8"/>
    </row>
    <row r="30" spans="1:6">
      <c r="C30" s="8"/>
      <c r="D30" s="8"/>
      <c r="E30" s="8"/>
      <c r="F30" s="8"/>
    </row>
    <row r="31" spans="1:6">
      <c r="A31" s="10" t="s">
        <v>19</v>
      </c>
      <c r="B31" s="10" t="s">
        <v>72</v>
      </c>
      <c r="C31" s="11" t="s">
        <v>20</v>
      </c>
      <c r="D31" s="19" t="s">
        <v>21</v>
      </c>
      <c r="E31" s="19" t="s">
        <v>22</v>
      </c>
      <c r="F31" s="19" t="s">
        <v>23</v>
      </c>
    </row>
    <row r="33" spans="1:6" ht="107.25" customHeight="1">
      <c r="A33" s="60"/>
      <c r="B33" s="736" t="s">
        <v>74</v>
      </c>
      <c r="C33" s="736"/>
      <c r="D33" s="736"/>
      <c r="E33" s="736"/>
      <c r="F33" s="736"/>
    </row>
    <row r="34" spans="1:6" ht="63" customHeight="1">
      <c r="A34" s="60"/>
      <c r="B34" s="736" t="s">
        <v>75</v>
      </c>
      <c r="C34" s="736"/>
      <c r="D34" s="736"/>
      <c r="E34" s="736"/>
      <c r="F34" s="736"/>
    </row>
    <row r="35" spans="1:6" ht="119.25" customHeight="1">
      <c r="A35" s="60"/>
      <c r="B35" s="736" t="s">
        <v>76</v>
      </c>
      <c r="C35" s="736"/>
      <c r="D35" s="736"/>
      <c r="E35" s="736"/>
      <c r="F35" s="736"/>
    </row>
    <row r="36" spans="1:6" ht="77.25" customHeight="1">
      <c r="A36" s="60"/>
      <c r="B36" s="736" t="s">
        <v>77</v>
      </c>
      <c r="C36" s="736"/>
      <c r="D36" s="736"/>
      <c r="E36" s="736"/>
      <c r="F36" s="736"/>
    </row>
    <row r="37" spans="1:6" ht="77.25" customHeight="1">
      <c r="A37" s="60"/>
      <c r="B37" s="736" t="s">
        <v>78</v>
      </c>
      <c r="C37" s="736"/>
      <c r="D37" s="736"/>
      <c r="E37" s="736"/>
      <c r="F37" s="736"/>
    </row>
    <row r="38" spans="1:6">
      <c r="A38" s="60"/>
      <c r="B38" s="84"/>
      <c r="C38" s="21"/>
      <c r="D38" s="20"/>
      <c r="E38" s="20"/>
      <c r="F38" s="20"/>
    </row>
    <row r="39" spans="1:6">
      <c r="A39" s="60"/>
      <c r="B39" s="34" t="s">
        <v>570</v>
      </c>
      <c r="C39" s="8"/>
      <c r="D39" s="8"/>
      <c r="E39" s="8"/>
      <c r="F39" s="8"/>
    </row>
    <row r="40" spans="1:6">
      <c r="A40" s="60"/>
      <c r="B40" s="34"/>
      <c r="C40" s="8"/>
      <c r="D40" s="8"/>
      <c r="E40" s="8"/>
      <c r="F40" s="8"/>
    </row>
    <row r="41" spans="1:6" ht="180" customHeight="1">
      <c r="A41" s="60" t="s">
        <v>186</v>
      </c>
      <c r="B41" s="84" t="s">
        <v>558</v>
      </c>
      <c r="C41" s="21"/>
      <c r="D41" s="20"/>
      <c r="E41" s="20"/>
      <c r="F41" s="20"/>
    </row>
    <row r="42" spans="1:6" ht="196.5" customHeight="1">
      <c r="A42" s="60"/>
      <c r="B42" s="84" t="s">
        <v>559</v>
      </c>
      <c r="C42" s="21"/>
      <c r="D42" s="20"/>
      <c r="E42" s="20"/>
      <c r="F42" s="20"/>
    </row>
    <row r="43" spans="1:6" ht="61.5" customHeight="1">
      <c r="A43" s="60"/>
      <c r="B43" s="84" t="s">
        <v>585</v>
      </c>
      <c r="C43" s="21"/>
      <c r="D43" s="20"/>
      <c r="E43" s="20"/>
      <c r="F43" s="20"/>
    </row>
    <row r="44" spans="1:6" ht="151.5" customHeight="1">
      <c r="A44" s="60"/>
      <c r="B44" s="84" t="s">
        <v>584</v>
      </c>
      <c r="C44" s="21"/>
      <c r="D44" s="20"/>
      <c r="E44" s="20"/>
      <c r="F44" s="20"/>
    </row>
    <row r="45" spans="1:6" ht="58">
      <c r="A45" s="60"/>
      <c r="B45" s="84" t="s">
        <v>582</v>
      </c>
      <c r="C45" s="21"/>
      <c r="D45" s="20"/>
      <c r="E45" s="20"/>
      <c r="F45" s="20"/>
    </row>
    <row r="46" spans="1:6" ht="74.5">
      <c r="A46" s="60"/>
      <c r="B46" s="84" t="s">
        <v>583</v>
      </c>
      <c r="C46" s="21"/>
      <c r="D46" s="20"/>
      <c r="E46" s="20"/>
      <c r="F46" s="20"/>
    </row>
    <row r="47" spans="1:6" ht="101.5">
      <c r="A47" s="65" t="s">
        <v>1205</v>
      </c>
      <c r="B47" s="23" t="s">
        <v>592</v>
      </c>
      <c r="C47" s="45" t="s">
        <v>181</v>
      </c>
      <c r="D47" s="29">
        <v>1547</v>
      </c>
      <c r="E47" s="26"/>
      <c r="F47" s="26">
        <f t="shared" ref="F47" si="0">(D47*E47)</f>
        <v>0</v>
      </c>
    </row>
    <row r="48" spans="1:6" ht="58">
      <c r="A48" s="65" t="s">
        <v>1206</v>
      </c>
      <c r="B48" s="23" t="s">
        <v>594</v>
      </c>
      <c r="C48" s="45" t="s">
        <v>185</v>
      </c>
      <c r="D48" s="29">
        <v>2940</v>
      </c>
      <c r="E48" s="26"/>
      <c r="F48" s="26">
        <f t="shared" ref="F48" si="1">(D48*E48)</f>
        <v>0</v>
      </c>
    </row>
    <row r="49" spans="1:6" ht="31.5" customHeight="1">
      <c r="A49" s="60" t="s">
        <v>1113</v>
      </c>
      <c r="B49" s="84" t="s">
        <v>579</v>
      </c>
      <c r="C49" s="21"/>
      <c r="D49" s="20"/>
      <c r="E49" s="20"/>
      <c r="F49" s="20"/>
    </row>
    <row r="50" spans="1:6" ht="91.5" customHeight="1">
      <c r="A50" s="60"/>
      <c r="B50" s="84" t="s">
        <v>588</v>
      </c>
      <c r="C50" s="21"/>
      <c r="D50" s="20"/>
      <c r="E50" s="20"/>
      <c r="F50" s="20"/>
    </row>
    <row r="51" spans="1:6" ht="93" customHeight="1">
      <c r="A51" s="60"/>
      <c r="B51" s="84" t="s">
        <v>1556</v>
      </c>
      <c r="C51" s="21"/>
      <c r="D51" s="20"/>
      <c r="E51" s="20"/>
      <c r="F51" s="20"/>
    </row>
    <row r="52" spans="1:6" ht="58">
      <c r="A52" s="60"/>
      <c r="B52" s="84" t="s">
        <v>567</v>
      </c>
      <c r="C52" s="21"/>
      <c r="D52" s="20"/>
      <c r="E52" s="20"/>
      <c r="F52" s="20"/>
    </row>
    <row r="53" spans="1:6" ht="121.5" customHeight="1">
      <c r="A53" s="60"/>
      <c r="B53" s="84" t="s">
        <v>562</v>
      </c>
      <c r="C53" s="21"/>
      <c r="D53" s="20"/>
      <c r="E53" s="20"/>
      <c r="F53" s="20"/>
    </row>
    <row r="54" spans="1:6" ht="174">
      <c r="A54" s="60"/>
      <c r="B54" s="84" t="s">
        <v>563</v>
      </c>
      <c r="C54" s="21"/>
      <c r="D54" s="20"/>
      <c r="E54" s="20"/>
      <c r="F54" s="20"/>
    </row>
    <row r="55" spans="1:6" ht="90.75" customHeight="1">
      <c r="A55" s="60"/>
      <c r="B55" s="84" t="s">
        <v>564</v>
      </c>
      <c r="C55" s="21"/>
      <c r="D55" s="20"/>
      <c r="E55" s="20"/>
      <c r="F55" s="20"/>
    </row>
    <row r="56" spans="1:6" ht="58">
      <c r="A56" s="65"/>
      <c r="B56" s="23" t="s">
        <v>565</v>
      </c>
      <c r="C56" s="45" t="s">
        <v>181</v>
      </c>
      <c r="D56" s="29">
        <v>19.45</v>
      </c>
      <c r="E56" s="26"/>
      <c r="F56" s="26">
        <f t="shared" ref="F56" si="2">(D56*E56)</f>
        <v>0</v>
      </c>
    </row>
    <row r="57" spans="1:6" ht="29">
      <c r="A57" s="60" t="s">
        <v>1207</v>
      </c>
      <c r="B57" s="84" t="s">
        <v>593</v>
      </c>
      <c r="C57" s="21"/>
      <c r="D57" s="20"/>
      <c r="E57" s="20"/>
      <c r="F57" s="20"/>
    </row>
    <row r="58" spans="1:6" ht="87">
      <c r="A58" s="60"/>
      <c r="B58" s="84" t="s">
        <v>588</v>
      </c>
      <c r="C58" s="21"/>
      <c r="D58" s="20"/>
      <c r="E58" s="20"/>
      <c r="F58" s="20"/>
    </row>
    <row r="59" spans="1:6" ht="101.5">
      <c r="A59" s="60"/>
      <c r="B59" s="40" t="s">
        <v>1557</v>
      </c>
      <c r="C59" s="21"/>
      <c r="D59" s="20"/>
      <c r="E59" s="20"/>
      <c r="F59" s="20"/>
    </row>
    <row r="60" spans="1:6" ht="78.75" customHeight="1">
      <c r="A60" s="60"/>
      <c r="B60" s="84" t="s">
        <v>616</v>
      </c>
      <c r="C60" s="21"/>
      <c r="D60" s="20"/>
      <c r="E60" s="20"/>
      <c r="F60" s="20"/>
    </row>
    <row r="61" spans="1:6" ht="106.5" customHeight="1">
      <c r="A61" s="60"/>
      <c r="B61" s="84" t="s">
        <v>589</v>
      </c>
      <c r="C61" s="21"/>
      <c r="D61" s="20"/>
      <c r="E61" s="20"/>
      <c r="F61" s="20"/>
    </row>
    <row r="62" spans="1:6" ht="72.5">
      <c r="A62" s="60"/>
      <c r="B62" s="84" t="s">
        <v>590</v>
      </c>
      <c r="C62" s="21"/>
      <c r="D62" s="20"/>
      <c r="E62" s="20"/>
      <c r="F62" s="20"/>
    </row>
    <row r="63" spans="1:6" ht="101.5">
      <c r="A63" s="60"/>
      <c r="B63" s="84" t="s">
        <v>591</v>
      </c>
      <c r="C63" s="21"/>
      <c r="D63" s="20"/>
      <c r="E63" s="20"/>
      <c r="F63" s="20"/>
    </row>
    <row r="64" spans="1:6" ht="90.75" customHeight="1">
      <c r="A64" s="60"/>
      <c r="B64" s="84" t="s">
        <v>564</v>
      </c>
      <c r="C64" s="21"/>
      <c r="D64" s="20"/>
      <c r="E64" s="20"/>
      <c r="F64" s="20"/>
    </row>
    <row r="65" spans="1:6" ht="58">
      <c r="A65" s="65"/>
      <c r="B65" s="23" t="s">
        <v>565</v>
      </c>
      <c r="C65" s="45" t="s">
        <v>181</v>
      </c>
      <c r="D65" s="29">
        <v>29.96</v>
      </c>
      <c r="E65" s="26"/>
      <c r="F65" s="26">
        <f t="shared" ref="F65:F68" si="3">(D65*E65)</f>
        <v>0</v>
      </c>
    </row>
    <row r="66" spans="1:6" ht="29">
      <c r="A66" s="65" t="s">
        <v>1208</v>
      </c>
      <c r="B66" s="23" t="s">
        <v>595</v>
      </c>
      <c r="C66" s="45" t="s">
        <v>162</v>
      </c>
      <c r="D66" s="29">
        <v>1</v>
      </c>
      <c r="E66" s="26"/>
      <c r="F66" s="26">
        <f t="shared" ref="F66:F67" si="4">(D66*E66)</f>
        <v>0</v>
      </c>
    </row>
    <row r="67" spans="1:6" ht="116">
      <c r="A67" s="65" t="s">
        <v>1209</v>
      </c>
      <c r="B67" s="23" t="s">
        <v>613</v>
      </c>
      <c r="C67" s="45" t="s">
        <v>185</v>
      </c>
      <c r="D67" s="29">
        <v>45.15</v>
      </c>
      <c r="E67" s="26"/>
      <c r="F67" s="26">
        <f t="shared" si="4"/>
        <v>0</v>
      </c>
    </row>
    <row r="68" spans="1:6" ht="87">
      <c r="A68" s="65" t="s">
        <v>1210</v>
      </c>
      <c r="B68" s="23" t="s">
        <v>598</v>
      </c>
      <c r="C68" s="45" t="s">
        <v>160</v>
      </c>
      <c r="D68" s="29">
        <v>3</v>
      </c>
      <c r="E68" s="26"/>
      <c r="F68" s="26">
        <f t="shared" si="3"/>
        <v>0</v>
      </c>
    </row>
    <row r="69" spans="1:6" ht="58">
      <c r="A69" s="70"/>
      <c r="B69" s="41" t="s">
        <v>577</v>
      </c>
      <c r="C69" s="46"/>
      <c r="D69" s="43"/>
      <c r="E69" s="31"/>
      <c r="F69" s="31"/>
    </row>
    <row r="70" spans="1:6">
      <c r="A70" s="60"/>
      <c r="B70" s="84"/>
      <c r="C70" s="21"/>
      <c r="D70" s="20"/>
      <c r="E70" s="20"/>
      <c r="F70" s="20"/>
    </row>
    <row r="71" spans="1:6" ht="197.25" customHeight="1">
      <c r="A71" s="60" t="s">
        <v>188</v>
      </c>
      <c r="B71" s="84" t="s">
        <v>560</v>
      </c>
      <c r="C71" s="21"/>
      <c r="D71" s="20"/>
      <c r="E71" s="20"/>
      <c r="F71" s="20"/>
    </row>
    <row r="72" spans="1:6" ht="196.5" customHeight="1">
      <c r="A72" s="60"/>
      <c r="B72" s="84" t="s">
        <v>1558</v>
      </c>
      <c r="C72" s="21"/>
      <c r="D72" s="20"/>
      <c r="E72" s="20"/>
      <c r="F72" s="20"/>
    </row>
    <row r="73" spans="1:6" ht="62.25" customHeight="1">
      <c r="A73" s="60"/>
      <c r="B73" s="84" t="s">
        <v>585</v>
      </c>
      <c r="C73" s="21"/>
      <c r="D73" s="20"/>
      <c r="E73" s="20"/>
      <c r="F73" s="20"/>
    </row>
    <row r="74" spans="1:6" ht="150.75" customHeight="1">
      <c r="A74" s="60"/>
      <c r="B74" s="84" t="s">
        <v>584</v>
      </c>
      <c r="C74" s="21"/>
      <c r="D74" s="20"/>
      <c r="E74" s="20"/>
      <c r="F74" s="20"/>
    </row>
    <row r="75" spans="1:6" ht="58">
      <c r="A75" s="60"/>
      <c r="B75" s="84" t="s">
        <v>582</v>
      </c>
      <c r="C75" s="21"/>
      <c r="D75" s="20"/>
      <c r="E75" s="20"/>
      <c r="F75" s="20"/>
    </row>
    <row r="76" spans="1:6" ht="94.5" customHeight="1">
      <c r="A76" s="60"/>
      <c r="B76" s="84" t="s">
        <v>597</v>
      </c>
      <c r="C76" s="21"/>
      <c r="D76" s="20"/>
      <c r="E76" s="20"/>
      <c r="F76" s="20"/>
    </row>
    <row r="77" spans="1:6" ht="101.5">
      <c r="A77" s="65" t="s">
        <v>1205</v>
      </c>
      <c r="B77" s="23" t="s">
        <v>576</v>
      </c>
      <c r="C77" s="45" t="s">
        <v>181</v>
      </c>
      <c r="D77" s="29">
        <v>667.92</v>
      </c>
      <c r="E77" s="26"/>
      <c r="F77" s="26">
        <f t="shared" ref="F77:F99" si="5">(D77*E77)</f>
        <v>0</v>
      </c>
    </row>
    <row r="78" spans="1:6" ht="58">
      <c r="A78" s="65" t="s">
        <v>1206</v>
      </c>
      <c r="B78" s="23" t="s">
        <v>596</v>
      </c>
      <c r="C78" s="45" t="s">
        <v>185</v>
      </c>
      <c r="D78" s="29">
        <v>1756.44</v>
      </c>
      <c r="E78" s="26"/>
      <c r="F78" s="26">
        <f t="shared" ref="F78" si="6">(D78*E78)</f>
        <v>0</v>
      </c>
    </row>
    <row r="79" spans="1:6" ht="32.25" customHeight="1">
      <c r="A79" s="60" t="s">
        <v>1113</v>
      </c>
      <c r="B79" s="84" t="s">
        <v>579</v>
      </c>
      <c r="C79" s="21"/>
      <c r="D79" s="20"/>
      <c r="E79" s="20"/>
      <c r="F79" s="20"/>
    </row>
    <row r="80" spans="1:6" ht="87">
      <c r="A80" s="60"/>
      <c r="B80" s="84" t="s">
        <v>588</v>
      </c>
      <c r="C80" s="21"/>
      <c r="D80" s="20"/>
      <c r="E80" s="20"/>
      <c r="F80" s="20"/>
    </row>
    <row r="81" spans="1:6" ht="87">
      <c r="A81" s="60"/>
      <c r="B81" s="84" t="s">
        <v>1556</v>
      </c>
      <c r="C81" s="21"/>
      <c r="D81" s="20"/>
      <c r="E81" s="20"/>
      <c r="F81" s="20"/>
    </row>
    <row r="82" spans="1:6" ht="58">
      <c r="A82" s="60"/>
      <c r="B82" s="84" t="s">
        <v>567</v>
      </c>
      <c r="C82" s="21"/>
      <c r="D82" s="20"/>
      <c r="E82" s="20"/>
      <c r="F82" s="20"/>
    </row>
    <row r="83" spans="1:6" ht="123" customHeight="1">
      <c r="A83" s="60"/>
      <c r="B83" s="84" t="s">
        <v>562</v>
      </c>
      <c r="C83" s="21"/>
      <c r="D83" s="20"/>
      <c r="E83" s="20"/>
      <c r="F83" s="20"/>
    </row>
    <row r="84" spans="1:6" ht="174">
      <c r="A84" s="60"/>
      <c r="B84" s="84" t="s">
        <v>563</v>
      </c>
      <c r="C84" s="21"/>
      <c r="D84" s="20"/>
      <c r="E84" s="20"/>
      <c r="F84" s="20"/>
    </row>
    <row r="85" spans="1:6" ht="93.75" customHeight="1">
      <c r="A85" s="60"/>
      <c r="B85" s="84" t="s">
        <v>564</v>
      </c>
      <c r="C85" s="21"/>
      <c r="D85" s="20"/>
      <c r="E85" s="20"/>
      <c r="F85" s="20"/>
    </row>
    <row r="86" spans="1:6" ht="58">
      <c r="A86" s="65"/>
      <c r="B86" s="23" t="s">
        <v>565</v>
      </c>
      <c r="C86" s="47" t="s">
        <v>181</v>
      </c>
      <c r="D86" s="26">
        <v>10.25</v>
      </c>
      <c r="E86" s="26"/>
      <c r="F86" s="26">
        <f t="shared" ref="F86" si="7">(D86*E86)</f>
        <v>0</v>
      </c>
    </row>
    <row r="87" spans="1:6" ht="29">
      <c r="A87" s="60" t="s">
        <v>1207</v>
      </c>
      <c r="B87" s="84" t="s">
        <v>593</v>
      </c>
      <c r="C87" s="21"/>
      <c r="D87" s="20"/>
      <c r="E87" s="20"/>
      <c r="F87" s="20"/>
    </row>
    <row r="88" spans="1:6" ht="87">
      <c r="A88" s="60"/>
      <c r="B88" s="84" t="s">
        <v>588</v>
      </c>
      <c r="C88" s="21"/>
      <c r="D88" s="20"/>
      <c r="E88" s="20"/>
      <c r="F88" s="20"/>
    </row>
    <row r="89" spans="1:6" ht="121.5" customHeight="1">
      <c r="A89" s="60"/>
      <c r="B89" s="40" t="s">
        <v>1559</v>
      </c>
      <c r="C89" s="21"/>
      <c r="D89" s="20"/>
      <c r="E89" s="20"/>
      <c r="F89" s="20"/>
    </row>
    <row r="90" spans="1:6" ht="77.25" customHeight="1">
      <c r="A90" s="60"/>
      <c r="B90" s="84" t="s">
        <v>615</v>
      </c>
      <c r="C90" s="21"/>
      <c r="D90" s="20"/>
      <c r="E90" s="20"/>
      <c r="F90" s="20"/>
    </row>
    <row r="91" spans="1:6" ht="107.25" customHeight="1">
      <c r="A91" s="60"/>
      <c r="B91" s="84" t="s">
        <v>589</v>
      </c>
      <c r="C91" s="21"/>
      <c r="D91" s="20"/>
      <c r="E91" s="20"/>
      <c r="F91" s="20"/>
    </row>
    <row r="92" spans="1:6" ht="72.5">
      <c r="A92" s="60"/>
      <c r="B92" s="84" t="s">
        <v>590</v>
      </c>
      <c r="C92" s="21"/>
      <c r="D92" s="20"/>
      <c r="E92" s="20"/>
      <c r="F92" s="20"/>
    </row>
    <row r="93" spans="1:6" ht="101.5">
      <c r="A93" s="60"/>
      <c r="B93" s="84" t="s">
        <v>591</v>
      </c>
      <c r="C93" s="21"/>
      <c r="D93" s="20"/>
      <c r="E93" s="20"/>
      <c r="F93" s="20"/>
    </row>
    <row r="94" spans="1:6" ht="90.75" customHeight="1">
      <c r="A94" s="60"/>
      <c r="B94" s="84" t="s">
        <v>564</v>
      </c>
      <c r="C94" s="21"/>
      <c r="D94" s="20"/>
      <c r="E94" s="20"/>
      <c r="F94" s="20"/>
    </row>
    <row r="95" spans="1:6" ht="58">
      <c r="A95" s="65"/>
      <c r="B95" s="23" t="s">
        <v>565</v>
      </c>
      <c r="C95" s="45" t="s">
        <v>181</v>
      </c>
      <c r="D95" s="29">
        <v>15.11</v>
      </c>
      <c r="E95" s="26"/>
      <c r="F95" s="26">
        <f t="shared" ref="F95:F96" si="8">(D95*E95)</f>
        <v>0</v>
      </c>
    </row>
    <row r="96" spans="1:6" ht="29">
      <c r="A96" s="65" t="s">
        <v>1208</v>
      </c>
      <c r="B96" s="23" t="s">
        <v>595</v>
      </c>
      <c r="C96" s="45" t="s">
        <v>162</v>
      </c>
      <c r="D96" s="29">
        <v>1</v>
      </c>
      <c r="E96" s="26"/>
      <c r="F96" s="26">
        <f t="shared" si="8"/>
        <v>0</v>
      </c>
    </row>
    <row r="97" spans="1:6" ht="101.5">
      <c r="A97" s="65" t="s">
        <v>1209</v>
      </c>
      <c r="B97" s="23" t="s">
        <v>614</v>
      </c>
      <c r="C97" s="45" t="s">
        <v>185</v>
      </c>
      <c r="D97" s="29">
        <v>14.55</v>
      </c>
      <c r="E97" s="26"/>
      <c r="F97" s="26">
        <f t="shared" ref="F97" si="9">(D97*E97)</f>
        <v>0</v>
      </c>
    </row>
    <row r="98" spans="1:6" ht="116">
      <c r="A98" s="65" t="s">
        <v>1210</v>
      </c>
      <c r="B98" s="23" t="s">
        <v>613</v>
      </c>
      <c r="C98" s="45" t="s">
        <v>185</v>
      </c>
      <c r="D98" s="29">
        <v>65.27</v>
      </c>
      <c r="E98" s="26"/>
      <c r="F98" s="26">
        <f t="shared" ref="F98" si="10">(D98*E98)</f>
        <v>0</v>
      </c>
    </row>
    <row r="99" spans="1:6" ht="87">
      <c r="A99" s="65" t="s">
        <v>1211</v>
      </c>
      <c r="B99" s="23" t="s">
        <v>598</v>
      </c>
      <c r="C99" s="45" t="s">
        <v>160</v>
      </c>
      <c r="D99" s="29">
        <v>4</v>
      </c>
      <c r="E99" s="26"/>
      <c r="F99" s="26">
        <f t="shared" si="5"/>
        <v>0</v>
      </c>
    </row>
    <row r="100" spans="1:6" ht="58">
      <c r="A100" s="70"/>
      <c r="B100" s="41" t="s">
        <v>577</v>
      </c>
      <c r="C100" s="46"/>
      <c r="D100" s="43"/>
      <c r="E100" s="31"/>
      <c r="F100" s="31"/>
    </row>
    <row r="101" spans="1:6">
      <c r="A101" s="60"/>
      <c r="B101" s="84"/>
      <c r="C101" s="21"/>
      <c r="D101" s="20"/>
      <c r="E101" s="20"/>
      <c r="F101" s="20"/>
    </row>
    <row r="102" spans="1:6" ht="145">
      <c r="A102" s="60" t="s">
        <v>190</v>
      </c>
      <c r="B102" s="84" t="s">
        <v>569</v>
      </c>
      <c r="C102" s="21"/>
      <c r="D102" s="20"/>
      <c r="E102" s="20"/>
      <c r="F102" s="20"/>
    </row>
    <row r="103" spans="1:6" ht="108" customHeight="1">
      <c r="A103" s="60"/>
      <c r="B103" s="84" t="s">
        <v>1560</v>
      </c>
      <c r="C103" s="21"/>
      <c r="D103" s="20"/>
      <c r="E103" s="20"/>
      <c r="F103" s="20"/>
    </row>
    <row r="104" spans="1:6" ht="87">
      <c r="A104" s="60"/>
      <c r="B104" s="84" t="s">
        <v>561</v>
      </c>
      <c r="C104" s="21"/>
      <c r="D104" s="20"/>
      <c r="E104" s="20"/>
      <c r="F104" s="20"/>
    </row>
    <row r="105" spans="1:6" ht="121.5" customHeight="1">
      <c r="A105" s="60"/>
      <c r="B105" s="84" t="s">
        <v>562</v>
      </c>
      <c r="C105" s="21"/>
      <c r="D105" s="20"/>
      <c r="E105" s="20"/>
      <c r="F105" s="20"/>
    </row>
    <row r="106" spans="1:6" ht="174">
      <c r="A106" s="60"/>
      <c r="B106" s="84" t="s">
        <v>563</v>
      </c>
      <c r="C106" s="21"/>
      <c r="D106" s="20"/>
      <c r="E106" s="20"/>
      <c r="F106" s="20"/>
    </row>
    <row r="107" spans="1:6" ht="90.75" customHeight="1">
      <c r="A107" s="60"/>
      <c r="B107" s="84" t="s">
        <v>564</v>
      </c>
      <c r="C107" s="21"/>
      <c r="D107" s="20"/>
      <c r="E107" s="20"/>
      <c r="F107" s="20"/>
    </row>
    <row r="108" spans="1:6" ht="58">
      <c r="A108" s="65"/>
      <c r="B108" s="23" t="s">
        <v>565</v>
      </c>
      <c r="C108" s="45" t="s">
        <v>181</v>
      </c>
      <c r="D108" s="29">
        <v>219.91</v>
      </c>
      <c r="E108" s="26"/>
      <c r="F108" s="26">
        <f t="shared" ref="F108" si="11">(D108*E108)</f>
        <v>0</v>
      </c>
    </row>
    <row r="109" spans="1:6" ht="29">
      <c r="A109" s="60" t="s">
        <v>1205</v>
      </c>
      <c r="B109" s="84" t="s">
        <v>568</v>
      </c>
      <c r="C109" s="21"/>
      <c r="D109" s="20"/>
      <c r="E109" s="20"/>
      <c r="F109" s="20"/>
    </row>
    <row r="110" spans="1:6" ht="87">
      <c r="A110" s="60"/>
      <c r="B110" s="84" t="s">
        <v>566</v>
      </c>
      <c r="C110" s="21"/>
      <c r="D110" s="20"/>
      <c r="E110" s="20"/>
      <c r="F110" s="20"/>
    </row>
    <row r="111" spans="1:6" ht="93" customHeight="1">
      <c r="A111" s="60"/>
      <c r="B111" s="84" t="s">
        <v>1556</v>
      </c>
      <c r="C111" s="21"/>
      <c r="D111" s="20"/>
      <c r="E111" s="20"/>
      <c r="F111" s="20"/>
    </row>
    <row r="112" spans="1:6" ht="58">
      <c r="A112" s="60"/>
      <c r="B112" s="84" t="s">
        <v>567</v>
      </c>
      <c r="C112" s="21"/>
      <c r="D112" s="20"/>
      <c r="E112" s="20"/>
      <c r="F112" s="20"/>
    </row>
    <row r="113" spans="1:6" ht="121.5" customHeight="1">
      <c r="A113" s="60"/>
      <c r="B113" s="84" t="s">
        <v>562</v>
      </c>
      <c r="C113" s="21"/>
      <c r="D113" s="20"/>
      <c r="E113" s="20"/>
      <c r="F113" s="20"/>
    </row>
    <row r="114" spans="1:6" ht="174">
      <c r="A114" s="60"/>
      <c r="B114" s="84" t="s">
        <v>563</v>
      </c>
      <c r="C114" s="21"/>
      <c r="D114" s="20"/>
      <c r="E114" s="20"/>
      <c r="F114" s="20"/>
    </row>
    <row r="115" spans="1:6" ht="90.75" customHeight="1">
      <c r="A115" s="60"/>
      <c r="B115" s="84" t="s">
        <v>564</v>
      </c>
      <c r="C115" s="21"/>
      <c r="D115" s="20"/>
      <c r="E115" s="20"/>
      <c r="F115" s="20"/>
    </row>
    <row r="116" spans="1:6" ht="58">
      <c r="A116" s="65"/>
      <c r="B116" s="23" t="s">
        <v>565</v>
      </c>
      <c r="C116" s="45" t="s">
        <v>181</v>
      </c>
      <c r="D116" s="29">
        <v>45.21</v>
      </c>
      <c r="E116" s="26"/>
      <c r="F116" s="26">
        <f t="shared" ref="F116" si="12">(D116*E116)</f>
        <v>0</v>
      </c>
    </row>
    <row r="117" spans="1:6" ht="29">
      <c r="A117" s="60" t="s">
        <v>1206</v>
      </c>
      <c r="B117" s="84" t="s">
        <v>587</v>
      </c>
      <c r="C117" s="21"/>
      <c r="D117" s="20"/>
      <c r="E117" s="20"/>
      <c r="F117" s="20"/>
    </row>
    <row r="118" spans="1:6" ht="87">
      <c r="A118" s="60"/>
      <c r="B118" s="84" t="s">
        <v>566</v>
      </c>
      <c r="C118" s="21"/>
      <c r="D118" s="20"/>
      <c r="E118" s="20"/>
      <c r="F118" s="20"/>
    </row>
    <row r="119" spans="1:6" ht="116">
      <c r="A119" s="60"/>
      <c r="B119" s="84" t="s">
        <v>1561</v>
      </c>
      <c r="C119" s="21"/>
      <c r="D119" s="20"/>
      <c r="E119" s="20"/>
      <c r="F119" s="20"/>
    </row>
    <row r="120" spans="1:6" ht="78.75" customHeight="1">
      <c r="A120" s="60"/>
      <c r="B120" s="84" t="s">
        <v>612</v>
      </c>
      <c r="C120" s="21"/>
      <c r="D120" s="20"/>
      <c r="E120" s="20"/>
      <c r="F120" s="20"/>
    </row>
    <row r="121" spans="1:6" ht="107.25" customHeight="1">
      <c r="A121" s="60"/>
      <c r="B121" s="84" t="s">
        <v>589</v>
      </c>
      <c r="C121" s="21"/>
      <c r="D121" s="20"/>
      <c r="E121" s="20"/>
      <c r="F121" s="20"/>
    </row>
    <row r="122" spans="1:6" ht="174">
      <c r="A122" s="60"/>
      <c r="B122" s="84" t="s">
        <v>563</v>
      </c>
      <c r="C122" s="21"/>
      <c r="D122" s="20"/>
      <c r="E122" s="20"/>
      <c r="F122" s="20"/>
    </row>
    <row r="123" spans="1:6" ht="90.75" customHeight="1">
      <c r="A123" s="60"/>
      <c r="B123" s="84" t="s">
        <v>564</v>
      </c>
      <c r="C123" s="21"/>
      <c r="D123" s="20"/>
      <c r="E123" s="20"/>
      <c r="F123" s="20"/>
    </row>
    <row r="124" spans="1:6" ht="58">
      <c r="A124" s="65"/>
      <c r="B124" s="23" t="s">
        <v>565</v>
      </c>
      <c r="C124" s="45" t="s">
        <v>181</v>
      </c>
      <c r="D124" s="29">
        <v>49.22</v>
      </c>
      <c r="E124" s="26"/>
      <c r="F124" s="26">
        <f t="shared" ref="F124" si="13">(D124*E124)</f>
        <v>0</v>
      </c>
    </row>
    <row r="125" spans="1:6" ht="159.5">
      <c r="A125" s="65" t="s">
        <v>1113</v>
      </c>
      <c r="B125" s="23" t="s">
        <v>572</v>
      </c>
      <c r="C125" s="45" t="s">
        <v>181</v>
      </c>
      <c r="D125" s="29">
        <v>36</v>
      </c>
      <c r="E125" s="26"/>
      <c r="F125" s="26">
        <f t="shared" ref="F125" si="14">(D125*E125)</f>
        <v>0</v>
      </c>
    </row>
    <row r="126" spans="1:6" ht="43.5">
      <c r="A126" s="65" t="s">
        <v>1207</v>
      </c>
      <c r="B126" s="23" t="s">
        <v>580</v>
      </c>
      <c r="C126" s="45" t="s">
        <v>160</v>
      </c>
      <c r="D126" s="29">
        <v>3</v>
      </c>
      <c r="E126" s="26"/>
      <c r="F126" s="26">
        <f t="shared" ref="F126" si="15">(D126*E126)</f>
        <v>0</v>
      </c>
    </row>
    <row r="127" spans="1:6" ht="43.5">
      <c r="A127" s="65" t="s">
        <v>1208</v>
      </c>
      <c r="B127" s="23" t="s">
        <v>581</v>
      </c>
      <c r="C127" s="45" t="s">
        <v>185</v>
      </c>
      <c r="D127" s="29">
        <v>15.4</v>
      </c>
      <c r="E127" s="26"/>
      <c r="F127" s="26">
        <f t="shared" ref="F127" si="16">(D127*E127)</f>
        <v>0</v>
      </c>
    </row>
    <row r="128" spans="1:6" ht="58">
      <c r="A128" s="65" t="s">
        <v>1209</v>
      </c>
      <c r="B128" s="23" t="s">
        <v>573</v>
      </c>
      <c r="C128" s="45" t="s">
        <v>160</v>
      </c>
      <c r="D128" s="29">
        <v>3</v>
      </c>
      <c r="E128" s="26"/>
      <c r="F128" s="26">
        <f t="shared" ref="F128" si="17">(D128*E128)</f>
        <v>0</v>
      </c>
    </row>
    <row r="129" spans="1:6" ht="87">
      <c r="A129" s="65" t="s">
        <v>1210</v>
      </c>
      <c r="B129" s="23" t="s">
        <v>574</v>
      </c>
      <c r="C129" s="45" t="s">
        <v>160</v>
      </c>
      <c r="D129" s="29">
        <v>2</v>
      </c>
      <c r="E129" s="26"/>
      <c r="F129" s="26">
        <f t="shared" ref="F129" si="18">(D129*E129)</f>
        <v>0</v>
      </c>
    </row>
    <row r="130" spans="1:6" ht="48" customHeight="1">
      <c r="A130" s="70"/>
      <c r="B130" s="41" t="s">
        <v>575</v>
      </c>
      <c r="C130" s="46"/>
      <c r="D130" s="43"/>
      <c r="E130" s="31"/>
      <c r="F130" s="31"/>
    </row>
    <row r="131" spans="1:6" ht="29">
      <c r="A131" s="60"/>
      <c r="B131" s="84" t="s">
        <v>184</v>
      </c>
      <c r="C131" s="21"/>
      <c r="D131" s="20"/>
      <c r="E131" s="20"/>
      <c r="F131" s="20"/>
    </row>
    <row r="132" spans="1:6">
      <c r="A132" s="60"/>
      <c r="B132" s="84"/>
      <c r="C132" s="21"/>
      <c r="D132" s="20"/>
      <c r="E132" s="20"/>
      <c r="F132" s="20"/>
    </row>
    <row r="133" spans="1:6" ht="174">
      <c r="A133" s="60" t="s">
        <v>1213</v>
      </c>
      <c r="B133" s="84" t="s">
        <v>1562</v>
      </c>
      <c r="C133" s="21"/>
      <c r="D133" s="20"/>
      <c r="E133" s="20"/>
      <c r="F133" s="20"/>
    </row>
    <row r="134" spans="1:6" ht="72.5">
      <c r="A134" s="60"/>
      <c r="B134" s="84" t="s">
        <v>599</v>
      </c>
      <c r="C134" s="21"/>
      <c r="D134" s="20"/>
      <c r="E134" s="20"/>
      <c r="F134" s="20"/>
    </row>
    <row r="135" spans="1:6" ht="29">
      <c r="A135" s="65"/>
      <c r="B135" s="23" t="s">
        <v>184</v>
      </c>
      <c r="C135" s="45" t="s">
        <v>181</v>
      </c>
      <c r="D135" s="29">
        <v>10.25</v>
      </c>
      <c r="E135" s="26"/>
      <c r="F135" s="26">
        <f t="shared" ref="F135" si="19">(D135*E135)</f>
        <v>0</v>
      </c>
    </row>
    <row r="136" spans="1:6">
      <c r="A136" s="60"/>
      <c r="B136" s="84"/>
      <c r="C136" s="21"/>
      <c r="D136" s="20"/>
      <c r="E136" s="20"/>
      <c r="F136" s="20"/>
    </row>
    <row r="137" spans="1:6">
      <c r="A137" s="60"/>
      <c r="B137" s="34" t="s">
        <v>603</v>
      </c>
      <c r="C137" s="8"/>
      <c r="D137" s="8"/>
      <c r="E137" s="8"/>
      <c r="F137" s="8"/>
    </row>
    <row r="138" spans="1:6">
      <c r="A138" s="60"/>
      <c r="B138" s="84"/>
      <c r="C138" s="21"/>
      <c r="D138" s="20"/>
      <c r="E138" s="20"/>
      <c r="F138" s="20"/>
    </row>
    <row r="139" spans="1:6" ht="101.5">
      <c r="A139" s="60" t="s">
        <v>1214</v>
      </c>
      <c r="B139" s="84" t="s">
        <v>571</v>
      </c>
      <c r="C139" s="21"/>
      <c r="D139" s="20"/>
      <c r="E139" s="20"/>
      <c r="F139" s="20"/>
    </row>
    <row r="140" spans="1:6" ht="78" customHeight="1">
      <c r="A140" s="60"/>
      <c r="B140" s="84" t="s">
        <v>578</v>
      </c>
      <c r="C140" s="21"/>
      <c r="D140" s="20"/>
      <c r="E140" s="20"/>
      <c r="F140" s="20"/>
    </row>
    <row r="141" spans="1:6" ht="101.5">
      <c r="A141" s="65"/>
      <c r="B141" s="23" t="s">
        <v>610</v>
      </c>
      <c r="C141" s="45" t="s">
        <v>185</v>
      </c>
      <c r="D141" s="29">
        <v>45.02</v>
      </c>
      <c r="E141" s="26"/>
      <c r="F141" s="26">
        <f t="shared" ref="F141" si="20">(D141*E141)</f>
        <v>0</v>
      </c>
    </row>
    <row r="142" spans="1:6" ht="101.5">
      <c r="A142" s="65" t="s">
        <v>1205</v>
      </c>
      <c r="B142" s="23" t="s">
        <v>609</v>
      </c>
      <c r="C142" s="45" t="s">
        <v>185</v>
      </c>
      <c r="D142" s="29">
        <v>127.22</v>
      </c>
      <c r="E142" s="26"/>
      <c r="F142" s="26">
        <f t="shared" ref="F142" si="21">(D142*E142)</f>
        <v>0</v>
      </c>
    </row>
    <row r="143" spans="1:6" ht="101.5">
      <c r="A143" s="65" t="s">
        <v>1206</v>
      </c>
      <c r="B143" s="23" t="s">
        <v>608</v>
      </c>
      <c r="C143" s="45" t="s">
        <v>185</v>
      </c>
      <c r="D143" s="29">
        <v>25.3</v>
      </c>
      <c r="E143" s="26"/>
      <c r="F143" s="26">
        <f t="shared" ref="F143" si="22">(D143*E143)</f>
        <v>0</v>
      </c>
    </row>
    <row r="144" spans="1:6" ht="87">
      <c r="A144" s="65" t="s">
        <v>1113</v>
      </c>
      <c r="B144" s="23" t="s">
        <v>607</v>
      </c>
      <c r="C144" s="45" t="s">
        <v>185</v>
      </c>
      <c r="D144" s="29">
        <v>25.3</v>
      </c>
      <c r="E144" s="26"/>
      <c r="F144" s="26">
        <f t="shared" ref="F144" si="23">(D144*E144)</f>
        <v>0</v>
      </c>
    </row>
    <row r="145" spans="1:6" ht="72.5">
      <c r="A145" s="65" t="s">
        <v>1207</v>
      </c>
      <c r="B145" s="23" t="s">
        <v>606</v>
      </c>
      <c r="C145" s="45" t="s">
        <v>185</v>
      </c>
      <c r="D145" s="29">
        <v>83.27</v>
      </c>
      <c r="E145" s="26"/>
      <c r="F145" s="26">
        <f t="shared" ref="F145" si="24">(D145*E145)</f>
        <v>0</v>
      </c>
    </row>
    <row r="146" spans="1:6" ht="72.5">
      <c r="A146" s="65" t="s">
        <v>1208</v>
      </c>
      <c r="B146" s="23" t="s">
        <v>605</v>
      </c>
      <c r="C146" s="45" t="s">
        <v>185</v>
      </c>
      <c r="D146" s="29">
        <v>46.42</v>
      </c>
      <c r="E146" s="26"/>
      <c r="F146" s="26">
        <f t="shared" ref="F146" si="25">(D146*E146)</f>
        <v>0</v>
      </c>
    </row>
    <row r="147" spans="1:6" ht="58">
      <c r="A147" s="65" t="s">
        <v>1209</v>
      </c>
      <c r="B147" s="23" t="s">
        <v>600</v>
      </c>
      <c r="C147" s="45" t="s">
        <v>185</v>
      </c>
      <c r="D147" s="29">
        <v>114.62</v>
      </c>
      <c r="E147" s="26"/>
      <c r="F147" s="26">
        <f t="shared" ref="F147:F148" si="26">(D147*E147)</f>
        <v>0</v>
      </c>
    </row>
    <row r="148" spans="1:6" ht="29">
      <c r="A148" s="65" t="s">
        <v>1210</v>
      </c>
      <c r="B148" s="23" t="s">
        <v>602</v>
      </c>
      <c r="C148" s="45" t="s">
        <v>160</v>
      </c>
      <c r="D148" s="29">
        <v>8</v>
      </c>
      <c r="E148" s="26"/>
      <c r="F148" s="26">
        <f t="shared" si="26"/>
        <v>0</v>
      </c>
    </row>
    <row r="149" spans="1:6" ht="29">
      <c r="A149" s="65" t="s">
        <v>1211</v>
      </c>
      <c r="B149" s="23" t="s">
        <v>601</v>
      </c>
      <c r="C149" s="45" t="s">
        <v>185</v>
      </c>
      <c r="D149" s="29">
        <v>11.55</v>
      </c>
      <c r="E149" s="26"/>
      <c r="F149" s="26">
        <f t="shared" ref="F149" si="27">(D149*E149)</f>
        <v>0</v>
      </c>
    </row>
    <row r="150" spans="1:6" ht="29">
      <c r="A150" s="65" t="s">
        <v>1215</v>
      </c>
      <c r="B150" s="23" t="s">
        <v>611</v>
      </c>
      <c r="C150" s="45" t="s">
        <v>162</v>
      </c>
      <c r="D150" s="29">
        <v>1</v>
      </c>
      <c r="E150" s="26"/>
      <c r="F150" s="26">
        <f t="shared" ref="F150" si="28">(D150*E150)</f>
        <v>0</v>
      </c>
    </row>
    <row r="151" spans="1:6" ht="29">
      <c r="A151" s="60"/>
      <c r="B151" s="84" t="s">
        <v>184</v>
      </c>
    </row>
    <row r="152" spans="1:6">
      <c r="A152" s="60"/>
    </row>
    <row r="153" spans="1:6" ht="91.5" customHeight="1">
      <c r="A153" s="65" t="s">
        <v>1216</v>
      </c>
      <c r="B153" s="23" t="s">
        <v>604</v>
      </c>
      <c r="C153" s="45" t="s">
        <v>185</v>
      </c>
      <c r="D153" s="29">
        <v>115.06</v>
      </c>
      <c r="E153" s="26"/>
      <c r="F153" s="26">
        <f t="shared" ref="F153" si="29">(D153*E153)</f>
        <v>0</v>
      </c>
    </row>
    <row r="154" spans="1:6">
      <c r="A154" s="60"/>
    </row>
    <row r="155" spans="1:6" ht="58">
      <c r="A155" s="65" t="s">
        <v>1217</v>
      </c>
      <c r="B155" s="23" t="s">
        <v>617</v>
      </c>
      <c r="C155" s="45" t="s">
        <v>181</v>
      </c>
      <c r="D155" s="29">
        <v>12</v>
      </c>
      <c r="E155" s="26"/>
      <c r="F155" s="26">
        <f t="shared" ref="F155" si="30">(D155*E155)</f>
        <v>0</v>
      </c>
    </row>
    <row r="156" spans="1:6">
      <c r="A156" s="60"/>
    </row>
    <row r="157" spans="1:6" s="15" customFormat="1" ht="15" thickBot="1">
      <c r="A157" s="12"/>
      <c r="B157" s="13" t="s">
        <v>73</v>
      </c>
      <c r="C157" s="22"/>
      <c r="D157" s="14"/>
      <c r="E157" s="14"/>
      <c r="F157" s="14">
        <f>SUM(F32:F156)</f>
        <v>0</v>
      </c>
    </row>
    <row r="158" spans="1:6" ht="15" thickTop="1"/>
    <row r="160" spans="1:6">
      <c r="A160" s="10" t="s">
        <v>63</v>
      </c>
      <c r="B160" s="10" t="s">
        <v>79</v>
      </c>
      <c r="C160" s="11" t="s">
        <v>20</v>
      </c>
      <c r="D160" s="19" t="s">
        <v>21</v>
      </c>
      <c r="E160" s="19" t="s">
        <v>22</v>
      </c>
      <c r="F160" s="19" t="s">
        <v>23</v>
      </c>
    </row>
    <row r="162" spans="1:6" ht="94.5" customHeight="1">
      <c r="B162" s="736" t="s">
        <v>81</v>
      </c>
      <c r="C162" s="736"/>
      <c r="D162" s="736"/>
      <c r="E162" s="736"/>
      <c r="F162" s="736"/>
    </row>
    <row r="163" spans="1:6" ht="91.5" customHeight="1">
      <c r="B163" s="736" t="s">
        <v>82</v>
      </c>
      <c r="C163" s="736"/>
      <c r="D163" s="736"/>
      <c r="E163" s="736"/>
      <c r="F163" s="736"/>
    </row>
    <row r="164" spans="1:6" ht="48" customHeight="1">
      <c r="B164" s="736" t="s">
        <v>83</v>
      </c>
      <c r="C164" s="736"/>
      <c r="D164" s="736"/>
      <c r="E164" s="736"/>
      <c r="F164" s="736"/>
    </row>
    <row r="165" spans="1:6" ht="93" customHeight="1">
      <c r="B165" s="736" t="s">
        <v>84</v>
      </c>
      <c r="C165" s="736"/>
      <c r="D165" s="736"/>
      <c r="E165" s="736"/>
      <c r="F165" s="736"/>
    </row>
    <row r="166" spans="1:6" ht="108" customHeight="1">
      <c r="B166" s="736" t="s">
        <v>85</v>
      </c>
      <c r="C166" s="736"/>
      <c r="D166" s="736"/>
      <c r="E166" s="736"/>
      <c r="F166" s="736"/>
    </row>
    <row r="167" spans="1:6" ht="94.5" customHeight="1">
      <c r="B167" s="736" t="s">
        <v>86</v>
      </c>
      <c r="C167" s="736"/>
      <c r="D167" s="736"/>
      <c r="E167" s="736"/>
      <c r="F167" s="736"/>
    </row>
    <row r="168" spans="1:6" ht="92.25" customHeight="1">
      <c r="B168" s="736" t="s">
        <v>87</v>
      </c>
      <c r="C168" s="736"/>
      <c r="D168" s="736"/>
      <c r="E168" s="736"/>
      <c r="F168" s="736"/>
    </row>
    <row r="169" spans="1:6" ht="107.25" customHeight="1">
      <c r="B169" s="736" t="s">
        <v>88</v>
      </c>
      <c r="C169" s="736"/>
      <c r="D169" s="736"/>
      <c r="E169" s="736"/>
      <c r="F169" s="736"/>
    </row>
    <row r="170" spans="1:6" ht="108" customHeight="1">
      <c r="B170" s="736" t="s">
        <v>89</v>
      </c>
      <c r="C170" s="736"/>
      <c r="D170" s="736"/>
      <c r="E170" s="736"/>
      <c r="F170" s="736"/>
    </row>
    <row r="171" spans="1:6" ht="78" customHeight="1">
      <c r="B171" s="736" t="s">
        <v>90</v>
      </c>
      <c r="C171" s="736"/>
      <c r="D171" s="736"/>
      <c r="E171" s="736"/>
      <c r="F171" s="736"/>
    </row>
    <row r="172" spans="1:6" s="32" customFormat="1" ht="77.25" customHeight="1">
      <c r="B172" s="743" t="s">
        <v>91</v>
      </c>
      <c r="C172" s="743"/>
      <c r="D172" s="743"/>
      <c r="E172" s="743"/>
      <c r="F172" s="743"/>
    </row>
    <row r="173" spans="1:6" s="32" customFormat="1" ht="138.75" customHeight="1">
      <c r="A173" s="77"/>
      <c r="B173" s="743" t="s">
        <v>92</v>
      </c>
      <c r="C173" s="743"/>
      <c r="D173" s="743"/>
      <c r="E173" s="743"/>
      <c r="F173" s="743"/>
    </row>
    <row r="174" spans="1:6" s="32" customFormat="1" ht="92.25" customHeight="1">
      <c r="A174" s="77"/>
      <c r="B174" s="743" t="s">
        <v>93</v>
      </c>
      <c r="C174" s="743"/>
      <c r="D174" s="743"/>
      <c r="E174" s="743"/>
      <c r="F174" s="743"/>
    </row>
    <row r="175" spans="1:6" s="32" customFormat="1" ht="93" customHeight="1">
      <c r="A175" s="77"/>
      <c r="B175" s="743" t="s">
        <v>94</v>
      </c>
      <c r="C175" s="743"/>
      <c r="D175" s="743"/>
      <c r="E175" s="743"/>
      <c r="F175" s="743"/>
    </row>
    <row r="176" spans="1:6" s="32" customFormat="1" ht="106.5" customHeight="1">
      <c r="A176" s="77"/>
      <c r="B176" s="743" t="s">
        <v>95</v>
      </c>
      <c r="C176" s="743"/>
      <c r="D176" s="743"/>
      <c r="E176" s="743"/>
      <c r="F176" s="743"/>
    </row>
    <row r="177" spans="1:6" s="32" customFormat="1" ht="78.75" customHeight="1">
      <c r="A177" s="77"/>
      <c r="B177" s="743" t="s">
        <v>96</v>
      </c>
      <c r="C177" s="743"/>
      <c r="D177" s="743"/>
      <c r="E177" s="743"/>
      <c r="F177" s="743"/>
    </row>
    <row r="178" spans="1:6" s="32" customFormat="1" ht="46.5" customHeight="1">
      <c r="A178" s="77"/>
      <c r="B178" s="743" t="s">
        <v>97</v>
      </c>
      <c r="C178" s="743"/>
      <c r="D178" s="743"/>
      <c r="E178" s="743"/>
      <c r="F178" s="743"/>
    </row>
    <row r="179" spans="1:6" s="32" customFormat="1" ht="31.5" customHeight="1">
      <c r="A179" s="77"/>
      <c r="B179" s="743" t="s">
        <v>98</v>
      </c>
      <c r="C179" s="743"/>
      <c r="D179" s="743"/>
      <c r="E179" s="743"/>
      <c r="F179" s="743"/>
    </row>
    <row r="180" spans="1:6" s="32" customFormat="1">
      <c r="A180" s="77"/>
      <c r="B180" s="40"/>
      <c r="C180" s="98"/>
      <c r="D180" s="99"/>
      <c r="E180" s="99"/>
      <c r="F180" s="99"/>
    </row>
    <row r="181" spans="1:6" s="32" customFormat="1">
      <c r="A181" s="77"/>
      <c r="B181" s="59" t="s">
        <v>665</v>
      </c>
    </row>
    <row r="182" spans="1:6" s="32" customFormat="1">
      <c r="A182" s="77"/>
      <c r="B182" s="59"/>
    </row>
    <row r="183" spans="1:6" s="32" customFormat="1" ht="130.5">
      <c r="A183" s="77" t="s">
        <v>1218</v>
      </c>
      <c r="B183" s="40" t="s">
        <v>1563</v>
      </c>
      <c r="C183" s="98"/>
      <c r="D183" s="99"/>
      <c r="E183" s="99"/>
      <c r="F183" s="99"/>
    </row>
    <row r="184" spans="1:6" s="32" customFormat="1" ht="90" customHeight="1">
      <c r="A184" s="77"/>
      <c r="B184" s="40" t="s">
        <v>1564</v>
      </c>
      <c r="C184" s="98"/>
      <c r="D184" s="99"/>
      <c r="E184" s="99"/>
      <c r="F184" s="99"/>
    </row>
    <row r="185" spans="1:6" s="32" customFormat="1" ht="80.25" customHeight="1">
      <c r="A185" s="77"/>
      <c r="B185" s="40" t="s">
        <v>618</v>
      </c>
      <c r="C185" s="98"/>
      <c r="D185" s="99"/>
      <c r="E185" s="99"/>
      <c r="F185" s="99"/>
    </row>
    <row r="186" spans="1:6" s="32" customFormat="1" ht="72.5">
      <c r="A186" s="77"/>
      <c r="B186" s="40" t="s">
        <v>669</v>
      </c>
      <c r="C186" s="98"/>
      <c r="D186" s="99"/>
      <c r="E186" s="99"/>
      <c r="F186" s="99"/>
    </row>
    <row r="187" spans="1:6" s="32" customFormat="1" ht="124.5" customHeight="1">
      <c r="A187" s="77"/>
      <c r="B187" s="40" t="s">
        <v>619</v>
      </c>
      <c r="C187" s="98"/>
      <c r="D187" s="99"/>
      <c r="E187" s="99"/>
      <c r="F187" s="99"/>
    </row>
    <row r="188" spans="1:6" s="32" customFormat="1" ht="90.75" customHeight="1">
      <c r="A188" s="77"/>
      <c r="B188" s="40" t="s">
        <v>620</v>
      </c>
      <c r="C188" s="98"/>
      <c r="D188" s="99"/>
      <c r="E188" s="99"/>
      <c r="F188" s="99"/>
    </row>
    <row r="189" spans="1:6" s="32" customFormat="1" ht="120.75" customHeight="1">
      <c r="A189" s="77"/>
      <c r="B189" s="40" t="s">
        <v>621</v>
      </c>
      <c r="C189" s="98"/>
      <c r="D189" s="99"/>
      <c r="E189" s="99"/>
      <c r="F189" s="99"/>
    </row>
    <row r="190" spans="1:6" s="32" customFormat="1" ht="91.5" customHeight="1">
      <c r="A190" s="77"/>
      <c r="B190" s="40" t="s">
        <v>622</v>
      </c>
      <c r="C190" s="98"/>
      <c r="D190" s="99"/>
      <c r="E190" s="99"/>
      <c r="F190" s="99"/>
    </row>
    <row r="191" spans="1:6" s="32" customFormat="1">
      <c r="A191" s="72" t="s">
        <v>626</v>
      </c>
      <c r="B191" s="71" t="s">
        <v>642</v>
      </c>
      <c r="C191" s="45" t="s">
        <v>160</v>
      </c>
      <c r="D191" s="29">
        <v>1</v>
      </c>
      <c r="E191" s="29"/>
      <c r="F191" s="29">
        <f t="shared" ref="F191" si="31">(D191*E191)</f>
        <v>0</v>
      </c>
    </row>
    <row r="192" spans="1:6" s="32" customFormat="1" ht="62.25" customHeight="1">
      <c r="A192" s="72" t="s">
        <v>626</v>
      </c>
      <c r="B192" s="71" t="s">
        <v>652</v>
      </c>
      <c r="C192" s="45" t="s">
        <v>160</v>
      </c>
      <c r="D192" s="29">
        <v>3</v>
      </c>
      <c r="E192" s="29"/>
      <c r="F192" s="29">
        <f t="shared" ref="F192:F194" si="32">(D192*E192)</f>
        <v>0</v>
      </c>
    </row>
    <row r="193" spans="1:6" s="32" customFormat="1" ht="29">
      <c r="A193" s="72" t="s">
        <v>643</v>
      </c>
      <c r="B193" s="71" t="s">
        <v>645</v>
      </c>
      <c r="C193" s="45" t="s">
        <v>160</v>
      </c>
      <c r="D193" s="29">
        <v>3</v>
      </c>
      <c r="E193" s="29"/>
      <c r="F193" s="29">
        <f t="shared" ref="F193" si="33">(D193*E193)</f>
        <v>0</v>
      </c>
    </row>
    <row r="194" spans="1:6" s="32" customFormat="1" ht="78" customHeight="1">
      <c r="A194" s="72" t="s">
        <v>628</v>
      </c>
      <c r="B194" s="71" t="s">
        <v>1566</v>
      </c>
      <c r="C194" s="45" t="s">
        <v>160</v>
      </c>
      <c r="D194" s="29">
        <v>1</v>
      </c>
      <c r="E194" s="29"/>
      <c r="F194" s="29">
        <f t="shared" si="32"/>
        <v>0</v>
      </c>
    </row>
    <row r="195" spans="1:6" s="32" customFormat="1" ht="29">
      <c r="A195" s="72" t="s">
        <v>636</v>
      </c>
      <c r="B195" s="71" t="s">
        <v>738</v>
      </c>
      <c r="C195" s="45" t="s">
        <v>160</v>
      </c>
      <c r="D195" s="29">
        <v>2</v>
      </c>
      <c r="E195" s="29"/>
      <c r="F195" s="29">
        <f t="shared" ref="F195:F200" si="34">(D195*E195)</f>
        <v>0</v>
      </c>
    </row>
    <row r="196" spans="1:6" s="32" customFormat="1">
      <c r="A196" s="72" t="s">
        <v>737</v>
      </c>
      <c r="B196" s="71" t="s">
        <v>637</v>
      </c>
      <c r="C196" s="45" t="s">
        <v>160</v>
      </c>
      <c r="D196" s="29">
        <v>2</v>
      </c>
      <c r="E196" s="29"/>
      <c r="F196" s="29">
        <f t="shared" ref="F196" si="35">(D196*E196)</f>
        <v>0</v>
      </c>
    </row>
    <row r="197" spans="1:6" s="32" customFormat="1" ht="45.75" customHeight="1">
      <c r="A197" s="72" t="s">
        <v>632</v>
      </c>
      <c r="B197" s="71" t="s">
        <v>648</v>
      </c>
      <c r="C197" s="45" t="s">
        <v>160</v>
      </c>
      <c r="D197" s="29">
        <v>13</v>
      </c>
      <c r="E197" s="29"/>
      <c r="F197" s="29">
        <f t="shared" ref="F197" si="36">(D197*E197)</f>
        <v>0</v>
      </c>
    </row>
    <row r="198" spans="1:6" s="32" customFormat="1" ht="101.5">
      <c r="A198" s="72" t="s">
        <v>736</v>
      </c>
      <c r="B198" s="71" t="s">
        <v>1567</v>
      </c>
      <c r="C198" s="45" t="s">
        <v>160</v>
      </c>
      <c r="D198" s="29">
        <v>1</v>
      </c>
      <c r="E198" s="29"/>
      <c r="F198" s="29">
        <f t="shared" ref="F198" si="37">(D198*E198)</f>
        <v>0</v>
      </c>
    </row>
    <row r="199" spans="1:6" s="32" customFormat="1" ht="101.5">
      <c r="A199" s="72" t="s">
        <v>640</v>
      </c>
      <c r="B199" s="71" t="s">
        <v>1568</v>
      </c>
      <c r="C199" s="45" t="s">
        <v>160</v>
      </c>
      <c r="D199" s="29">
        <v>2</v>
      </c>
      <c r="E199" s="29"/>
      <c r="F199" s="29">
        <f t="shared" ref="F199" si="38">(D199*E199)</f>
        <v>0</v>
      </c>
    </row>
    <row r="200" spans="1:6" s="32" customFormat="1" ht="29">
      <c r="A200" s="72" t="s">
        <v>630</v>
      </c>
      <c r="B200" s="71" t="s">
        <v>646</v>
      </c>
      <c r="C200" s="45" t="s">
        <v>160</v>
      </c>
      <c r="D200" s="29">
        <v>6</v>
      </c>
      <c r="E200" s="29"/>
      <c r="F200" s="29">
        <f t="shared" si="34"/>
        <v>0</v>
      </c>
    </row>
    <row r="201" spans="1:6" s="32" customFormat="1" ht="43.5">
      <c r="A201" s="72" t="s">
        <v>623</v>
      </c>
      <c r="B201" s="71" t="s">
        <v>649</v>
      </c>
      <c r="C201" s="45" t="s">
        <v>160</v>
      </c>
      <c r="D201" s="29">
        <v>1</v>
      </c>
      <c r="E201" s="29"/>
      <c r="F201" s="29">
        <f t="shared" ref="F201:F202" si="39">(D201*E201)</f>
        <v>0</v>
      </c>
    </row>
    <row r="202" spans="1:6" s="32" customFormat="1" ht="108" customHeight="1">
      <c r="A202" s="72" t="s">
        <v>624</v>
      </c>
      <c r="B202" s="71" t="s">
        <v>670</v>
      </c>
      <c r="C202" s="45" t="s">
        <v>160</v>
      </c>
      <c r="D202" s="29">
        <v>1</v>
      </c>
      <c r="E202" s="29"/>
      <c r="F202" s="29">
        <f t="shared" si="39"/>
        <v>0</v>
      </c>
    </row>
    <row r="203" spans="1:6" s="32" customFormat="1" ht="29">
      <c r="A203" s="72" t="s">
        <v>631</v>
      </c>
      <c r="B203" s="71" t="s">
        <v>647</v>
      </c>
      <c r="C203" s="45" t="s">
        <v>160</v>
      </c>
      <c r="D203" s="29">
        <v>7</v>
      </c>
      <c r="E203" s="29"/>
      <c r="F203" s="29">
        <f t="shared" ref="F203:F205" si="40">(D203*E203)</f>
        <v>0</v>
      </c>
    </row>
    <row r="204" spans="1:6" s="32" customFormat="1" ht="29">
      <c r="A204" s="72" t="s">
        <v>644</v>
      </c>
      <c r="B204" s="71" t="s">
        <v>1592</v>
      </c>
      <c r="C204" s="45" t="s">
        <v>160</v>
      </c>
      <c r="D204" s="29">
        <v>2</v>
      </c>
      <c r="E204" s="29"/>
      <c r="F204" s="29">
        <f t="shared" si="40"/>
        <v>0</v>
      </c>
    </row>
    <row r="205" spans="1:6" s="32" customFormat="1">
      <c r="A205" s="72" t="s">
        <v>634</v>
      </c>
      <c r="B205" s="71" t="s">
        <v>635</v>
      </c>
      <c r="C205" s="45" t="s">
        <v>160</v>
      </c>
      <c r="D205" s="29">
        <v>2</v>
      </c>
      <c r="E205" s="29"/>
      <c r="F205" s="29">
        <f t="shared" si="40"/>
        <v>0</v>
      </c>
    </row>
    <row r="206" spans="1:6" s="32" customFormat="1">
      <c r="A206" s="72" t="s">
        <v>638</v>
      </c>
      <c r="B206" s="71" t="s">
        <v>639</v>
      </c>
      <c r="C206" s="45" t="s">
        <v>160</v>
      </c>
      <c r="D206" s="29">
        <v>6</v>
      </c>
      <c r="E206" s="29"/>
      <c r="F206" s="29">
        <f t="shared" ref="F206" si="41">(D206*E206)</f>
        <v>0</v>
      </c>
    </row>
    <row r="207" spans="1:6" s="32" customFormat="1">
      <c r="A207" s="77"/>
      <c r="C207" s="100"/>
      <c r="D207" s="101"/>
      <c r="E207" s="101"/>
      <c r="F207" s="101"/>
    </row>
    <row r="208" spans="1:6" s="32" customFormat="1" ht="130.5">
      <c r="A208" s="77" t="s">
        <v>1219</v>
      </c>
      <c r="B208" s="40" t="s">
        <v>1565</v>
      </c>
      <c r="C208" s="98"/>
      <c r="D208" s="99"/>
      <c r="E208" s="99"/>
      <c r="F208" s="99"/>
    </row>
    <row r="209" spans="1:6" s="32" customFormat="1" ht="90" customHeight="1">
      <c r="A209" s="77"/>
      <c r="B209" s="40" t="s">
        <v>1564</v>
      </c>
      <c r="C209" s="98"/>
      <c r="D209" s="99"/>
      <c r="E209" s="99"/>
      <c r="F209" s="99"/>
    </row>
    <row r="210" spans="1:6" s="32" customFormat="1" ht="80.25" customHeight="1">
      <c r="A210" s="77"/>
      <c r="B210" s="40" t="s">
        <v>618</v>
      </c>
      <c r="C210" s="98"/>
      <c r="D210" s="99"/>
      <c r="E210" s="99"/>
      <c r="F210" s="99"/>
    </row>
    <row r="211" spans="1:6" s="32" customFormat="1" ht="72.5">
      <c r="A211" s="77"/>
      <c r="B211" s="40" t="s">
        <v>669</v>
      </c>
      <c r="C211" s="98"/>
      <c r="D211" s="99"/>
      <c r="E211" s="99"/>
      <c r="F211" s="99"/>
    </row>
    <row r="212" spans="1:6" s="32" customFormat="1" ht="124.5" customHeight="1">
      <c r="A212" s="77"/>
      <c r="B212" s="40" t="s">
        <v>619</v>
      </c>
      <c r="C212" s="98"/>
      <c r="D212" s="99"/>
      <c r="E212" s="99"/>
      <c r="F212" s="99"/>
    </row>
    <row r="213" spans="1:6" s="32" customFormat="1" ht="90.75" customHeight="1">
      <c r="A213" s="77"/>
      <c r="B213" s="40" t="s">
        <v>620</v>
      </c>
      <c r="C213" s="98"/>
      <c r="D213" s="99"/>
      <c r="E213" s="99"/>
      <c r="F213" s="99"/>
    </row>
    <row r="214" spans="1:6" s="32" customFormat="1" ht="120.75" customHeight="1">
      <c r="A214" s="77"/>
      <c r="B214" s="40" t="s">
        <v>621</v>
      </c>
      <c r="C214" s="98"/>
      <c r="D214" s="99"/>
      <c r="E214" s="99"/>
      <c r="F214" s="99"/>
    </row>
    <row r="215" spans="1:6" s="32" customFormat="1" ht="91.5" customHeight="1">
      <c r="A215" s="77"/>
      <c r="B215" s="40" t="s">
        <v>622</v>
      </c>
      <c r="C215" s="98"/>
      <c r="D215" s="99"/>
      <c r="E215" s="99"/>
      <c r="F215" s="99"/>
    </row>
    <row r="216" spans="1:6" s="32" customFormat="1" ht="29">
      <c r="A216" s="72" t="s">
        <v>641</v>
      </c>
      <c r="B216" s="71" t="s">
        <v>653</v>
      </c>
      <c r="C216" s="45" t="s">
        <v>160</v>
      </c>
      <c r="D216" s="29">
        <v>1</v>
      </c>
      <c r="E216" s="29"/>
      <c r="F216" s="29">
        <f>(D216*E216)</f>
        <v>0</v>
      </c>
    </row>
    <row r="217" spans="1:6" s="32" customFormat="1" ht="60" customHeight="1">
      <c r="A217" s="72" t="s">
        <v>625</v>
      </c>
      <c r="B217" s="71" t="s">
        <v>651</v>
      </c>
      <c r="C217" s="45" t="s">
        <v>160</v>
      </c>
      <c r="D217" s="29">
        <v>1</v>
      </c>
      <c r="E217" s="29"/>
      <c r="F217" s="29">
        <f>(D217*E217)</f>
        <v>0</v>
      </c>
    </row>
    <row r="218" spans="1:6" s="32" customFormat="1" ht="43.5">
      <c r="A218" s="72" t="s">
        <v>633</v>
      </c>
      <c r="B218" s="71" t="s">
        <v>650</v>
      </c>
      <c r="C218" s="45" t="s">
        <v>160</v>
      </c>
      <c r="D218" s="29">
        <v>1</v>
      </c>
      <c r="E218" s="29"/>
      <c r="F218" s="29">
        <f>(D218*E218)</f>
        <v>0</v>
      </c>
    </row>
    <row r="219" spans="1:6" s="32" customFormat="1">
      <c r="A219" s="77"/>
      <c r="C219" s="100"/>
      <c r="D219" s="101"/>
      <c r="E219" s="101"/>
      <c r="F219" s="101"/>
    </row>
    <row r="220" spans="1:6" s="32" customFormat="1" ht="130.5">
      <c r="A220" s="77" t="s">
        <v>1220</v>
      </c>
      <c r="B220" s="40" t="s">
        <v>1569</v>
      </c>
      <c r="C220" s="98"/>
      <c r="D220" s="99"/>
      <c r="E220" s="99"/>
      <c r="F220" s="99"/>
    </row>
    <row r="221" spans="1:6" s="32" customFormat="1" ht="90" customHeight="1">
      <c r="A221" s="77"/>
      <c r="B221" s="40" t="s">
        <v>1564</v>
      </c>
      <c r="C221" s="98"/>
      <c r="D221" s="99"/>
      <c r="E221" s="99"/>
      <c r="F221" s="99"/>
    </row>
    <row r="222" spans="1:6" s="32" customFormat="1" ht="80.25" customHeight="1">
      <c r="A222" s="77"/>
      <c r="B222" s="40" t="s">
        <v>618</v>
      </c>
      <c r="C222" s="98"/>
      <c r="D222" s="99"/>
      <c r="E222" s="99"/>
      <c r="F222" s="99"/>
    </row>
    <row r="223" spans="1:6" s="32" customFormat="1" ht="72.5">
      <c r="A223" s="77"/>
      <c r="B223" s="40" t="s">
        <v>669</v>
      </c>
      <c r="C223" s="98"/>
      <c r="D223" s="99"/>
      <c r="E223" s="99"/>
      <c r="F223" s="99"/>
    </row>
    <row r="224" spans="1:6" s="32" customFormat="1" ht="124.5" customHeight="1">
      <c r="A224" s="77"/>
      <c r="B224" s="40" t="s">
        <v>619</v>
      </c>
      <c r="C224" s="98"/>
      <c r="D224" s="99"/>
      <c r="E224" s="99"/>
      <c r="F224" s="99"/>
    </row>
    <row r="225" spans="1:6" s="32" customFormat="1" ht="90.75" customHeight="1">
      <c r="A225" s="77"/>
      <c r="B225" s="40" t="s">
        <v>620</v>
      </c>
      <c r="C225" s="98"/>
      <c r="D225" s="99"/>
      <c r="E225" s="99"/>
      <c r="F225" s="99"/>
    </row>
    <row r="226" spans="1:6" s="32" customFormat="1" ht="120.75" customHeight="1">
      <c r="A226" s="77"/>
      <c r="B226" s="40" t="s">
        <v>621</v>
      </c>
      <c r="C226" s="98"/>
      <c r="D226" s="99"/>
      <c r="E226" s="99"/>
      <c r="F226" s="99"/>
    </row>
    <row r="227" spans="1:6" s="32" customFormat="1" ht="91.5" customHeight="1">
      <c r="A227" s="77"/>
      <c r="B227" s="40" t="s">
        <v>622</v>
      </c>
      <c r="C227" s="98"/>
      <c r="D227" s="99"/>
      <c r="E227" s="99"/>
      <c r="F227" s="99"/>
    </row>
    <row r="228" spans="1:6" s="32" customFormat="1">
      <c r="A228" s="72" t="s">
        <v>654</v>
      </c>
      <c r="B228" s="71" t="s">
        <v>655</v>
      </c>
      <c r="C228" s="45" t="s">
        <v>160</v>
      </c>
      <c r="D228" s="29">
        <v>7</v>
      </c>
      <c r="E228" s="29"/>
      <c r="F228" s="29">
        <f t="shared" ref="F228" si="42">(D228*E228)</f>
        <v>0</v>
      </c>
    </row>
    <row r="229" spans="1:6" s="32" customFormat="1">
      <c r="A229" s="77"/>
      <c r="C229" s="100"/>
      <c r="D229" s="101"/>
      <c r="E229" s="101"/>
      <c r="F229" s="101"/>
    </row>
    <row r="230" spans="1:6" s="32" customFormat="1" ht="116">
      <c r="A230" s="77" t="s">
        <v>1221</v>
      </c>
      <c r="B230" s="40" t="s">
        <v>1570</v>
      </c>
      <c r="C230" s="98"/>
      <c r="D230" s="99"/>
      <c r="E230" s="99"/>
      <c r="F230" s="99"/>
    </row>
    <row r="231" spans="1:6" s="32" customFormat="1" ht="43.5">
      <c r="A231" s="77"/>
      <c r="B231" s="40" t="s">
        <v>1571</v>
      </c>
      <c r="C231" s="98"/>
      <c r="D231" s="99"/>
      <c r="E231" s="99"/>
      <c r="F231" s="99"/>
    </row>
    <row r="232" spans="1:6" s="32" customFormat="1" ht="72.5">
      <c r="A232" s="77"/>
      <c r="B232" s="40" t="s">
        <v>669</v>
      </c>
      <c r="C232" s="98"/>
      <c r="D232" s="99"/>
      <c r="E232" s="99"/>
      <c r="F232" s="99"/>
    </row>
    <row r="233" spans="1:6" s="32" customFormat="1" ht="29">
      <c r="A233" s="77"/>
      <c r="B233" s="40" t="s">
        <v>1572</v>
      </c>
      <c r="C233" s="98"/>
      <c r="D233" s="99"/>
      <c r="E233" s="99"/>
      <c r="F233" s="99"/>
    </row>
    <row r="234" spans="1:6" s="32" customFormat="1" ht="91.5" customHeight="1">
      <c r="A234" s="77"/>
      <c r="B234" s="40" t="s">
        <v>1573</v>
      </c>
      <c r="C234" s="98"/>
      <c r="D234" s="99"/>
      <c r="E234" s="99"/>
      <c r="F234" s="99"/>
    </row>
    <row r="235" spans="1:6" s="32" customFormat="1" ht="29">
      <c r="A235" s="72" t="s">
        <v>663</v>
      </c>
      <c r="B235" s="71" t="s">
        <v>664</v>
      </c>
      <c r="C235" s="45" t="s">
        <v>160</v>
      </c>
      <c r="D235" s="29">
        <v>1</v>
      </c>
      <c r="E235" s="29"/>
      <c r="F235" s="29">
        <f t="shared" ref="F235" si="43">(D235*E235)</f>
        <v>0</v>
      </c>
    </row>
    <row r="236" spans="1:6" s="32" customFormat="1" ht="29">
      <c r="A236" s="72" t="s">
        <v>661</v>
      </c>
      <c r="B236" s="71" t="s">
        <v>662</v>
      </c>
      <c r="C236" s="45" t="s">
        <v>160</v>
      </c>
      <c r="D236" s="29">
        <v>1</v>
      </c>
      <c r="E236" s="29"/>
      <c r="F236" s="29">
        <f t="shared" ref="F236" si="44">(D236*E236)</f>
        <v>0</v>
      </c>
    </row>
    <row r="237" spans="1:6" s="32" customFormat="1">
      <c r="A237" s="72"/>
      <c r="B237" s="71"/>
      <c r="C237" s="45"/>
      <c r="D237" s="29"/>
      <c r="E237" s="29"/>
      <c r="F237" s="29"/>
    </row>
    <row r="238" spans="1:6" s="32" customFormat="1" ht="130.5">
      <c r="A238" s="77" t="s">
        <v>1222</v>
      </c>
      <c r="B238" s="40" t="s">
        <v>1574</v>
      </c>
      <c r="C238" s="98"/>
      <c r="D238" s="99"/>
      <c r="E238" s="99"/>
      <c r="F238" s="99"/>
    </row>
    <row r="239" spans="1:6" s="32" customFormat="1" ht="43.5">
      <c r="A239" s="77"/>
      <c r="B239" s="40" t="s">
        <v>1571</v>
      </c>
      <c r="C239" s="98"/>
      <c r="D239" s="99"/>
      <c r="E239" s="99"/>
      <c r="F239" s="99"/>
    </row>
    <row r="240" spans="1:6" s="32" customFormat="1" ht="72.5">
      <c r="A240" s="77"/>
      <c r="B240" s="40" t="s">
        <v>669</v>
      </c>
      <c r="C240" s="98"/>
      <c r="D240" s="99"/>
      <c r="E240" s="99"/>
      <c r="F240" s="99"/>
    </row>
    <row r="241" spans="1:6" s="32" customFormat="1" ht="29">
      <c r="A241" s="77"/>
      <c r="B241" s="40" t="s">
        <v>1572</v>
      </c>
      <c r="C241" s="98"/>
      <c r="D241" s="99"/>
      <c r="E241" s="99"/>
      <c r="F241" s="99"/>
    </row>
    <row r="242" spans="1:6" s="32" customFormat="1" ht="91.5" customHeight="1">
      <c r="A242" s="77"/>
      <c r="B242" s="40" t="s">
        <v>1573</v>
      </c>
      <c r="C242" s="98"/>
      <c r="D242" s="99"/>
      <c r="E242" s="99"/>
      <c r="F242" s="99"/>
    </row>
    <row r="243" spans="1:6" s="32" customFormat="1" ht="43.5">
      <c r="A243" s="72" t="s">
        <v>657</v>
      </c>
      <c r="B243" s="71" t="s">
        <v>658</v>
      </c>
      <c r="C243" s="45" t="s">
        <v>160</v>
      </c>
      <c r="D243" s="29">
        <v>1</v>
      </c>
      <c r="E243" s="29"/>
      <c r="F243" s="29">
        <f t="shared" ref="F243" si="45">(D243*E243)</f>
        <v>0</v>
      </c>
    </row>
    <row r="244" spans="1:6" s="32" customFormat="1" ht="43.5">
      <c r="A244" s="72" t="s">
        <v>659</v>
      </c>
      <c r="B244" s="71" t="s">
        <v>660</v>
      </c>
      <c r="C244" s="45" t="s">
        <v>160</v>
      </c>
      <c r="D244" s="29">
        <v>2</v>
      </c>
      <c r="E244" s="29"/>
      <c r="F244" s="29">
        <f t="shared" ref="F244" si="46">(D244*E244)</f>
        <v>0</v>
      </c>
    </row>
    <row r="245" spans="1:6" s="32" customFormat="1">
      <c r="A245" s="77"/>
      <c r="C245" s="100"/>
      <c r="D245" s="101"/>
      <c r="E245" s="101"/>
      <c r="F245" s="101"/>
    </row>
    <row r="246" spans="1:6" s="32" customFormat="1">
      <c r="A246" s="77"/>
      <c r="B246" s="59" t="s">
        <v>686</v>
      </c>
    </row>
    <row r="247" spans="1:6" s="32" customFormat="1">
      <c r="A247" s="77"/>
      <c r="B247" s="59"/>
    </row>
    <row r="248" spans="1:6" s="32" customFormat="1" ht="123" customHeight="1">
      <c r="A248" s="77" t="s">
        <v>1223</v>
      </c>
      <c r="B248" s="40" t="s">
        <v>689</v>
      </c>
      <c r="C248" s="98"/>
      <c r="D248" s="99"/>
      <c r="E248" s="99"/>
      <c r="F248" s="99"/>
    </row>
    <row r="249" spans="1:6" s="32" customFormat="1" ht="130.5">
      <c r="A249" s="77"/>
      <c r="B249" s="40" t="s">
        <v>687</v>
      </c>
      <c r="C249" s="98"/>
      <c r="D249" s="99"/>
      <c r="E249" s="99"/>
      <c r="F249" s="99"/>
    </row>
    <row r="250" spans="1:6" s="32" customFormat="1" ht="159.5">
      <c r="A250" s="77"/>
      <c r="B250" s="40" t="s">
        <v>690</v>
      </c>
      <c r="C250" s="98"/>
      <c r="D250" s="99"/>
      <c r="E250" s="99"/>
      <c r="F250" s="99"/>
    </row>
    <row r="251" spans="1:6" s="32" customFormat="1" ht="101.5">
      <c r="A251" s="77"/>
      <c r="B251" s="40" t="s">
        <v>691</v>
      </c>
      <c r="C251" s="98"/>
      <c r="D251" s="99"/>
      <c r="E251" s="99"/>
      <c r="F251" s="99"/>
    </row>
    <row r="252" spans="1:6" s="32" customFormat="1" ht="43.5">
      <c r="A252" s="72"/>
      <c r="B252" s="71" t="s">
        <v>688</v>
      </c>
      <c r="C252" s="45" t="s">
        <v>160</v>
      </c>
      <c r="D252" s="29">
        <v>2</v>
      </c>
      <c r="E252" s="29"/>
      <c r="F252" s="29">
        <f t="shared" ref="F252" si="47">(D252*E252)</f>
        <v>0</v>
      </c>
    </row>
    <row r="253" spans="1:6" s="32" customFormat="1">
      <c r="A253" s="77"/>
      <c r="B253" s="40"/>
      <c r="C253" s="98"/>
      <c r="D253" s="99"/>
      <c r="E253" s="99"/>
      <c r="F253" s="99"/>
    </row>
    <row r="254" spans="1:6" s="32" customFormat="1" ht="195" customHeight="1">
      <c r="A254" s="77" t="s">
        <v>1224</v>
      </c>
      <c r="B254" s="40" t="s">
        <v>692</v>
      </c>
      <c r="C254" s="98"/>
      <c r="D254" s="99"/>
      <c r="E254" s="99"/>
      <c r="F254" s="99"/>
    </row>
    <row r="255" spans="1:6" s="32" customFormat="1" ht="130.5">
      <c r="A255" s="77"/>
      <c r="B255" s="40" t="s">
        <v>693</v>
      </c>
      <c r="C255" s="98"/>
      <c r="D255" s="99"/>
      <c r="E255" s="99"/>
      <c r="F255" s="99"/>
    </row>
    <row r="256" spans="1:6" s="32" customFormat="1" ht="87">
      <c r="A256" s="77"/>
      <c r="B256" s="40" t="s">
        <v>694</v>
      </c>
      <c r="C256" s="98"/>
      <c r="D256" s="99"/>
      <c r="E256" s="99"/>
      <c r="F256" s="99"/>
    </row>
    <row r="257" spans="1:6" s="32" customFormat="1" ht="130.5">
      <c r="A257" s="77"/>
      <c r="B257" s="40" t="s">
        <v>695</v>
      </c>
      <c r="C257" s="98"/>
      <c r="D257" s="99"/>
      <c r="E257" s="99"/>
      <c r="F257" s="99"/>
    </row>
    <row r="258" spans="1:6" s="32" customFormat="1" ht="159.5">
      <c r="A258" s="77"/>
      <c r="B258" s="40" t="s">
        <v>690</v>
      </c>
      <c r="C258" s="98"/>
      <c r="D258" s="99"/>
      <c r="E258" s="99"/>
      <c r="F258" s="99"/>
    </row>
    <row r="259" spans="1:6" s="32" customFormat="1" ht="101.5">
      <c r="A259" s="77"/>
      <c r="B259" s="40" t="s">
        <v>691</v>
      </c>
      <c r="C259" s="98"/>
      <c r="D259" s="99"/>
      <c r="E259" s="99"/>
      <c r="F259" s="99"/>
    </row>
    <row r="260" spans="1:6" s="32" customFormat="1" ht="29">
      <c r="A260" s="72"/>
      <c r="B260" s="71" t="s">
        <v>184</v>
      </c>
      <c r="C260" s="45" t="s">
        <v>160</v>
      </c>
      <c r="D260" s="29">
        <v>7</v>
      </c>
      <c r="E260" s="29"/>
      <c r="F260" s="29">
        <f t="shared" ref="F260" si="48">(D260*E260)</f>
        <v>0</v>
      </c>
    </row>
    <row r="261" spans="1:6" s="32" customFormat="1">
      <c r="A261" s="77"/>
      <c r="B261" s="102"/>
      <c r="C261" s="100"/>
      <c r="D261" s="101"/>
      <c r="E261" s="101"/>
      <c r="F261" s="101"/>
    </row>
    <row r="262" spans="1:6" s="32" customFormat="1">
      <c r="A262" s="77"/>
      <c r="B262" s="59" t="s">
        <v>666</v>
      </c>
    </row>
    <row r="263" spans="1:6" s="32" customFormat="1">
      <c r="A263" s="77"/>
      <c r="B263" s="59"/>
    </row>
    <row r="264" spans="1:6" s="32" customFormat="1" ht="120" customHeight="1">
      <c r="A264" s="77" t="s">
        <v>1225</v>
      </c>
      <c r="B264" s="40" t="s">
        <v>1575</v>
      </c>
      <c r="C264" s="98"/>
      <c r="D264" s="99"/>
      <c r="E264" s="99"/>
      <c r="F264" s="99"/>
    </row>
    <row r="265" spans="1:6" s="32" customFormat="1">
      <c r="A265" s="77"/>
      <c r="B265" s="40" t="s">
        <v>1576</v>
      </c>
      <c r="C265" s="98"/>
      <c r="D265" s="99"/>
      <c r="E265" s="99"/>
      <c r="F265" s="99"/>
    </row>
    <row r="266" spans="1:6" s="32" customFormat="1" ht="72.5">
      <c r="A266" s="77"/>
      <c r="B266" s="40" t="s">
        <v>1577</v>
      </c>
      <c r="C266" s="98"/>
      <c r="D266" s="99"/>
      <c r="E266" s="99"/>
      <c r="F266" s="99"/>
    </row>
    <row r="267" spans="1:6" s="32" customFormat="1" ht="124.5" customHeight="1">
      <c r="A267" s="77"/>
      <c r="B267" s="40" t="s">
        <v>667</v>
      </c>
      <c r="C267" s="98"/>
      <c r="D267" s="99"/>
      <c r="E267" s="99"/>
      <c r="F267" s="99"/>
    </row>
    <row r="268" spans="1:6" s="32" customFormat="1" ht="90.75" customHeight="1">
      <c r="A268" s="77"/>
      <c r="B268" s="40" t="s">
        <v>620</v>
      </c>
      <c r="C268" s="98"/>
      <c r="D268" s="99"/>
      <c r="E268" s="99"/>
      <c r="F268" s="99"/>
    </row>
    <row r="269" spans="1:6" s="32" customFormat="1" ht="87">
      <c r="A269" s="77"/>
      <c r="B269" s="40" t="s">
        <v>656</v>
      </c>
      <c r="C269" s="98"/>
      <c r="D269" s="99"/>
      <c r="E269" s="99"/>
      <c r="F269" s="99"/>
    </row>
    <row r="270" spans="1:6" s="32" customFormat="1" ht="101.5">
      <c r="A270" s="77"/>
      <c r="B270" s="40" t="s">
        <v>742</v>
      </c>
      <c r="C270" s="98"/>
      <c r="D270" s="99"/>
      <c r="E270" s="99"/>
      <c r="F270" s="99"/>
    </row>
    <row r="271" spans="1:6" s="32" customFormat="1" ht="87">
      <c r="A271" s="77"/>
      <c r="B271" s="40" t="s">
        <v>743</v>
      </c>
      <c r="C271" s="98"/>
      <c r="D271" s="99"/>
      <c r="E271" s="99"/>
      <c r="F271" s="99"/>
    </row>
    <row r="272" spans="1:6" s="32" customFormat="1" ht="87">
      <c r="A272" s="77"/>
      <c r="B272" s="40" t="s">
        <v>744</v>
      </c>
      <c r="C272" s="98"/>
      <c r="D272" s="99"/>
      <c r="E272" s="99"/>
      <c r="F272" s="99"/>
    </row>
    <row r="273" spans="1:6" s="32" customFormat="1" ht="87">
      <c r="A273" s="77"/>
      <c r="B273" s="40" t="s">
        <v>745</v>
      </c>
      <c r="C273" s="98"/>
      <c r="D273" s="99"/>
      <c r="E273" s="99"/>
      <c r="F273" s="99"/>
    </row>
    <row r="274" spans="1:6" s="32" customFormat="1" ht="49.5" customHeight="1">
      <c r="A274" s="77"/>
      <c r="B274" s="40" t="s">
        <v>668</v>
      </c>
      <c r="C274" s="98"/>
      <c r="D274" s="99"/>
      <c r="E274" s="99"/>
      <c r="F274" s="99"/>
    </row>
    <row r="275" spans="1:6" s="32" customFormat="1" ht="121.5" customHeight="1">
      <c r="A275" s="72" t="s">
        <v>673</v>
      </c>
      <c r="B275" s="71" t="s">
        <v>674</v>
      </c>
      <c r="C275" s="45" t="s">
        <v>160</v>
      </c>
      <c r="D275" s="29">
        <v>1</v>
      </c>
      <c r="E275" s="29"/>
      <c r="F275" s="29">
        <f t="shared" ref="F275" si="49">(D275*E275)</f>
        <v>0</v>
      </c>
    </row>
    <row r="276" spans="1:6" s="32" customFormat="1" ht="122.25" customHeight="1">
      <c r="A276" s="72" t="s">
        <v>671</v>
      </c>
      <c r="B276" s="71" t="s">
        <v>672</v>
      </c>
      <c r="C276" s="45" t="s">
        <v>160</v>
      </c>
      <c r="D276" s="29">
        <v>1</v>
      </c>
      <c r="E276" s="29"/>
      <c r="F276" s="29">
        <f t="shared" ref="F276" si="50">(D276*E276)</f>
        <v>0</v>
      </c>
    </row>
    <row r="277" spans="1:6" s="32" customFormat="1" ht="130.5">
      <c r="A277" s="72" t="s">
        <v>627</v>
      </c>
      <c r="B277" s="71" t="s">
        <v>676</v>
      </c>
      <c r="C277" s="45" t="s">
        <v>160</v>
      </c>
      <c r="D277" s="29">
        <v>2</v>
      </c>
      <c r="E277" s="29"/>
      <c r="F277" s="29">
        <f>(D277*E277)</f>
        <v>0</v>
      </c>
    </row>
    <row r="278" spans="1:6" s="32" customFormat="1" ht="123.75" customHeight="1">
      <c r="A278" s="72" t="s">
        <v>675</v>
      </c>
      <c r="B278" s="71" t="s">
        <v>1578</v>
      </c>
      <c r="C278" s="45" t="s">
        <v>160</v>
      </c>
      <c r="D278" s="29">
        <v>1</v>
      </c>
      <c r="E278" s="29"/>
      <c r="F278" s="29">
        <f t="shared" ref="F278" si="51">(D278*E278)</f>
        <v>0</v>
      </c>
    </row>
    <row r="279" spans="1:6" s="32" customFormat="1" ht="72.5">
      <c r="A279" s="72" t="s">
        <v>629</v>
      </c>
      <c r="B279" s="71" t="s">
        <v>1579</v>
      </c>
      <c r="C279" s="45" t="s">
        <v>160</v>
      </c>
      <c r="D279" s="29">
        <v>1</v>
      </c>
      <c r="E279" s="29"/>
      <c r="F279" s="29">
        <f>(D279*E279)</f>
        <v>0</v>
      </c>
    </row>
    <row r="280" spans="1:6" s="32" customFormat="1">
      <c r="A280" s="77"/>
      <c r="C280" s="100"/>
      <c r="D280" s="101"/>
      <c r="E280" s="101"/>
      <c r="F280" s="101"/>
    </row>
    <row r="281" spans="1:6" s="32" customFormat="1">
      <c r="A281" s="77"/>
      <c r="B281" s="59" t="s">
        <v>677</v>
      </c>
    </row>
    <row r="282" spans="1:6" s="32" customFormat="1">
      <c r="A282" s="77"/>
      <c r="C282" s="100"/>
      <c r="D282" s="101"/>
      <c r="E282" s="101"/>
      <c r="F282" s="101"/>
    </row>
    <row r="283" spans="1:6" s="32" customFormat="1" ht="122.25" customHeight="1">
      <c r="A283" s="77" t="s">
        <v>1226</v>
      </c>
      <c r="B283" s="40" t="s">
        <v>1582</v>
      </c>
      <c r="C283" s="98"/>
      <c r="D283" s="99"/>
      <c r="E283" s="99"/>
      <c r="F283" s="99"/>
    </row>
    <row r="284" spans="1:6" s="32" customFormat="1">
      <c r="A284" s="77"/>
      <c r="B284" s="40" t="s">
        <v>1576</v>
      </c>
      <c r="C284" s="98"/>
      <c r="D284" s="99"/>
      <c r="E284" s="99"/>
      <c r="F284" s="99"/>
    </row>
    <row r="285" spans="1:6" s="32" customFormat="1" ht="29">
      <c r="A285" s="77"/>
      <c r="B285" s="40" t="s">
        <v>1580</v>
      </c>
      <c r="C285" s="98"/>
      <c r="D285" s="99"/>
      <c r="E285" s="99"/>
      <c r="F285" s="99"/>
    </row>
    <row r="286" spans="1:6" s="32" customFormat="1" ht="72.5">
      <c r="A286" s="77"/>
      <c r="B286" s="40" t="s">
        <v>678</v>
      </c>
      <c r="C286" s="98"/>
      <c r="D286" s="99"/>
      <c r="E286" s="99"/>
      <c r="F286" s="99"/>
    </row>
    <row r="287" spans="1:6" s="32" customFormat="1" ht="101.5">
      <c r="A287" s="77"/>
      <c r="B287" s="40" t="s">
        <v>733</v>
      </c>
      <c r="C287" s="98"/>
      <c r="D287" s="99"/>
      <c r="E287" s="99"/>
      <c r="F287" s="99"/>
    </row>
    <row r="288" spans="1:6" s="32" customFormat="1" ht="91.5" customHeight="1">
      <c r="A288" s="77"/>
      <c r="B288" s="40" t="s">
        <v>734</v>
      </c>
      <c r="C288" s="98"/>
      <c r="D288" s="99"/>
      <c r="E288" s="99"/>
      <c r="F288" s="99"/>
    </row>
    <row r="289" spans="1:6" s="32" customFormat="1" ht="165.75" customHeight="1">
      <c r="A289" s="77"/>
      <c r="B289" s="40" t="s">
        <v>735</v>
      </c>
      <c r="C289" s="98"/>
      <c r="D289" s="99"/>
      <c r="E289" s="99"/>
      <c r="F289" s="99"/>
    </row>
    <row r="290" spans="1:6" s="32" customFormat="1" ht="49.5" customHeight="1">
      <c r="A290" s="77"/>
      <c r="B290" s="40" t="s">
        <v>668</v>
      </c>
      <c r="C290" s="98"/>
      <c r="D290" s="99"/>
      <c r="E290" s="99"/>
      <c r="F290" s="99"/>
    </row>
    <row r="291" spans="1:6" s="32" customFormat="1" ht="105.75" customHeight="1">
      <c r="A291" s="72" t="s">
        <v>682</v>
      </c>
      <c r="B291" s="71" t="s">
        <v>683</v>
      </c>
      <c r="C291" s="45" t="s">
        <v>160</v>
      </c>
      <c r="D291" s="29">
        <v>1</v>
      </c>
      <c r="E291" s="29"/>
      <c r="F291" s="29">
        <f t="shared" ref="F291" si="52">(D291*E291)</f>
        <v>0</v>
      </c>
    </row>
    <row r="292" spans="1:6" s="32" customFormat="1">
      <c r="A292" s="77"/>
      <c r="C292" s="100"/>
      <c r="D292" s="101"/>
      <c r="E292" s="101"/>
      <c r="F292" s="101"/>
    </row>
    <row r="293" spans="1:6" s="32" customFormat="1" ht="135" customHeight="1">
      <c r="A293" s="77" t="s">
        <v>1227</v>
      </c>
      <c r="B293" s="40" t="s">
        <v>1581</v>
      </c>
      <c r="C293" s="98"/>
      <c r="D293" s="99"/>
      <c r="E293" s="99"/>
      <c r="F293" s="99"/>
    </row>
    <row r="294" spans="1:6" s="32" customFormat="1">
      <c r="A294" s="77"/>
      <c r="B294" s="40" t="s">
        <v>1576</v>
      </c>
      <c r="C294" s="98"/>
      <c r="D294" s="99"/>
      <c r="E294" s="99"/>
      <c r="F294" s="99"/>
    </row>
    <row r="295" spans="1:6" s="32" customFormat="1" ht="29">
      <c r="A295" s="77"/>
      <c r="B295" s="40" t="s">
        <v>1580</v>
      </c>
      <c r="C295" s="98"/>
      <c r="D295" s="99"/>
      <c r="E295" s="99"/>
      <c r="F295" s="99"/>
    </row>
    <row r="296" spans="1:6" s="32" customFormat="1" ht="72.5">
      <c r="A296" s="77"/>
      <c r="B296" s="40" t="s">
        <v>678</v>
      </c>
      <c r="C296" s="98"/>
      <c r="D296" s="99"/>
      <c r="E296" s="99"/>
      <c r="F296" s="99"/>
    </row>
    <row r="297" spans="1:6" s="32" customFormat="1" ht="124.5" customHeight="1">
      <c r="A297" s="77"/>
      <c r="B297" s="40" t="s">
        <v>679</v>
      </c>
      <c r="C297" s="98"/>
      <c r="D297" s="99"/>
      <c r="E297" s="99"/>
      <c r="F297" s="99"/>
    </row>
    <row r="298" spans="1:6" s="32" customFormat="1" ht="90.75" customHeight="1">
      <c r="A298" s="77"/>
      <c r="B298" s="40" t="s">
        <v>620</v>
      </c>
      <c r="C298" s="98"/>
      <c r="D298" s="99"/>
      <c r="E298" s="99"/>
      <c r="F298" s="99"/>
    </row>
    <row r="299" spans="1:6" s="32" customFormat="1" ht="87">
      <c r="A299" s="77"/>
      <c r="B299" s="40" t="s">
        <v>656</v>
      </c>
      <c r="C299" s="98"/>
      <c r="D299" s="99"/>
      <c r="E299" s="99"/>
      <c r="F299" s="99"/>
    </row>
    <row r="300" spans="1:6" s="32" customFormat="1" ht="101.5">
      <c r="A300" s="77"/>
      <c r="B300" s="40" t="s">
        <v>733</v>
      </c>
      <c r="C300" s="98"/>
      <c r="D300" s="99"/>
      <c r="E300" s="99"/>
      <c r="F300" s="99"/>
    </row>
    <row r="301" spans="1:6" s="32" customFormat="1" ht="91.5" customHeight="1">
      <c r="A301" s="77"/>
      <c r="B301" s="40" t="s">
        <v>734</v>
      </c>
      <c r="C301" s="98"/>
      <c r="D301" s="99"/>
      <c r="E301" s="99"/>
      <c r="F301" s="99"/>
    </row>
    <row r="302" spans="1:6" s="32" customFormat="1" ht="165.75" customHeight="1">
      <c r="A302" s="77"/>
      <c r="B302" s="40" t="s">
        <v>735</v>
      </c>
      <c r="C302" s="98"/>
      <c r="D302" s="99"/>
      <c r="E302" s="99"/>
      <c r="F302" s="99"/>
    </row>
    <row r="303" spans="1:6" s="32" customFormat="1" ht="49.5" customHeight="1">
      <c r="A303" s="77"/>
      <c r="B303" s="40" t="s">
        <v>668</v>
      </c>
      <c r="C303" s="98"/>
      <c r="D303" s="99"/>
      <c r="E303" s="99"/>
      <c r="F303" s="99"/>
    </row>
    <row r="304" spans="1:6" s="32" customFormat="1" ht="107.25" customHeight="1">
      <c r="A304" s="72" t="s">
        <v>680</v>
      </c>
      <c r="B304" s="71" t="s">
        <v>681</v>
      </c>
      <c r="C304" s="45" t="s">
        <v>160</v>
      </c>
      <c r="D304" s="29">
        <v>1</v>
      </c>
      <c r="E304" s="29"/>
      <c r="F304" s="29">
        <f t="shared" ref="F304" si="53">(D304*E304)</f>
        <v>0</v>
      </c>
    </row>
    <row r="305" spans="1:6" s="32" customFormat="1">
      <c r="A305" s="77"/>
      <c r="C305" s="100"/>
      <c r="D305" s="101"/>
      <c r="E305" s="101"/>
      <c r="F305" s="101"/>
    </row>
    <row r="306" spans="1:6" s="32" customFormat="1">
      <c r="A306" s="77"/>
      <c r="B306" s="59" t="s">
        <v>684</v>
      </c>
    </row>
    <row r="307" spans="1:6" s="32" customFormat="1">
      <c r="A307" s="77"/>
      <c r="C307" s="100"/>
      <c r="D307" s="101"/>
      <c r="E307" s="101"/>
      <c r="F307" s="101"/>
    </row>
    <row r="308" spans="1:6" s="32" customFormat="1" ht="47.25" customHeight="1">
      <c r="A308" s="77" t="s">
        <v>1228</v>
      </c>
      <c r="B308" s="40" t="s">
        <v>697</v>
      </c>
      <c r="C308" s="98"/>
      <c r="D308" s="99"/>
      <c r="E308" s="99"/>
      <c r="F308" s="99"/>
    </row>
    <row r="309" spans="1:6" s="32" customFormat="1" ht="92.25" customHeight="1">
      <c r="A309" s="77"/>
      <c r="B309" s="40" t="s">
        <v>696</v>
      </c>
      <c r="C309" s="100"/>
      <c r="D309" s="101"/>
      <c r="E309" s="101"/>
      <c r="F309" s="101"/>
    </row>
    <row r="310" spans="1:6" s="32" customFormat="1" ht="72.5">
      <c r="A310" s="77"/>
      <c r="B310" s="40" t="s">
        <v>431</v>
      </c>
      <c r="C310" s="100"/>
      <c r="D310" s="101"/>
      <c r="E310" s="101"/>
      <c r="F310" s="101"/>
    </row>
    <row r="311" spans="1:6" s="32" customFormat="1" ht="29">
      <c r="A311" s="77"/>
      <c r="B311" s="40" t="s">
        <v>698</v>
      </c>
      <c r="C311" s="100"/>
      <c r="D311" s="101"/>
      <c r="E311" s="101"/>
      <c r="F311" s="101"/>
    </row>
    <row r="312" spans="1:6" s="32" customFormat="1" ht="116">
      <c r="A312" s="77"/>
      <c r="B312" s="40" t="s">
        <v>702</v>
      </c>
      <c r="C312" s="100"/>
      <c r="D312" s="101"/>
      <c r="E312" s="101"/>
      <c r="F312" s="101"/>
    </row>
    <row r="313" spans="1:6" s="32" customFormat="1" ht="92.25" customHeight="1">
      <c r="A313" s="77"/>
      <c r="B313" s="40" t="s">
        <v>739</v>
      </c>
      <c r="C313" s="100"/>
      <c r="D313" s="101"/>
      <c r="E313" s="101"/>
      <c r="F313" s="101"/>
    </row>
    <row r="314" spans="1:6" s="32" customFormat="1" ht="29">
      <c r="A314" s="77"/>
      <c r="B314" s="40" t="s">
        <v>699</v>
      </c>
      <c r="C314" s="100"/>
      <c r="D314" s="101"/>
      <c r="E314" s="101"/>
      <c r="F314" s="101"/>
    </row>
    <row r="315" spans="1:6" s="32" customFormat="1" ht="76.5" customHeight="1">
      <c r="A315" s="77"/>
      <c r="B315" s="40" t="s">
        <v>700</v>
      </c>
      <c r="C315" s="100"/>
      <c r="D315" s="101"/>
      <c r="E315" s="101"/>
      <c r="F315" s="101"/>
    </row>
    <row r="316" spans="1:6" s="32" customFormat="1" ht="29">
      <c r="A316" s="77"/>
      <c r="B316" s="40" t="s">
        <v>184</v>
      </c>
      <c r="C316" s="100"/>
      <c r="D316" s="101"/>
      <c r="E316" s="101"/>
      <c r="F316" s="101"/>
    </row>
    <row r="317" spans="1:6" s="32" customFormat="1" ht="72.5">
      <c r="A317" s="72" t="s">
        <v>710</v>
      </c>
      <c r="B317" s="71" t="s">
        <v>727</v>
      </c>
      <c r="C317" s="45" t="s">
        <v>160</v>
      </c>
      <c r="D317" s="29">
        <v>4</v>
      </c>
      <c r="E317" s="29"/>
      <c r="F317" s="29">
        <f t="shared" ref="F317" si="54">(D317*E317)</f>
        <v>0</v>
      </c>
    </row>
    <row r="318" spans="1:6" s="32" customFormat="1" ht="137.25" customHeight="1">
      <c r="A318" s="72" t="s">
        <v>711</v>
      </c>
      <c r="B318" s="71" t="s">
        <v>723</v>
      </c>
      <c r="C318" s="45" t="s">
        <v>160</v>
      </c>
      <c r="D318" s="29">
        <v>5</v>
      </c>
      <c r="E318" s="29"/>
      <c r="F318" s="29">
        <f t="shared" ref="F318:F319" si="55">(D318*E318)</f>
        <v>0</v>
      </c>
    </row>
    <row r="319" spans="1:6" s="32" customFormat="1" ht="29">
      <c r="A319" s="72" t="s">
        <v>728</v>
      </c>
      <c r="B319" s="71" t="s">
        <v>729</v>
      </c>
      <c r="C319" s="45" t="s">
        <v>160</v>
      </c>
      <c r="D319" s="29">
        <v>3</v>
      </c>
      <c r="E319" s="29"/>
      <c r="F319" s="29">
        <f t="shared" si="55"/>
        <v>0</v>
      </c>
    </row>
    <row r="320" spans="1:6" s="32" customFormat="1" ht="72.5">
      <c r="A320" s="72" t="s">
        <v>709</v>
      </c>
      <c r="B320" s="71" t="s">
        <v>726</v>
      </c>
      <c r="C320" s="45" t="s">
        <v>160</v>
      </c>
      <c r="D320" s="29">
        <v>3</v>
      </c>
      <c r="E320" s="29"/>
      <c r="F320" s="29">
        <f t="shared" ref="F320" si="56">(D320*E320)</f>
        <v>0</v>
      </c>
    </row>
    <row r="321" spans="1:10" s="32" customFormat="1" ht="29">
      <c r="A321" s="72" t="s">
        <v>706</v>
      </c>
      <c r="B321" s="71" t="s">
        <v>720</v>
      </c>
      <c r="C321" s="45" t="s">
        <v>160</v>
      </c>
      <c r="D321" s="29">
        <v>2</v>
      </c>
      <c r="E321" s="29"/>
      <c r="F321" s="29">
        <f t="shared" ref="F321" si="57">(D321*E321)</f>
        <v>0</v>
      </c>
    </row>
    <row r="322" spans="1:10" s="32" customFormat="1" ht="58">
      <c r="A322" s="72" t="s">
        <v>703</v>
      </c>
      <c r="B322" s="71" t="s">
        <v>1723</v>
      </c>
      <c r="C322" s="45" t="s">
        <v>160</v>
      </c>
      <c r="D322" s="29">
        <v>12</v>
      </c>
      <c r="E322" s="29"/>
      <c r="F322" s="29">
        <f t="shared" ref="F322:F330" si="58">(D322*E322)</f>
        <v>0</v>
      </c>
    </row>
    <row r="323" spans="1:10" s="32" customFormat="1" ht="43.5">
      <c r="A323" s="72" t="s">
        <v>1724</v>
      </c>
      <c r="B323" s="71" t="s">
        <v>1725</v>
      </c>
      <c r="C323" s="45" t="s">
        <v>160</v>
      </c>
      <c r="D323" s="29">
        <v>6</v>
      </c>
      <c r="E323" s="29"/>
      <c r="F323" s="29">
        <f t="shared" ref="F323" si="59">(D323*E323)</f>
        <v>0</v>
      </c>
    </row>
    <row r="324" spans="1:10" s="32" customFormat="1" ht="87">
      <c r="A324" s="72" t="s">
        <v>712</v>
      </c>
      <c r="B324" s="71" t="s">
        <v>722</v>
      </c>
      <c r="C324" s="45" t="s">
        <v>160</v>
      </c>
      <c r="D324" s="29">
        <v>3</v>
      </c>
      <c r="E324" s="29"/>
      <c r="F324" s="29">
        <f t="shared" si="58"/>
        <v>0</v>
      </c>
    </row>
    <row r="325" spans="1:10" s="32" customFormat="1" ht="116">
      <c r="A325" s="72" t="s">
        <v>1726</v>
      </c>
      <c r="B325" s="71" t="s">
        <v>1727</v>
      </c>
      <c r="C325" s="45" t="s">
        <v>160</v>
      </c>
      <c r="D325" s="29">
        <v>1</v>
      </c>
      <c r="E325" s="29"/>
      <c r="F325" s="29">
        <f t="shared" ref="F325" si="60">(D325*E325)</f>
        <v>0</v>
      </c>
    </row>
    <row r="326" spans="1:10" s="32" customFormat="1" ht="58">
      <c r="A326" s="72" t="s">
        <v>707</v>
      </c>
      <c r="B326" s="71" t="s">
        <v>730</v>
      </c>
      <c r="C326" s="45" t="s">
        <v>160</v>
      </c>
      <c r="D326" s="29">
        <v>13</v>
      </c>
      <c r="E326" s="29"/>
      <c r="F326" s="29">
        <f t="shared" ref="F326:F328" si="61">(D326*E326)</f>
        <v>0</v>
      </c>
    </row>
    <row r="327" spans="1:10" s="32" customFormat="1" ht="43.5">
      <c r="A327" s="72" t="s">
        <v>708</v>
      </c>
      <c r="B327" s="71" t="s">
        <v>732</v>
      </c>
      <c r="C327" s="45" t="s">
        <v>160</v>
      </c>
      <c r="D327" s="29">
        <v>7</v>
      </c>
      <c r="E327" s="29"/>
      <c r="F327" s="29">
        <f t="shared" si="61"/>
        <v>0</v>
      </c>
      <c r="J327" s="101"/>
    </row>
    <row r="328" spans="1:10" s="32" customFormat="1" ht="58">
      <c r="A328" s="72" t="s">
        <v>1728</v>
      </c>
      <c r="B328" s="71" t="s">
        <v>1729</v>
      </c>
      <c r="C328" s="45" t="s">
        <v>160</v>
      </c>
      <c r="D328" s="29">
        <v>1</v>
      </c>
      <c r="E328" s="29"/>
      <c r="F328" s="29">
        <f t="shared" si="61"/>
        <v>0</v>
      </c>
    </row>
    <row r="329" spans="1:10" s="32" customFormat="1" ht="29">
      <c r="A329" s="72" t="s">
        <v>1730</v>
      </c>
      <c r="B329" s="71" t="s">
        <v>1734</v>
      </c>
      <c r="C329" s="45" t="s">
        <v>160</v>
      </c>
      <c r="D329" s="29">
        <v>1</v>
      </c>
      <c r="E329" s="29"/>
      <c r="F329" s="29">
        <f t="shared" ref="F329" si="62">(D329*E329)</f>
        <v>0</v>
      </c>
    </row>
    <row r="330" spans="1:10" s="32" customFormat="1" ht="29">
      <c r="A330" s="72" t="s">
        <v>704</v>
      </c>
      <c r="B330" s="71" t="s">
        <v>705</v>
      </c>
      <c r="C330" s="45" t="s">
        <v>160</v>
      </c>
      <c r="D330" s="29">
        <v>3</v>
      </c>
      <c r="E330" s="29"/>
      <c r="F330" s="29">
        <f t="shared" si="58"/>
        <v>0</v>
      </c>
    </row>
    <row r="331" spans="1:10" s="32" customFormat="1" ht="43.5">
      <c r="A331" s="72" t="s">
        <v>1731</v>
      </c>
      <c r="B331" s="71" t="s">
        <v>724</v>
      </c>
      <c r="C331" s="45" t="s">
        <v>160</v>
      </c>
      <c r="D331" s="29">
        <v>1</v>
      </c>
      <c r="E331" s="29"/>
      <c r="F331" s="29">
        <f t="shared" ref="F331" si="63">(D331*E331)</f>
        <v>0</v>
      </c>
    </row>
    <row r="332" spans="1:10" s="32" customFormat="1" ht="43.5">
      <c r="A332" s="72" t="s">
        <v>731</v>
      </c>
      <c r="B332" s="71" t="s">
        <v>1732</v>
      </c>
      <c r="C332" s="45" t="s">
        <v>160</v>
      </c>
      <c r="D332" s="29">
        <v>1</v>
      </c>
      <c r="E332" s="29"/>
      <c r="F332" s="29">
        <f>(D332*E332)</f>
        <v>0</v>
      </c>
    </row>
    <row r="333" spans="1:10" s="32" customFormat="1" ht="87">
      <c r="A333" s="72" t="s">
        <v>747</v>
      </c>
      <c r="B333" s="71" t="s">
        <v>748</v>
      </c>
      <c r="C333" s="45" t="s">
        <v>160</v>
      </c>
      <c r="D333" s="29">
        <v>1</v>
      </c>
      <c r="E333" s="29"/>
      <c r="F333" s="29">
        <f>(D333*E333)</f>
        <v>0</v>
      </c>
    </row>
    <row r="334" spans="1:10" s="32" customFormat="1" ht="101.5">
      <c r="A334" s="72" t="s">
        <v>721</v>
      </c>
      <c r="B334" s="71" t="s">
        <v>1736</v>
      </c>
      <c r="C334" s="45" t="s">
        <v>160</v>
      </c>
      <c r="D334" s="29">
        <v>1</v>
      </c>
      <c r="E334" s="29"/>
      <c r="F334" s="29">
        <f t="shared" ref="F334" si="64">(D334*E334)</f>
        <v>0</v>
      </c>
    </row>
    <row r="335" spans="1:10" s="32" customFormat="1">
      <c r="A335" s="77"/>
      <c r="B335" s="40"/>
      <c r="C335" s="100"/>
      <c r="D335" s="101"/>
      <c r="E335" s="101"/>
      <c r="F335" s="101"/>
    </row>
    <row r="336" spans="1:10" s="32" customFormat="1" ht="47.25" customHeight="1">
      <c r="A336" s="77" t="s">
        <v>1229</v>
      </c>
      <c r="B336" s="40" t="s">
        <v>697</v>
      </c>
      <c r="C336" s="98"/>
      <c r="D336" s="99"/>
      <c r="E336" s="99"/>
      <c r="F336" s="99"/>
    </row>
    <row r="337" spans="1:8" s="32" customFormat="1" ht="92.25" customHeight="1">
      <c r="A337" s="77"/>
      <c r="B337" s="40" t="s">
        <v>696</v>
      </c>
      <c r="C337" s="100"/>
      <c r="D337" s="101"/>
      <c r="E337" s="101"/>
      <c r="F337" s="101"/>
    </row>
    <row r="338" spans="1:8" s="32" customFormat="1" ht="72.5">
      <c r="A338" s="77"/>
      <c r="B338" s="40" t="s">
        <v>431</v>
      </c>
      <c r="C338" s="100"/>
      <c r="D338" s="101"/>
      <c r="E338" s="101"/>
      <c r="F338" s="101"/>
    </row>
    <row r="339" spans="1:8" s="32" customFormat="1" ht="29">
      <c r="A339" s="77"/>
      <c r="B339" s="40" t="s">
        <v>698</v>
      </c>
      <c r="C339" s="100"/>
      <c r="D339" s="101"/>
      <c r="E339" s="101"/>
      <c r="F339" s="101"/>
    </row>
    <row r="340" spans="1:8" s="32" customFormat="1" ht="116">
      <c r="A340" s="77"/>
      <c r="B340" s="40" t="s">
        <v>702</v>
      </c>
      <c r="C340" s="100"/>
      <c r="D340" s="101"/>
      <c r="E340" s="101"/>
      <c r="F340" s="101"/>
    </row>
    <row r="341" spans="1:8" s="32" customFormat="1" ht="77.25" customHeight="1">
      <c r="A341" s="77"/>
      <c r="B341" s="40" t="s">
        <v>746</v>
      </c>
      <c r="C341" s="100"/>
      <c r="D341" s="101"/>
      <c r="E341" s="101"/>
      <c r="F341" s="101"/>
    </row>
    <row r="342" spans="1:8" s="32" customFormat="1" ht="29">
      <c r="A342" s="77"/>
      <c r="B342" s="40" t="s">
        <v>699</v>
      </c>
      <c r="C342" s="100"/>
      <c r="D342" s="101"/>
      <c r="E342" s="101"/>
      <c r="F342" s="101"/>
    </row>
    <row r="343" spans="1:8" s="32" customFormat="1" ht="76.5" customHeight="1">
      <c r="A343" s="77"/>
      <c r="B343" s="40" t="s">
        <v>700</v>
      </c>
      <c r="C343" s="100"/>
      <c r="D343" s="101"/>
      <c r="E343" s="101"/>
      <c r="F343" s="101"/>
    </row>
    <row r="344" spans="1:8" s="32" customFormat="1" ht="29">
      <c r="A344" s="77"/>
      <c r="B344" s="40" t="s">
        <v>184</v>
      </c>
      <c r="C344" s="100"/>
      <c r="D344" s="101"/>
      <c r="E344" s="101"/>
      <c r="F344" s="101"/>
    </row>
    <row r="345" spans="1:8" s="32" customFormat="1" ht="58">
      <c r="A345" s="72" t="s">
        <v>731</v>
      </c>
      <c r="B345" s="71" t="s">
        <v>1733</v>
      </c>
      <c r="C345" s="45" t="s">
        <v>160</v>
      </c>
      <c r="D345" s="29">
        <v>1</v>
      </c>
      <c r="E345" s="29"/>
      <c r="F345" s="29">
        <f>(D345*E345)</f>
        <v>0</v>
      </c>
    </row>
    <row r="346" spans="1:8" s="32" customFormat="1" ht="72.5">
      <c r="A346" s="72" t="s">
        <v>713</v>
      </c>
      <c r="B346" s="71" t="s">
        <v>714</v>
      </c>
      <c r="C346" s="45" t="s">
        <v>160</v>
      </c>
      <c r="D346" s="29">
        <v>1</v>
      </c>
      <c r="E346" s="29"/>
      <c r="F346" s="29">
        <f>(D346*E346)</f>
        <v>0</v>
      </c>
    </row>
    <row r="347" spans="1:8" s="32" customFormat="1" ht="116">
      <c r="A347" s="74" t="s">
        <v>1735</v>
      </c>
      <c r="B347" s="55" t="s">
        <v>741</v>
      </c>
      <c r="C347" s="46"/>
      <c r="D347" s="43"/>
      <c r="E347" s="43"/>
      <c r="F347" s="43"/>
    </row>
    <row r="348" spans="1:8" s="32" customFormat="1" ht="130.5">
      <c r="A348" s="72"/>
      <c r="B348" s="71" t="s">
        <v>740</v>
      </c>
      <c r="C348" s="45" t="s">
        <v>160</v>
      </c>
      <c r="D348" s="29">
        <v>3</v>
      </c>
      <c r="E348" s="29"/>
      <c r="F348" s="29">
        <f>(D348*E348)</f>
        <v>0</v>
      </c>
    </row>
    <row r="349" spans="1:8" s="32" customFormat="1" ht="107.25" customHeight="1">
      <c r="A349" s="72" t="s">
        <v>701</v>
      </c>
      <c r="B349" s="71" t="s">
        <v>725</v>
      </c>
      <c r="C349" s="45" t="s">
        <v>160</v>
      </c>
      <c r="D349" s="29">
        <v>6</v>
      </c>
      <c r="E349" s="29"/>
      <c r="F349" s="29">
        <f t="shared" ref="F349" si="65">(D349*E349)</f>
        <v>0</v>
      </c>
      <c r="H349" s="32">
        <v>6</v>
      </c>
    </row>
    <row r="350" spans="1:8" s="32" customFormat="1">
      <c r="A350" s="77"/>
      <c r="B350" s="40"/>
      <c r="C350" s="100"/>
      <c r="D350" s="101"/>
      <c r="E350" s="101"/>
      <c r="F350" s="101"/>
    </row>
    <row r="351" spans="1:8" s="32" customFormat="1">
      <c r="A351" s="77"/>
      <c r="B351" s="59" t="s">
        <v>790</v>
      </c>
    </row>
    <row r="352" spans="1:8" s="32" customFormat="1">
      <c r="A352" s="77"/>
      <c r="B352" s="59"/>
    </row>
    <row r="353" spans="1:6" s="32" customFormat="1" ht="91.5" customHeight="1">
      <c r="A353" s="77" t="s">
        <v>1230</v>
      </c>
      <c r="B353" s="40" t="s">
        <v>1181</v>
      </c>
      <c r="C353" s="100"/>
      <c r="D353" s="101"/>
      <c r="E353" s="101"/>
      <c r="F353" s="101"/>
    </row>
    <row r="354" spans="1:6" s="32" customFormat="1" ht="61.5" customHeight="1">
      <c r="A354" s="77"/>
      <c r="B354" s="40" t="s">
        <v>1183</v>
      </c>
      <c r="C354" s="100"/>
      <c r="D354" s="101"/>
      <c r="E354" s="101"/>
      <c r="F354" s="101"/>
    </row>
    <row r="355" spans="1:6" s="32" customFormat="1">
      <c r="A355" s="72" t="s">
        <v>1205</v>
      </c>
      <c r="B355" s="71" t="s">
        <v>1199</v>
      </c>
      <c r="C355" s="45" t="s">
        <v>160</v>
      </c>
      <c r="D355" s="29">
        <v>1</v>
      </c>
      <c r="E355" s="29"/>
      <c r="F355" s="29">
        <f t="shared" ref="F355" si="66">(D355*E355)</f>
        <v>0</v>
      </c>
    </row>
    <row r="356" spans="1:6" s="32" customFormat="1">
      <c r="A356" s="72" t="s">
        <v>1206</v>
      </c>
      <c r="B356" s="71" t="s">
        <v>1197</v>
      </c>
      <c r="C356" s="45" t="s">
        <v>160</v>
      </c>
      <c r="D356" s="29">
        <v>3</v>
      </c>
      <c r="E356" s="29"/>
      <c r="F356" s="29">
        <f t="shared" ref="F356:F357" si="67">(D356*E356)</f>
        <v>0</v>
      </c>
    </row>
    <row r="357" spans="1:6" s="32" customFormat="1">
      <c r="A357" s="72" t="s">
        <v>1113</v>
      </c>
      <c r="B357" s="71" t="s">
        <v>1200</v>
      </c>
      <c r="C357" s="45" t="s">
        <v>160</v>
      </c>
      <c r="D357" s="29">
        <v>2</v>
      </c>
      <c r="E357" s="29"/>
      <c r="F357" s="29">
        <f t="shared" si="67"/>
        <v>0</v>
      </c>
    </row>
    <row r="358" spans="1:6" s="32" customFormat="1">
      <c r="A358" s="72" t="s">
        <v>1207</v>
      </c>
      <c r="B358" s="71" t="s">
        <v>1198</v>
      </c>
      <c r="C358" s="45" t="s">
        <v>160</v>
      </c>
      <c r="D358" s="29">
        <v>1</v>
      </c>
      <c r="E358" s="29"/>
      <c r="F358" s="29">
        <f t="shared" ref="F358" si="68">(D358*E358)</f>
        <v>0</v>
      </c>
    </row>
    <row r="359" spans="1:6" s="32" customFormat="1">
      <c r="A359" s="72" t="s">
        <v>1208</v>
      </c>
      <c r="B359" s="71" t="s">
        <v>1201</v>
      </c>
      <c r="C359" s="45" t="s">
        <v>160</v>
      </c>
      <c r="D359" s="29">
        <v>2</v>
      </c>
      <c r="E359" s="29"/>
      <c r="F359" s="29">
        <f t="shared" ref="F359" si="69">(D359*E359)</f>
        <v>0</v>
      </c>
    </row>
    <row r="360" spans="1:6" s="32" customFormat="1">
      <c r="A360" s="72" t="s">
        <v>1209</v>
      </c>
      <c r="B360" s="71" t="s">
        <v>1192</v>
      </c>
      <c r="C360" s="45" t="s">
        <v>160</v>
      </c>
      <c r="D360" s="29">
        <v>1</v>
      </c>
      <c r="E360" s="29"/>
      <c r="F360" s="29">
        <f t="shared" ref="F360" si="70">(D360*E360)</f>
        <v>0</v>
      </c>
    </row>
    <row r="361" spans="1:6" s="32" customFormat="1">
      <c r="A361" s="72" t="s">
        <v>1210</v>
      </c>
      <c r="B361" s="71" t="s">
        <v>1188</v>
      </c>
      <c r="C361" s="45" t="s">
        <v>160</v>
      </c>
      <c r="D361" s="29">
        <v>13</v>
      </c>
      <c r="E361" s="29"/>
      <c r="F361" s="29">
        <f t="shared" ref="F361:F362" si="71">(D361*E361)</f>
        <v>0</v>
      </c>
    </row>
    <row r="362" spans="1:6" s="32" customFormat="1">
      <c r="A362" s="72" t="s">
        <v>1211</v>
      </c>
      <c r="B362" s="71" t="s">
        <v>1191</v>
      </c>
      <c r="C362" s="45" t="s">
        <v>160</v>
      </c>
      <c r="D362" s="29">
        <v>2</v>
      </c>
      <c r="E362" s="29"/>
      <c r="F362" s="29">
        <f t="shared" si="71"/>
        <v>0</v>
      </c>
    </row>
    <row r="363" spans="1:6" s="32" customFormat="1">
      <c r="A363" s="72" t="s">
        <v>1215</v>
      </c>
      <c r="B363" s="71" t="s">
        <v>1189</v>
      </c>
      <c r="C363" s="45" t="s">
        <v>160</v>
      </c>
      <c r="D363" s="29">
        <v>6</v>
      </c>
      <c r="E363" s="29"/>
      <c r="F363" s="29">
        <f t="shared" ref="F363" si="72">(D363*E363)</f>
        <v>0</v>
      </c>
    </row>
    <row r="364" spans="1:6" s="32" customFormat="1">
      <c r="A364" s="72" t="s">
        <v>1232</v>
      </c>
      <c r="B364" s="71" t="s">
        <v>1190</v>
      </c>
      <c r="C364" s="45" t="s">
        <v>160</v>
      </c>
      <c r="D364" s="29">
        <v>7</v>
      </c>
      <c r="E364" s="29"/>
      <c r="F364" s="29">
        <f t="shared" ref="F364" si="73">(D364*E364)</f>
        <v>0</v>
      </c>
    </row>
    <row r="365" spans="1:6" s="32" customFormat="1">
      <c r="A365" s="72" t="s">
        <v>1233</v>
      </c>
      <c r="B365" s="71" t="s">
        <v>1195</v>
      </c>
      <c r="C365" s="45" t="s">
        <v>160</v>
      </c>
      <c r="D365" s="29">
        <v>3</v>
      </c>
      <c r="E365" s="29"/>
      <c r="F365" s="29">
        <f t="shared" ref="F365" si="74">(D365*E365)</f>
        <v>0</v>
      </c>
    </row>
    <row r="366" spans="1:6" s="32" customFormat="1">
      <c r="A366" s="72" t="s">
        <v>1234</v>
      </c>
      <c r="B366" s="71" t="s">
        <v>1196</v>
      </c>
      <c r="C366" s="45" t="s">
        <v>160</v>
      </c>
      <c r="D366" s="29">
        <v>6</v>
      </c>
      <c r="E366" s="29"/>
      <c r="F366" s="29">
        <f t="shared" ref="F366" si="75">(D366*E366)</f>
        <v>0</v>
      </c>
    </row>
    <row r="367" spans="1:6" s="32" customFormat="1">
      <c r="A367" s="77"/>
      <c r="B367" s="59"/>
    </row>
    <row r="368" spans="1:6" s="32" customFormat="1" ht="87">
      <c r="A368" s="77" t="s">
        <v>1231</v>
      </c>
      <c r="B368" s="40" t="s">
        <v>1182</v>
      </c>
      <c r="C368" s="100"/>
      <c r="D368" s="101"/>
      <c r="E368" s="101"/>
      <c r="F368" s="101"/>
    </row>
    <row r="369" spans="1:6" s="32" customFormat="1" ht="61.5" customHeight="1">
      <c r="A369" s="77"/>
      <c r="B369" s="40" t="s">
        <v>1184</v>
      </c>
      <c r="C369" s="100"/>
      <c r="D369" s="101"/>
      <c r="E369" s="101"/>
      <c r="F369" s="101"/>
    </row>
    <row r="370" spans="1:6" s="32" customFormat="1">
      <c r="A370" s="72" t="s">
        <v>1205</v>
      </c>
      <c r="B370" s="71" t="s">
        <v>1187</v>
      </c>
      <c r="C370" s="45" t="s">
        <v>160</v>
      </c>
      <c r="D370" s="29">
        <v>2</v>
      </c>
      <c r="E370" s="29"/>
      <c r="F370" s="29">
        <f t="shared" ref="F370" si="76">(D370*E370)</f>
        <v>0</v>
      </c>
    </row>
    <row r="371" spans="1:6" s="32" customFormat="1">
      <c r="A371" s="72" t="s">
        <v>1206</v>
      </c>
      <c r="B371" s="71" t="s">
        <v>1185</v>
      </c>
      <c r="C371" s="45" t="s">
        <v>160</v>
      </c>
      <c r="D371" s="29">
        <v>1</v>
      </c>
      <c r="E371" s="29"/>
      <c r="F371" s="29">
        <f t="shared" ref="F371" si="77">(D371*E371)</f>
        <v>0</v>
      </c>
    </row>
    <row r="372" spans="1:6" s="32" customFormat="1">
      <c r="A372" s="72" t="s">
        <v>1113</v>
      </c>
      <c r="B372" s="71" t="s">
        <v>1186</v>
      </c>
      <c r="C372" s="45" t="s">
        <v>160</v>
      </c>
      <c r="D372" s="29">
        <v>3</v>
      </c>
      <c r="E372" s="29"/>
      <c r="F372" s="29">
        <f t="shared" ref="F372" si="78">(D372*E372)</f>
        <v>0</v>
      </c>
    </row>
    <row r="373" spans="1:6" s="32" customFormat="1">
      <c r="A373" s="72" t="s">
        <v>1207</v>
      </c>
      <c r="B373" s="71" t="s">
        <v>1193</v>
      </c>
      <c r="C373" s="45" t="s">
        <v>160</v>
      </c>
      <c r="D373" s="29">
        <v>1</v>
      </c>
      <c r="E373" s="29"/>
      <c r="F373" s="29">
        <f t="shared" ref="F373" si="79">(D373*E373)</f>
        <v>0</v>
      </c>
    </row>
    <row r="374" spans="1:6" s="32" customFormat="1">
      <c r="A374" s="72" t="s">
        <v>1208</v>
      </c>
      <c r="B374" s="71" t="s">
        <v>1194</v>
      </c>
      <c r="C374" s="45" t="s">
        <v>160</v>
      </c>
      <c r="D374" s="29">
        <v>6</v>
      </c>
      <c r="E374" s="29"/>
      <c r="F374" s="29">
        <f t="shared" ref="F374" si="80">(D374*E374)</f>
        <v>0</v>
      </c>
    </row>
    <row r="375" spans="1:6" s="32" customFormat="1">
      <c r="A375" s="77"/>
      <c r="B375" s="59"/>
    </row>
    <row r="376" spans="1:6" s="32" customFormat="1">
      <c r="A376" s="77"/>
      <c r="B376" s="59" t="s">
        <v>715</v>
      </c>
    </row>
    <row r="377" spans="1:6" s="32" customFormat="1">
      <c r="A377" s="77"/>
      <c r="B377" s="40"/>
      <c r="C377" s="100"/>
      <c r="D377" s="101"/>
      <c r="E377" s="101"/>
      <c r="F377" s="101"/>
    </row>
    <row r="378" spans="1:6" s="32" customFormat="1" ht="123.75" customHeight="1">
      <c r="A378" s="77" t="s">
        <v>1235</v>
      </c>
      <c r="B378" s="40" t="s">
        <v>803</v>
      </c>
      <c r="C378" s="100"/>
      <c r="D378" s="101"/>
      <c r="E378" s="101"/>
      <c r="F378" s="101"/>
    </row>
    <row r="379" spans="1:6" s="32" customFormat="1" ht="136.5" customHeight="1">
      <c r="A379" s="77"/>
      <c r="B379" s="40" t="s">
        <v>804</v>
      </c>
      <c r="C379" s="100"/>
      <c r="D379" s="101"/>
      <c r="E379" s="101"/>
      <c r="F379" s="101"/>
    </row>
    <row r="380" spans="1:6" s="32" customFormat="1" ht="136.5" customHeight="1">
      <c r="A380" s="77"/>
      <c r="B380" s="40" t="s">
        <v>805</v>
      </c>
      <c r="C380" s="100"/>
      <c r="D380" s="101"/>
      <c r="E380" s="101"/>
      <c r="F380" s="101"/>
    </row>
    <row r="381" spans="1:6" s="32" customFormat="1" ht="29">
      <c r="A381" s="72" t="s">
        <v>717</v>
      </c>
      <c r="B381" s="71" t="s">
        <v>718</v>
      </c>
      <c r="C381" s="45" t="s">
        <v>160</v>
      </c>
      <c r="D381" s="29">
        <v>1</v>
      </c>
      <c r="E381" s="29"/>
      <c r="F381" s="29">
        <f t="shared" ref="F381" si="81">(D381*E381)</f>
        <v>0</v>
      </c>
    </row>
    <row r="382" spans="1:6" s="32" customFormat="1">
      <c r="A382" s="77"/>
      <c r="C382" s="100"/>
      <c r="D382" s="101"/>
      <c r="E382" s="101"/>
      <c r="F382" s="101"/>
    </row>
    <row r="383" spans="1:6" s="32" customFormat="1" ht="104.25" customHeight="1">
      <c r="A383" s="77" t="s">
        <v>1236</v>
      </c>
      <c r="B383" s="40" t="s">
        <v>806</v>
      </c>
      <c r="C383" s="100"/>
      <c r="D383" s="101"/>
      <c r="E383" s="101"/>
      <c r="F383" s="101"/>
    </row>
    <row r="384" spans="1:6" s="32" customFormat="1" ht="123.75" customHeight="1">
      <c r="A384" s="77"/>
      <c r="B384" s="40" t="s">
        <v>807</v>
      </c>
      <c r="C384" s="100"/>
      <c r="D384" s="101"/>
      <c r="E384" s="101"/>
      <c r="F384" s="101"/>
    </row>
    <row r="385" spans="1:6" s="32" customFormat="1" ht="77.25" customHeight="1">
      <c r="A385" s="77"/>
      <c r="B385" s="40" t="s">
        <v>808</v>
      </c>
      <c r="C385" s="100"/>
      <c r="D385" s="101"/>
      <c r="E385" s="101"/>
      <c r="F385" s="101"/>
    </row>
    <row r="386" spans="1:6" s="32" customFormat="1" ht="93" customHeight="1">
      <c r="A386" s="77"/>
      <c r="B386" s="40" t="s">
        <v>809</v>
      </c>
      <c r="C386" s="100"/>
      <c r="D386" s="101"/>
      <c r="E386" s="101"/>
      <c r="F386" s="101"/>
    </row>
    <row r="387" spans="1:6" s="32" customFormat="1" ht="29">
      <c r="A387" s="72" t="s">
        <v>716</v>
      </c>
      <c r="B387" s="71" t="s">
        <v>719</v>
      </c>
      <c r="C387" s="45" t="s">
        <v>160</v>
      </c>
      <c r="D387" s="29">
        <v>1</v>
      </c>
      <c r="E387" s="29"/>
      <c r="F387" s="29">
        <f t="shared" ref="F387" si="82">(D387*E387)</f>
        <v>0</v>
      </c>
    </row>
    <row r="388" spans="1:6">
      <c r="A388" s="60"/>
      <c r="B388" s="58"/>
    </row>
    <row r="389" spans="1:6">
      <c r="A389" s="60"/>
      <c r="B389" s="34" t="s">
        <v>685</v>
      </c>
      <c r="C389" s="8"/>
      <c r="D389" s="8"/>
      <c r="E389" s="8"/>
      <c r="F389" s="8"/>
    </row>
    <row r="390" spans="1:6">
      <c r="A390" s="60"/>
    </row>
    <row r="391" spans="1:6" ht="72.5">
      <c r="A391" s="60" t="s">
        <v>1237</v>
      </c>
      <c r="B391" s="84" t="s">
        <v>749</v>
      </c>
    </row>
    <row r="392" spans="1:6" ht="75.75" customHeight="1">
      <c r="A392" s="72"/>
      <c r="B392" s="23" t="s">
        <v>752</v>
      </c>
      <c r="C392" s="45" t="s">
        <v>181</v>
      </c>
      <c r="D392" s="29">
        <v>41.43</v>
      </c>
      <c r="E392" s="26"/>
      <c r="F392" s="26">
        <f t="shared" ref="F392" si="83">(D392*E392)</f>
        <v>0</v>
      </c>
    </row>
    <row r="393" spans="1:6" ht="87">
      <c r="A393" s="60"/>
      <c r="B393" s="84" t="s">
        <v>753</v>
      </c>
    </row>
    <row r="394" spans="1:6">
      <c r="A394" s="72" t="s">
        <v>751</v>
      </c>
      <c r="B394" s="28" t="s">
        <v>750</v>
      </c>
      <c r="C394" s="45" t="s">
        <v>160</v>
      </c>
      <c r="D394" s="29">
        <v>14</v>
      </c>
      <c r="E394" s="26"/>
      <c r="F394" s="26">
        <f t="shared" ref="F394" si="84">(D394*E394)</f>
        <v>0</v>
      </c>
    </row>
    <row r="395" spans="1:6">
      <c r="A395" s="60"/>
    </row>
    <row r="396" spans="1:6" s="15" customFormat="1" ht="15" thickBot="1">
      <c r="A396" s="12"/>
      <c r="B396" s="13" t="s">
        <v>80</v>
      </c>
      <c r="C396" s="22"/>
      <c r="D396" s="14"/>
      <c r="E396" s="14"/>
      <c r="F396" s="14">
        <f>SUM(F161:F395)</f>
        <v>0</v>
      </c>
    </row>
    <row r="397" spans="1:6" ht="15" thickTop="1"/>
    <row r="399" spans="1:6">
      <c r="A399" s="10" t="s">
        <v>64</v>
      </c>
      <c r="B399" s="10" t="s">
        <v>99</v>
      </c>
      <c r="C399" s="11" t="s">
        <v>20</v>
      </c>
      <c r="D399" s="19" t="s">
        <v>21</v>
      </c>
      <c r="E399" s="19" t="s">
        <v>22</v>
      </c>
      <c r="F399" s="19" t="s">
        <v>23</v>
      </c>
    </row>
    <row r="401" spans="1:6" ht="91.5" customHeight="1">
      <c r="B401" s="736" t="s">
        <v>100</v>
      </c>
      <c r="C401" s="736"/>
      <c r="D401" s="736"/>
      <c r="E401" s="736"/>
      <c r="F401" s="736"/>
    </row>
    <row r="402" spans="1:6" ht="75" customHeight="1">
      <c r="A402" s="76"/>
      <c r="B402" s="736" t="s">
        <v>101</v>
      </c>
      <c r="C402" s="736"/>
      <c r="D402" s="736"/>
      <c r="E402" s="736"/>
      <c r="F402" s="736"/>
    </row>
    <row r="403" spans="1:6" ht="120.75" customHeight="1">
      <c r="A403" s="76"/>
      <c r="B403" s="736" t="s">
        <v>102</v>
      </c>
      <c r="C403" s="736"/>
      <c r="D403" s="736"/>
      <c r="E403" s="736"/>
      <c r="F403" s="736"/>
    </row>
    <row r="404" spans="1:6" ht="105.75" customHeight="1">
      <c r="A404" s="76"/>
      <c r="B404" s="736" t="s">
        <v>103</v>
      </c>
      <c r="C404" s="736"/>
      <c r="D404" s="736"/>
      <c r="E404" s="736"/>
      <c r="F404" s="736"/>
    </row>
    <row r="405" spans="1:6" ht="93" customHeight="1">
      <c r="A405" s="76"/>
      <c r="B405" s="736" t="s">
        <v>104</v>
      </c>
      <c r="C405" s="736"/>
      <c r="D405" s="736"/>
      <c r="E405" s="736"/>
      <c r="F405" s="736"/>
    </row>
    <row r="406" spans="1:6" ht="78" customHeight="1">
      <c r="A406" s="76"/>
      <c r="B406" s="736" t="s">
        <v>105</v>
      </c>
      <c r="C406" s="736"/>
      <c r="D406" s="736"/>
      <c r="E406" s="736"/>
      <c r="F406" s="736"/>
    </row>
    <row r="407" spans="1:6" ht="92.25" customHeight="1">
      <c r="A407" s="76"/>
      <c r="B407" s="736" t="s">
        <v>106</v>
      </c>
      <c r="C407" s="736"/>
      <c r="D407" s="736"/>
      <c r="E407" s="736"/>
      <c r="F407" s="736"/>
    </row>
    <row r="408" spans="1:6" ht="92.25" customHeight="1">
      <c r="A408" s="76"/>
      <c r="B408" s="736" t="s">
        <v>107</v>
      </c>
      <c r="C408" s="736"/>
      <c r="D408" s="736"/>
      <c r="E408" s="736"/>
      <c r="F408" s="736"/>
    </row>
    <row r="409" spans="1:6" ht="92.25" customHeight="1">
      <c r="A409" s="76"/>
      <c r="B409" s="736" t="s">
        <v>108</v>
      </c>
      <c r="C409" s="736"/>
      <c r="D409" s="736"/>
      <c r="E409" s="736"/>
      <c r="F409" s="736"/>
    </row>
    <row r="410" spans="1:6" ht="138" customHeight="1">
      <c r="A410" s="76"/>
      <c r="B410" s="736" t="s">
        <v>109</v>
      </c>
      <c r="C410" s="736"/>
      <c r="D410" s="736"/>
      <c r="E410" s="736"/>
      <c r="F410" s="736"/>
    </row>
    <row r="411" spans="1:6" ht="122.25" customHeight="1">
      <c r="A411" s="76"/>
      <c r="B411" s="736" t="s">
        <v>110</v>
      </c>
      <c r="C411" s="736"/>
      <c r="D411" s="736"/>
      <c r="E411" s="736"/>
      <c r="F411" s="736"/>
    </row>
    <row r="412" spans="1:6">
      <c r="A412" s="76"/>
    </row>
    <row r="413" spans="1:6">
      <c r="A413" s="76"/>
      <c r="B413" s="34" t="s">
        <v>810</v>
      </c>
      <c r="C413" s="8"/>
      <c r="D413" s="8"/>
      <c r="E413" s="8"/>
      <c r="F413" s="8"/>
    </row>
    <row r="414" spans="1:6" ht="14.25" customHeight="1">
      <c r="A414" s="76"/>
    </row>
    <row r="415" spans="1:6" ht="165.75" customHeight="1">
      <c r="A415" s="76" t="s">
        <v>1242</v>
      </c>
      <c r="B415" s="84" t="s">
        <v>754</v>
      </c>
    </row>
    <row r="416" spans="1:6" ht="76.5" customHeight="1">
      <c r="A416" s="72"/>
      <c r="B416" s="23" t="s">
        <v>755</v>
      </c>
      <c r="C416" s="45" t="s">
        <v>162</v>
      </c>
      <c r="D416" s="29">
        <v>1</v>
      </c>
      <c r="E416" s="26"/>
      <c r="F416" s="26">
        <f t="shared" ref="F416" si="85">(D416*E416)</f>
        <v>0</v>
      </c>
    </row>
    <row r="417" spans="1:6">
      <c r="A417" s="76"/>
    </row>
    <row r="418" spans="1:6" ht="101.5">
      <c r="A418" s="76" t="s">
        <v>1243</v>
      </c>
      <c r="B418" s="84" t="s">
        <v>756</v>
      </c>
    </row>
    <row r="419" spans="1:6" ht="87">
      <c r="A419" s="76"/>
      <c r="B419" s="84" t="s">
        <v>757</v>
      </c>
    </row>
    <row r="420" spans="1:6" ht="136.5" customHeight="1">
      <c r="A420" s="76"/>
      <c r="B420" s="84" t="s">
        <v>1244</v>
      </c>
    </row>
    <row r="421" spans="1:6">
      <c r="A421" s="72" t="s">
        <v>1205</v>
      </c>
      <c r="B421" s="23" t="s">
        <v>758</v>
      </c>
      <c r="C421" s="45" t="s">
        <v>185</v>
      </c>
      <c r="D421" s="29">
        <v>10</v>
      </c>
      <c r="E421" s="26"/>
      <c r="F421" s="26">
        <f t="shared" ref="F421" si="86">(D421*E421)</f>
        <v>0</v>
      </c>
    </row>
    <row r="422" spans="1:6">
      <c r="A422" s="72" t="s">
        <v>1206</v>
      </c>
      <c r="B422" s="23" t="s">
        <v>759</v>
      </c>
      <c r="C422" s="45" t="s">
        <v>213</v>
      </c>
      <c r="D422" s="29">
        <v>911.43</v>
      </c>
      <c r="E422" s="26"/>
      <c r="F422" s="26">
        <f t="shared" ref="F422" si="87">(D422*E422)</f>
        <v>0</v>
      </c>
    </row>
    <row r="423" spans="1:6">
      <c r="A423" s="72" t="s">
        <v>1113</v>
      </c>
      <c r="B423" s="23" t="s">
        <v>760</v>
      </c>
      <c r="C423" s="45" t="s">
        <v>213</v>
      </c>
      <c r="D423" s="29">
        <v>111.23</v>
      </c>
      <c r="E423" s="26"/>
      <c r="F423" s="26">
        <f t="shared" ref="F423" si="88">(D423*E423)</f>
        <v>0</v>
      </c>
    </row>
    <row r="424" spans="1:6">
      <c r="A424" s="72" t="s">
        <v>1207</v>
      </c>
      <c r="B424" s="23" t="s">
        <v>761</v>
      </c>
      <c r="C424" s="45" t="s">
        <v>213</v>
      </c>
      <c r="D424" s="29">
        <v>241.96</v>
      </c>
      <c r="E424" s="26"/>
      <c r="F424" s="26">
        <f t="shared" ref="F424" si="89">(D424*E424)</f>
        <v>0</v>
      </c>
    </row>
    <row r="425" spans="1:6">
      <c r="A425" s="72" t="s">
        <v>1208</v>
      </c>
      <c r="B425" s="23" t="s">
        <v>762</v>
      </c>
      <c r="C425" s="45" t="s">
        <v>181</v>
      </c>
      <c r="D425" s="29">
        <v>8.5</v>
      </c>
      <c r="E425" s="26"/>
      <c r="F425" s="26">
        <f t="shared" ref="F425" si="90">(D425*E425)</f>
        <v>0</v>
      </c>
    </row>
    <row r="426" spans="1:6" ht="14.25" customHeight="1">
      <c r="A426" s="76"/>
    </row>
    <row r="427" spans="1:6" ht="130.5">
      <c r="A427" s="72" t="s">
        <v>1245</v>
      </c>
      <c r="B427" s="23" t="s">
        <v>764</v>
      </c>
      <c r="C427" s="45" t="s">
        <v>185</v>
      </c>
      <c r="D427" s="29">
        <v>100.86</v>
      </c>
      <c r="E427" s="26"/>
      <c r="F427" s="26">
        <f t="shared" ref="F427" si="91">(D427*E427)</f>
        <v>0</v>
      </c>
    </row>
    <row r="428" spans="1:6" ht="14.25" customHeight="1">
      <c r="A428" s="76"/>
    </row>
    <row r="429" spans="1:6" ht="101.5">
      <c r="A429" s="72" t="s">
        <v>1246</v>
      </c>
      <c r="B429" s="23" t="s">
        <v>763</v>
      </c>
      <c r="C429" s="45" t="s">
        <v>160</v>
      </c>
      <c r="D429" s="29">
        <v>1</v>
      </c>
      <c r="E429" s="26"/>
      <c r="F429" s="26">
        <f t="shared" ref="F429" si="92">(D429*E429)</f>
        <v>0</v>
      </c>
    </row>
    <row r="430" spans="1:6" ht="14.25" customHeight="1">
      <c r="A430" s="76"/>
    </row>
    <row r="431" spans="1:6" ht="72.5">
      <c r="A431" s="60" t="s">
        <v>191</v>
      </c>
      <c r="B431" s="84" t="s">
        <v>771</v>
      </c>
    </row>
    <row r="432" spans="1:6" ht="101.5">
      <c r="A432" s="60"/>
      <c r="B432" s="84" t="s">
        <v>772</v>
      </c>
    </row>
    <row r="433" spans="1:6">
      <c r="A433" s="72"/>
      <c r="B433" s="23" t="s">
        <v>770</v>
      </c>
      <c r="C433" s="45" t="s">
        <v>160</v>
      </c>
      <c r="D433" s="29">
        <v>1</v>
      </c>
      <c r="E433" s="26"/>
      <c r="F433" s="26">
        <f t="shared" ref="F433" si="93">(D433*E433)</f>
        <v>0</v>
      </c>
    </row>
    <row r="434" spans="1:6" ht="14.25" customHeight="1">
      <c r="A434" s="60"/>
    </row>
    <row r="435" spans="1:6" ht="130.5">
      <c r="A435" s="60" t="s">
        <v>194</v>
      </c>
      <c r="B435" s="84" t="s">
        <v>812</v>
      </c>
    </row>
    <row r="436" spans="1:6" ht="72.5">
      <c r="A436" s="72"/>
      <c r="B436" s="23" t="s">
        <v>811</v>
      </c>
      <c r="C436" s="45" t="s">
        <v>185</v>
      </c>
      <c r="D436" s="29">
        <v>27.72</v>
      </c>
      <c r="E436" s="26"/>
      <c r="F436" s="26">
        <f t="shared" ref="F436" si="94">(D436*E436)</f>
        <v>0</v>
      </c>
    </row>
    <row r="437" spans="1:6" ht="14.25" customHeight="1">
      <c r="A437" s="60"/>
    </row>
    <row r="438" spans="1:6" ht="145">
      <c r="A438" s="60" t="s">
        <v>195</v>
      </c>
      <c r="B438" s="39" t="s">
        <v>816</v>
      </c>
    </row>
    <row r="439" spans="1:6" ht="120.75" customHeight="1">
      <c r="A439" s="60"/>
      <c r="B439" s="84" t="s">
        <v>817</v>
      </c>
    </row>
    <row r="440" spans="1:6" ht="45.75" customHeight="1">
      <c r="A440" s="60"/>
      <c r="B440" s="84" t="s">
        <v>815</v>
      </c>
    </row>
    <row r="441" spans="1:6" ht="72.5">
      <c r="A441" s="60"/>
      <c r="B441" s="84" t="s">
        <v>811</v>
      </c>
    </row>
    <row r="442" spans="1:6">
      <c r="A442" s="72" t="s">
        <v>1205</v>
      </c>
      <c r="B442" s="23" t="s">
        <v>813</v>
      </c>
      <c r="C442" s="45" t="s">
        <v>185</v>
      </c>
      <c r="D442" s="29">
        <v>27.72</v>
      </c>
      <c r="E442" s="26"/>
      <c r="F442" s="26">
        <f t="shared" ref="F442" si="95">(D442*E442)</f>
        <v>0</v>
      </c>
    </row>
    <row r="443" spans="1:6">
      <c r="A443" s="72" t="s">
        <v>1206</v>
      </c>
      <c r="B443" s="23" t="s">
        <v>814</v>
      </c>
      <c r="C443" s="45" t="s">
        <v>160</v>
      </c>
      <c r="D443" s="29">
        <v>3</v>
      </c>
      <c r="E443" s="26"/>
      <c r="F443" s="26">
        <f t="shared" ref="F443" si="96">(D443*E443)</f>
        <v>0</v>
      </c>
    </row>
    <row r="444" spans="1:6" ht="14.25" customHeight="1">
      <c r="A444" s="76"/>
    </row>
    <row r="445" spans="1:6" ht="130.5">
      <c r="A445" s="60" t="s">
        <v>197</v>
      </c>
      <c r="B445" s="39" t="s">
        <v>896</v>
      </c>
    </row>
    <row r="446" spans="1:6" ht="120.75" customHeight="1">
      <c r="A446" s="76"/>
      <c r="B446" s="84" t="s">
        <v>817</v>
      </c>
    </row>
    <row r="447" spans="1:6" ht="72.5">
      <c r="A447" s="76"/>
      <c r="B447" s="84" t="s">
        <v>811</v>
      </c>
    </row>
    <row r="448" spans="1:6">
      <c r="A448" s="72"/>
      <c r="B448" s="23" t="s">
        <v>813</v>
      </c>
      <c r="C448" s="45" t="s">
        <v>185</v>
      </c>
      <c r="D448" s="29">
        <v>2.6</v>
      </c>
      <c r="E448" s="26"/>
      <c r="F448" s="26">
        <f t="shared" ref="F448" si="97">(D448*E448)</f>
        <v>0</v>
      </c>
    </row>
    <row r="449" spans="1:6" ht="14.25" customHeight="1">
      <c r="A449" s="76"/>
    </row>
    <row r="450" spans="1:6">
      <c r="A450" s="76"/>
      <c r="B450" s="34" t="s">
        <v>765</v>
      </c>
      <c r="C450" s="8"/>
      <c r="D450" s="8"/>
      <c r="E450" s="8"/>
      <c r="F450" s="8"/>
    </row>
    <row r="451" spans="1:6" ht="14.25" customHeight="1">
      <c r="A451" s="76"/>
    </row>
    <row r="452" spans="1:6" ht="87">
      <c r="A452" s="72" t="s">
        <v>1247</v>
      </c>
      <c r="B452" s="23" t="s">
        <v>767</v>
      </c>
      <c r="C452" s="45" t="s">
        <v>185</v>
      </c>
      <c r="D452" s="29">
        <v>10</v>
      </c>
      <c r="E452" s="26"/>
      <c r="F452" s="26">
        <f t="shared" ref="F452" si="98">(D452*E452)</f>
        <v>0</v>
      </c>
    </row>
    <row r="453" spans="1:6" ht="14.25" customHeight="1">
      <c r="A453" s="76"/>
    </row>
    <row r="454" spans="1:6" ht="101.5">
      <c r="A454" s="72" t="s">
        <v>1248</v>
      </c>
      <c r="B454" s="23" t="s">
        <v>768</v>
      </c>
      <c r="C454" s="45" t="s">
        <v>185</v>
      </c>
      <c r="D454" s="29">
        <v>56.54</v>
      </c>
      <c r="E454" s="26"/>
      <c r="F454" s="26">
        <f t="shared" ref="F454" si="99">(D454*E454)</f>
        <v>0</v>
      </c>
    </row>
    <row r="455" spans="1:6" ht="14.25" customHeight="1">
      <c r="A455" s="76"/>
    </row>
    <row r="456" spans="1:6" ht="107.25" customHeight="1">
      <c r="A456" s="72" t="s">
        <v>1249</v>
      </c>
      <c r="B456" s="23" t="s">
        <v>769</v>
      </c>
      <c r="C456" s="45" t="s">
        <v>185</v>
      </c>
      <c r="D456" s="29">
        <v>10.56</v>
      </c>
      <c r="E456" s="26"/>
      <c r="F456" s="26">
        <f t="shared" ref="F456" si="100">(D456*E456)</f>
        <v>0</v>
      </c>
    </row>
    <row r="457" spans="1:6" ht="14.25" customHeight="1">
      <c r="A457" s="76"/>
    </row>
    <row r="458" spans="1:6" ht="91.5" customHeight="1">
      <c r="A458" s="72" t="s">
        <v>198</v>
      </c>
      <c r="B458" s="23" t="s">
        <v>766</v>
      </c>
      <c r="C458" s="45" t="s">
        <v>185</v>
      </c>
      <c r="D458" s="29">
        <v>273.57</v>
      </c>
      <c r="E458" s="26"/>
      <c r="F458" s="26">
        <f t="shared" ref="F458" si="101">(D458*E458)</f>
        <v>0</v>
      </c>
    </row>
    <row r="459" spans="1:6" ht="14.25" customHeight="1">
      <c r="A459" s="76"/>
    </row>
    <row r="460" spans="1:6">
      <c r="A460" s="76"/>
      <c r="B460" s="34" t="s">
        <v>773</v>
      </c>
      <c r="C460" s="8"/>
      <c r="D460" s="8"/>
      <c r="E460" s="8"/>
      <c r="F460" s="8"/>
    </row>
    <row r="461" spans="1:6" ht="14.25" customHeight="1">
      <c r="A461" s="76"/>
    </row>
    <row r="462" spans="1:6" ht="43.5">
      <c r="A462" s="60" t="s">
        <v>1250</v>
      </c>
      <c r="B462" s="39" t="s">
        <v>774</v>
      </c>
    </row>
    <row r="463" spans="1:6" ht="58">
      <c r="A463" s="76"/>
      <c r="B463" s="84" t="s">
        <v>775</v>
      </c>
    </row>
    <row r="464" spans="1:6">
      <c r="A464" s="72" t="s">
        <v>1205</v>
      </c>
      <c r="B464" s="23" t="s">
        <v>781</v>
      </c>
      <c r="C464" s="45" t="s">
        <v>160</v>
      </c>
      <c r="D464" s="29">
        <v>1</v>
      </c>
      <c r="E464" s="26"/>
      <c r="F464" s="26">
        <f t="shared" ref="F464" si="102">(D464*E464)</f>
        <v>0</v>
      </c>
    </row>
    <row r="465" spans="1:6">
      <c r="A465" s="72" t="s">
        <v>1206</v>
      </c>
      <c r="B465" s="23" t="s">
        <v>779</v>
      </c>
      <c r="C465" s="45" t="s">
        <v>160</v>
      </c>
      <c r="D465" s="29">
        <v>1</v>
      </c>
      <c r="E465" s="26"/>
      <c r="F465" s="26">
        <f t="shared" ref="F465" si="103">(D465*E465)</f>
        <v>0</v>
      </c>
    </row>
    <row r="466" spans="1:6">
      <c r="A466" s="72" t="s">
        <v>1113</v>
      </c>
      <c r="B466" s="23" t="s">
        <v>776</v>
      </c>
      <c r="C466" s="45" t="s">
        <v>160</v>
      </c>
      <c r="D466" s="29">
        <v>1</v>
      </c>
      <c r="E466" s="26"/>
      <c r="F466" s="26">
        <f t="shared" ref="F466" si="104">(D466*E466)</f>
        <v>0</v>
      </c>
    </row>
    <row r="467" spans="1:6">
      <c r="A467" s="72" t="s">
        <v>1207</v>
      </c>
      <c r="B467" s="23" t="s">
        <v>777</v>
      </c>
      <c r="C467" s="45" t="s">
        <v>160</v>
      </c>
      <c r="D467" s="29">
        <v>1</v>
      </c>
      <c r="E467" s="26"/>
      <c r="F467" s="26">
        <f t="shared" ref="F467:F468" si="105">(D467*E467)</f>
        <v>0</v>
      </c>
    </row>
    <row r="468" spans="1:6">
      <c r="A468" s="72" t="s">
        <v>1208</v>
      </c>
      <c r="B468" s="23" t="s">
        <v>780</v>
      </c>
      <c r="C468" s="45" t="s">
        <v>160</v>
      </c>
      <c r="D468" s="29">
        <v>1</v>
      </c>
      <c r="E468" s="26"/>
      <c r="F468" s="26">
        <f t="shared" si="105"/>
        <v>0</v>
      </c>
    </row>
    <row r="469" spans="1:6">
      <c r="A469" s="72" t="s">
        <v>1209</v>
      </c>
      <c r="B469" s="23" t="s">
        <v>778</v>
      </c>
      <c r="C469" s="45" t="s">
        <v>160</v>
      </c>
      <c r="D469" s="29">
        <v>1</v>
      </c>
      <c r="E469" s="26"/>
      <c r="F469" s="26">
        <f t="shared" ref="F469" si="106">(D469*E469)</f>
        <v>0</v>
      </c>
    </row>
    <row r="470" spans="1:6">
      <c r="A470" s="76"/>
    </row>
    <row r="471" spans="1:6">
      <c r="A471" s="76"/>
      <c r="B471" s="34" t="s">
        <v>785</v>
      </c>
      <c r="C471" s="8"/>
      <c r="D471" s="8"/>
      <c r="E471" s="8"/>
      <c r="F471" s="8"/>
    </row>
    <row r="472" spans="1:6" ht="14.25" customHeight="1">
      <c r="A472" s="76"/>
    </row>
    <row r="473" spans="1:6" ht="116">
      <c r="A473" s="72" t="s">
        <v>1251</v>
      </c>
      <c r="B473" s="23" t="s">
        <v>784</v>
      </c>
      <c r="C473" s="45" t="s">
        <v>213</v>
      </c>
      <c r="D473" s="29">
        <v>140</v>
      </c>
      <c r="E473" s="26"/>
      <c r="F473" s="26">
        <f t="shared" ref="F473" si="107">(D473*E473)</f>
        <v>0</v>
      </c>
    </row>
    <row r="474" spans="1:6">
      <c r="A474" s="76"/>
      <c r="B474" s="39"/>
    </row>
    <row r="475" spans="1:6" ht="116">
      <c r="A475" s="72" t="s">
        <v>199</v>
      </c>
      <c r="B475" s="23" t="s">
        <v>783</v>
      </c>
      <c r="C475" s="45" t="s">
        <v>185</v>
      </c>
      <c r="D475" s="29">
        <v>232</v>
      </c>
      <c r="E475" s="26"/>
      <c r="F475" s="26">
        <f t="shared" ref="F475" si="108">(D475*E475)</f>
        <v>0</v>
      </c>
    </row>
    <row r="476" spans="1:6">
      <c r="A476" s="76"/>
      <c r="B476" s="39"/>
    </row>
    <row r="477" spans="1:6" ht="130.5">
      <c r="A477" s="72" t="s">
        <v>200</v>
      </c>
      <c r="B477" s="23" t="s">
        <v>782</v>
      </c>
      <c r="C477" s="45" t="s">
        <v>185</v>
      </c>
      <c r="D477" s="29">
        <v>20</v>
      </c>
      <c r="E477" s="26"/>
      <c r="F477" s="26">
        <f t="shared" ref="F477" si="109">(D477*E477)</f>
        <v>0</v>
      </c>
    </row>
    <row r="478" spans="1:6">
      <c r="A478" s="76"/>
      <c r="B478" s="39"/>
    </row>
    <row r="479" spans="1:6" s="15" customFormat="1" ht="15" thickBot="1">
      <c r="A479" s="12"/>
      <c r="B479" s="13" t="s">
        <v>111</v>
      </c>
      <c r="C479" s="22"/>
      <c r="D479" s="14"/>
      <c r="E479" s="14"/>
      <c r="F479" s="14">
        <f>SUM(F400:F478)</f>
        <v>0</v>
      </c>
    </row>
    <row r="480" spans="1:6" ht="15" thickTop="1"/>
    <row r="482" spans="1:6">
      <c r="A482" s="10" t="s">
        <v>65</v>
      </c>
      <c r="B482" s="10" t="s">
        <v>112</v>
      </c>
      <c r="C482" s="11" t="s">
        <v>20</v>
      </c>
      <c r="D482" s="19" t="s">
        <v>21</v>
      </c>
      <c r="E482" s="19" t="s">
        <v>22</v>
      </c>
      <c r="F482" s="19" t="s">
        <v>23</v>
      </c>
    </row>
    <row r="484" spans="1:6" ht="93" customHeight="1">
      <c r="B484" s="736" t="s">
        <v>113</v>
      </c>
      <c r="C484" s="736"/>
      <c r="D484" s="736"/>
      <c r="E484" s="736"/>
      <c r="F484" s="736"/>
    </row>
    <row r="485" spans="1:6" ht="60.75" customHeight="1">
      <c r="B485" s="736" t="s">
        <v>114</v>
      </c>
      <c r="C485" s="736"/>
      <c r="D485" s="736"/>
      <c r="E485" s="736"/>
      <c r="F485" s="736"/>
    </row>
    <row r="486" spans="1:6" ht="122.25" customHeight="1">
      <c r="B486" s="736" t="s">
        <v>115</v>
      </c>
      <c r="C486" s="736"/>
      <c r="D486" s="736"/>
      <c r="E486" s="736"/>
      <c r="F486" s="736"/>
    </row>
    <row r="487" spans="1:6" ht="91.5" customHeight="1">
      <c r="B487" s="736" t="s">
        <v>116</v>
      </c>
      <c r="C487" s="736"/>
      <c r="D487" s="736"/>
      <c r="E487" s="736"/>
      <c r="F487" s="736"/>
    </row>
    <row r="488" spans="1:6" ht="108" customHeight="1">
      <c r="A488" s="60"/>
      <c r="B488" s="736" t="s">
        <v>117</v>
      </c>
      <c r="C488" s="736"/>
      <c r="D488" s="736"/>
      <c r="E488" s="736"/>
      <c r="F488" s="736"/>
    </row>
    <row r="489" spans="1:6" ht="91.5" customHeight="1">
      <c r="A489" s="60"/>
      <c r="B489" s="736" t="s">
        <v>118</v>
      </c>
      <c r="C489" s="736"/>
      <c r="D489" s="736"/>
      <c r="E489" s="736"/>
      <c r="F489" s="736"/>
    </row>
    <row r="490" spans="1:6" ht="92.25" customHeight="1">
      <c r="A490" s="60"/>
      <c r="B490" s="736" t="s">
        <v>119</v>
      </c>
      <c r="C490" s="736"/>
      <c r="D490" s="736"/>
      <c r="E490" s="736"/>
      <c r="F490" s="736"/>
    </row>
    <row r="491" spans="1:6" ht="63" customHeight="1">
      <c r="A491" s="60"/>
      <c r="B491" s="736" t="s">
        <v>120</v>
      </c>
      <c r="C491" s="736"/>
      <c r="D491" s="736"/>
      <c r="E491" s="736"/>
      <c r="F491" s="736"/>
    </row>
    <row r="492" spans="1:6">
      <c r="A492" s="60"/>
      <c r="B492" s="84"/>
      <c r="C492" s="21"/>
      <c r="D492" s="20"/>
      <c r="E492" s="20"/>
      <c r="F492" s="20"/>
    </row>
    <row r="493" spans="1:6">
      <c r="A493" s="60"/>
      <c r="B493" s="34" t="s">
        <v>786</v>
      </c>
      <c r="C493" s="8"/>
      <c r="D493" s="8"/>
      <c r="E493" s="8"/>
      <c r="F493" s="8"/>
    </row>
    <row r="494" spans="1:6">
      <c r="A494" s="60"/>
      <c r="B494" s="84"/>
      <c r="C494" s="21"/>
      <c r="D494" s="20"/>
      <c r="E494" s="20"/>
      <c r="F494" s="20"/>
    </row>
    <row r="495" spans="1:6" ht="87">
      <c r="A495" s="60" t="s">
        <v>1252</v>
      </c>
      <c r="B495" s="84" t="s">
        <v>791</v>
      </c>
      <c r="C495" s="21"/>
      <c r="D495" s="20"/>
      <c r="E495" s="20"/>
      <c r="F495" s="20"/>
    </row>
    <row r="496" spans="1:6" ht="72.5">
      <c r="A496" s="60"/>
      <c r="B496" s="84" t="s">
        <v>787</v>
      </c>
      <c r="C496" s="21"/>
      <c r="D496" s="20"/>
      <c r="E496" s="20"/>
      <c r="F496" s="20"/>
    </row>
    <row r="497" spans="1:6" ht="58">
      <c r="A497" s="60"/>
      <c r="B497" s="84" t="s">
        <v>788</v>
      </c>
      <c r="C497" s="21"/>
      <c r="D497" s="20"/>
      <c r="E497" s="20"/>
      <c r="F497" s="20"/>
    </row>
    <row r="498" spans="1:6" ht="58">
      <c r="A498" s="65"/>
      <c r="B498" s="23" t="s">
        <v>430</v>
      </c>
      <c r="C498" s="83" t="s">
        <v>181</v>
      </c>
      <c r="D498" s="26">
        <v>282.58999999999997</v>
      </c>
      <c r="E498" s="26"/>
      <c r="F498" s="26">
        <f t="shared" ref="F498" si="110">(D498*E498)</f>
        <v>0</v>
      </c>
    </row>
    <row r="499" spans="1:6">
      <c r="A499" s="60"/>
      <c r="B499" s="84"/>
      <c r="C499" s="21"/>
      <c r="D499" s="20"/>
      <c r="E499" s="20"/>
      <c r="F499" s="20"/>
    </row>
    <row r="500" spans="1:6" ht="87">
      <c r="A500" s="60" t="s">
        <v>1253</v>
      </c>
      <c r="B500" s="84" t="s">
        <v>793</v>
      </c>
      <c r="C500" s="21"/>
      <c r="D500" s="20"/>
      <c r="E500" s="20"/>
      <c r="F500" s="20"/>
    </row>
    <row r="501" spans="1:6" ht="60.75" customHeight="1">
      <c r="A501" s="60"/>
      <c r="B501" s="84" t="s">
        <v>794</v>
      </c>
      <c r="C501" s="21"/>
      <c r="D501" s="20"/>
      <c r="E501" s="20"/>
      <c r="F501" s="20"/>
    </row>
    <row r="502" spans="1:6" ht="58">
      <c r="A502" s="60"/>
      <c r="B502" s="84" t="s">
        <v>788</v>
      </c>
      <c r="C502" s="21"/>
      <c r="D502" s="20"/>
      <c r="E502" s="20"/>
      <c r="F502" s="20"/>
    </row>
    <row r="503" spans="1:6" ht="58">
      <c r="A503" s="65"/>
      <c r="B503" s="23" t="s">
        <v>430</v>
      </c>
      <c r="C503" s="83" t="s">
        <v>181</v>
      </c>
      <c r="D503" s="26">
        <v>23.63</v>
      </c>
      <c r="E503" s="26"/>
      <c r="F503" s="26">
        <f t="shared" ref="F503" si="111">(D503*E503)</f>
        <v>0</v>
      </c>
    </row>
    <row r="504" spans="1:6">
      <c r="A504" s="60"/>
      <c r="B504" s="84"/>
      <c r="C504" s="21"/>
      <c r="D504" s="20"/>
      <c r="E504" s="20"/>
      <c r="F504" s="20"/>
    </row>
    <row r="505" spans="1:6" ht="87">
      <c r="A505" s="60" t="s">
        <v>1254</v>
      </c>
      <c r="B505" s="84" t="s">
        <v>826</v>
      </c>
      <c r="C505" s="21"/>
      <c r="D505" s="20"/>
      <c r="E505" s="20"/>
      <c r="F505" s="20"/>
    </row>
    <row r="506" spans="1:6" ht="72.5">
      <c r="A506" s="60"/>
      <c r="B506" s="84" t="s">
        <v>824</v>
      </c>
      <c r="C506" s="21"/>
      <c r="D506" s="20"/>
      <c r="E506" s="20"/>
      <c r="F506" s="20"/>
    </row>
    <row r="507" spans="1:6" ht="58">
      <c r="A507" s="60"/>
      <c r="B507" s="84" t="s">
        <v>788</v>
      </c>
      <c r="C507" s="21"/>
      <c r="D507" s="20"/>
      <c r="E507" s="20"/>
      <c r="F507" s="20"/>
    </row>
    <row r="508" spans="1:6" ht="58">
      <c r="A508" s="65"/>
      <c r="B508" s="23" t="s">
        <v>430</v>
      </c>
      <c r="C508" s="83" t="s">
        <v>181</v>
      </c>
      <c r="D508" s="26">
        <v>35.880000000000003</v>
      </c>
      <c r="E508" s="26"/>
      <c r="F508" s="26">
        <f t="shared" ref="F508" si="112">(D508*E508)</f>
        <v>0</v>
      </c>
    </row>
    <row r="509" spans="1:6">
      <c r="A509" s="60"/>
      <c r="B509" s="84"/>
      <c r="C509" s="21"/>
      <c r="D509" s="20"/>
      <c r="E509" s="20"/>
      <c r="F509" s="20"/>
    </row>
    <row r="510" spans="1:6" ht="78.75" customHeight="1">
      <c r="A510" s="60" t="s">
        <v>1255</v>
      </c>
      <c r="B510" s="84" t="s">
        <v>792</v>
      </c>
      <c r="C510" s="21"/>
      <c r="D510" s="20"/>
      <c r="E510" s="20"/>
      <c r="F510" s="20"/>
    </row>
    <row r="511" spans="1:6" ht="60.75" customHeight="1">
      <c r="A511" s="60"/>
      <c r="B511" s="84" t="s">
        <v>797</v>
      </c>
      <c r="C511" s="21"/>
      <c r="D511" s="20"/>
      <c r="E511" s="20"/>
      <c r="F511" s="20"/>
    </row>
    <row r="512" spans="1:6" ht="58">
      <c r="A512" s="60"/>
      <c r="B512" s="84" t="s">
        <v>788</v>
      </c>
      <c r="C512" s="21"/>
      <c r="D512" s="20"/>
      <c r="E512" s="20"/>
      <c r="F512" s="20"/>
    </row>
    <row r="513" spans="1:6" ht="58">
      <c r="A513" s="65"/>
      <c r="B513" s="23" t="s">
        <v>430</v>
      </c>
      <c r="C513" s="83" t="s">
        <v>181</v>
      </c>
      <c r="D513" s="26">
        <v>35.42</v>
      </c>
      <c r="E513" s="26"/>
      <c r="F513" s="26">
        <f t="shared" ref="F513" si="113">(D513*E513)</f>
        <v>0</v>
      </c>
    </row>
    <row r="514" spans="1:6">
      <c r="A514" s="60"/>
      <c r="B514" s="84"/>
      <c r="C514" s="21"/>
      <c r="D514" s="20"/>
      <c r="E514" s="20"/>
      <c r="F514" s="20"/>
    </row>
    <row r="515" spans="1:6" ht="87">
      <c r="A515" s="60" t="s">
        <v>1256</v>
      </c>
      <c r="B515" s="84" t="s">
        <v>798</v>
      </c>
      <c r="C515" s="21"/>
      <c r="D515" s="20"/>
      <c r="E515" s="20"/>
      <c r="F515" s="20"/>
    </row>
    <row r="516" spans="1:6" ht="72.5">
      <c r="A516" s="60"/>
      <c r="B516" s="84" t="s">
        <v>825</v>
      </c>
      <c r="C516" s="21"/>
      <c r="D516" s="20"/>
      <c r="E516" s="20"/>
      <c r="F516" s="20"/>
    </row>
    <row r="517" spans="1:6" ht="58">
      <c r="A517" s="60"/>
      <c r="B517" s="84" t="s">
        <v>788</v>
      </c>
      <c r="C517" s="21"/>
      <c r="D517" s="20"/>
      <c r="E517" s="20"/>
      <c r="F517" s="20"/>
    </row>
    <row r="518" spans="1:6" ht="58">
      <c r="A518" s="65"/>
      <c r="B518" s="23" t="s">
        <v>430</v>
      </c>
      <c r="C518" s="83" t="s">
        <v>181</v>
      </c>
      <c r="D518" s="26">
        <v>33.200000000000003</v>
      </c>
      <c r="E518" s="26"/>
      <c r="F518" s="26">
        <f t="shared" ref="F518" si="114">(D518*E518)</f>
        <v>0</v>
      </c>
    </row>
    <row r="519" spans="1:6">
      <c r="A519" s="60"/>
      <c r="B519" s="84"/>
      <c r="C519" s="21"/>
      <c r="D519" s="20"/>
      <c r="E519" s="20"/>
      <c r="F519" s="20"/>
    </row>
    <row r="520" spans="1:6" ht="87">
      <c r="A520" s="60" t="s">
        <v>1257</v>
      </c>
      <c r="B520" s="84" t="s">
        <v>793</v>
      </c>
      <c r="C520" s="21"/>
      <c r="D520" s="20"/>
      <c r="E520" s="20"/>
      <c r="F520" s="20"/>
    </row>
    <row r="521" spans="1:6" ht="63" customHeight="1">
      <c r="A521" s="60"/>
      <c r="B521" s="84" t="s">
        <v>795</v>
      </c>
      <c r="C521" s="21"/>
      <c r="D521" s="20"/>
      <c r="E521" s="20"/>
      <c r="F521" s="20"/>
    </row>
    <row r="522" spans="1:6" ht="58">
      <c r="A522" s="60"/>
      <c r="B522" s="84" t="s">
        <v>788</v>
      </c>
      <c r="C522" s="21"/>
      <c r="D522" s="20"/>
      <c r="E522" s="20"/>
      <c r="F522" s="20"/>
    </row>
    <row r="523" spans="1:6" ht="58">
      <c r="A523" s="65"/>
      <c r="B523" s="23" t="s">
        <v>430</v>
      </c>
      <c r="C523" s="83" t="s">
        <v>181</v>
      </c>
      <c r="D523" s="26">
        <v>24.2</v>
      </c>
      <c r="E523" s="26"/>
      <c r="F523" s="26">
        <f t="shared" ref="F523" si="115">(D523*E523)</f>
        <v>0</v>
      </c>
    </row>
    <row r="524" spans="1:6">
      <c r="A524" s="60"/>
      <c r="B524" s="84"/>
      <c r="C524" s="21"/>
      <c r="D524" s="20"/>
      <c r="E524" s="20"/>
      <c r="F524" s="20"/>
    </row>
    <row r="525" spans="1:6" ht="87">
      <c r="A525" s="60" t="s">
        <v>1258</v>
      </c>
      <c r="B525" s="84" t="s">
        <v>823</v>
      </c>
      <c r="C525" s="21"/>
      <c r="D525" s="20"/>
      <c r="E525" s="20"/>
      <c r="F525" s="20"/>
    </row>
    <row r="526" spans="1:6" ht="72.5">
      <c r="A526" s="60"/>
      <c r="B526" s="84" t="s">
        <v>827</v>
      </c>
      <c r="C526" s="21"/>
      <c r="D526" s="20"/>
      <c r="E526" s="20"/>
      <c r="F526" s="20"/>
    </row>
    <row r="527" spans="1:6" ht="58">
      <c r="A527" s="60"/>
      <c r="B527" s="84" t="s">
        <v>788</v>
      </c>
      <c r="C527" s="21"/>
      <c r="D527" s="20"/>
      <c r="E527" s="20"/>
      <c r="F527" s="20"/>
    </row>
    <row r="528" spans="1:6" ht="58">
      <c r="A528" s="65"/>
      <c r="B528" s="23" t="s">
        <v>430</v>
      </c>
      <c r="C528" s="83" t="s">
        <v>181</v>
      </c>
      <c r="D528" s="26">
        <v>11.99</v>
      </c>
      <c r="E528" s="26"/>
      <c r="F528" s="26">
        <f t="shared" ref="F528" si="116">(D528*E528)</f>
        <v>0</v>
      </c>
    </row>
    <row r="529" spans="1:6">
      <c r="A529" s="60"/>
      <c r="B529" s="84"/>
      <c r="C529" s="21"/>
      <c r="D529" s="20"/>
      <c r="E529" s="20"/>
      <c r="F529" s="20"/>
    </row>
    <row r="530" spans="1:6" ht="77.25" customHeight="1">
      <c r="A530" s="60" t="s">
        <v>1259</v>
      </c>
      <c r="B530" s="84" t="s">
        <v>792</v>
      </c>
      <c r="C530" s="21"/>
      <c r="D530" s="20"/>
      <c r="E530" s="20"/>
      <c r="F530" s="20"/>
    </row>
    <row r="531" spans="1:6" ht="58">
      <c r="A531" s="60"/>
      <c r="B531" s="84" t="s">
        <v>796</v>
      </c>
      <c r="C531" s="21"/>
      <c r="D531" s="20"/>
      <c r="E531" s="20"/>
      <c r="F531" s="20"/>
    </row>
    <row r="532" spans="1:6" ht="58">
      <c r="A532" s="60"/>
      <c r="B532" s="84" t="s">
        <v>788</v>
      </c>
      <c r="C532" s="21"/>
      <c r="D532" s="20"/>
      <c r="E532" s="20"/>
      <c r="F532" s="20"/>
    </row>
    <row r="533" spans="1:6" ht="58">
      <c r="A533" s="65"/>
      <c r="B533" s="23" t="s">
        <v>430</v>
      </c>
      <c r="C533" s="83" t="s">
        <v>181</v>
      </c>
      <c r="D533" s="26">
        <v>4.96</v>
      </c>
      <c r="E533" s="26"/>
      <c r="F533" s="26">
        <f t="shared" ref="F533" si="117">(D533*E533)</f>
        <v>0</v>
      </c>
    </row>
    <row r="534" spans="1:6">
      <c r="A534" s="60"/>
      <c r="B534" s="84"/>
      <c r="C534" s="21"/>
      <c r="D534" s="20"/>
      <c r="E534" s="20"/>
      <c r="F534" s="20"/>
    </row>
    <row r="535" spans="1:6" ht="87">
      <c r="A535" s="60" t="s">
        <v>1260</v>
      </c>
      <c r="B535" s="84" t="s">
        <v>798</v>
      </c>
      <c r="C535" s="21"/>
      <c r="D535" s="20"/>
      <c r="E535" s="20"/>
      <c r="F535" s="20"/>
    </row>
    <row r="536" spans="1:6" ht="72.5">
      <c r="A536" s="60"/>
      <c r="B536" s="84" t="s">
        <v>828</v>
      </c>
      <c r="C536" s="21"/>
      <c r="D536" s="20"/>
      <c r="E536" s="20"/>
      <c r="F536" s="20"/>
    </row>
    <row r="537" spans="1:6" ht="58">
      <c r="A537" s="60"/>
      <c r="B537" s="84" t="s">
        <v>788</v>
      </c>
      <c r="C537" s="21"/>
      <c r="D537" s="20"/>
      <c r="E537" s="20"/>
      <c r="F537" s="20"/>
    </row>
    <row r="538" spans="1:6" ht="58">
      <c r="A538" s="65"/>
      <c r="B538" s="23" t="s">
        <v>430</v>
      </c>
      <c r="C538" s="83" t="s">
        <v>181</v>
      </c>
      <c r="D538" s="26">
        <v>64.25</v>
      </c>
      <c r="E538" s="26"/>
      <c r="F538" s="26">
        <f t="shared" ref="F538" si="118">(D538*E538)</f>
        <v>0</v>
      </c>
    </row>
    <row r="539" spans="1:6">
      <c r="A539" s="60"/>
      <c r="B539" s="84"/>
      <c r="C539" s="21"/>
      <c r="D539" s="20"/>
      <c r="E539" s="20"/>
      <c r="F539" s="20"/>
    </row>
    <row r="540" spans="1:6" ht="78" customHeight="1">
      <c r="A540" s="60" t="s">
        <v>1261</v>
      </c>
      <c r="B540" s="84" t="s">
        <v>800</v>
      </c>
      <c r="C540" s="21"/>
      <c r="D540" s="20"/>
      <c r="E540" s="20"/>
      <c r="F540" s="20"/>
    </row>
    <row r="541" spans="1:6" ht="58">
      <c r="A541" s="60"/>
      <c r="B541" s="84" t="s">
        <v>789</v>
      </c>
      <c r="C541" s="21"/>
      <c r="D541" s="20"/>
      <c r="E541" s="20"/>
      <c r="F541" s="20"/>
    </row>
    <row r="542" spans="1:6" ht="58">
      <c r="A542" s="60"/>
      <c r="B542" s="84" t="s">
        <v>788</v>
      </c>
      <c r="C542" s="21"/>
      <c r="D542" s="20"/>
      <c r="E542" s="20"/>
      <c r="F542" s="20"/>
    </row>
    <row r="543" spans="1:6" ht="58">
      <c r="A543" s="65"/>
      <c r="B543" s="23" t="s">
        <v>430</v>
      </c>
      <c r="C543" s="83" t="s">
        <v>181</v>
      </c>
      <c r="D543" s="26">
        <v>274.33999999999997</v>
      </c>
      <c r="E543" s="26"/>
      <c r="F543" s="26">
        <f t="shared" ref="F543" si="119">(D543*E543)</f>
        <v>0</v>
      </c>
    </row>
    <row r="544" spans="1:6">
      <c r="A544" s="60"/>
      <c r="B544" s="84"/>
      <c r="C544" s="21"/>
      <c r="D544" s="20"/>
      <c r="E544" s="20"/>
      <c r="F544" s="20"/>
    </row>
    <row r="545" spans="1:6" ht="87">
      <c r="A545" s="60" t="s">
        <v>1262</v>
      </c>
      <c r="B545" s="84" t="s">
        <v>829</v>
      </c>
      <c r="C545" s="21"/>
      <c r="D545" s="20"/>
      <c r="E545" s="20"/>
      <c r="F545" s="20"/>
    </row>
    <row r="546" spans="1:6" ht="72.5">
      <c r="A546" s="60"/>
      <c r="B546" s="84" t="s">
        <v>830</v>
      </c>
      <c r="C546" s="21"/>
      <c r="D546" s="20"/>
      <c r="E546" s="20"/>
      <c r="F546" s="20"/>
    </row>
    <row r="547" spans="1:6" ht="58">
      <c r="A547" s="60"/>
      <c r="B547" s="84" t="s">
        <v>788</v>
      </c>
      <c r="C547" s="21"/>
      <c r="D547" s="20"/>
      <c r="E547" s="20"/>
      <c r="F547" s="20"/>
    </row>
    <row r="548" spans="1:6" ht="58">
      <c r="A548" s="65"/>
      <c r="B548" s="23" t="s">
        <v>430</v>
      </c>
      <c r="C548" s="83" t="s">
        <v>181</v>
      </c>
      <c r="D548" s="26">
        <v>40.39</v>
      </c>
      <c r="E548" s="26"/>
      <c r="F548" s="26">
        <f t="shared" ref="F548" si="120">(D548*E548)</f>
        <v>0</v>
      </c>
    </row>
    <row r="549" spans="1:6">
      <c r="A549" s="60"/>
      <c r="B549" s="84"/>
      <c r="C549" s="21"/>
      <c r="D549" s="20"/>
      <c r="E549" s="20"/>
      <c r="F549" s="20"/>
    </row>
    <row r="550" spans="1:6" ht="87">
      <c r="A550" s="60" t="s">
        <v>1263</v>
      </c>
      <c r="B550" s="84" t="s">
        <v>819</v>
      </c>
      <c r="C550" s="21"/>
      <c r="D550" s="20"/>
      <c r="E550" s="20"/>
      <c r="F550" s="20"/>
    </row>
    <row r="551" spans="1:6" ht="72.5">
      <c r="A551" s="60"/>
      <c r="B551" s="84" t="s">
        <v>820</v>
      </c>
      <c r="C551" s="21"/>
      <c r="D551" s="20"/>
      <c r="E551" s="20"/>
      <c r="F551" s="20"/>
    </row>
    <row r="552" spans="1:6" ht="58">
      <c r="A552" s="60"/>
      <c r="B552" s="84" t="s">
        <v>788</v>
      </c>
      <c r="C552" s="21"/>
      <c r="D552" s="20"/>
      <c r="E552" s="20"/>
      <c r="F552" s="20"/>
    </row>
    <row r="553" spans="1:6" ht="58">
      <c r="A553" s="65"/>
      <c r="B553" s="23" t="s">
        <v>430</v>
      </c>
      <c r="C553" s="83" t="s">
        <v>181</v>
      </c>
      <c r="D553" s="26">
        <v>44.88</v>
      </c>
      <c r="E553" s="26"/>
      <c r="F553" s="26">
        <f t="shared" ref="F553" si="121">(D553*E553)</f>
        <v>0</v>
      </c>
    </row>
    <row r="554" spans="1:6">
      <c r="A554" s="60"/>
      <c r="B554" s="84"/>
      <c r="C554" s="21"/>
      <c r="D554" s="20"/>
      <c r="E554" s="20"/>
      <c r="F554" s="20"/>
    </row>
    <row r="555" spans="1:6" ht="87">
      <c r="A555" s="60" t="s">
        <v>1264</v>
      </c>
      <c r="B555" s="84" t="s">
        <v>821</v>
      </c>
      <c r="C555" s="21"/>
      <c r="D555" s="20"/>
      <c r="E555" s="20"/>
      <c r="F555" s="20"/>
    </row>
    <row r="556" spans="1:6" ht="72.5">
      <c r="A556" s="60"/>
      <c r="B556" s="84" t="s">
        <v>822</v>
      </c>
      <c r="C556" s="21"/>
      <c r="D556" s="20"/>
      <c r="E556" s="20"/>
      <c r="F556" s="20"/>
    </row>
    <row r="557" spans="1:6" ht="58">
      <c r="A557" s="60"/>
      <c r="B557" s="84" t="s">
        <v>788</v>
      </c>
      <c r="C557" s="21"/>
      <c r="D557" s="20"/>
      <c r="E557" s="20"/>
      <c r="F557" s="20"/>
    </row>
    <row r="558" spans="1:6" ht="58">
      <c r="A558" s="65"/>
      <c r="B558" s="23" t="s">
        <v>430</v>
      </c>
      <c r="C558" s="83" t="s">
        <v>181</v>
      </c>
      <c r="D558" s="26">
        <v>38.01</v>
      </c>
      <c r="E558" s="26"/>
      <c r="F558" s="26">
        <f t="shared" ref="F558" si="122">(D558*E558)</f>
        <v>0</v>
      </c>
    </row>
    <row r="559" spans="1:6">
      <c r="A559" s="60"/>
    </row>
    <row r="560" spans="1:6" ht="116">
      <c r="A560" s="60" t="s">
        <v>1265</v>
      </c>
      <c r="B560" s="84" t="s">
        <v>799</v>
      </c>
      <c r="C560" s="21"/>
      <c r="D560" s="20"/>
      <c r="E560" s="20"/>
      <c r="F560" s="20"/>
    </row>
    <row r="561" spans="1:6" ht="72.5">
      <c r="A561" s="60"/>
      <c r="B561" s="84" t="s">
        <v>818</v>
      </c>
      <c r="C561" s="21"/>
      <c r="D561" s="20"/>
      <c r="E561" s="20"/>
      <c r="F561" s="20"/>
    </row>
    <row r="562" spans="1:6" ht="58">
      <c r="A562" s="60"/>
      <c r="B562" s="84" t="s">
        <v>788</v>
      </c>
      <c r="C562" s="21"/>
      <c r="D562" s="20"/>
      <c r="E562" s="20"/>
      <c r="F562" s="20"/>
    </row>
    <row r="563" spans="1:6" ht="58">
      <c r="A563" s="65"/>
      <c r="B563" s="23" t="s">
        <v>430</v>
      </c>
      <c r="C563" s="83" t="s">
        <v>181</v>
      </c>
      <c r="D563" s="26">
        <v>15.84</v>
      </c>
      <c r="E563" s="26"/>
      <c r="F563" s="26">
        <f t="shared" ref="F563" si="123">(D563*E563)</f>
        <v>0</v>
      </c>
    </row>
    <row r="564" spans="1:6">
      <c r="A564" s="60"/>
    </row>
    <row r="565" spans="1:6">
      <c r="A565" s="60"/>
      <c r="B565" s="34" t="s">
        <v>831</v>
      </c>
      <c r="C565" s="8"/>
      <c r="D565" s="8"/>
      <c r="E565" s="8"/>
      <c r="F565" s="8"/>
    </row>
    <row r="566" spans="1:6">
      <c r="A566" s="60"/>
    </row>
    <row r="567" spans="1:6" ht="43.5">
      <c r="A567" s="60" t="s">
        <v>1266</v>
      </c>
      <c r="B567" s="84" t="s">
        <v>833</v>
      </c>
      <c r="C567" s="21"/>
      <c r="D567" s="20"/>
      <c r="E567" s="20"/>
      <c r="F567" s="20"/>
    </row>
    <row r="568" spans="1:6" ht="29">
      <c r="A568" s="60"/>
      <c r="B568" s="84" t="s">
        <v>1637</v>
      </c>
      <c r="C568" s="21"/>
      <c r="D568" s="20"/>
      <c r="E568" s="20"/>
      <c r="F568" s="20"/>
    </row>
    <row r="569" spans="1:6" ht="58">
      <c r="A569" s="65"/>
      <c r="B569" s="23" t="s">
        <v>430</v>
      </c>
      <c r="C569" s="83" t="s">
        <v>181</v>
      </c>
      <c r="D569" s="26">
        <v>17.93</v>
      </c>
      <c r="E569" s="26"/>
      <c r="F569" s="26">
        <f t="shared" ref="F569" si="124">(D569*E569)</f>
        <v>0</v>
      </c>
    </row>
    <row r="570" spans="1:6">
      <c r="A570" s="60"/>
    </row>
    <row r="571" spans="1:6" ht="29">
      <c r="A571" s="60" t="s">
        <v>1267</v>
      </c>
      <c r="B571" s="84" t="s">
        <v>835</v>
      </c>
      <c r="C571" s="21"/>
      <c r="D571" s="20"/>
      <c r="E571" s="20"/>
      <c r="F571" s="20"/>
    </row>
    <row r="572" spans="1:6" ht="58">
      <c r="A572" s="60"/>
      <c r="B572" s="84" t="s">
        <v>840</v>
      </c>
      <c r="C572" s="21"/>
      <c r="D572" s="20"/>
      <c r="E572" s="20"/>
      <c r="F572" s="20"/>
    </row>
    <row r="573" spans="1:6" ht="58">
      <c r="A573" s="60"/>
      <c r="B573" s="84" t="s">
        <v>834</v>
      </c>
      <c r="C573" s="21"/>
      <c r="D573" s="20"/>
      <c r="E573" s="20"/>
      <c r="F573" s="20"/>
    </row>
    <row r="574" spans="1:6" ht="58">
      <c r="A574" s="65"/>
      <c r="B574" s="23" t="s">
        <v>430</v>
      </c>
      <c r="C574" s="83" t="s">
        <v>181</v>
      </c>
      <c r="D574" s="26">
        <v>44.69</v>
      </c>
      <c r="E574" s="26"/>
      <c r="F574" s="26">
        <f t="shared" ref="F574" si="125">(D574*E574)</f>
        <v>0</v>
      </c>
    </row>
    <row r="575" spans="1:6">
      <c r="A575" s="60"/>
    </row>
    <row r="576" spans="1:6" ht="29">
      <c r="A576" s="60" t="s">
        <v>1268</v>
      </c>
      <c r="B576" s="84" t="s">
        <v>835</v>
      </c>
      <c r="C576" s="21"/>
      <c r="D576" s="20"/>
      <c r="E576" s="20"/>
      <c r="F576" s="20"/>
    </row>
    <row r="577" spans="1:6" ht="58">
      <c r="A577" s="60"/>
      <c r="B577" s="84" t="s">
        <v>836</v>
      </c>
      <c r="C577" s="21"/>
      <c r="D577" s="20"/>
      <c r="E577" s="20"/>
      <c r="F577" s="20"/>
    </row>
    <row r="578" spans="1:6" ht="58">
      <c r="A578" s="60"/>
      <c r="B578" s="84" t="s">
        <v>834</v>
      </c>
      <c r="C578" s="21"/>
      <c r="D578" s="20"/>
      <c r="E578" s="20"/>
      <c r="F578" s="20"/>
    </row>
    <row r="579" spans="1:6" ht="58">
      <c r="A579" s="65"/>
      <c r="B579" s="23" t="s">
        <v>430</v>
      </c>
      <c r="C579" s="83" t="s">
        <v>181</v>
      </c>
      <c r="D579" s="26">
        <v>3.3</v>
      </c>
      <c r="E579" s="26"/>
      <c r="F579" s="26">
        <f t="shared" ref="F579" si="126">(D579*E579)</f>
        <v>0</v>
      </c>
    </row>
    <row r="580" spans="1:6">
      <c r="A580" s="60"/>
    </row>
    <row r="581" spans="1:6" ht="29">
      <c r="A581" s="60" t="s">
        <v>1269</v>
      </c>
      <c r="B581" s="84" t="s">
        <v>835</v>
      </c>
      <c r="C581" s="21"/>
      <c r="D581" s="20"/>
      <c r="E581" s="20"/>
      <c r="F581" s="20"/>
    </row>
    <row r="582" spans="1:6" ht="58">
      <c r="A582" s="60"/>
      <c r="B582" s="84" t="s">
        <v>837</v>
      </c>
      <c r="C582" s="21"/>
      <c r="D582" s="20"/>
      <c r="E582" s="20"/>
      <c r="F582" s="20"/>
    </row>
    <row r="583" spans="1:6" ht="58">
      <c r="A583" s="60"/>
      <c r="B583" s="84" t="s">
        <v>834</v>
      </c>
      <c r="C583" s="21"/>
      <c r="D583" s="20"/>
      <c r="E583" s="20"/>
      <c r="F583" s="20"/>
    </row>
    <row r="584" spans="1:6" ht="58">
      <c r="A584" s="65"/>
      <c r="B584" s="23" t="s">
        <v>430</v>
      </c>
      <c r="C584" s="83" t="s">
        <v>181</v>
      </c>
      <c r="D584" s="26">
        <v>26.46</v>
      </c>
      <c r="E584" s="26"/>
      <c r="F584" s="26">
        <f t="shared" ref="F584" si="127">(D584*E584)</f>
        <v>0</v>
      </c>
    </row>
    <row r="585" spans="1:6">
      <c r="A585" s="60"/>
    </row>
    <row r="586" spans="1:6" ht="29">
      <c r="A586" s="60" t="s">
        <v>1270</v>
      </c>
      <c r="B586" s="84" t="s">
        <v>835</v>
      </c>
      <c r="C586" s="21"/>
      <c r="D586" s="20"/>
      <c r="E586" s="20"/>
      <c r="F586" s="20"/>
    </row>
    <row r="587" spans="1:6" ht="58">
      <c r="A587" s="60"/>
      <c r="B587" s="84" t="s">
        <v>841</v>
      </c>
      <c r="C587" s="21"/>
      <c r="D587" s="20"/>
      <c r="E587" s="20"/>
      <c r="F587" s="20"/>
    </row>
    <row r="588" spans="1:6" ht="58">
      <c r="A588" s="60"/>
      <c r="B588" s="84" t="s">
        <v>834</v>
      </c>
      <c r="C588" s="21"/>
      <c r="D588" s="20"/>
      <c r="E588" s="20"/>
      <c r="F588" s="20"/>
    </row>
    <row r="589" spans="1:6" ht="58">
      <c r="A589" s="65"/>
      <c r="B589" s="23" t="s">
        <v>430</v>
      </c>
      <c r="C589" s="83" t="s">
        <v>181</v>
      </c>
      <c r="D589" s="26">
        <v>11.55</v>
      </c>
      <c r="E589" s="26"/>
      <c r="F589" s="26">
        <f t="shared" ref="F589" si="128">(D589*E589)</f>
        <v>0</v>
      </c>
    </row>
    <row r="590" spans="1:6">
      <c r="A590" s="60"/>
    </row>
    <row r="591" spans="1:6" ht="29">
      <c r="A591" s="60" t="s">
        <v>1271</v>
      </c>
      <c r="B591" s="84" t="s">
        <v>835</v>
      </c>
      <c r="C591" s="21"/>
      <c r="D591" s="20"/>
      <c r="E591" s="20"/>
      <c r="F591" s="20"/>
    </row>
    <row r="592" spans="1:6" ht="58">
      <c r="A592" s="60"/>
      <c r="B592" s="84" t="s">
        <v>838</v>
      </c>
      <c r="C592" s="21"/>
      <c r="D592" s="20"/>
      <c r="E592" s="20"/>
      <c r="F592" s="20"/>
    </row>
    <row r="593" spans="1:6" ht="58">
      <c r="A593" s="60"/>
      <c r="B593" s="84" t="s">
        <v>834</v>
      </c>
      <c r="C593" s="21"/>
      <c r="D593" s="20"/>
      <c r="E593" s="20"/>
      <c r="F593" s="20"/>
    </row>
    <row r="594" spans="1:6" ht="58">
      <c r="A594" s="65"/>
      <c r="B594" s="23" t="s">
        <v>430</v>
      </c>
      <c r="C594" s="83" t="s">
        <v>181</v>
      </c>
      <c r="D594" s="26">
        <v>11.55</v>
      </c>
      <c r="E594" s="26"/>
      <c r="F594" s="26">
        <f t="shared" ref="F594" si="129">(D594*E594)</f>
        <v>0</v>
      </c>
    </row>
    <row r="595" spans="1:6">
      <c r="A595" s="60"/>
    </row>
    <row r="596" spans="1:6" ht="29">
      <c r="A596" s="60" t="s">
        <v>1272</v>
      </c>
      <c r="B596" s="84" t="s">
        <v>835</v>
      </c>
      <c r="C596" s="21"/>
      <c r="D596" s="20"/>
      <c r="E596" s="20"/>
      <c r="F596" s="20"/>
    </row>
    <row r="597" spans="1:6" ht="58">
      <c r="A597" s="60"/>
      <c r="B597" s="84" t="s">
        <v>839</v>
      </c>
      <c r="C597" s="21"/>
      <c r="D597" s="20"/>
      <c r="E597" s="20"/>
      <c r="F597" s="20"/>
    </row>
    <row r="598" spans="1:6" ht="58">
      <c r="A598" s="60"/>
      <c r="B598" s="84" t="s">
        <v>834</v>
      </c>
      <c r="C598" s="21"/>
      <c r="D598" s="20"/>
      <c r="E598" s="20"/>
      <c r="F598" s="20"/>
    </row>
    <row r="599" spans="1:6" ht="58">
      <c r="A599" s="65"/>
      <c r="B599" s="23" t="s">
        <v>430</v>
      </c>
      <c r="C599" s="83" t="s">
        <v>181</v>
      </c>
      <c r="D599" s="26">
        <v>11.44</v>
      </c>
      <c r="E599" s="26"/>
      <c r="F599" s="26">
        <f t="shared" ref="F599" si="130">(D599*E599)</f>
        <v>0</v>
      </c>
    </row>
    <row r="600" spans="1:6">
      <c r="A600" s="60"/>
    </row>
    <row r="601" spans="1:6">
      <c r="A601" s="60"/>
      <c r="B601" s="34" t="s">
        <v>832</v>
      </c>
      <c r="C601" s="8"/>
      <c r="D601" s="8"/>
      <c r="E601" s="8"/>
      <c r="F601" s="8"/>
    </row>
    <row r="602" spans="1:6">
      <c r="A602" s="60"/>
    </row>
    <row r="603" spans="1:6" ht="122.25" customHeight="1">
      <c r="A603" s="60" t="s">
        <v>1273</v>
      </c>
      <c r="B603" s="84" t="s">
        <v>856</v>
      </c>
    </row>
    <row r="604" spans="1:6" ht="106.5" customHeight="1">
      <c r="A604" s="60" t="s">
        <v>1205</v>
      </c>
      <c r="B604" s="84" t="s">
        <v>853</v>
      </c>
    </row>
    <row r="605" spans="1:6" ht="107.25" customHeight="1">
      <c r="A605" s="60"/>
      <c r="B605" s="84" t="s">
        <v>861</v>
      </c>
    </row>
    <row r="606" spans="1:6" ht="155.25" customHeight="1">
      <c r="A606" s="65"/>
      <c r="B606" s="23" t="s">
        <v>862</v>
      </c>
      <c r="C606" s="83" t="s">
        <v>181</v>
      </c>
      <c r="D606" s="26">
        <v>563.41</v>
      </c>
      <c r="E606" s="26"/>
      <c r="F606" s="26">
        <f t="shared" ref="F606:F608" si="131">(D606*E606)</f>
        <v>0</v>
      </c>
    </row>
    <row r="607" spans="1:6" ht="153.75" customHeight="1">
      <c r="A607" s="65" t="s">
        <v>1206</v>
      </c>
      <c r="B607" s="23" t="s">
        <v>854</v>
      </c>
      <c r="C607" s="83" t="s">
        <v>185</v>
      </c>
      <c r="D607" s="26">
        <v>279.88</v>
      </c>
      <c r="E607" s="26"/>
      <c r="F607" s="26">
        <f t="shared" si="131"/>
        <v>0</v>
      </c>
    </row>
    <row r="608" spans="1:6" ht="29">
      <c r="A608" s="65" t="s">
        <v>1113</v>
      </c>
      <c r="B608" s="23" t="s">
        <v>851</v>
      </c>
      <c r="C608" s="83" t="s">
        <v>185</v>
      </c>
      <c r="D608" s="26">
        <v>98.75</v>
      </c>
      <c r="E608" s="26"/>
      <c r="F608" s="26">
        <f t="shared" si="131"/>
        <v>0</v>
      </c>
    </row>
    <row r="609" spans="1:6" ht="122.25" customHeight="1">
      <c r="A609" s="70" t="s">
        <v>1207</v>
      </c>
      <c r="B609" s="41" t="s">
        <v>852</v>
      </c>
      <c r="C609" s="30"/>
      <c r="D609" s="31"/>
      <c r="E609" s="31"/>
      <c r="F609" s="31"/>
    </row>
    <row r="610" spans="1:6" ht="92.25" customHeight="1">
      <c r="A610" s="65"/>
      <c r="B610" s="23" t="s">
        <v>846</v>
      </c>
      <c r="C610" s="83" t="s">
        <v>181</v>
      </c>
      <c r="D610" s="26">
        <v>336.47</v>
      </c>
      <c r="E610" s="26"/>
      <c r="F610" s="26">
        <f t="shared" ref="F610" si="132">(D610*E610)</f>
        <v>0</v>
      </c>
    </row>
    <row r="611" spans="1:6" ht="72.5">
      <c r="A611" s="70"/>
      <c r="B611" s="41" t="s">
        <v>850</v>
      </c>
      <c r="C611" s="30"/>
      <c r="D611" s="31"/>
      <c r="E611" s="31"/>
      <c r="F611" s="31"/>
    </row>
    <row r="612" spans="1:6">
      <c r="A612" s="60"/>
      <c r="B612" s="84"/>
    </row>
    <row r="613" spans="1:6" ht="107.25" customHeight="1">
      <c r="A613" s="60" t="s">
        <v>1274</v>
      </c>
      <c r="B613" s="84" t="s">
        <v>857</v>
      </c>
    </row>
    <row r="614" spans="1:6" ht="105.75" customHeight="1">
      <c r="A614" s="60" t="s">
        <v>1205</v>
      </c>
      <c r="B614" s="84" t="s">
        <v>853</v>
      </c>
    </row>
    <row r="615" spans="1:6" ht="107.25" customHeight="1">
      <c r="A615" s="60"/>
      <c r="B615" s="84" t="s">
        <v>861</v>
      </c>
    </row>
    <row r="616" spans="1:6" ht="153" customHeight="1">
      <c r="A616" s="65"/>
      <c r="B616" s="23" t="s">
        <v>862</v>
      </c>
      <c r="C616" s="83" t="s">
        <v>181</v>
      </c>
      <c r="D616" s="26">
        <v>145.72999999999999</v>
      </c>
      <c r="E616" s="26"/>
      <c r="F616" s="26">
        <f t="shared" ref="F616" si="133">(D616*E616)</f>
        <v>0</v>
      </c>
    </row>
    <row r="617" spans="1:6" ht="153" customHeight="1">
      <c r="A617" s="65" t="s">
        <v>1206</v>
      </c>
      <c r="B617" s="23" t="s">
        <v>854</v>
      </c>
      <c r="C617" s="83" t="s">
        <v>185</v>
      </c>
      <c r="D617" s="26">
        <v>107.58</v>
      </c>
      <c r="E617" s="26"/>
      <c r="F617" s="26">
        <f t="shared" ref="F617" si="134">(D617*E617)</f>
        <v>0</v>
      </c>
    </row>
    <row r="618" spans="1:6" ht="121.5" customHeight="1">
      <c r="A618" s="70" t="s">
        <v>1113</v>
      </c>
      <c r="B618" s="41" t="s">
        <v>852</v>
      </c>
      <c r="C618" s="30"/>
      <c r="D618" s="31"/>
      <c r="E618" s="31"/>
      <c r="F618" s="31"/>
    </row>
    <row r="619" spans="1:6" ht="90.75" customHeight="1">
      <c r="A619" s="65"/>
      <c r="B619" s="23" t="s">
        <v>846</v>
      </c>
      <c r="C619" s="83" t="s">
        <v>181</v>
      </c>
      <c r="D619" s="26">
        <v>35.78</v>
      </c>
      <c r="E619" s="26"/>
      <c r="F619" s="26">
        <f t="shared" ref="F619" si="135">(D619*E619)</f>
        <v>0</v>
      </c>
    </row>
    <row r="620" spans="1:6" ht="72.5">
      <c r="A620" s="70"/>
      <c r="B620" s="41" t="s">
        <v>850</v>
      </c>
      <c r="C620" s="30"/>
      <c r="D620" s="31"/>
      <c r="E620" s="31"/>
      <c r="F620" s="31"/>
    </row>
    <row r="621" spans="1:6">
      <c r="A621" s="60"/>
      <c r="B621" s="84"/>
    </row>
    <row r="622" spans="1:6" ht="90.75" customHeight="1">
      <c r="A622" s="60" t="s">
        <v>1275</v>
      </c>
      <c r="B622" s="84" t="s">
        <v>858</v>
      </c>
    </row>
    <row r="623" spans="1:6" ht="91.5" customHeight="1">
      <c r="A623" s="60" t="s">
        <v>1205</v>
      </c>
      <c r="B623" s="84" t="s">
        <v>842</v>
      </c>
    </row>
    <row r="624" spans="1:6" ht="101.5">
      <c r="A624" s="60"/>
      <c r="B624" s="84" t="s">
        <v>843</v>
      </c>
    </row>
    <row r="625" spans="1:6" ht="90.75" customHeight="1">
      <c r="A625" s="65"/>
      <c r="B625" s="23" t="s">
        <v>844</v>
      </c>
      <c r="C625" s="83" t="s">
        <v>181</v>
      </c>
      <c r="D625" s="26">
        <v>140.58000000000001</v>
      </c>
      <c r="E625" s="26"/>
      <c r="F625" s="26">
        <f t="shared" ref="F625" si="136">(D625*E625)</f>
        <v>0</v>
      </c>
    </row>
    <row r="626" spans="1:6" ht="122.25" customHeight="1">
      <c r="A626" s="70" t="s">
        <v>1206</v>
      </c>
      <c r="B626" s="41" t="s">
        <v>845</v>
      </c>
      <c r="C626" s="30"/>
      <c r="D626" s="31"/>
      <c r="E626" s="31"/>
      <c r="F626" s="31"/>
    </row>
    <row r="627" spans="1:6" ht="91.5" customHeight="1">
      <c r="A627" s="65"/>
      <c r="B627" s="23" t="s">
        <v>846</v>
      </c>
      <c r="C627" s="83" t="s">
        <v>181</v>
      </c>
      <c r="D627" s="26">
        <v>71.17</v>
      </c>
      <c r="E627" s="26"/>
      <c r="F627" s="26">
        <f t="shared" ref="F627" si="137">(D627*E627)</f>
        <v>0</v>
      </c>
    </row>
    <row r="628" spans="1:6" ht="72.5">
      <c r="A628" s="70"/>
      <c r="B628" s="41" t="s">
        <v>850</v>
      </c>
      <c r="C628" s="30"/>
      <c r="D628" s="31"/>
      <c r="E628" s="31"/>
      <c r="F628" s="31"/>
    </row>
    <row r="629" spans="1:6">
      <c r="A629" s="60"/>
      <c r="B629" s="84"/>
    </row>
    <row r="630" spans="1:6" ht="77.25" customHeight="1">
      <c r="A630" s="60" t="s">
        <v>1276</v>
      </c>
      <c r="B630" s="84" t="s">
        <v>859</v>
      </c>
    </row>
    <row r="631" spans="1:6" ht="116">
      <c r="A631" s="60" t="s">
        <v>1205</v>
      </c>
      <c r="B631" s="84" t="s">
        <v>849</v>
      </c>
    </row>
    <row r="632" spans="1:6" ht="62.25" customHeight="1">
      <c r="A632" s="60"/>
      <c r="B632" s="84" t="s">
        <v>847</v>
      </c>
    </row>
    <row r="633" spans="1:6" ht="58">
      <c r="A633" s="65"/>
      <c r="B633" s="23" t="s">
        <v>848</v>
      </c>
      <c r="C633" s="83" t="s">
        <v>181</v>
      </c>
      <c r="D633" s="26">
        <v>245.47300000000001</v>
      </c>
      <c r="E633" s="26"/>
      <c r="F633" s="26">
        <f t="shared" ref="F633" si="138">(D633*E633)</f>
        <v>0</v>
      </c>
    </row>
    <row r="634" spans="1:6" ht="101.5">
      <c r="A634" s="70" t="s">
        <v>1206</v>
      </c>
      <c r="B634" s="41" t="s">
        <v>852</v>
      </c>
      <c r="C634" s="30"/>
      <c r="D634" s="31"/>
      <c r="E634" s="31"/>
      <c r="F634" s="31"/>
    </row>
    <row r="635" spans="1:6" ht="91.5" customHeight="1">
      <c r="A635" s="65"/>
      <c r="B635" s="23" t="s">
        <v>846</v>
      </c>
      <c r="C635" s="83" t="s">
        <v>181</v>
      </c>
      <c r="D635" s="26">
        <v>88.34</v>
      </c>
      <c r="E635" s="26"/>
      <c r="F635" s="26">
        <f t="shared" ref="F635" si="139">(D635*E635)</f>
        <v>0</v>
      </c>
    </row>
    <row r="636" spans="1:6" ht="72.5">
      <c r="A636" s="70"/>
      <c r="B636" s="41" t="s">
        <v>850</v>
      </c>
      <c r="C636" s="30"/>
      <c r="D636" s="31"/>
      <c r="E636" s="31"/>
      <c r="F636" s="31"/>
    </row>
    <row r="637" spans="1:6">
      <c r="A637" s="60"/>
      <c r="B637" s="84"/>
    </row>
    <row r="638" spans="1:6" ht="87">
      <c r="A638" s="60" t="s">
        <v>1277</v>
      </c>
      <c r="B638" s="84" t="s">
        <v>860</v>
      </c>
    </row>
    <row r="639" spans="1:6" ht="116">
      <c r="A639" s="60" t="s">
        <v>1205</v>
      </c>
      <c r="B639" s="84" t="s">
        <v>849</v>
      </c>
    </row>
    <row r="640" spans="1:6" ht="63" customHeight="1">
      <c r="A640" s="60"/>
      <c r="B640" s="84" t="s">
        <v>847</v>
      </c>
    </row>
    <row r="641" spans="1:6" ht="58">
      <c r="A641" s="65"/>
      <c r="B641" s="23" t="s">
        <v>848</v>
      </c>
      <c r="C641" s="83" t="s">
        <v>181</v>
      </c>
      <c r="D641" s="26">
        <v>45.61</v>
      </c>
      <c r="E641" s="26"/>
      <c r="F641" s="26">
        <f t="shared" ref="F641" si="140">(D641*E641)</f>
        <v>0</v>
      </c>
    </row>
    <row r="642" spans="1:6" ht="101.5">
      <c r="A642" s="70" t="s">
        <v>1206</v>
      </c>
      <c r="B642" s="41" t="s">
        <v>852</v>
      </c>
      <c r="C642" s="30"/>
      <c r="D642" s="31"/>
      <c r="E642" s="31"/>
      <c r="F642" s="31"/>
    </row>
    <row r="643" spans="1:6" ht="90" customHeight="1">
      <c r="A643" s="65"/>
      <c r="B643" s="23" t="s">
        <v>846</v>
      </c>
      <c r="C643" s="83" t="s">
        <v>181</v>
      </c>
      <c r="D643" s="26">
        <v>29.11</v>
      </c>
      <c r="E643" s="26"/>
      <c r="F643" s="26">
        <f t="shared" ref="F643" si="141">(D643*E643)</f>
        <v>0</v>
      </c>
    </row>
    <row r="644" spans="1:6" ht="29">
      <c r="A644" s="65" t="s">
        <v>1113</v>
      </c>
      <c r="B644" s="23" t="s">
        <v>851</v>
      </c>
      <c r="C644" s="83" t="s">
        <v>185</v>
      </c>
      <c r="D644" s="26">
        <v>5.74</v>
      </c>
      <c r="E644" s="26"/>
      <c r="F644" s="26">
        <f t="shared" ref="F644:F645" si="142">(D644*E644)</f>
        <v>0</v>
      </c>
    </row>
    <row r="645" spans="1:6" ht="29">
      <c r="A645" s="65" t="s">
        <v>1207</v>
      </c>
      <c r="B645" s="23" t="s">
        <v>855</v>
      </c>
      <c r="C645" s="83" t="s">
        <v>185</v>
      </c>
      <c r="D645" s="26">
        <v>9.4600000000000009</v>
      </c>
      <c r="E645" s="26"/>
      <c r="F645" s="26">
        <f t="shared" si="142"/>
        <v>0</v>
      </c>
    </row>
    <row r="646" spans="1:6" ht="72.5">
      <c r="A646" s="70"/>
      <c r="B646" s="41" t="s">
        <v>850</v>
      </c>
      <c r="C646" s="30"/>
      <c r="D646" s="31"/>
      <c r="E646" s="31"/>
      <c r="F646" s="31"/>
    </row>
    <row r="647" spans="1:6">
      <c r="A647" s="60"/>
      <c r="B647" s="84"/>
    </row>
    <row r="648" spans="1:6" ht="87">
      <c r="A648" s="60" t="s">
        <v>1278</v>
      </c>
      <c r="B648" s="84" t="s">
        <v>863</v>
      </c>
    </row>
    <row r="649" spans="1:6" ht="58">
      <c r="A649" s="60"/>
      <c r="B649" s="84" t="s">
        <v>864</v>
      </c>
    </row>
    <row r="650" spans="1:6" ht="101.5">
      <c r="A650" s="60"/>
      <c r="B650" s="84" t="s">
        <v>865</v>
      </c>
    </row>
    <row r="651" spans="1:6" ht="87">
      <c r="A651" s="60"/>
      <c r="B651" s="84" t="s">
        <v>846</v>
      </c>
    </row>
    <row r="652" spans="1:6" ht="58">
      <c r="A652" s="65"/>
      <c r="B652" s="23" t="s">
        <v>866</v>
      </c>
      <c r="C652" s="83" t="s">
        <v>181</v>
      </c>
      <c r="D652" s="26">
        <v>14.88</v>
      </c>
      <c r="E652" s="26"/>
      <c r="F652" s="26">
        <f t="shared" ref="F652" si="143">(D652*E652)</f>
        <v>0</v>
      </c>
    </row>
    <row r="653" spans="1:6">
      <c r="A653" s="60"/>
      <c r="B653" s="84"/>
    </row>
    <row r="654" spans="1:6" ht="91.5" customHeight="1">
      <c r="A654" s="60" t="s">
        <v>1279</v>
      </c>
      <c r="B654" s="84" t="s">
        <v>868</v>
      </c>
    </row>
    <row r="655" spans="1:6" ht="58">
      <c r="A655" s="60"/>
      <c r="B655" s="84" t="s">
        <v>864</v>
      </c>
    </row>
    <row r="656" spans="1:6" ht="121.5" customHeight="1">
      <c r="A656" s="60"/>
      <c r="B656" s="84" t="s">
        <v>867</v>
      </c>
    </row>
    <row r="657" spans="1:6" ht="87">
      <c r="A657" s="60"/>
      <c r="B657" s="84" t="s">
        <v>846</v>
      </c>
    </row>
    <row r="658" spans="1:6" ht="58">
      <c r="A658" s="65"/>
      <c r="B658" s="23" t="s">
        <v>866</v>
      </c>
      <c r="C658" s="83" t="s">
        <v>181</v>
      </c>
      <c r="D658" s="26">
        <v>189.46</v>
      </c>
      <c r="E658" s="26"/>
      <c r="F658" s="26">
        <f t="shared" ref="F658" si="144">(D658*E658)</f>
        <v>0</v>
      </c>
    </row>
    <row r="659" spans="1:6">
      <c r="A659" s="60"/>
      <c r="B659" s="84"/>
    </row>
    <row r="660" spans="1:6">
      <c r="A660" s="60"/>
      <c r="B660" s="34" t="s">
        <v>897</v>
      </c>
      <c r="C660" s="8"/>
      <c r="D660" s="8"/>
      <c r="E660" s="8"/>
      <c r="F660" s="8"/>
    </row>
    <row r="661" spans="1:6">
      <c r="A661" s="60"/>
    </row>
    <row r="662" spans="1:6" ht="226.5" customHeight="1">
      <c r="A662" s="65" t="s">
        <v>1280</v>
      </c>
      <c r="B662" s="23" t="s">
        <v>899</v>
      </c>
      <c r="C662" s="83" t="s">
        <v>181</v>
      </c>
      <c r="D662" s="26">
        <v>220</v>
      </c>
      <c r="E662" s="26"/>
      <c r="F662" s="26">
        <f t="shared" ref="F662" si="145">(D662*E662)</f>
        <v>0</v>
      </c>
    </row>
    <row r="663" spans="1:6">
      <c r="A663" s="60"/>
    </row>
    <row r="664" spans="1:6" ht="145">
      <c r="A664" s="60" t="s">
        <v>1281</v>
      </c>
      <c r="B664" s="27" t="s">
        <v>1583</v>
      </c>
    </row>
    <row r="665" spans="1:6" ht="95.25" customHeight="1">
      <c r="A665" s="60"/>
      <c r="B665" s="27" t="s">
        <v>1584</v>
      </c>
    </row>
    <row r="666" spans="1:6" ht="180.75" customHeight="1">
      <c r="A666" s="65"/>
      <c r="B666" s="23" t="s">
        <v>898</v>
      </c>
      <c r="C666" s="83" t="s">
        <v>181</v>
      </c>
      <c r="D666" s="26">
        <v>450</v>
      </c>
      <c r="E666" s="26"/>
      <c r="F666" s="26">
        <f t="shared" ref="F666" si="146">(D666*E666)</f>
        <v>0</v>
      </c>
    </row>
    <row r="667" spans="1:6">
      <c r="A667" s="60"/>
    </row>
    <row r="668" spans="1:6" s="15" customFormat="1" ht="15" thickBot="1">
      <c r="A668" s="12"/>
      <c r="B668" s="13" t="s">
        <v>121</v>
      </c>
      <c r="C668" s="22"/>
      <c r="D668" s="14"/>
      <c r="E668" s="739">
        <f>SUM(F483:F667)</f>
        <v>0</v>
      </c>
      <c r="F668" s="739"/>
    </row>
    <row r="669" spans="1:6" ht="15" thickTop="1"/>
    <row r="671" spans="1:6">
      <c r="A671" s="10" t="s">
        <v>66</v>
      </c>
      <c r="B671" s="10" t="s">
        <v>122</v>
      </c>
      <c r="C671" s="11" t="s">
        <v>20</v>
      </c>
      <c r="D671" s="19" t="s">
        <v>21</v>
      </c>
      <c r="E671" s="19" t="s">
        <v>22</v>
      </c>
      <c r="F671" s="19" t="s">
        <v>23</v>
      </c>
    </row>
    <row r="673" spans="1:6" ht="61.5" customHeight="1">
      <c r="A673" s="60"/>
      <c r="B673" s="736" t="s">
        <v>123</v>
      </c>
      <c r="C673" s="736"/>
      <c r="D673" s="736"/>
      <c r="E673" s="736"/>
      <c r="F673" s="736"/>
    </row>
    <row r="674" spans="1:6" ht="90" customHeight="1">
      <c r="A674" s="60"/>
      <c r="B674" s="736" t="s">
        <v>124</v>
      </c>
      <c r="C674" s="736"/>
      <c r="D674" s="736"/>
      <c r="E674" s="736"/>
      <c r="F674" s="736"/>
    </row>
    <row r="675" spans="1:6" ht="63" customHeight="1">
      <c r="A675" s="60"/>
      <c r="B675" s="736" t="s">
        <v>125</v>
      </c>
      <c r="C675" s="736"/>
      <c r="D675" s="736"/>
      <c r="E675" s="736"/>
      <c r="F675" s="736"/>
    </row>
    <row r="676" spans="1:6" ht="108" customHeight="1">
      <c r="A676" s="60"/>
      <c r="B676" s="736" t="s">
        <v>126</v>
      </c>
      <c r="C676" s="736"/>
      <c r="D676" s="736"/>
      <c r="E676" s="736"/>
      <c r="F676" s="736"/>
    </row>
    <row r="677" spans="1:6" ht="78" customHeight="1">
      <c r="A677" s="60"/>
      <c r="B677" s="736" t="s">
        <v>127</v>
      </c>
      <c r="C677" s="736"/>
      <c r="D677" s="736"/>
      <c r="E677" s="736"/>
      <c r="F677" s="736"/>
    </row>
    <row r="678" spans="1:6" ht="122.25" customHeight="1">
      <c r="A678" s="60"/>
      <c r="B678" s="736" t="s">
        <v>128</v>
      </c>
      <c r="C678" s="736"/>
      <c r="D678" s="736"/>
      <c r="E678" s="736"/>
      <c r="F678" s="736"/>
    </row>
    <row r="679" spans="1:6" ht="108" customHeight="1">
      <c r="A679" s="60"/>
      <c r="B679" s="736" t="s">
        <v>129</v>
      </c>
      <c r="C679" s="736"/>
      <c r="D679" s="736"/>
      <c r="E679" s="736"/>
      <c r="F679" s="736"/>
    </row>
    <row r="680" spans="1:6" ht="123" customHeight="1">
      <c r="A680" s="60"/>
      <c r="B680" s="736" t="s">
        <v>130</v>
      </c>
      <c r="C680" s="736"/>
      <c r="D680" s="736"/>
      <c r="E680" s="736"/>
      <c r="F680" s="736"/>
    </row>
    <row r="681" spans="1:6" ht="94.5" customHeight="1">
      <c r="A681" s="60"/>
      <c r="B681" s="736" t="s">
        <v>131</v>
      </c>
      <c r="C681" s="736"/>
      <c r="D681" s="736"/>
      <c r="E681" s="736"/>
      <c r="F681" s="736"/>
    </row>
    <row r="682" spans="1:6" ht="80.25" customHeight="1">
      <c r="A682" s="60"/>
      <c r="B682" s="736" t="s">
        <v>132</v>
      </c>
      <c r="C682" s="736"/>
      <c r="D682" s="736"/>
      <c r="E682" s="736"/>
      <c r="F682" s="736"/>
    </row>
    <row r="683" spans="1:6">
      <c r="A683" s="60"/>
      <c r="B683" s="84"/>
      <c r="C683" s="21"/>
      <c r="D683" s="20"/>
      <c r="E683" s="20"/>
      <c r="F683" s="20"/>
    </row>
    <row r="684" spans="1:6">
      <c r="A684" s="60"/>
      <c r="B684" s="34" t="s">
        <v>913</v>
      </c>
      <c r="C684" s="8"/>
      <c r="D684" s="8"/>
      <c r="E684" s="8"/>
      <c r="F684" s="8"/>
    </row>
    <row r="685" spans="1:6">
      <c r="A685" s="60"/>
    </row>
    <row r="686" spans="1:6" ht="87">
      <c r="A686" s="60" t="s">
        <v>1282</v>
      </c>
      <c r="B686" s="84" t="s">
        <v>900</v>
      </c>
      <c r="C686" s="21"/>
      <c r="D686" s="20"/>
      <c r="E686" s="20"/>
      <c r="F686" s="20"/>
    </row>
    <row r="687" spans="1:6" ht="92.25" customHeight="1">
      <c r="A687" s="60"/>
      <c r="B687" s="84" t="s">
        <v>901</v>
      </c>
      <c r="C687" s="21"/>
      <c r="D687" s="20"/>
      <c r="E687" s="20"/>
      <c r="F687" s="20"/>
    </row>
    <row r="688" spans="1:6" ht="145">
      <c r="A688" s="65"/>
      <c r="B688" s="23" t="s">
        <v>903</v>
      </c>
      <c r="C688" s="83" t="s">
        <v>181</v>
      </c>
      <c r="D688" s="26">
        <v>255.56</v>
      </c>
      <c r="E688" s="26"/>
      <c r="F688" s="26">
        <f t="shared" ref="F688" si="147">(D688*E688)</f>
        <v>0</v>
      </c>
    </row>
    <row r="689" spans="1:6">
      <c r="A689" s="65" t="s">
        <v>1205</v>
      </c>
      <c r="B689" s="23" t="s">
        <v>902</v>
      </c>
      <c r="C689" s="83" t="s">
        <v>185</v>
      </c>
      <c r="D689" s="26">
        <v>150.83000000000001</v>
      </c>
      <c r="E689" s="26"/>
      <c r="F689" s="26">
        <f t="shared" ref="F689" si="148">(D689*E689)</f>
        <v>0</v>
      </c>
    </row>
    <row r="690" spans="1:6" ht="43.5">
      <c r="A690" s="60"/>
      <c r="B690" s="84" t="s">
        <v>1585</v>
      </c>
      <c r="C690" s="21"/>
      <c r="D690" s="20"/>
      <c r="E690" s="20"/>
      <c r="F690" s="20"/>
    </row>
    <row r="691" spans="1:6">
      <c r="A691" s="60"/>
    </row>
    <row r="692" spans="1:6" ht="63" customHeight="1">
      <c r="A692" s="60" t="s">
        <v>1283</v>
      </c>
      <c r="B692" s="84" t="s">
        <v>904</v>
      </c>
      <c r="C692" s="21"/>
      <c r="D692" s="20"/>
      <c r="E692" s="20"/>
      <c r="F692" s="20"/>
    </row>
    <row r="693" spans="1:6" ht="60.75" customHeight="1">
      <c r="A693" s="60"/>
      <c r="B693" s="84" t="s">
        <v>906</v>
      </c>
      <c r="C693" s="21"/>
      <c r="D693" s="20"/>
      <c r="E693" s="20"/>
      <c r="F693" s="20"/>
    </row>
    <row r="694" spans="1:6" ht="145">
      <c r="A694" s="65"/>
      <c r="B694" s="23" t="s">
        <v>905</v>
      </c>
      <c r="C694" s="83" t="s">
        <v>181</v>
      </c>
      <c r="D694" s="26">
        <v>191.54</v>
      </c>
      <c r="E694" s="26"/>
      <c r="F694" s="26">
        <f t="shared" ref="F694:F695" si="149">(D694*E694)</f>
        <v>0</v>
      </c>
    </row>
    <row r="695" spans="1:6">
      <c r="A695" s="65" t="s">
        <v>1205</v>
      </c>
      <c r="B695" s="23" t="s">
        <v>907</v>
      </c>
      <c r="C695" s="83" t="s">
        <v>185</v>
      </c>
      <c r="D695" s="26">
        <v>150.31</v>
      </c>
      <c r="E695" s="26"/>
      <c r="F695" s="26">
        <f t="shared" si="149"/>
        <v>0</v>
      </c>
    </row>
    <row r="696" spans="1:6" ht="43.5">
      <c r="A696" s="60"/>
      <c r="B696" s="84" t="s">
        <v>1585</v>
      </c>
      <c r="C696" s="21"/>
      <c r="D696" s="20"/>
      <c r="E696" s="20"/>
      <c r="F696" s="20"/>
    </row>
    <row r="697" spans="1:6">
      <c r="A697" s="60"/>
      <c r="B697" s="84"/>
      <c r="C697" s="21"/>
      <c r="D697" s="20"/>
      <c r="E697" s="20"/>
      <c r="F697" s="20"/>
    </row>
    <row r="698" spans="1:6" ht="101.5">
      <c r="A698" s="60" t="s">
        <v>1284</v>
      </c>
      <c r="B698" s="84" t="s">
        <v>911</v>
      </c>
      <c r="C698" s="21"/>
      <c r="D698" s="20"/>
      <c r="E698" s="20"/>
      <c r="F698" s="20"/>
    </row>
    <row r="699" spans="1:6" ht="31.5" customHeight="1">
      <c r="A699" s="60"/>
      <c r="B699" s="84" t="s">
        <v>908</v>
      </c>
      <c r="C699" s="21"/>
      <c r="D699" s="20"/>
      <c r="E699" s="20"/>
      <c r="F699" s="20"/>
    </row>
    <row r="700" spans="1:6" ht="145">
      <c r="A700" s="65"/>
      <c r="B700" s="23" t="s">
        <v>909</v>
      </c>
      <c r="C700" s="83" t="s">
        <v>181</v>
      </c>
      <c r="D700" s="26">
        <v>138.91999999999999</v>
      </c>
      <c r="E700" s="26"/>
      <c r="F700" s="26">
        <f t="shared" ref="F700" si="150">(D700*E700)</f>
        <v>0</v>
      </c>
    </row>
    <row r="701" spans="1:6">
      <c r="A701" s="65" t="s">
        <v>1205</v>
      </c>
      <c r="B701" s="23" t="s">
        <v>910</v>
      </c>
      <c r="C701" s="83" t="s">
        <v>185</v>
      </c>
      <c r="D701" s="26">
        <v>224.07</v>
      </c>
      <c r="E701" s="26"/>
      <c r="F701" s="26">
        <f t="shared" ref="F701:F702" si="151">(D701*E701)</f>
        <v>0</v>
      </c>
    </row>
    <row r="702" spans="1:6">
      <c r="A702" s="65" t="s">
        <v>1206</v>
      </c>
      <c r="B702" s="23" t="s">
        <v>902</v>
      </c>
      <c r="C702" s="83" t="s">
        <v>185</v>
      </c>
      <c r="D702" s="26">
        <v>94.91</v>
      </c>
      <c r="E702" s="26"/>
      <c r="F702" s="26">
        <f t="shared" si="151"/>
        <v>0</v>
      </c>
    </row>
    <row r="703" spans="1:6" ht="43.5">
      <c r="A703" s="60"/>
      <c r="B703" s="84" t="s">
        <v>1585</v>
      </c>
      <c r="C703" s="21"/>
      <c r="D703" s="20"/>
      <c r="E703" s="20"/>
      <c r="F703" s="20"/>
    </row>
    <row r="704" spans="1:6">
      <c r="A704" s="60"/>
      <c r="B704" s="84"/>
      <c r="C704" s="21"/>
      <c r="D704" s="20"/>
      <c r="E704" s="20"/>
      <c r="F704" s="20"/>
    </row>
    <row r="705" spans="1:6" ht="116">
      <c r="A705" s="60" t="s">
        <v>1285</v>
      </c>
      <c r="B705" s="84" t="s">
        <v>915</v>
      </c>
      <c r="C705" s="21"/>
      <c r="D705" s="20"/>
      <c r="E705" s="20"/>
      <c r="F705" s="20"/>
    </row>
    <row r="706" spans="1:6" ht="87">
      <c r="A706" s="65"/>
      <c r="B706" s="23" t="s">
        <v>912</v>
      </c>
      <c r="C706" s="83" t="s">
        <v>181</v>
      </c>
      <c r="D706" s="26">
        <v>114.34</v>
      </c>
      <c r="E706" s="26"/>
      <c r="F706" s="26">
        <f t="shared" ref="F706:F707" si="152">(D706*E706)</f>
        <v>0</v>
      </c>
    </row>
    <row r="707" spans="1:6">
      <c r="A707" s="65" t="s">
        <v>1205</v>
      </c>
      <c r="B707" s="23" t="s">
        <v>907</v>
      </c>
      <c r="C707" s="83" t="s">
        <v>185</v>
      </c>
      <c r="D707" s="26">
        <v>143.15</v>
      </c>
      <c r="E707" s="26"/>
      <c r="F707" s="26">
        <f t="shared" si="152"/>
        <v>0</v>
      </c>
    </row>
    <row r="708" spans="1:6" ht="33.75" customHeight="1">
      <c r="A708" s="60"/>
      <c r="B708" s="84" t="s">
        <v>1586</v>
      </c>
      <c r="C708" s="21"/>
      <c r="D708" s="20"/>
      <c r="E708" s="20"/>
      <c r="F708" s="20"/>
    </row>
    <row r="709" spans="1:6">
      <c r="A709" s="60"/>
      <c r="B709" s="84"/>
      <c r="C709" s="21"/>
      <c r="D709" s="20"/>
      <c r="E709" s="20"/>
      <c r="F709" s="20"/>
    </row>
    <row r="710" spans="1:6">
      <c r="A710" s="60"/>
      <c r="B710" s="34" t="s">
        <v>914</v>
      </c>
      <c r="C710" s="8"/>
      <c r="D710" s="8"/>
      <c r="E710" s="8"/>
      <c r="F710" s="8"/>
    </row>
    <row r="711" spans="1:6">
      <c r="A711" s="60"/>
    </row>
    <row r="712" spans="1:6" ht="101.5">
      <c r="A712" s="60" t="s">
        <v>1286</v>
      </c>
      <c r="B712" s="27" t="s">
        <v>920</v>
      </c>
    </row>
    <row r="713" spans="1:6" ht="43.5">
      <c r="A713" s="60"/>
      <c r="B713" s="27" t="s">
        <v>924</v>
      </c>
    </row>
    <row r="714" spans="1:6" ht="58">
      <c r="A714" s="60"/>
      <c r="B714" s="27" t="s">
        <v>917</v>
      </c>
    </row>
    <row r="715" spans="1:6">
      <c r="A715" s="65" t="s">
        <v>1205</v>
      </c>
      <c r="B715" s="23" t="s">
        <v>916</v>
      </c>
      <c r="C715" s="83" t="s">
        <v>185</v>
      </c>
      <c r="D715" s="26">
        <v>290.39999999999998</v>
      </c>
      <c r="E715" s="26"/>
      <c r="F715" s="26">
        <f t="shared" ref="F715:F716" si="153">(D715*E715)</f>
        <v>0</v>
      </c>
    </row>
    <row r="716" spans="1:6" ht="43.5">
      <c r="A716" s="65" t="s">
        <v>1206</v>
      </c>
      <c r="B716" s="23" t="s">
        <v>919</v>
      </c>
      <c r="C716" s="83" t="s">
        <v>181</v>
      </c>
      <c r="D716" s="26">
        <v>700.82</v>
      </c>
      <c r="E716" s="26"/>
      <c r="F716" s="26">
        <f t="shared" si="153"/>
        <v>0</v>
      </c>
    </row>
    <row r="717" spans="1:6" ht="33" customHeight="1">
      <c r="A717" s="60"/>
      <c r="B717" s="27" t="s">
        <v>1586</v>
      </c>
    </row>
    <row r="718" spans="1:6">
      <c r="A718" s="60"/>
    </row>
    <row r="719" spans="1:6" ht="92.25" customHeight="1">
      <c r="A719" s="60" t="s">
        <v>1287</v>
      </c>
      <c r="B719" s="27" t="s">
        <v>923</v>
      </c>
    </row>
    <row r="720" spans="1:6" ht="43.5">
      <c r="A720" s="60"/>
      <c r="B720" s="27" t="s">
        <v>918</v>
      </c>
    </row>
    <row r="721" spans="1:6" ht="58">
      <c r="A721" s="60"/>
      <c r="B721" s="27" t="s">
        <v>917</v>
      </c>
    </row>
    <row r="722" spans="1:6">
      <c r="A722" s="65" t="s">
        <v>1205</v>
      </c>
      <c r="B722" s="23" t="s">
        <v>916</v>
      </c>
      <c r="C722" s="83" t="s">
        <v>185</v>
      </c>
      <c r="D722" s="26">
        <v>68.099999999999994</v>
      </c>
      <c r="E722" s="26"/>
      <c r="F722" s="26">
        <f t="shared" ref="F722:F723" si="154">(D722*E722)</f>
        <v>0</v>
      </c>
    </row>
    <row r="723" spans="1:6" ht="43.5">
      <c r="A723" s="65" t="s">
        <v>1206</v>
      </c>
      <c r="B723" s="23" t="s">
        <v>919</v>
      </c>
      <c r="C723" s="83" t="s">
        <v>181</v>
      </c>
      <c r="D723" s="26">
        <v>68.56</v>
      </c>
      <c r="E723" s="26"/>
      <c r="F723" s="26">
        <f t="shared" si="154"/>
        <v>0</v>
      </c>
    </row>
    <row r="724" spans="1:6" ht="32.25" customHeight="1">
      <c r="A724" s="60"/>
      <c r="B724" s="27" t="s">
        <v>1586</v>
      </c>
    </row>
    <row r="725" spans="1:6">
      <c r="A725" s="60"/>
      <c r="B725" s="27"/>
    </row>
    <row r="726" spans="1:6" ht="101.5">
      <c r="A726" s="60" t="s">
        <v>1288</v>
      </c>
      <c r="B726" s="27" t="s">
        <v>921</v>
      </c>
    </row>
    <row r="727" spans="1:6" ht="43.5">
      <c r="A727" s="60"/>
      <c r="B727" s="27" t="s">
        <v>924</v>
      </c>
    </row>
    <row r="728" spans="1:6" ht="58">
      <c r="A728" s="60"/>
      <c r="B728" s="27" t="s">
        <v>917</v>
      </c>
    </row>
    <row r="729" spans="1:6">
      <c r="A729" s="65" t="s">
        <v>1205</v>
      </c>
      <c r="B729" s="23" t="s">
        <v>916</v>
      </c>
      <c r="C729" s="83" t="s">
        <v>185</v>
      </c>
      <c r="D729" s="26">
        <v>168.3</v>
      </c>
      <c r="E729" s="26"/>
      <c r="F729" s="26">
        <f t="shared" ref="F729:F730" si="155">(D729*E729)</f>
        <v>0</v>
      </c>
    </row>
    <row r="730" spans="1:6" ht="43.5">
      <c r="A730" s="65" t="s">
        <v>1206</v>
      </c>
      <c r="B730" s="23" t="s">
        <v>922</v>
      </c>
      <c r="C730" s="83" t="s">
        <v>181</v>
      </c>
      <c r="D730" s="26">
        <v>464.83</v>
      </c>
      <c r="E730" s="26"/>
      <c r="F730" s="26">
        <f t="shared" si="155"/>
        <v>0</v>
      </c>
    </row>
    <row r="731" spans="1:6" ht="33.75" customHeight="1">
      <c r="A731" s="60"/>
      <c r="B731" s="27" t="s">
        <v>1586</v>
      </c>
    </row>
    <row r="732" spans="1:6">
      <c r="A732" s="60"/>
    </row>
    <row r="733" spans="1:6" s="15" customFormat="1" ht="15" customHeight="1" thickBot="1">
      <c r="A733" s="12"/>
      <c r="B733" s="13" t="s">
        <v>133</v>
      </c>
      <c r="C733" s="22"/>
      <c r="D733" s="14"/>
      <c r="E733" s="14"/>
      <c r="F733" s="14">
        <f>SUM(F672:F732)</f>
        <v>0</v>
      </c>
    </row>
    <row r="734" spans="1:6" ht="15" thickTop="1"/>
    <row r="736" spans="1:6">
      <c r="A736" s="10" t="s">
        <v>67</v>
      </c>
      <c r="B736" s="10" t="s">
        <v>887</v>
      </c>
      <c r="C736" s="11" t="s">
        <v>20</v>
      </c>
      <c r="D736" s="19" t="s">
        <v>21</v>
      </c>
      <c r="E736" s="19" t="s">
        <v>22</v>
      </c>
      <c r="F736" s="19" t="s">
        <v>23</v>
      </c>
    </row>
    <row r="738" spans="1:6" ht="61.5" customHeight="1">
      <c r="A738" s="60"/>
      <c r="B738" s="736" t="s">
        <v>885</v>
      </c>
      <c r="C738" s="736"/>
      <c r="D738" s="736"/>
      <c r="E738" s="736"/>
      <c r="F738" s="736"/>
    </row>
    <row r="739" spans="1:6" ht="108" customHeight="1">
      <c r="A739" s="60"/>
      <c r="B739" s="736" t="s">
        <v>886</v>
      </c>
      <c r="C739" s="736"/>
      <c r="D739" s="736"/>
      <c r="E739" s="736"/>
      <c r="F739" s="736"/>
    </row>
    <row r="740" spans="1:6" ht="90.75" customHeight="1">
      <c r="A740" s="60"/>
      <c r="B740" s="736" t="s">
        <v>134</v>
      </c>
      <c r="C740" s="736"/>
      <c r="D740" s="736"/>
      <c r="E740" s="736"/>
      <c r="F740" s="736"/>
    </row>
    <row r="741" spans="1:6">
      <c r="A741" s="60"/>
    </row>
    <row r="742" spans="1:6" ht="29">
      <c r="A742" s="60" t="s">
        <v>1292</v>
      </c>
      <c r="B742" s="27" t="s">
        <v>873</v>
      </c>
    </row>
    <row r="743" spans="1:6" ht="29">
      <c r="A743" s="65" t="s">
        <v>1205</v>
      </c>
      <c r="B743" s="23" t="s">
        <v>871</v>
      </c>
      <c r="C743" s="83" t="s">
        <v>162</v>
      </c>
      <c r="D743" s="26">
        <v>1</v>
      </c>
      <c r="E743" s="26"/>
      <c r="F743" s="26">
        <f>(D743*E743)</f>
        <v>0</v>
      </c>
    </row>
    <row r="744" spans="1:6" ht="72.5">
      <c r="A744" s="65" t="s">
        <v>1206</v>
      </c>
      <c r="B744" s="23" t="s">
        <v>874</v>
      </c>
      <c r="C744" s="83" t="s">
        <v>185</v>
      </c>
      <c r="D744" s="26">
        <v>500</v>
      </c>
      <c r="E744" s="26"/>
      <c r="F744" s="26">
        <f t="shared" ref="F744:F747" si="156">(D744*E744)</f>
        <v>0</v>
      </c>
    </row>
    <row r="745" spans="1:6" ht="152.25" customHeight="1">
      <c r="A745" s="65" t="s">
        <v>1113</v>
      </c>
      <c r="B745" s="23" t="s">
        <v>875</v>
      </c>
      <c r="C745" s="83" t="s">
        <v>181</v>
      </c>
      <c r="D745" s="26">
        <v>2242.75</v>
      </c>
      <c r="E745" s="26"/>
      <c r="F745" s="26">
        <f>(D745*E745)</f>
        <v>0</v>
      </c>
    </row>
    <row r="746" spans="1:6">
      <c r="A746" s="65" t="s">
        <v>1207</v>
      </c>
      <c r="B746" s="23" t="s">
        <v>872</v>
      </c>
      <c r="C746" s="83" t="s">
        <v>181</v>
      </c>
      <c r="D746" s="26">
        <v>2242.75</v>
      </c>
      <c r="E746" s="26"/>
      <c r="F746" s="26">
        <f t="shared" si="156"/>
        <v>0</v>
      </c>
    </row>
    <row r="747" spans="1:6" ht="165" customHeight="1">
      <c r="A747" s="65" t="s">
        <v>1208</v>
      </c>
      <c r="B747" s="23" t="s">
        <v>876</v>
      </c>
      <c r="C747" s="83" t="s">
        <v>181</v>
      </c>
      <c r="D747" s="26">
        <v>2242.75</v>
      </c>
      <c r="E747" s="26"/>
      <c r="F747" s="26">
        <f t="shared" si="156"/>
        <v>0</v>
      </c>
    </row>
    <row r="748" spans="1:6">
      <c r="A748" s="60"/>
    </row>
    <row r="749" spans="1:6" ht="145">
      <c r="A749" s="60" t="s">
        <v>1293</v>
      </c>
      <c r="B749" s="27" t="s">
        <v>879</v>
      </c>
    </row>
    <row r="750" spans="1:6" ht="121.5" customHeight="1">
      <c r="A750" s="60"/>
      <c r="B750" s="27" t="s">
        <v>878</v>
      </c>
    </row>
    <row r="751" spans="1:6" ht="87">
      <c r="A751" s="65"/>
      <c r="B751" s="23" t="s">
        <v>877</v>
      </c>
      <c r="C751" s="83" t="s">
        <v>181</v>
      </c>
      <c r="D751" s="26">
        <v>81.900000000000006</v>
      </c>
      <c r="E751" s="26"/>
      <c r="F751" s="26">
        <f t="shared" ref="F751" si="157">(D751*E751)</f>
        <v>0</v>
      </c>
    </row>
    <row r="752" spans="1:6" ht="43.5">
      <c r="A752" s="65" t="s">
        <v>1205</v>
      </c>
      <c r="B752" s="23" t="s">
        <v>214</v>
      </c>
      <c r="C752" s="83" t="s">
        <v>185</v>
      </c>
      <c r="D752" s="26">
        <v>55.06</v>
      </c>
      <c r="E752" s="26"/>
      <c r="F752" s="26">
        <f t="shared" ref="F752" si="158">(D752*E752)</f>
        <v>0</v>
      </c>
    </row>
    <row r="753" spans="1:6" ht="43.5">
      <c r="A753" s="70"/>
      <c r="B753" s="41" t="s">
        <v>892</v>
      </c>
      <c r="C753" s="30"/>
      <c r="D753" s="31"/>
      <c r="E753" s="31"/>
      <c r="F753" s="31"/>
    </row>
    <row r="754" spans="1:6" ht="33" customHeight="1">
      <c r="A754" s="60"/>
      <c r="B754" s="27" t="s">
        <v>184</v>
      </c>
    </row>
    <row r="755" spans="1:6">
      <c r="A755" s="60"/>
    </row>
    <row r="756" spans="1:6" ht="181.5" customHeight="1">
      <c r="A756" s="60" t="s">
        <v>1294</v>
      </c>
      <c r="B756" s="27" t="s">
        <v>883</v>
      </c>
    </row>
    <row r="757" spans="1:6" ht="130.5">
      <c r="A757" s="60"/>
      <c r="B757" s="27" t="s">
        <v>882</v>
      </c>
    </row>
    <row r="758" spans="1:6" ht="87">
      <c r="A758" s="65"/>
      <c r="B758" s="23" t="s">
        <v>880</v>
      </c>
      <c r="C758" s="83" t="s">
        <v>181</v>
      </c>
      <c r="D758" s="26">
        <v>1443.36</v>
      </c>
      <c r="E758" s="26"/>
      <c r="F758" s="26">
        <f t="shared" ref="F758" si="159">(D758*E758)</f>
        <v>0</v>
      </c>
    </row>
    <row r="759" spans="1:6" ht="43.5">
      <c r="A759" s="65" t="s">
        <v>1205</v>
      </c>
      <c r="B759" s="23" t="s">
        <v>214</v>
      </c>
      <c r="C759" s="83" t="s">
        <v>185</v>
      </c>
      <c r="D759" s="26">
        <v>785.68</v>
      </c>
      <c r="E759" s="26"/>
      <c r="F759" s="26">
        <f t="shared" ref="F759" si="160">(D759*E759)</f>
        <v>0</v>
      </c>
    </row>
    <row r="760" spans="1:6" ht="43.5">
      <c r="A760" s="70"/>
      <c r="B760" s="41" t="s">
        <v>892</v>
      </c>
      <c r="C760" s="30"/>
      <c r="D760" s="31"/>
      <c r="E760" s="31"/>
      <c r="F760" s="31"/>
    </row>
    <row r="761" spans="1:6" ht="33" customHeight="1">
      <c r="A761" s="60"/>
      <c r="B761" s="27" t="s">
        <v>184</v>
      </c>
    </row>
    <row r="762" spans="1:6">
      <c r="A762" s="60"/>
    </row>
    <row r="763" spans="1:6" ht="166.5" customHeight="1">
      <c r="A763" s="60" t="s">
        <v>1295</v>
      </c>
      <c r="B763" s="27" t="s">
        <v>884</v>
      </c>
    </row>
    <row r="764" spans="1:6" ht="137.25" customHeight="1">
      <c r="A764" s="60"/>
      <c r="B764" s="27" t="s">
        <v>881</v>
      </c>
    </row>
    <row r="765" spans="1:6" ht="87">
      <c r="A765" s="65"/>
      <c r="B765" s="23" t="s">
        <v>880</v>
      </c>
      <c r="C765" s="83" t="s">
        <v>181</v>
      </c>
      <c r="D765" s="26">
        <v>497.21</v>
      </c>
      <c r="E765" s="26"/>
      <c r="F765" s="26">
        <f t="shared" ref="F765:F766" si="161">(D765*E765)</f>
        <v>0</v>
      </c>
    </row>
    <row r="766" spans="1:6" ht="43.5">
      <c r="A766" s="65" t="s">
        <v>1205</v>
      </c>
      <c r="B766" s="23" t="s">
        <v>214</v>
      </c>
      <c r="C766" s="83" t="s">
        <v>185</v>
      </c>
      <c r="D766" s="26">
        <v>220.64</v>
      </c>
      <c r="E766" s="26"/>
      <c r="F766" s="26">
        <f t="shared" si="161"/>
        <v>0</v>
      </c>
    </row>
    <row r="767" spans="1:6" ht="43.5">
      <c r="A767" s="70"/>
      <c r="B767" s="41" t="s">
        <v>892</v>
      </c>
      <c r="C767" s="30"/>
      <c r="D767" s="31"/>
      <c r="E767" s="31"/>
      <c r="F767" s="31"/>
    </row>
    <row r="768" spans="1:6" ht="33" customHeight="1">
      <c r="A768" s="60"/>
      <c r="B768" s="27" t="s">
        <v>184</v>
      </c>
    </row>
    <row r="769" spans="1:6">
      <c r="A769" s="60"/>
    </row>
    <row r="770" spans="1:6" ht="159.5">
      <c r="A770" s="60" t="s">
        <v>1296</v>
      </c>
      <c r="B770" s="27" t="s">
        <v>894</v>
      </c>
    </row>
    <row r="771" spans="1:6" ht="108.75" customHeight="1">
      <c r="A771" s="65"/>
      <c r="B771" s="23" t="s">
        <v>890</v>
      </c>
      <c r="C771" s="83" t="s">
        <v>181</v>
      </c>
      <c r="D771" s="26">
        <v>67.06</v>
      </c>
      <c r="E771" s="26"/>
      <c r="F771" s="26">
        <f t="shared" ref="F771:F772" si="162">(D771*E771)</f>
        <v>0</v>
      </c>
    </row>
    <row r="772" spans="1:6" ht="72.5">
      <c r="A772" s="65" t="s">
        <v>1205</v>
      </c>
      <c r="B772" s="23" t="s">
        <v>889</v>
      </c>
      <c r="C772" s="83" t="s">
        <v>185</v>
      </c>
      <c r="D772" s="26">
        <v>57.94</v>
      </c>
      <c r="E772" s="26"/>
      <c r="F772" s="26">
        <f t="shared" si="162"/>
        <v>0</v>
      </c>
    </row>
    <row r="773" spans="1:6">
      <c r="A773" s="70"/>
      <c r="B773" s="41" t="s">
        <v>891</v>
      </c>
      <c r="C773" s="30"/>
      <c r="D773" s="31"/>
      <c r="E773" s="31"/>
      <c r="F773" s="31"/>
    </row>
    <row r="774" spans="1:6" ht="33" customHeight="1">
      <c r="A774" s="60"/>
      <c r="B774" s="27" t="s">
        <v>184</v>
      </c>
    </row>
    <row r="775" spans="1:6">
      <c r="A775" s="60"/>
    </row>
    <row r="776" spans="1:6" ht="159.5">
      <c r="A776" s="60" t="s">
        <v>1297</v>
      </c>
      <c r="B776" s="27" t="s">
        <v>893</v>
      </c>
    </row>
    <row r="777" spans="1:6" ht="122.25" customHeight="1">
      <c r="A777" s="65"/>
      <c r="B777" s="23" t="s">
        <v>888</v>
      </c>
      <c r="C777" s="83" t="s">
        <v>181</v>
      </c>
      <c r="D777" s="26">
        <v>166.69</v>
      </c>
      <c r="E777" s="26"/>
      <c r="F777" s="26">
        <f t="shared" ref="F777:F778" si="163">(D777*E777)</f>
        <v>0</v>
      </c>
    </row>
    <row r="778" spans="1:6" ht="72.5">
      <c r="A778" s="65" t="s">
        <v>1205</v>
      </c>
      <c r="B778" s="23" t="s">
        <v>889</v>
      </c>
      <c r="C778" s="83" t="s">
        <v>185</v>
      </c>
      <c r="D778" s="26">
        <v>72.39</v>
      </c>
      <c r="E778" s="26"/>
      <c r="F778" s="26">
        <f t="shared" si="163"/>
        <v>0</v>
      </c>
    </row>
    <row r="779" spans="1:6">
      <c r="A779" s="70"/>
      <c r="B779" s="41" t="s">
        <v>891</v>
      </c>
      <c r="C779" s="30"/>
      <c r="D779" s="31"/>
      <c r="E779" s="31"/>
      <c r="F779" s="31"/>
    </row>
    <row r="780" spans="1:6" ht="33" customHeight="1">
      <c r="A780" s="60"/>
      <c r="B780" s="27" t="s">
        <v>184</v>
      </c>
    </row>
    <row r="781" spans="1:6">
      <c r="A781" s="60"/>
    </row>
    <row r="782" spans="1:6" ht="116">
      <c r="A782" s="60" t="s">
        <v>1298</v>
      </c>
      <c r="B782" s="27" t="s">
        <v>1587</v>
      </c>
    </row>
    <row r="783" spans="1:6" ht="87">
      <c r="A783" s="60"/>
      <c r="B783" s="27" t="s">
        <v>1588</v>
      </c>
    </row>
    <row r="784" spans="1:6" ht="149.25" customHeight="1">
      <c r="A784" s="60"/>
      <c r="B784" s="27" t="s">
        <v>1589</v>
      </c>
    </row>
    <row r="785" spans="1:6" ht="106.5" customHeight="1">
      <c r="A785" s="65"/>
      <c r="B785" s="23" t="s">
        <v>1593</v>
      </c>
      <c r="C785" s="83" t="s">
        <v>181</v>
      </c>
      <c r="D785" s="26">
        <v>1324.74</v>
      </c>
      <c r="E785" s="26"/>
      <c r="F785" s="26">
        <f t="shared" ref="F785" si="164">(D785*E785)</f>
        <v>0</v>
      </c>
    </row>
    <row r="786" spans="1:6" ht="43.5">
      <c r="A786" s="65" t="s">
        <v>1205</v>
      </c>
      <c r="B786" s="23" t="s">
        <v>214</v>
      </c>
      <c r="C786" s="83" t="s">
        <v>185</v>
      </c>
      <c r="D786" s="26">
        <v>204.32</v>
      </c>
      <c r="E786" s="26"/>
      <c r="F786" s="26">
        <f t="shared" ref="F786" si="165">(D786*E786)</f>
        <v>0</v>
      </c>
    </row>
    <row r="787" spans="1:6" s="89" customFormat="1" ht="29">
      <c r="A787" s="70"/>
      <c r="B787" s="41" t="s">
        <v>184</v>
      </c>
    </row>
    <row r="788" spans="1:6">
      <c r="A788" s="60"/>
      <c r="D788" s="8"/>
      <c r="E788" s="8"/>
    </row>
    <row r="789" spans="1:6" s="15" customFormat="1" ht="15" thickBot="1">
      <c r="A789" s="12"/>
      <c r="B789" s="13" t="s">
        <v>895</v>
      </c>
      <c r="C789" s="22"/>
      <c r="D789" s="14"/>
      <c r="E789" s="739">
        <f>SUM(F737:F788)</f>
        <v>0</v>
      </c>
      <c r="F789" s="739"/>
    </row>
    <row r="790" spans="1:6" ht="15" thickTop="1"/>
    <row r="792" spans="1:6">
      <c r="A792" s="10" t="s">
        <v>68</v>
      </c>
      <c r="B792" s="10" t="s">
        <v>135</v>
      </c>
      <c r="C792" s="11" t="s">
        <v>20</v>
      </c>
      <c r="D792" s="19" t="s">
        <v>21</v>
      </c>
      <c r="E792" s="19" t="s">
        <v>22</v>
      </c>
      <c r="F792" s="19" t="s">
        <v>23</v>
      </c>
    </row>
    <row r="794" spans="1:6" ht="135.75" customHeight="1">
      <c r="B794" s="736" t="s">
        <v>137</v>
      </c>
      <c r="C794" s="736"/>
      <c r="D794" s="736"/>
      <c r="E794" s="736"/>
      <c r="F794" s="736"/>
    </row>
    <row r="795" spans="1:6" ht="93" customHeight="1">
      <c r="B795" s="736" t="s">
        <v>138</v>
      </c>
      <c r="C795" s="736"/>
      <c r="D795" s="736"/>
      <c r="E795" s="736"/>
      <c r="F795" s="736"/>
    </row>
    <row r="796" spans="1:6" ht="90.75" customHeight="1">
      <c r="B796" s="736" t="s">
        <v>139</v>
      </c>
      <c r="C796" s="736"/>
      <c r="D796" s="736"/>
      <c r="E796" s="736"/>
      <c r="F796" s="736"/>
    </row>
    <row r="797" spans="1:6" ht="122.25" customHeight="1">
      <c r="B797" s="736" t="s">
        <v>140</v>
      </c>
      <c r="C797" s="736"/>
      <c r="D797" s="736"/>
      <c r="E797" s="736"/>
      <c r="F797" s="736"/>
    </row>
    <row r="798" spans="1:6" ht="92.25" customHeight="1">
      <c r="B798" s="736" t="s">
        <v>141</v>
      </c>
      <c r="C798" s="736"/>
      <c r="D798" s="736"/>
      <c r="E798" s="736"/>
      <c r="F798" s="736"/>
    </row>
    <row r="799" spans="1:6" ht="77.25" customHeight="1">
      <c r="B799" s="736" t="s">
        <v>142</v>
      </c>
      <c r="C799" s="736"/>
      <c r="D799" s="736"/>
      <c r="E799" s="736"/>
      <c r="F799" s="736"/>
    </row>
    <row r="800" spans="1:6" ht="62.25" customHeight="1">
      <c r="B800" s="736" t="s">
        <v>143</v>
      </c>
      <c r="C800" s="736"/>
      <c r="D800" s="736"/>
      <c r="E800" s="736"/>
      <c r="F800" s="736"/>
    </row>
    <row r="801" spans="1:6" ht="77.25" customHeight="1">
      <c r="B801" s="736" t="s">
        <v>144</v>
      </c>
      <c r="C801" s="736"/>
      <c r="D801" s="736"/>
      <c r="E801" s="736"/>
      <c r="F801" s="736"/>
    </row>
    <row r="802" spans="1:6" ht="107.25" customHeight="1">
      <c r="B802" s="736" t="s">
        <v>145</v>
      </c>
      <c r="C802" s="736"/>
      <c r="D802" s="736"/>
      <c r="E802" s="736"/>
      <c r="F802" s="736"/>
    </row>
    <row r="803" spans="1:6" ht="78" customHeight="1">
      <c r="B803" s="736" t="s">
        <v>146</v>
      </c>
      <c r="C803" s="736"/>
      <c r="D803" s="736"/>
      <c r="E803" s="736"/>
      <c r="F803" s="736"/>
    </row>
    <row r="804" spans="1:6" ht="107.25" customHeight="1">
      <c r="B804" s="736" t="s">
        <v>147</v>
      </c>
      <c r="C804" s="736"/>
      <c r="D804" s="736"/>
      <c r="E804" s="736"/>
      <c r="F804" s="736"/>
    </row>
    <row r="805" spans="1:6" ht="121.5" customHeight="1">
      <c r="B805" s="736" t="s">
        <v>148</v>
      </c>
      <c r="C805" s="736"/>
      <c r="D805" s="736"/>
      <c r="E805" s="736"/>
      <c r="F805" s="736"/>
    </row>
    <row r="806" spans="1:6">
      <c r="A806" s="75"/>
    </row>
    <row r="807" spans="1:6" ht="101.5">
      <c r="A807" s="60" t="s">
        <v>1302</v>
      </c>
      <c r="B807" s="27" t="s">
        <v>1638</v>
      </c>
    </row>
    <row r="808" spans="1:6" ht="29">
      <c r="A808" s="65"/>
      <c r="B808" s="23" t="s">
        <v>184</v>
      </c>
      <c r="C808" s="83" t="s">
        <v>181</v>
      </c>
      <c r="D808" s="26">
        <v>6824.45</v>
      </c>
      <c r="E808" s="26"/>
      <c r="F808" s="26">
        <f>(D808*E808)</f>
        <v>0</v>
      </c>
    </row>
    <row r="809" spans="1:6">
      <c r="A809" s="60"/>
    </row>
    <row r="810" spans="1:6" ht="116">
      <c r="A810" s="65" t="s">
        <v>1303</v>
      </c>
      <c r="B810" s="23" t="s">
        <v>1639</v>
      </c>
      <c r="C810" s="83" t="s">
        <v>181</v>
      </c>
      <c r="D810" s="26">
        <v>2274.8200000000002</v>
      </c>
      <c r="E810" s="26"/>
      <c r="F810" s="26">
        <f>(D810*E810)</f>
        <v>0</v>
      </c>
    </row>
    <row r="811" spans="1:6">
      <c r="A811" s="60"/>
    </row>
    <row r="812" spans="1:6" ht="87">
      <c r="A812" s="65" t="s">
        <v>1304</v>
      </c>
      <c r="B812" s="23" t="s">
        <v>1649</v>
      </c>
      <c r="C812" s="83" t="s">
        <v>185</v>
      </c>
      <c r="D812" s="26">
        <v>135</v>
      </c>
      <c r="E812" s="26"/>
      <c r="F812" s="26">
        <f>(D812*E812)</f>
        <v>0</v>
      </c>
    </row>
    <row r="813" spans="1:6">
      <c r="A813" s="75"/>
    </row>
    <row r="814" spans="1:6" s="15" customFormat="1" ht="15" thickBot="1">
      <c r="A814" s="12"/>
      <c r="B814" s="13" t="s">
        <v>136</v>
      </c>
      <c r="C814" s="22"/>
      <c r="D814" s="14"/>
      <c r="E814" s="14"/>
      <c r="F814" s="14">
        <f>SUM(F793:F813)</f>
        <v>0</v>
      </c>
    </row>
    <row r="815" spans="1:6" ht="15" thickTop="1"/>
    <row r="817" spans="1:6">
      <c r="A817" s="10" t="s">
        <v>1305</v>
      </c>
      <c r="B817" s="10" t="s">
        <v>149</v>
      </c>
      <c r="C817" s="11" t="s">
        <v>20</v>
      </c>
      <c r="D817" s="19" t="s">
        <v>21</v>
      </c>
      <c r="E817" s="19" t="s">
        <v>22</v>
      </c>
      <c r="F817" s="19" t="s">
        <v>23</v>
      </c>
    </row>
    <row r="819" spans="1:6" ht="77.25" customHeight="1">
      <c r="A819" s="60"/>
      <c r="B819" s="736" t="s">
        <v>150</v>
      </c>
      <c r="C819" s="736"/>
      <c r="D819" s="736"/>
      <c r="E819" s="736"/>
      <c r="F819" s="736"/>
    </row>
    <row r="820" spans="1:6" ht="92.25" customHeight="1">
      <c r="A820" s="60"/>
      <c r="B820" s="736" t="s">
        <v>151</v>
      </c>
      <c r="C820" s="736"/>
      <c r="D820" s="736"/>
      <c r="E820" s="736"/>
      <c r="F820" s="736"/>
    </row>
    <row r="821" spans="1:6" ht="92.25" customHeight="1">
      <c r="A821" s="60"/>
      <c r="B821" s="736" t="s">
        <v>152</v>
      </c>
      <c r="C821" s="736"/>
      <c r="D821" s="736"/>
      <c r="E821" s="736"/>
      <c r="F821" s="736"/>
    </row>
    <row r="822" spans="1:6">
      <c r="A822" s="60"/>
    </row>
    <row r="823" spans="1:6" ht="72.5">
      <c r="A823" s="60" t="s">
        <v>1306</v>
      </c>
      <c r="B823" s="27" t="s">
        <v>182</v>
      </c>
    </row>
    <row r="824" spans="1:6" ht="72.5">
      <c r="A824" s="65"/>
      <c r="B824" s="23" t="s">
        <v>180</v>
      </c>
      <c r="C824" s="83" t="s">
        <v>181</v>
      </c>
      <c r="D824" s="26">
        <v>2911.83</v>
      </c>
      <c r="E824" s="26"/>
      <c r="F824" s="26">
        <f>(D824*E824)</f>
        <v>0</v>
      </c>
    </row>
    <row r="825" spans="1:6">
      <c r="A825" s="60"/>
    </row>
    <row r="826" spans="1:6" ht="29">
      <c r="A826" s="60" t="s">
        <v>1307</v>
      </c>
      <c r="B826" s="27" t="s">
        <v>933</v>
      </c>
    </row>
    <row r="827" spans="1:6" ht="29">
      <c r="A827" s="60"/>
      <c r="B827" s="27" t="s">
        <v>925</v>
      </c>
    </row>
    <row r="828" spans="1:6" ht="87">
      <c r="A828" s="60"/>
      <c r="B828" s="27" t="s">
        <v>926</v>
      </c>
    </row>
    <row r="829" spans="1:6" ht="45.75" customHeight="1">
      <c r="A829" s="60"/>
      <c r="B829" s="27" t="s">
        <v>927</v>
      </c>
    </row>
    <row r="830" spans="1:6" ht="29">
      <c r="A830" s="60"/>
      <c r="B830" s="27" t="s">
        <v>928</v>
      </c>
    </row>
    <row r="831" spans="1:6" ht="29">
      <c r="A831" s="60"/>
      <c r="B831" s="27" t="s">
        <v>929</v>
      </c>
    </row>
    <row r="832" spans="1:6" ht="29">
      <c r="A832" s="60"/>
      <c r="B832" s="27" t="s">
        <v>930</v>
      </c>
    </row>
    <row r="833" spans="1:6" ht="29">
      <c r="A833" s="60"/>
      <c r="B833" s="27" t="s">
        <v>931</v>
      </c>
    </row>
    <row r="834" spans="1:6" ht="47.25" customHeight="1">
      <c r="A834" s="60"/>
      <c r="B834" s="27" t="s">
        <v>927</v>
      </c>
    </row>
    <row r="835" spans="1:6" ht="29">
      <c r="A835" s="60"/>
      <c r="B835" s="27" t="s">
        <v>932</v>
      </c>
    </row>
    <row r="836" spans="1:6" ht="87">
      <c r="A836" s="65"/>
      <c r="B836" s="23" t="s">
        <v>1590</v>
      </c>
      <c r="C836" s="83" t="s">
        <v>181</v>
      </c>
      <c r="D836" s="26">
        <v>2647.12</v>
      </c>
      <c r="E836" s="26"/>
      <c r="F836" s="26">
        <f>(D836*E836)</f>
        <v>0</v>
      </c>
    </row>
    <row r="837" spans="1:6" ht="30.75" customHeight="1">
      <c r="A837" s="65" t="s">
        <v>1205</v>
      </c>
      <c r="B837" s="23" t="s">
        <v>183</v>
      </c>
      <c r="C837" s="83" t="s">
        <v>185</v>
      </c>
      <c r="D837" s="26">
        <v>29.92</v>
      </c>
      <c r="E837" s="26"/>
      <c r="F837" s="26">
        <f>(D837*E837)</f>
        <v>0</v>
      </c>
    </row>
    <row r="838" spans="1:6" ht="30.75" customHeight="1">
      <c r="A838" s="60"/>
      <c r="B838" s="27" t="s">
        <v>184</v>
      </c>
    </row>
    <row r="839" spans="1:6">
      <c r="A839" s="60"/>
    </row>
    <row r="840" spans="1:6" s="15" customFormat="1" ht="15" thickBot="1">
      <c r="A840" s="12"/>
      <c r="B840" s="13" t="s">
        <v>153</v>
      </c>
      <c r="C840" s="22"/>
      <c r="D840" s="14"/>
      <c r="E840" s="14"/>
      <c r="F840" s="14">
        <f>SUM(F818:F839)</f>
        <v>0</v>
      </c>
    </row>
    <row r="841" spans="1:6" ht="15" thickTop="1"/>
    <row r="843" spans="1:6">
      <c r="A843" s="10" t="s">
        <v>1308</v>
      </c>
      <c r="B843" s="10" t="s">
        <v>154</v>
      </c>
      <c r="C843" s="11" t="s">
        <v>20</v>
      </c>
      <c r="D843" s="19" t="s">
        <v>21</v>
      </c>
      <c r="E843" s="19" t="s">
        <v>22</v>
      </c>
      <c r="F843" s="19" t="s">
        <v>23</v>
      </c>
    </row>
    <row r="845" spans="1:6" ht="43.5">
      <c r="A845" s="60" t="s">
        <v>1309</v>
      </c>
      <c r="B845" s="27" t="s">
        <v>174</v>
      </c>
    </row>
    <row r="846" spans="1:6" ht="87">
      <c r="A846" s="60"/>
      <c r="B846" s="27" t="s">
        <v>507</v>
      </c>
    </row>
    <row r="847" spans="1:6" ht="92.25" customHeight="1">
      <c r="A847" s="60"/>
      <c r="B847" s="27" t="s">
        <v>508</v>
      </c>
    </row>
    <row r="848" spans="1:6" ht="72.5">
      <c r="A848" s="60"/>
      <c r="B848" s="27" t="s">
        <v>509</v>
      </c>
    </row>
    <row r="849" spans="1:6" ht="29">
      <c r="A849" s="60"/>
      <c r="B849" s="27" t="s">
        <v>510</v>
      </c>
    </row>
    <row r="850" spans="1:6">
      <c r="A850" s="65" t="s">
        <v>1205</v>
      </c>
      <c r="B850" s="73" t="s">
        <v>511</v>
      </c>
      <c r="C850" s="83" t="s">
        <v>160</v>
      </c>
      <c r="D850" s="26">
        <v>1</v>
      </c>
      <c r="E850" s="26"/>
      <c r="F850" s="26">
        <f>(D850*E850)</f>
        <v>0</v>
      </c>
    </row>
    <row r="851" spans="1:6">
      <c r="A851" s="65" t="s">
        <v>1206</v>
      </c>
      <c r="B851" s="73" t="s">
        <v>176</v>
      </c>
      <c r="C851" s="83" t="s">
        <v>160</v>
      </c>
      <c r="D851" s="26">
        <v>1</v>
      </c>
      <c r="E851" s="26"/>
      <c r="F851" s="26">
        <f>(D851*E851)</f>
        <v>0</v>
      </c>
    </row>
    <row r="852" spans="1:6">
      <c r="A852" s="65" t="s">
        <v>1113</v>
      </c>
      <c r="B852" s="73" t="s">
        <v>175</v>
      </c>
      <c r="C852" s="83" t="s">
        <v>160</v>
      </c>
      <c r="D852" s="26">
        <v>1</v>
      </c>
      <c r="E852" s="26"/>
      <c r="F852" s="26">
        <f>(D852*E852)</f>
        <v>0</v>
      </c>
    </row>
    <row r="853" spans="1:6">
      <c r="A853" s="60"/>
    </row>
    <row r="854" spans="1:6" ht="43.5">
      <c r="A854" s="60" t="s">
        <v>1310</v>
      </c>
      <c r="B854" s="27" t="s">
        <v>177</v>
      </c>
    </row>
    <row r="855" spans="1:6" ht="93" customHeight="1">
      <c r="A855" s="60"/>
      <c r="B855" s="27" t="s">
        <v>512</v>
      </c>
    </row>
    <row r="856" spans="1:6" ht="87">
      <c r="A856" s="60"/>
      <c r="B856" s="27" t="s">
        <v>513</v>
      </c>
    </row>
    <row r="857" spans="1:6" ht="58">
      <c r="A857" s="60"/>
      <c r="B857" s="27" t="s">
        <v>514</v>
      </c>
    </row>
    <row r="858" spans="1:6" ht="29">
      <c r="A858" s="60"/>
      <c r="B858" s="27" t="s">
        <v>510</v>
      </c>
    </row>
    <row r="859" spans="1:6">
      <c r="A859" s="65" t="s">
        <v>1205</v>
      </c>
      <c r="B859" s="73" t="s">
        <v>178</v>
      </c>
      <c r="C859" s="83" t="s">
        <v>160</v>
      </c>
      <c r="D859" s="26">
        <v>1</v>
      </c>
      <c r="E859" s="26"/>
      <c r="F859" s="26">
        <f>(D859*E859)</f>
        <v>0</v>
      </c>
    </row>
    <row r="860" spans="1:6">
      <c r="A860" s="65" t="s">
        <v>1206</v>
      </c>
      <c r="B860" s="73" t="s">
        <v>179</v>
      </c>
      <c r="C860" s="83" t="s">
        <v>160</v>
      </c>
      <c r="D860" s="26">
        <v>1</v>
      </c>
      <c r="E860" s="26"/>
      <c r="F860" s="26">
        <f>(D860*E860)</f>
        <v>0</v>
      </c>
    </row>
    <row r="861" spans="1:6">
      <c r="A861" s="60"/>
    </row>
    <row r="862" spans="1:6" s="15" customFormat="1" ht="15" thickBot="1">
      <c r="A862" s="12"/>
      <c r="B862" s="13" t="s">
        <v>155</v>
      </c>
      <c r="C862" s="22"/>
      <c r="D862" s="14"/>
      <c r="E862" s="14"/>
      <c r="F862" s="14">
        <f>SUM(F844:F861)</f>
        <v>0</v>
      </c>
    </row>
    <row r="863" spans="1:6" ht="15" thickTop="1"/>
    <row r="865" spans="1:6">
      <c r="A865" s="10" t="s">
        <v>1311</v>
      </c>
      <c r="B865" s="10" t="s">
        <v>163</v>
      </c>
      <c r="C865" s="11" t="s">
        <v>20</v>
      </c>
      <c r="D865" s="19" t="s">
        <v>21</v>
      </c>
      <c r="E865" s="19" t="s">
        <v>22</v>
      </c>
      <c r="F865" s="19" t="s">
        <v>23</v>
      </c>
    </row>
    <row r="867" spans="1:6" ht="116">
      <c r="A867" s="60" t="s">
        <v>1312</v>
      </c>
      <c r="B867" s="27" t="s">
        <v>170</v>
      </c>
    </row>
    <row r="868" spans="1:6" ht="58">
      <c r="B868" s="27" t="s">
        <v>165</v>
      </c>
    </row>
    <row r="869" spans="1:6" ht="29">
      <c r="B869" s="27" t="s">
        <v>166</v>
      </c>
    </row>
    <row r="870" spans="1:6" ht="101.5">
      <c r="B870" s="27" t="s">
        <v>167</v>
      </c>
    </row>
    <row r="871" spans="1:6" ht="123" customHeight="1">
      <c r="B871" s="27" t="s">
        <v>168</v>
      </c>
    </row>
    <row r="872" spans="1:6" ht="58">
      <c r="B872" s="27" t="s">
        <v>169</v>
      </c>
    </row>
    <row r="873" spans="1:6" ht="72.5">
      <c r="A873" s="73"/>
      <c r="B873" s="23" t="s">
        <v>171</v>
      </c>
      <c r="C873" s="83" t="s">
        <v>160</v>
      </c>
      <c r="D873" s="26">
        <v>1</v>
      </c>
      <c r="E873" s="26"/>
      <c r="F873" s="26">
        <f>(D873*E873)</f>
        <v>0</v>
      </c>
    </row>
    <row r="875" spans="1:6" s="15" customFormat="1" ht="15" thickBot="1">
      <c r="A875" s="12"/>
      <c r="B875" s="13" t="s">
        <v>164</v>
      </c>
      <c r="C875" s="22"/>
      <c r="D875" s="14"/>
      <c r="E875" s="14"/>
      <c r="F875" s="14">
        <f>SUM(F866:F874)</f>
        <v>0</v>
      </c>
    </row>
    <row r="876" spans="1:6" ht="15" thickTop="1"/>
    <row r="878" spans="1:6">
      <c r="A878" s="10" t="s">
        <v>1313</v>
      </c>
      <c r="B878" s="10" t="s">
        <v>156</v>
      </c>
      <c r="C878" s="11" t="s">
        <v>20</v>
      </c>
      <c r="D878" s="19" t="s">
        <v>21</v>
      </c>
      <c r="E878" s="19" t="s">
        <v>22</v>
      </c>
      <c r="F878" s="19" t="s">
        <v>23</v>
      </c>
    </row>
    <row r="879" spans="1:6">
      <c r="A879" s="60"/>
    </row>
    <row r="880" spans="1:6" ht="80.25" customHeight="1">
      <c r="A880" s="60"/>
      <c r="B880" s="736" t="s">
        <v>158</v>
      </c>
      <c r="C880" s="736"/>
      <c r="D880" s="736"/>
      <c r="E880" s="736"/>
      <c r="F880" s="736"/>
    </row>
    <row r="881" spans="1:6">
      <c r="A881" s="60"/>
      <c r="C881" s="24"/>
      <c r="D881" s="25"/>
      <c r="E881" s="25"/>
      <c r="F881" s="25"/>
    </row>
    <row r="882" spans="1:6" ht="72.5">
      <c r="A882" s="60" t="s">
        <v>1314</v>
      </c>
      <c r="B882" s="84" t="s">
        <v>159</v>
      </c>
      <c r="C882" s="24"/>
      <c r="D882" s="25"/>
      <c r="E882" s="25"/>
      <c r="F882" s="25"/>
    </row>
    <row r="883" spans="1:6">
      <c r="A883" s="65" t="s">
        <v>1205</v>
      </c>
      <c r="B883" s="73" t="s">
        <v>1202</v>
      </c>
      <c r="C883" s="83" t="s">
        <v>160</v>
      </c>
      <c r="D883" s="26">
        <v>45</v>
      </c>
      <c r="E883" s="26"/>
      <c r="F883" s="26">
        <f>(D883*E883)</f>
        <v>0</v>
      </c>
    </row>
    <row r="884" spans="1:6">
      <c r="A884" s="65" t="s">
        <v>1206</v>
      </c>
      <c r="B884" s="73" t="s">
        <v>1203</v>
      </c>
      <c r="C884" s="83" t="s">
        <v>160</v>
      </c>
      <c r="D884" s="26">
        <v>4</v>
      </c>
      <c r="E884" s="26"/>
      <c r="F884" s="26">
        <f>(D884*E884)</f>
        <v>0</v>
      </c>
    </row>
    <row r="885" spans="1:6">
      <c r="A885" s="65" t="s">
        <v>1113</v>
      </c>
      <c r="B885" s="73" t="s">
        <v>1204</v>
      </c>
      <c r="C885" s="83" t="s">
        <v>160</v>
      </c>
      <c r="D885" s="26">
        <v>1</v>
      </c>
      <c r="E885" s="26"/>
      <c r="F885" s="26">
        <f>(D885*E885)</f>
        <v>0</v>
      </c>
    </row>
    <row r="886" spans="1:6">
      <c r="A886" s="60"/>
      <c r="C886" s="24"/>
      <c r="D886" s="25"/>
      <c r="E886" s="25"/>
      <c r="F886" s="25"/>
    </row>
    <row r="887" spans="1:6" ht="76.5" customHeight="1">
      <c r="A887" s="60" t="s">
        <v>1315</v>
      </c>
      <c r="B887" s="94" t="s">
        <v>161</v>
      </c>
      <c r="C887" s="8"/>
      <c r="D887" s="8"/>
      <c r="E887" s="8"/>
      <c r="F887" s="8"/>
    </row>
    <row r="888" spans="1:6">
      <c r="A888" s="65" t="s">
        <v>1614</v>
      </c>
      <c r="B888" s="73" t="s">
        <v>1650</v>
      </c>
      <c r="C888" s="95" t="s">
        <v>160</v>
      </c>
      <c r="D888" s="26">
        <v>1</v>
      </c>
      <c r="E888" s="26"/>
      <c r="F888" s="26">
        <f>(D888*E888)</f>
        <v>0</v>
      </c>
    </row>
    <row r="889" spans="1:6">
      <c r="A889" s="65" t="s">
        <v>1615</v>
      </c>
      <c r="B889" s="73" t="s">
        <v>1651</v>
      </c>
      <c r="C889" s="95" t="s">
        <v>160</v>
      </c>
      <c r="D889" s="26">
        <v>6</v>
      </c>
      <c r="E889" s="26"/>
      <c r="F889" s="26">
        <f t="shared" ref="F889:F924" si="166">(D889*E889)</f>
        <v>0</v>
      </c>
    </row>
    <row r="890" spans="1:6">
      <c r="A890" s="65" t="s">
        <v>1688</v>
      </c>
      <c r="B890" s="73" t="s">
        <v>1653</v>
      </c>
      <c r="C890" s="95" t="s">
        <v>160</v>
      </c>
      <c r="D890" s="26">
        <v>1</v>
      </c>
      <c r="E890" s="26"/>
      <c r="F890" s="26">
        <f t="shared" si="166"/>
        <v>0</v>
      </c>
    </row>
    <row r="891" spans="1:6">
      <c r="A891" s="65" t="s">
        <v>1710</v>
      </c>
      <c r="B891" s="73" t="s">
        <v>1652</v>
      </c>
      <c r="C891" s="95" t="s">
        <v>160</v>
      </c>
      <c r="D891" s="26">
        <v>1</v>
      </c>
      <c r="E891" s="26"/>
      <c r="F891" s="26">
        <f t="shared" si="166"/>
        <v>0</v>
      </c>
    </row>
    <row r="892" spans="1:6">
      <c r="A892" s="65" t="s">
        <v>1689</v>
      </c>
      <c r="B892" s="73" t="s">
        <v>1654</v>
      </c>
      <c r="C892" s="95" t="s">
        <v>160</v>
      </c>
      <c r="D892" s="26">
        <v>4</v>
      </c>
      <c r="E892" s="26"/>
      <c r="F892" s="26">
        <f t="shared" si="166"/>
        <v>0</v>
      </c>
    </row>
    <row r="893" spans="1:6">
      <c r="A893" s="65" t="s">
        <v>1690</v>
      </c>
      <c r="B893" s="73" t="s">
        <v>1655</v>
      </c>
      <c r="C893" s="95" t="s">
        <v>160</v>
      </c>
      <c r="D893" s="26">
        <v>4</v>
      </c>
      <c r="E893" s="26"/>
      <c r="F893" s="26">
        <f t="shared" si="166"/>
        <v>0</v>
      </c>
    </row>
    <row r="894" spans="1:6">
      <c r="A894" s="65" t="s">
        <v>1691</v>
      </c>
      <c r="B894" s="73" t="s">
        <v>1656</v>
      </c>
      <c r="C894" s="95" t="s">
        <v>160</v>
      </c>
      <c r="D894" s="26">
        <v>3</v>
      </c>
      <c r="E894" s="26"/>
      <c r="F894" s="26">
        <f t="shared" si="166"/>
        <v>0</v>
      </c>
    </row>
    <row r="895" spans="1:6">
      <c r="A895" s="65" t="s">
        <v>1692</v>
      </c>
      <c r="B895" s="73" t="s">
        <v>1657</v>
      </c>
      <c r="C895" s="95" t="s">
        <v>160</v>
      </c>
      <c r="D895" s="26">
        <v>1</v>
      </c>
      <c r="E895" s="26"/>
      <c r="F895" s="26">
        <f t="shared" si="166"/>
        <v>0</v>
      </c>
    </row>
    <row r="896" spans="1:6">
      <c r="A896" s="65" t="s">
        <v>1693</v>
      </c>
      <c r="B896" s="73" t="s">
        <v>1658</v>
      </c>
      <c r="C896" s="95" t="s">
        <v>160</v>
      </c>
      <c r="D896" s="26">
        <v>5</v>
      </c>
      <c r="E896" s="26"/>
      <c r="F896" s="26">
        <f t="shared" si="166"/>
        <v>0</v>
      </c>
    </row>
    <row r="897" spans="1:6">
      <c r="A897" s="65" t="s">
        <v>1694</v>
      </c>
      <c r="B897" s="73" t="s">
        <v>1659</v>
      </c>
      <c r="C897" s="95" t="s">
        <v>160</v>
      </c>
      <c r="D897" s="26">
        <v>1</v>
      </c>
      <c r="E897" s="26"/>
      <c r="F897" s="26">
        <f t="shared" si="166"/>
        <v>0</v>
      </c>
    </row>
    <row r="898" spans="1:6">
      <c r="A898" s="65" t="s">
        <v>1695</v>
      </c>
      <c r="B898" s="73" t="s">
        <v>1660</v>
      </c>
      <c r="C898" s="95" t="s">
        <v>160</v>
      </c>
      <c r="D898" s="26">
        <v>2</v>
      </c>
      <c r="E898" s="26"/>
      <c r="F898" s="26">
        <f t="shared" si="166"/>
        <v>0</v>
      </c>
    </row>
    <row r="899" spans="1:6">
      <c r="A899" s="65" t="s">
        <v>1696</v>
      </c>
      <c r="B899" s="73" t="s">
        <v>1661</v>
      </c>
      <c r="C899" s="95" t="s">
        <v>160</v>
      </c>
      <c r="D899" s="26">
        <v>1</v>
      </c>
      <c r="E899" s="26"/>
      <c r="F899" s="26">
        <f t="shared" si="166"/>
        <v>0</v>
      </c>
    </row>
    <row r="900" spans="1:6">
      <c r="A900" s="65" t="s">
        <v>1697</v>
      </c>
      <c r="B900" s="73" t="s">
        <v>1662</v>
      </c>
      <c r="C900" s="95" t="s">
        <v>160</v>
      </c>
      <c r="D900" s="26">
        <v>5</v>
      </c>
      <c r="E900" s="26"/>
      <c r="F900" s="26">
        <f t="shared" si="166"/>
        <v>0</v>
      </c>
    </row>
    <row r="901" spans="1:6">
      <c r="A901" s="65" t="s">
        <v>1698</v>
      </c>
      <c r="B901" s="73" t="s">
        <v>1663</v>
      </c>
      <c r="C901" s="95" t="s">
        <v>160</v>
      </c>
      <c r="D901" s="26">
        <v>2</v>
      </c>
      <c r="E901" s="26"/>
      <c r="F901" s="26">
        <f t="shared" si="166"/>
        <v>0</v>
      </c>
    </row>
    <row r="902" spans="1:6">
      <c r="A902" s="65" t="s">
        <v>1699</v>
      </c>
      <c r="B902" s="73" t="s">
        <v>1664</v>
      </c>
      <c r="C902" s="95" t="s">
        <v>160</v>
      </c>
      <c r="D902" s="26">
        <v>1</v>
      </c>
      <c r="E902" s="26"/>
      <c r="F902" s="26">
        <f t="shared" si="166"/>
        <v>0</v>
      </c>
    </row>
    <row r="903" spans="1:6">
      <c r="A903" s="65" t="s">
        <v>1700</v>
      </c>
      <c r="B903" s="73" t="s">
        <v>1665</v>
      </c>
      <c r="C903" s="95" t="s">
        <v>160</v>
      </c>
      <c r="D903" s="26">
        <v>1</v>
      </c>
      <c r="E903" s="26"/>
      <c r="F903" s="26">
        <f t="shared" si="166"/>
        <v>0</v>
      </c>
    </row>
    <row r="904" spans="1:6">
      <c r="A904" s="65" t="s">
        <v>1701</v>
      </c>
      <c r="B904" s="73" t="s">
        <v>1666</v>
      </c>
      <c r="C904" s="95" t="s">
        <v>160</v>
      </c>
      <c r="D904" s="26">
        <v>1</v>
      </c>
      <c r="E904" s="26"/>
      <c r="F904" s="26">
        <f t="shared" si="166"/>
        <v>0</v>
      </c>
    </row>
    <row r="905" spans="1:6">
      <c r="A905" s="65" t="s">
        <v>1702</v>
      </c>
      <c r="B905" s="73" t="s">
        <v>1667</v>
      </c>
      <c r="C905" s="95" t="s">
        <v>160</v>
      </c>
      <c r="D905" s="26">
        <v>1</v>
      </c>
      <c r="E905" s="26"/>
      <c r="F905" s="26">
        <f t="shared" si="166"/>
        <v>0</v>
      </c>
    </row>
    <row r="906" spans="1:6">
      <c r="A906" s="65" t="s">
        <v>1703</v>
      </c>
      <c r="B906" s="73" t="s">
        <v>1668</v>
      </c>
      <c r="C906" s="95" t="s">
        <v>160</v>
      </c>
      <c r="D906" s="26">
        <v>1</v>
      </c>
      <c r="E906" s="26"/>
      <c r="F906" s="26">
        <f t="shared" si="166"/>
        <v>0</v>
      </c>
    </row>
    <row r="907" spans="1:6">
      <c r="A907" s="65" t="s">
        <v>1704</v>
      </c>
      <c r="B907" s="73" t="s">
        <v>1669</v>
      </c>
      <c r="C907" s="95" t="s">
        <v>160</v>
      </c>
      <c r="D907" s="26">
        <v>1</v>
      </c>
      <c r="E907" s="26"/>
      <c r="F907" s="26">
        <f t="shared" si="166"/>
        <v>0</v>
      </c>
    </row>
    <row r="908" spans="1:6">
      <c r="A908" s="65" t="s">
        <v>1705</v>
      </c>
      <c r="B908" s="73" t="s">
        <v>1670</v>
      </c>
      <c r="C908" s="95" t="s">
        <v>160</v>
      </c>
      <c r="D908" s="26">
        <v>1</v>
      </c>
      <c r="E908" s="26"/>
      <c r="F908" s="26">
        <f t="shared" si="166"/>
        <v>0</v>
      </c>
    </row>
    <row r="909" spans="1:6">
      <c r="A909" s="65" t="s">
        <v>1706</v>
      </c>
      <c r="B909" s="73" t="s">
        <v>1671</v>
      </c>
      <c r="C909" s="95" t="s">
        <v>160</v>
      </c>
      <c r="D909" s="26">
        <v>2</v>
      </c>
      <c r="E909" s="26"/>
      <c r="F909" s="26">
        <f t="shared" si="166"/>
        <v>0</v>
      </c>
    </row>
    <row r="910" spans="1:6">
      <c r="A910" s="65" t="s">
        <v>1707</v>
      </c>
      <c r="B910" s="73" t="s">
        <v>1672</v>
      </c>
      <c r="C910" s="95" t="s">
        <v>160</v>
      </c>
      <c r="D910" s="26">
        <v>2</v>
      </c>
      <c r="E910" s="26"/>
      <c r="F910" s="26">
        <f t="shared" si="166"/>
        <v>0</v>
      </c>
    </row>
    <row r="911" spans="1:6">
      <c r="A911" s="65" t="s">
        <v>1708</v>
      </c>
      <c r="B911" s="73" t="s">
        <v>1673</v>
      </c>
      <c r="C911" s="95" t="s">
        <v>160</v>
      </c>
      <c r="D911" s="26">
        <v>4</v>
      </c>
      <c r="E911" s="26"/>
      <c r="F911" s="26">
        <f t="shared" si="166"/>
        <v>0</v>
      </c>
    </row>
    <row r="912" spans="1:6">
      <c r="A912" s="65" t="s">
        <v>1709</v>
      </c>
      <c r="B912" s="73" t="s">
        <v>1674</v>
      </c>
      <c r="C912" s="95" t="s">
        <v>160</v>
      </c>
      <c r="D912" s="26">
        <v>1</v>
      </c>
      <c r="E912" s="26"/>
      <c r="F912" s="26">
        <f t="shared" si="166"/>
        <v>0</v>
      </c>
    </row>
    <row r="913" spans="1:6">
      <c r="A913" s="65" t="s">
        <v>1711</v>
      </c>
      <c r="B913" s="73" t="s">
        <v>1675</v>
      </c>
      <c r="C913" s="95" t="s">
        <v>160</v>
      </c>
      <c r="D913" s="26">
        <v>2</v>
      </c>
      <c r="E913" s="26"/>
      <c r="F913" s="26">
        <f t="shared" si="166"/>
        <v>0</v>
      </c>
    </row>
    <row r="914" spans="1:6">
      <c r="A914" s="65" t="s">
        <v>1712</v>
      </c>
      <c r="B914" s="73" t="s">
        <v>1676</v>
      </c>
      <c r="C914" s="95" t="s">
        <v>160</v>
      </c>
      <c r="D914" s="26">
        <v>1</v>
      </c>
      <c r="E914" s="26"/>
      <c r="F914" s="26">
        <f t="shared" si="166"/>
        <v>0</v>
      </c>
    </row>
    <row r="915" spans="1:6">
      <c r="A915" s="65" t="s">
        <v>1713</v>
      </c>
      <c r="B915" s="73" t="s">
        <v>1677</v>
      </c>
      <c r="C915" s="95" t="s">
        <v>160</v>
      </c>
      <c r="D915" s="26">
        <v>4</v>
      </c>
      <c r="E915" s="26"/>
      <c r="F915" s="26">
        <f t="shared" si="166"/>
        <v>0</v>
      </c>
    </row>
    <row r="916" spans="1:6">
      <c r="A916" s="65" t="s">
        <v>1714</v>
      </c>
      <c r="B916" s="73" t="s">
        <v>1678</v>
      </c>
      <c r="C916" s="95" t="s">
        <v>160</v>
      </c>
      <c r="D916" s="26">
        <v>1</v>
      </c>
      <c r="E916" s="26"/>
      <c r="F916" s="26">
        <f t="shared" si="166"/>
        <v>0</v>
      </c>
    </row>
    <row r="917" spans="1:6">
      <c r="A917" s="65" t="s">
        <v>1715</v>
      </c>
      <c r="B917" s="73" t="s">
        <v>1679</v>
      </c>
      <c r="C917" s="95" t="s">
        <v>160</v>
      </c>
      <c r="D917" s="26">
        <v>1</v>
      </c>
      <c r="E917" s="26"/>
      <c r="F917" s="26">
        <f t="shared" si="166"/>
        <v>0</v>
      </c>
    </row>
    <row r="918" spans="1:6">
      <c r="A918" s="65" t="s">
        <v>1716</v>
      </c>
      <c r="B918" s="73" t="s">
        <v>1680</v>
      </c>
      <c r="C918" s="95" t="s">
        <v>160</v>
      </c>
      <c r="D918" s="26">
        <v>1</v>
      </c>
      <c r="E918" s="26"/>
      <c r="F918" s="26">
        <f t="shared" si="166"/>
        <v>0</v>
      </c>
    </row>
    <row r="919" spans="1:6">
      <c r="A919" s="65" t="s">
        <v>1717</v>
      </c>
      <c r="B919" s="73" t="s">
        <v>1681</v>
      </c>
      <c r="C919" s="95" t="s">
        <v>160</v>
      </c>
      <c r="D919" s="26">
        <v>1</v>
      </c>
      <c r="E919" s="26"/>
      <c r="F919" s="26">
        <f t="shared" si="166"/>
        <v>0</v>
      </c>
    </row>
    <row r="920" spans="1:6">
      <c r="A920" s="65" t="s">
        <v>1718</v>
      </c>
      <c r="B920" s="73" t="s">
        <v>1682</v>
      </c>
      <c r="C920" s="95" t="s">
        <v>160</v>
      </c>
      <c r="D920" s="26">
        <v>1</v>
      </c>
      <c r="E920" s="26"/>
      <c r="F920" s="26">
        <f t="shared" si="166"/>
        <v>0</v>
      </c>
    </row>
    <row r="921" spans="1:6">
      <c r="A921" s="65" t="s">
        <v>1719</v>
      </c>
      <c r="B921" s="73" t="s">
        <v>1683</v>
      </c>
      <c r="C921" s="95" t="s">
        <v>160</v>
      </c>
      <c r="D921" s="26">
        <v>3</v>
      </c>
      <c r="E921" s="26"/>
      <c r="F921" s="26">
        <f t="shared" si="166"/>
        <v>0</v>
      </c>
    </row>
    <row r="922" spans="1:6">
      <c r="A922" s="65" t="s">
        <v>1716</v>
      </c>
      <c r="B922" s="73" t="s">
        <v>1684</v>
      </c>
      <c r="C922" s="95" t="s">
        <v>160</v>
      </c>
      <c r="D922" s="26">
        <v>4</v>
      </c>
      <c r="E922" s="26"/>
      <c r="F922" s="26">
        <f t="shared" si="166"/>
        <v>0</v>
      </c>
    </row>
    <row r="923" spans="1:6">
      <c r="A923" s="65" t="s">
        <v>1720</v>
      </c>
      <c r="B923" s="73" t="s">
        <v>1685</v>
      </c>
      <c r="C923" s="95" t="s">
        <v>160</v>
      </c>
      <c r="D923" s="26">
        <v>12</v>
      </c>
      <c r="E923" s="26"/>
      <c r="F923" s="26">
        <f t="shared" si="166"/>
        <v>0</v>
      </c>
    </row>
    <row r="924" spans="1:6">
      <c r="A924" s="65" t="s">
        <v>1721</v>
      </c>
      <c r="B924" s="73" t="s">
        <v>1686</v>
      </c>
      <c r="C924" s="95" t="s">
        <v>160</v>
      </c>
      <c r="D924" s="26">
        <v>1</v>
      </c>
      <c r="E924" s="26"/>
      <c r="F924" s="26">
        <f t="shared" si="166"/>
        <v>0</v>
      </c>
    </row>
    <row r="925" spans="1:6">
      <c r="A925" s="65" t="s">
        <v>1722</v>
      </c>
      <c r="B925" s="73" t="s">
        <v>1687</v>
      </c>
      <c r="C925" s="95" t="s">
        <v>160</v>
      </c>
      <c r="D925" s="26">
        <v>2</v>
      </c>
      <c r="E925" s="26"/>
      <c r="F925" s="26">
        <f>(D925*E925)</f>
        <v>0</v>
      </c>
    </row>
    <row r="926" spans="1:6">
      <c r="A926" s="60"/>
      <c r="C926" s="24"/>
      <c r="D926" s="25"/>
      <c r="E926" s="25"/>
      <c r="F926" s="25"/>
    </row>
    <row r="927" spans="1:6" ht="92.25" customHeight="1">
      <c r="A927" s="65" t="s">
        <v>1316</v>
      </c>
      <c r="B927" s="23" t="s">
        <v>173</v>
      </c>
      <c r="C927" s="83" t="s">
        <v>162</v>
      </c>
      <c r="D927" s="26">
        <v>1</v>
      </c>
      <c r="E927" s="26"/>
      <c r="F927" s="26">
        <f>(D927*E927)</f>
        <v>0</v>
      </c>
    </row>
    <row r="928" spans="1:6">
      <c r="A928" s="60"/>
      <c r="C928" s="24"/>
      <c r="D928" s="25"/>
      <c r="E928" s="25"/>
      <c r="F928" s="25"/>
    </row>
    <row r="929" spans="1:6" ht="101.5">
      <c r="A929" s="65" t="s">
        <v>1317</v>
      </c>
      <c r="B929" s="23" t="s">
        <v>172</v>
      </c>
      <c r="C929" s="83" t="s">
        <v>162</v>
      </c>
      <c r="D929" s="26">
        <v>1</v>
      </c>
      <c r="E929" s="26"/>
      <c r="F929" s="26">
        <f>(D929*E929)</f>
        <v>0</v>
      </c>
    </row>
    <row r="930" spans="1:6">
      <c r="A930" s="60"/>
      <c r="C930" s="24"/>
      <c r="D930" s="25"/>
      <c r="E930" s="25"/>
      <c r="F930" s="25"/>
    </row>
    <row r="931" spans="1:6" s="15" customFormat="1" ht="15" thickBot="1">
      <c r="A931" s="12"/>
      <c r="B931" s="13" t="s">
        <v>157</v>
      </c>
      <c r="C931" s="22"/>
      <c r="D931" s="14"/>
      <c r="E931" s="14"/>
      <c r="F931" s="14">
        <f>SUM(F879:F930)</f>
        <v>0</v>
      </c>
    </row>
    <row r="932" spans="1:6" ht="15" thickTop="1"/>
  </sheetData>
  <mergeCells count="89">
    <mergeCell ref="B675:F675"/>
    <mergeCell ref="B174:F174"/>
    <mergeCell ref="B169:F169"/>
    <mergeCell ref="B170:F170"/>
    <mergeCell ref="B171:F171"/>
    <mergeCell ref="B172:F172"/>
    <mergeCell ref="B173:F173"/>
    <mergeCell ref="B401:F401"/>
    <mergeCell ref="B402:F402"/>
    <mergeCell ref="B403:F403"/>
    <mergeCell ref="B484:F484"/>
    <mergeCell ref="B485:F485"/>
    <mergeCell ref="B409:F409"/>
    <mergeCell ref="B410:F410"/>
    <mergeCell ref="C20:D20"/>
    <mergeCell ref="B164:F164"/>
    <mergeCell ref="B166:F166"/>
    <mergeCell ref="B167:F167"/>
    <mergeCell ref="B165:F165"/>
    <mergeCell ref="B163:F163"/>
    <mergeCell ref="B36:F36"/>
    <mergeCell ref="B37:F37"/>
    <mergeCell ref="B25:F25"/>
    <mergeCell ref="B26:F26"/>
    <mergeCell ref="B27:F27"/>
    <mergeCell ref="B33:F33"/>
    <mergeCell ref="B34:F34"/>
    <mergeCell ref="B35:F35"/>
    <mergeCell ref="B162:F162"/>
    <mergeCell ref="B2:F2"/>
    <mergeCell ref="C8:D8"/>
    <mergeCell ref="C9:D9"/>
    <mergeCell ref="C10:D10"/>
    <mergeCell ref="C11:D11"/>
    <mergeCell ref="C12:D12"/>
    <mergeCell ref="C14:D14"/>
    <mergeCell ref="C15:D15"/>
    <mergeCell ref="C16:D16"/>
    <mergeCell ref="C18:D18"/>
    <mergeCell ref="C13:D13"/>
    <mergeCell ref="C17:D17"/>
    <mergeCell ref="B168:F168"/>
    <mergeCell ref="B490:F490"/>
    <mergeCell ref="B491:F491"/>
    <mergeCell ref="B678:F678"/>
    <mergeCell ref="B677:F677"/>
    <mergeCell ref="B411:F411"/>
    <mergeCell ref="B175:F175"/>
    <mergeCell ref="B176:F176"/>
    <mergeCell ref="B177:F177"/>
    <mergeCell ref="B178:F178"/>
    <mergeCell ref="B179:F179"/>
    <mergeCell ref="B404:F404"/>
    <mergeCell ref="B405:F405"/>
    <mergeCell ref="B406:F406"/>
    <mergeCell ref="B407:F407"/>
    <mergeCell ref="B408:F408"/>
    <mergeCell ref="B880:F880"/>
    <mergeCell ref="B821:F821"/>
    <mergeCell ref="B819:F819"/>
    <mergeCell ref="B820:F820"/>
    <mergeCell ref="B794:F794"/>
    <mergeCell ref="B795:F795"/>
    <mergeCell ref="B796:F796"/>
    <mergeCell ref="B797:F797"/>
    <mergeCell ref="B798:F798"/>
    <mergeCell ref="B804:F804"/>
    <mergeCell ref="B805:F805"/>
    <mergeCell ref="B803:F803"/>
    <mergeCell ref="B799:F799"/>
    <mergeCell ref="B800:F800"/>
    <mergeCell ref="B801:F801"/>
    <mergeCell ref="B802:F802"/>
    <mergeCell ref="E789:F789"/>
    <mergeCell ref="E668:F668"/>
    <mergeCell ref="B740:F740"/>
    <mergeCell ref="B486:F486"/>
    <mergeCell ref="B681:F681"/>
    <mergeCell ref="B682:F682"/>
    <mergeCell ref="B676:F676"/>
    <mergeCell ref="B487:F487"/>
    <mergeCell ref="B488:F488"/>
    <mergeCell ref="B679:F679"/>
    <mergeCell ref="B680:F680"/>
    <mergeCell ref="B738:F738"/>
    <mergeCell ref="B739:F739"/>
    <mergeCell ref="B489:F489"/>
    <mergeCell ref="B673:F673"/>
    <mergeCell ref="B674:F674"/>
  </mergeCells>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82028-C267-4B7E-8D49-7737606D68A4}">
  <dimension ref="A1:F285"/>
  <sheetViews>
    <sheetView topLeftCell="A78" workbookViewId="0">
      <selection activeCell="C17" sqref="C17:D17"/>
    </sheetView>
  </sheetViews>
  <sheetFormatPr defaultColWidth="9.1796875" defaultRowHeight="14.5"/>
  <cols>
    <col min="1" max="1" width="6.7265625" style="8" customWidth="1"/>
    <col min="2" max="2" width="44.7265625" style="8" customWidth="1"/>
    <col min="3" max="3" width="4.7265625" style="8" customWidth="1"/>
    <col min="4" max="4" width="10.54296875" style="8" customWidth="1"/>
    <col min="5" max="5" width="9.1796875" style="8"/>
    <col min="6" max="6" width="9.7265625" style="8" bestFit="1" customWidth="1"/>
    <col min="7" max="7" width="0.26953125" style="62" customWidth="1"/>
    <col min="8" max="16384" width="9.1796875" style="62"/>
  </cols>
  <sheetData>
    <row r="1" spans="1:6" s="8" customFormat="1"/>
    <row r="2" spans="1:6" s="8" customFormat="1" ht="16" thickBot="1">
      <c r="A2" s="85" t="s">
        <v>1491</v>
      </c>
      <c r="B2" s="740" t="s">
        <v>1492</v>
      </c>
      <c r="C2" s="740"/>
      <c r="D2" s="740"/>
      <c r="E2" s="740"/>
      <c r="F2" s="740"/>
    </row>
    <row r="3" spans="1:6" s="8" customFormat="1"/>
    <row r="4" spans="1:6" s="8" customFormat="1"/>
    <row r="5" spans="1:6" s="8" customFormat="1"/>
    <row r="6" spans="1:6" s="8" customFormat="1" ht="15" thickBot="1">
      <c r="A6" s="9" t="s">
        <v>1493</v>
      </c>
      <c r="B6" s="9"/>
    </row>
    <row r="7" spans="1:6" s="8" customFormat="1"/>
    <row r="8" spans="1:6">
      <c r="A8" s="8" t="str">
        <f>(A28)</f>
        <v>1.</v>
      </c>
      <c r="B8" s="8" t="str">
        <f>(B28)</f>
        <v>RUŠITVENA DELA</v>
      </c>
      <c r="C8" s="741">
        <f>(F43)</f>
        <v>0</v>
      </c>
      <c r="D8" s="741"/>
    </row>
    <row r="9" spans="1:6">
      <c r="A9" s="8" t="str">
        <f>(A46)</f>
        <v>2.</v>
      </c>
      <c r="B9" s="8" t="str">
        <f>(B46)</f>
        <v>ZEMELJSKA DELA</v>
      </c>
      <c r="C9" s="741">
        <f>(F86)</f>
        <v>0</v>
      </c>
      <c r="D9" s="741"/>
    </row>
    <row r="10" spans="1:6">
      <c r="A10" s="8" t="str">
        <f>(A89)</f>
        <v>3.</v>
      </c>
      <c r="B10" s="8" t="str">
        <f>(B89)</f>
        <v>BETONSKA DELA</v>
      </c>
      <c r="C10" s="741">
        <f>(F125)</f>
        <v>0</v>
      </c>
      <c r="D10" s="741"/>
    </row>
    <row r="11" spans="1:6">
      <c r="A11" s="8" t="str">
        <f>(A128)</f>
        <v>4.</v>
      </c>
      <c r="B11" s="8" t="str">
        <f>(B128)</f>
        <v>TESARSKA DELA</v>
      </c>
      <c r="C11" s="741">
        <f>(F163)</f>
        <v>0</v>
      </c>
      <c r="D11" s="741"/>
    </row>
    <row r="12" spans="1:6">
      <c r="A12" s="8" t="str">
        <f>(A166)</f>
        <v>5.</v>
      </c>
      <c r="B12" s="8" t="str">
        <f>(B166)</f>
        <v>KANALIZACIJA</v>
      </c>
      <c r="C12" s="741">
        <f>(F227)</f>
        <v>0</v>
      </c>
      <c r="D12" s="741"/>
    </row>
    <row r="13" spans="1:6">
      <c r="A13" s="8" t="str">
        <f>(A230)</f>
        <v>6.</v>
      </c>
      <c r="B13" s="8" t="str">
        <f>(B230)</f>
        <v>ASFALTERSKA DELA IN TLAKOVANJE</v>
      </c>
      <c r="C13" s="741">
        <f>(F263)</f>
        <v>0</v>
      </c>
      <c r="D13" s="741"/>
    </row>
    <row r="14" spans="1:6">
      <c r="A14" s="8" t="str">
        <f>(A266)</f>
        <v>7.</v>
      </c>
      <c r="B14" s="8" t="str">
        <f>(B266)</f>
        <v>OGRAJA</v>
      </c>
      <c r="C14" s="741">
        <f>(F274)</f>
        <v>0</v>
      </c>
      <c r="D14" s="741"/>
    </row>
    <row r="15" spans="1:6">
      <c r="A15" s="8" t="str">
        <f>(A277)</f>
        <v>8.</v>
      </c>
      <c r="B15" s="8" t="str">
        <f>(B277)</f>
        <v>OPREMA</v>
      </c>
      <c r="C15" s="741">
        <f>(F284)</f>
        <v>0</v>
      </c>
      <c r="D15" s="741"/>
    </row>
    <row r="16" spans="1:6" s="8" customFormat="1"/>
    <row r="17" spans="1:6" s="17" customFormat="1">
      <c r="A17" s="16"/>
      <c r="B17" s="16" t="s">
        <v>9</v>
      </c>
      <c r="C17" s="742">
        <f>SUM(C8:D16)</f>
        <v>0</v>
      </c>
      <c r="D17" s="742"/>
    </row>
    <row r="18" spans="1:6" s="8" customFormat="1"/>
    <row r="19" spans="1:6" s="8" customFormat="1"/>
    <row r="20" spans="1:6" s="8" customFormat="1"/>
    <row r="21" spans="1:6" s="8" customFormat="1">
      <c r="B21" s="8" t="s">
        <v>10</v>
      </c>
    </row>
    <row r="22" spans="1:6" s="8" customFormat="1" ht="47.25" customHeight="1">
      <c r="B22" s="736" t="s">
        <v>16</v>
      </c>
      <c r="C22" s="736"/>
      <c r="D22" s="736"/>
      <c r="E22" s="736"/>
      <c r="F22" s="736"/>
    </row>
    <row r="23" spans="1:6" s="8" customFormat="1" ht="45" customHeight="1">
      <c r="B23" s="736" t="s">
        <v>1494</v>
      </c>
      <c r="C23" s="736"/>
      <c r="D23" s="736"/>
      <c r="E23" s="736"/>
      <c r="F23" s="736"/>
    </row>
    <row r="24" spans="1:6" s="8" customFormat="1" ht="31.5" customHeight="1">
      <c r="B24" s="736" t="s">
        <v>17</v>
      </c>
      <c r="C24" s="736"/>
      <c r="D24" s="736"/>
      <c r="E24" s="736"/>
      <c r="F24" s="736"/>
    </row>
    <row r="25" spans="1:6" s="8" customFormat="1"/>
    <row r="26" spans="1:6" s="8" customFormat="1"/>
    <row r="28" spans="1:6" s="8" customFormat="1">
      <c r="A28" s="10" t="s">
        <v>19</v>
      </c>
      <c r="B28" s="10" t="s">
        <v>28</v>
      </c>
      <c r="C28" s="11" t="s">
        <v>20</v>
      </c>
      <c r="D28" s="11" t="s">
        <v>21</v>
      </c>
      <c r="E28" s="11" t="s">
        <v>22</v>
      </c>
      <c r="F28" s="11" t="s">
        <v>23</v>
      </c>
    </row>
    <row r="29" spans="1:6" s="8" customFormat="1"/>
    <row r="30" spans="1:6" s="8" customFormat="1" ht="107.25" customHeight="1">
      <c r="A30" s="60"/>
      <c r="B30" s="736" t="s">
        <v>801</v>
      </c>
      <c r="C30" s="736"/>
      <c r="D30" s="736"/>
      <c r="E30" s="736"/>
      <c r="F30" s="736"/>
    </row>
    <row r="31" spans="1:6" s="8" customFormat="1" ht="78" customHeight="1">
      <c r="A31" s="60"/>
      <c r="B31" s="736" t="s">
        <v>29</v>
      </c>
      <c r="C31" s="736"/>
      <c r="D31" s="736"/>
      <c r="E31" s="736"/>
      <c r="F31" s="736"/>
    </row>
    <row r="32" spans="1:6" s="8" customFormat="1" ht="93" customHeight="1">
      <c r="A32" s="60"/>
      <c r="B32" s="736" t="s">
        <v>30</v>
      </c>
      <c r="C32" s="736"/>
      <c r="D32" s="736"/>
      <c r="E32" s="736"/>
      <c r="F32" s="736"/>
    </row>
    <row r="33" spans="1:6" s="8" customFormat="1">
      <c r="A33" s="60"/>
    </row>
    <row r="34" spans="1:6" s="8" customFormat="1" ht="58">
      <c r="A34" s="65" t="s">
        <v>186</v>
      </c>
      <c r="B34" s="23" t="s">
        <v>1496</v>
      </c>
      <c r="C34" s="83" t="s">
        <v>162</v>
      </c>
      <c r="D34" s="26">
        <v>1</v>
      </c>
      <c r="E34" s="26"/>
      <c r="F34" s="26">
        <f>(D34*E34)</f>
        <v>0</v>
      </c>
    </row>
    <row r="35" spans="1:6">
      <c r="A35" s="60"/>
    </row>
    <row r="36" spans="1:6" s="8" customFormat="1" ht="116">
      <c r="A36" s="65" t="s">
        <v>188</v>
      </c>
      <c r="B36" s="23" t="s">
        <v>253</v>
      </c>
      <c r="C36" s="83" t="s">
        <v>196</v>
      </c>
      <c r="D36" s="26">
        <v>63</v>
      </c>
      <c r="E36" s="26"/>
      <c r="F36" s="26">
        <f>(D36*E36)</f>
        <v>0</v>
      </c>
    </row>
    <row r="37" spans="1:6" s="8" customFormat="1">
      <c r="A37" s="65" t="s">
        <v>1205</v>
      </c>
      <c r="B37" s="23" t="s">
        <v>244</v>
      </c>
      <c r="C37" s="83" t="s">
        <v>185</v>
      </c>
      <c r="D37" s="26">
        <v>21.3</v>
      </c>
      <c r="E37" s="26"/>
      <c r="F37" s="26">
        <f>(D37*E37)</f>
        <v>0</v>
      </c>
    </row>
    <row r="38" spans="1:6">
      <c r="A38" s="60"/>
    </row>
    <row r="39" spans="1:6" s="8" customFormat="1" ht="72.5">
      <c r="A39" s="65" t="s">
        <v>190</v>
      </c>
      <c r="B39" s="28" t="s">
        <v>254</v>
      </c>
      <c r="C39" s="83" t="s">
        <v>185</v>
      </c>
      <c r="D39" s="26">
        <v>179.45</v>
      </c>
      <c r="E39" s="26"/>
      <c r="F39" s="26">
        <f>(D39*E39)</f>
        <v>0</v>
      </c>
    </row>
    <row r="40" spans="1:6">
      <c r="A40" s="60"/>
    </row>
    <row r="41" spans="1:6" s="8" customFormat="1" ht="92.25" customHeight="1">
      <c r="A41" s="65" t="s">
        <v>1213</v>
      </c>
      <c r="B41" s="28" t="s">
        <v>261</v>
      </c>
      <c r="C41" s="83" t="s">
        <v>245</v>
      </c>
      <c r="D41" s="26">
        <v>3.75</v>
      </c>
      <c r="E41" s="26"/>
      <c r="F41" s="26">
        <f>(D41*E41)</f>
        <v>0</v>
      </c>
    </row>
    <row r="42" spans="1:6">
      <c r="A42" s="60"/>
    </row>
    <row r="43" spans="1:6" s="15" customFormat="1" ht="15" thickBot="1">
      <c r="A43" s="12"/>
      <c r="B43" s="13" t="s">
        <v>31</v>
      </c>
      <c r="C43" s="12"/>
      <c r="D43" s="12"/>
      <c r="E43" s="12"/>
      <c r="F43" s="14">
        <f>SUM(F29:F42)</f>
        <v>0</v>
      </c>
    </row>
    <row r="44" spans="1:6" ht="15" thickTop="1"/>
    <row r="46" spans="1:6" s="8" customFormat="1">
      <c r="A46" s="10" t="s">
        <v>63</v>
      </c>
      <c r="B46" s="10" t="s">
        <v>32</v>
      </c>
      <c r="C46" s="11" t="s">
        <v>20</v>
      </c>
      <c r="D46" s="11" t="s">
        <v>21</v>
      </c>
      <c r="E46" s="11" t="s">
        <v>22</v>
      </c>
      <c r="F46" s="11" t="s">
        <v>23</v>
      </c>
    </row>
    <row r="47" spans="1:6" s="8" customFormat="1"/>
    <row r="48" spans="1:6" s="8" customFormat="1" ht="108" customHeight="1">
      <c r="B48" s="736" t="s">
        <v>802</v>
      </c>
      <c r="C48" s="736"/>
      <c r="D48" s="736"/>
      <c r="E48" s="736"/>
      <c r="F48" s="736"/>
    </row>
    <row r="49" spans="1:6" s="8" customFormat="1" ht="136.5" customHeight="1">
      <c r="B49" s="736" t="s">
        <v>33</v>
      </c>
      <c r="C49" s="736"/>
      <c r="D49" s="736"/>
      <c r="E49" s="736"/>
      <c r="F49" s="736"/>
    </row>
    <row r="50" spans="1:6" s="8" customFormat="1" ht="138" customHeight="1">
      <c r="A50" s="60"/>
      <c r="B50" s="736" t="s">
        <v>34</v>
      </c>
      <c r="C50" s="736"/>
      <c r="D50" s="736"/>
      <c r="E50" s="736"/>
      <c r="F50" s="736"/>
    </row>
    <row r="51" spans="1:6">
      <c r="A51" s="60"/>
    </row>
    <row r="52" spans="1:6" s="8" customFormat="1" ht="87">
      <c r="A52" s="65" t="s">
        <v>1218</v>
      </c>
      <c r="B52" s="23" t="s">
        <v>1495</v>
      </c>
      <c r="C52" s="83" t="s">
        <v>162</v>
      </c>
      <c r="D52" s="26">
        <v>1</v>
      </c>
      <c r="E52" s="26"/>
      <c r="F52" s="26">
        <f>(D52*E52)</f>
        <v>0</v>
      </c>
    </row>
    <row r="53" spans="1:6">
      <c r="A53" s="60"/>
    </row>
    <row r="54" spans="1:6" s="8" customFormat="1" ht="87">
      <c r="A54" s="65" t="s">
        <v>1219</v>
      </c>
      <c r="B54" s="23" t="s">
        <v>1604</v>
      </c>
      <c r="C54" s="83" t="s">
        <v>245</v>
      </c>
      <c r="D54" s="26">
        <v>43.01</v>
      </c>
      <c r="E54" s="26"/>
      <c r="F54" s="26">
        <f>(D54*E54)</f>
        <v>0</v>
      </c>
    </row>
    <row r="55" spans="1:6">
      <c r="A55" s="60"/>
    </row>
    <row r="56" spans="1:6" s="8" customFormat="1" ht="72.5">
      <c r="A56" s="65" t="s">
        <v>1220</v>
      </c>
      <c r="B56" s="23" t="s">
        <v>1498</v>
      </c>
      <c r="C56" s="83" t="s">
        <v>160</v>
      </c>
      <c r="D56" s="26">
        <v>16</v>
      </c>
      <c r="E56" s="26"/>
      <c r="F56" s="26">
        <f>(D56*E56)</f>
        <v>0</v>
      </c>
    </row>
    <row r="57" spans="1:6" s="8" customFormat="1">
      <c r="A57" s="60"/>
    </row>
    <row r="58" spans="1:6" s="8" customFormat="1" ht="72.5">
      <c r="A58" s="65" t="s">
        <v>1221</v>
      </c>
      <c r="B58" s="28" t="s">
        <v>1499</v>
      </c>
      <c r="C58" s="83" t="s">
        <v>160</v>
      </c>
      <c r="D58" s="26">
        <v>20</v>
      </c>
      <c r="E58" s="26"/>
      <c r="F58" s="26">
        <f>(D58*E58)</f>
        <v>0</v>
      </c>
    </row>
    <row r="59" spans="1:6">
      <c r="A59" s="60"/>
    </row>
    <row r="60" spans="1:6" s="69" customFormat="1" ht="107.25" customHeight="1">
      <c r="A60" s="66" t="s">
        <v>1222</v>
      </c>
      <c r="B60" s="84" t="s">
        <v>934</v>
      </c>
      <c r="C60" s="67"/>
      <c r="D60" s="68"/>
      <c r="E60" s="68"/>
      <c r="F60" s="68"/>
    </row>
    <row r="61" spans="1:6" s="8" customFormat="1">
      <c r="A61" s="65" t="s">
        <v>1205</v>
      </c>
      <c r="B61" s="23" t="s">
        <v>192</v>
      </c>
      <c r="C61" s="83" t="s">
        <v>245</v>
      </c>
      <c r="D61" s="26">
        <v>509.83</v>
      </c>
      <c r="E61" s="26"/>
      <c r="F61" s="26">
        <f>(D61*E61)</f>
        <v>0</v>
      </c>
    </row>
    <row r="62" spans="1:6" s="8" customFormat="1">
      <c r="A62" s="65" t="s">
        <v>1206</v>
      </c>
      <c r="B62" s="23" t="s">
        <v>193</v>
      </c>
      <c r="C62" s="83" t="s">
        <v>245</v>
      </c>
      <c r="D62" s="26">
        <v>594.79999999999995</v>
      </c>
      <c r="E62" s="26"/>
      <c r="F62" s="26">
        <f>(D62*E62)</f>
        <v>0</v>
      </c>
    </row>
    <row r="63" spans="1:6" s="86" customFormat="1">
      <c r="A63" s="66"/>
      <c r="B63" s="84"/>
      <c r="C63" s="67"/>
      <c r="D63" s="68"/>
      <c r="E63" s="68"/>
      <c r="F63" s="68"/>
    </row>
    <row r="64" spans="1:6" ht="58">
      <c r="A64" s="65" t="s">
        <v>1223</v>
      </c>
      <c r="B64" s="23" t="s">
        <v>937</v>
      </c>
      <c r="C64" s="83" t="s">
        <v>196</v>
      </c>
      <c r="D64" s="26">
        <v>752</v>
      </c>
      <c r="E64" s="26"/>
      <c r="F64" s="26">
        <f>(D64*E64)</f>
        <v>0</v>
      </c>
    </row>
    <row r="65" spans="1:6" s="86" customFormat="1">
      <c r="A65" s="66"/>
      <c r="B65" s="84"/>
      <c r="C65" s="67"/>
      <c r="D65" s="68"/>
      <c r="E65" s="68"/>
      <c r="F65" s="68"/>
    </row>
    <row r="66" spans="1:6" ht="101.5">
      <c r="A66" s="65" t="s">
        <v>1224</v>
      </c>
      <c r="B66" s="23" t="s">
        <v>1603</v>
      </c>
      <c r="C66" s="83" t="s">
        <v>245</v>
      </c>
      <c r="D66" s="26">
        <v>343.89</v>
      </c>
      <c r="E66" s="26"/>
      <c r="F66" s="26">
        <f>(D66*E66)</f>
        <v>0</v>
      </c>
    </row>
    <row r="67" spans="1:6" s="69" customFormat="1">
      <c r="A67" s="66"/>
      <c r="B67" s="84"/>
      <c r="C67" s="24"/>
      <c r="D67" s="48"/>
      <c r="E67" s="48"/>
      <c r="F67" s="48"/>
    </row>
    <row r="68" spans="1:6" s="69" customFormat="1" ht="29">
      <c r="A68" s="66" t="s">
        <v>1225</v>
      </c>
      <c r="B68" s="84" t="s">
        <v>1602</v>
      </c>
      <c r="C68" s="24"/>
      <c r="D68" s="48"/>
      <c r="E68" s="48"/>
      <c r="F68" s="48"/>
    </row>
    <row r="69" spans="1:6" s="69" customFormat="1" ht="58">
      <c r="A69" s="66"/>
      <c r="B69" s="84" t="s">
        <v>1599</v>
      </c>
      <c r="C69" s="24"/>
      <c r="D69" s="48"/>
      <c r="E69" s="48"/>
      <c r="F69" s="48"/>
    </row>
    <row r="70" spans="1:6" s="69" customFormat="1" ht="43.5">
      <c r="A70" s="66"/>
      <c r="B70" s="84" t="s">
        <v>1600</v>
      </c>
      <c r="C70" s="24"/>
      <c r="D70" s="48"/>
      <c r="E70" s="48"/>
      <c r="F70" s="48"/>
    </row>
    <row r="71" spans="1:6" ht="29">
      <c r="A71" s="65"/>
      <c r="B71" s="23" t="s">
        <v>1601</v>
      </c>
      <c r="C71" s="83" t="s">
        <v>245</v>
      </c>
      <c r="D71" s="26">
        <v>350.48</v>
      </c>
      <c r="E71" s="26"/>
      <c r="F71" s="26">
        <f>(D71*E71)</f>
        <v>0</v>
      </c>
    </row>
    <row r="72" spans="1:6" s="69" customFormat="1">
      <c r="A72" s="66"/>
      <c r="B72" s="84"/>
      <c r="C72" s="24"/>
      <c r="D72" s="48"/>
      <c r="E72" s="48"/>
      <c r="F72" s="48"/>
    </row>
    <row r="73" spans="1:6" ht="101.5">
      <c r="A73" s="65" t="s">
        <v>1226</v>
      </c>
      <c r="B73" s="23" t="s">
        <v>1607</v>
      </c>
      <c r="C73" s="83" t="s">
        <v>245</v>
      </c>
      <c r="D73" s="26">
        <v>418.76</v>
      </c>
      <c r="E73" s="26"/>
      <c r="F73" s="26">
        <f>(D73*E73)</f>
        <v>0</v>
      </c>
    </row>
    <row r="74" spans="1:6" s="86" customFormat="1">
      <c r="A74" s="66"/>
      <c r="B74" s="84"/>
      <c r="C74" s="24"/>
      <c r="D74" s="48"/>
      <c r="E74" s="48"/>
      <c r="F74" s="48"/>
    </row>
    <row r="75" spans="1:6" s="8" customFormat="1" ht="116">
      <c r="A75" s="65" t="s">
        <v>1227</v>
      </c>
      <c r="B75" s="23" t="s">
        <v>1605</v>
      </c>
      <c r="C75" s="83" t="s">
        <v>245</v>
      </c>
      <c r="D75" s="26">
        <v>127.2</v>
      </c>
      <c r="E75" s="26"/>
      <c r="F75" s="26">
        <f>(D75*E75)</f>
        <v>0</v>
      </c>
    </row>
    <row r="76" spans="1:6" s="86" customFormat="1">
      <c r="A76" s="66"/>
      <c r="B76" s="84"/>
      <c r="C76" s="67"/>
      <c r="D76" s="68"/>
      <c r="E76" s="68"/>
      <c r="F76" s="68"/>
    </row>
    <row r="77" spans="1:6" s="8" customFormat="1" ht="101.5">
      <c r="A77" s="65" t="s">
        <v>1228</v>
      </c>
      <c r="B77" s="23" t="s">
        <v>1606</v>
      </c>
      <c r="C77" s="83" t="s">
        <v>181</v>
      </c>
      <c r="D77" s="26">
        <v>480</v>
      </c>
      <c r="E77" s="26"/>
      <c r="F77" s="26">
        <f>(D77*E77)</f>
        <v>0</v>
      </c>
    </row>
    <row r="78" spans="1:6" s="86" customFormat="1">
      <c r="A78" s="66"/>
      <c r="B78" s="84"/>
      <c r="C78" s="67"/>
      <c r="D78" s="68"/>
      <c r="E78" s="68"/>
      <c r="F78" s="68"/>
    </row>
    <row r="79" spans="1:6" s="69" customFormat="1" ht="90.75" customHeight="1">
      <c r="A79" s="66" t="s">
        <v>1229</v>
      </c>
      <c r="B79" s="80" t="s">
        <v>1611</v>
      </c>
    </row>
    <row r="80" spans="1:6" s="69" customFormat="1" ht="58">
      <c r="A80" s="66"/>
      <c r="B80" s="80" t="s">
        <v>1608</v>
      </c>
    </row>
    <row r="81" spans="1:6" s="69" customFormat="1">
      <c r="A81" s="66"/>
      <c r="B81" s="80" t="s">
        <v>1609</v>
      </c>
    </row>
    <row r="82" spans="1:6" s="8" customFormat="1" ht="29">
      <c r="A82" s="65" t="s">
        <v>1614</v>
      </c>
      <c r="B82" s="23" t="s">
        <v>1610</v>
      </c>
      <c r="C82" s="83" t="s">
        <v>160</v>
      </c>
      <c r="D82" s="26">
        <v>4</v>
      </c>
      <c r="E82" s="26"/>
      <c r="F82" s="26">
        <f>(D82*E82)</f>
        <v>0</v>
      </c>
    </row>
    <row r="83" spans="1:6" s="8" customFormat="1">
      <c r="A83" s="65" t="s">
        <v>1615</v>
      </c>
      <c r="B83" s="23" t="s">
        <v>1612</v>
      </c>
      <c r="C83" s="83" t="s">
        <v>160</v>
      </c>
      <c r="D83" s="26">
        <v>6</v>
      </c>
      <c r="E83" s="26"/>
      <c r="F83" s="26">
        <f>(D83*E83)</f>
        <v>0</v>
      </c>
    </row>
    <row r="84" spans="1:6" s="86" customFormat="1" ht="29">
      <c r="A84" s="66"/>
      <c r="B84" s="84" t="s">
        <v>1613</v>
      </c>
      <c r="C84" s="67"/>
      <c r="D84" s="68"/>
      <c r="E84" s="68"/>
      <c r="F84" s="68"/>
    </row>
    <row r="85" spans="1:6">
      <c r="A85" s="60"/>
    </row>
    <row r="86" spans="1:6" s="15" customFormat="1" ht="15" thickBot="1">
      <c r="A86" s="12"/>
      <c r="B86" s="13" t="s">
        <v>35</v>
      </c>
      <c r="C86" s="12"/>
      <c r="D86" s="12"/>
      <c r="E86" s="12"/>
      <c r="F86" s="14">
        <f>SUM(F47:F85)</f>
        <v>0</v>
      </c>
    </row>
    <row r="87" spans="1:6" s="8" customFormat="1" ht="15" thickTop="1"/>
    <row r="88" spans="1:6" s="8" customFormat="1"/>
    <row r="89" spans="1:6" s="8" customFormat="1">
      <c r="A89" s="10" t="s">
        <v>64</v>
      </c>
      <c r="B89" s="10" t="s">
        <v>36</v>
      </c>
      <c r="C89" s="11" t="s">
        <v>20</v>
      </c>
      <c r="D89" s="11" t="s">
        <v>21</v>
      </c>
      <c r="E89" s="11" t="s">
        <v>22</v>
      </c>
      <c r="F89" s="11" t="s">
        <v>23</v>
      </c>
    </row>
    <row r="90" spans="1:6" s="8" customFormat="1"/>
    <row r="91" spans="1:6" s="8" customFormat="1" ht="136.5" customHeight="1">
      <c r="B91" s="736" t="s">
        <v>37</v>
      </c>
      <c r="C91" s="736"/>
      <c r="D91" s="736"/>
      <c r="E91" s="736"/>
      <c r="F91" s="736"/>
    </row>
    <row r="92" spans="1:6" s="8" customFormat="1" ht="153" customHeight="1">
      <c r="B92" s="736" t="s">
        <v>38</v>
      </c>
      <c r="C92" s="736"/>
      <c r="D92" s="736"/>
      <c r="E92" s="736"/>
      <c r="F92" s="736"/>
    </row>
    <row r="93" spans="1:6" s="8" customFormat="1" ht="33" customHeight="1">
      <c r="B93" s="736" t="s">
        <v>39</v>
      </c>
      <c r="C93" s="736"/>
      <c r="D93" s="736"/>
      <c r="E93" s="736"/>
      <c r="F93" s="736"/>
    </row>
    <row r="94" spans="1:6" s="8" customFormat="1" ht="47.25" customHeight="1">
      <c r="B94" s="736" t="s">
        <v>40</v>
      </c>
      <c r="C94" s="736"/>
      <c r="D94" s="736"/>
      <c r="E94" s="736"/>
      <c r="F94" s="736"/>
    </row>
    <row r="95" spans="1:6" s="8" customFormat="1" ht="48" customHeight="1">
      <c r="B95" s="736" t="s">
        <v>41</v>
      </c>
      <c r="C95" s="736"/>
      <c r="D95" s="736"/>
      <c r="E95" s="736"/>
      <c r="F95" s="736"/>
    </row>
    <row r="96" spans="1:6" s="8" customFormat="1" ht="16.5" customHeight="1">
      <c r="B96" s="736" t="s">
        <v>42</v>
      </c>
      <c r="C96" s="736"/>
      <c r="D96" s="736"/>
      <c r="E96" s="736"/>
      <c r="F96" s="736"/>
    </row>
    <row r="98" spans="1:6" s="8" customFormat="1">
      <c r="B98" s="34" t="s">
        <v>316</v>
      </c>
    </row>
    <row r="99" spans="1:6" s="8" customFormat="1"/>
    <row r="100" spans="1:6" s="8" customFormat="1" ht="93.75" customHeight="1">
      <c r="A100" s="65" t="s">
        <v>1242</v>
      </c>
      <c r="B100" s="23" t="s">
        <v>1500</v>
      </c>
      <c r="C100" s="83" t="s">
        <v>181</v>
      </c>
      <c r="D100" s="26">
        <v>168.78</v>
      </c>
      <c r="E100" s="26"/>
      <c r="F100" s="26">
        <f>(D100*E100)</f>
        <v>0</v>
      </c>
    </row>
    <row r="101" spans="1:6">
      <c r="A101" s="70"/>
      <c r="B101" s="41"/>
      <c r="C101" s="30"/>
      <c r="D101" s="31"/>
      <c r="E101" s="31"/>
      <c r="F101" s="31"/>
    </row>
    <row r="102" spans="1:6" s="8" customFormat="1">
      <c r="B102" s="34" t="s">
        <v>1503</v>
      </c>
    </row>
    <row r="104" spans="1:6" s="8" customFormat="1" ht="101.5">
      <c r="A104" s="65" t="s">
        <v>1243</v>
      </c>
      <c r="B104" s="23" t="s">
        <v>1501</v>
      </c>
      <c r="C104" s="83" t="s">
        <v>245</v>
      </c>
      <c r="D104" s="26">
        <v>27.68</v>
      </c>
      <c r="E104" s="26"/>
      <c r="F104" s="26">
        <f>(D104*E104)</f>
        <v>0</v>
      </c>
    </row>
    <row r="106" spans="1:6" s="8" customFormat="1" ht="87">
      <c r="A106" s="65" t="s">
        <v>1245</v>
      </c>
      <c r="B106" s="23" t="s">
        <v>1502</v>
      </c>
      <c r="C106" s="83" t="s">
        <v>245</v>
      </c>
      <c r="D106" s="26">
        <v>58.33</v>
      </c>
      <c r="E106" s="26"/>
      <c r="F106" s="26">
        <f>(D106*E106)</f>
        <v>0</v>
      </c>
    </row>
    <row r="108" spans="1:6" s="8" customFormat="1">
      <c r="B108" s="34" t="s">
        <v>319</v>
      </c>
    </row>
    <row r="110" spans="1:6" s="8" customFormat="1" ht="122.25" customHeight="1">
      <c r="A110" s="65" t="s">
        <v>1246</v>
      </c>
      <c r="B110" s="23" t="s">
        <v>1504</v>
      </c>
      <c r="C110" s="83" t="s">
        <v>245</v>
      </c>
      <c r="D110" s="26">
        <v>25.95</v>
      </c>
      <c r="E110" s="26"/>
      <c r="F110" s="26">
        <f>(D110*E110)</f>
        <v>0</v>
      </c>
    </row>
    <row r="112" spans="1:6" s="8" customFormat="1" ht="87">
      <c r="A112" s="65" t="s">
        <v>191</v>
      </c>
      <c r="B112" s="28" t="s">
        <v>1505</v>
      </c>
      <c r="C112" s="83" t="s">
        <v>245</v>
      </c>
      <c r="D112" s="26">
        <v>35.03</v>
      </c>
      <c r="E112" s="26"/>
      <c r="F112" s="26">
        <f>(D112*E112)</f>
        <v>0</v>
      </c>
    </row>
    <row r="114" spans="1:6" s="8" customFormat="1">
      <c r="B114" s="34" t="s">
        <v>1507</v>
      </c>
    </row>
    <row r="115" spans="1:6" s="8" customFormat="1"/>
    <row r="116" spans="1:6" s="8" customFormat="1" ht="101.5">
      <c r="A116" s="65" t="s">
        <v>194</v>
      </c>
      <c r="B116" s="23" t="s">
        <v>1506</v>
      </c>
      <c r="C116" s="83" t="s">
        <v>245</v>
      </c>
      <c r="D116" s="26">
        <v>27.68</v>
      </c>
      <c r="E116" s="26"/>
      <c r="F116" s="26">
        <f>(D116*E116)</f>
        <v>0</v>
      </c>
    </row>
    <row r="117" spans="1:6" s="8" customFormat="1"/>
    <row r="118" spans="1:6" s="8" customFormat="1">
      <c r="B118" s="34" t="s">
        <v>212</v>
      </c>
    </row>
    <row r="119" spans="1:6" s="8" customFormat="1"/>
    <row r="120" spans="1:6" s="69" customFormat="1" ht="43.5">
      <c r="A120" s="66" t="s">
        <v>195</v>
      </c>
      <c r="B120" s="84" t="s">
        <v>1369</v>
      </c>
      <c r="C120" s="67"/>
      <c r="D120" s="68"/>
      <c r="E120" s="68"/>
      <c r="F120" s="68"/>
    </row>
    <row r="121" spans="1:6" s="8" customFormat="1">
      <c r="A121" s="65" t="s">
        <v>1205</v>
      </c>
      <c r="B121" s="71" t="s">
        <v>1370</v>
      </c>
      <c r="C121" s="83" t="s">
        <v>213</v>
      </c>
      <c r="D121" s="26">
        <v>14148.27</v>
      </c>
      <c r="E121" s="26"/>
      <c r="F121" s="26">
        <f t="shared" ref="F121:F122" si="0">(D121*E121)</f>
        <v>0</v>
      </c>
    </row>
    <row r="122" spans="1:6" s="8" customFormat="1">
      <c r="A122" s="65" t="s">
        <v>1206</v>
      </c>
      <c r="B122" s="71" t="s">
        <v>1368</v>
      </c>
      <c r="C122" s="83" t="s">
        <v>213</v>
      </c>
      <c r="D122" s="26">
        <v>9432.18</v>
      </c>
      <c r="E122" s="26"/>
      <c r="F122" s="26">
        <f t="shared" si="0"/>
        <v>0</v>
      </c>
    </row>
    <row r="123" spans="1:6" s="69" customFormat="1" ht="29">
      <c r="A123" s="66"/>
      <c r="B123" s="84" t="s">
        <v>184</v>
      </c>
      <c r="C123" s="67"/>
      <c r="D123" s="68"/>
      <c r="E123" s="68"/>
      <c r="F123" s="68"/>
    </row>
    <row r="124" spans="1:6" s="8" customFormat="1"/>
    <row r="125" spans="1:6" s="15" customFormat="1" ht="15" thickBot="1">
      <c r="A125" s="12"/>
      <c r="B125" s="13" t="s">
        <v>43</v>
      </c>
      <c r="C125" s="12"/>
      <c r="D125" s="12"/>
      <c r="E125" s="12"/>
      <c r="F125" s="14">
        <f>SUM(F90:F124)</f>
        <v>0</v>
      </c>
    </row>
    <row r="126" spans="1:6" ht="15" thickTop="1"/>
    <row r="128" spans="1:6" s="8" customFormat="1">
      <c r="A128" s="10" t="s">
        <v>65</v>
      </c>
      <c r="B128" s="10" t="s">
        <v>44</v>
      </c>
      <c r="C128" s="11" t="s">
        <v>20</v>
      </c>
      <c r="D128" s="11" t="s">
        <v>21</v>
      </c>
      <c r="E128" s="11" t="s">
        <v>22</v>
      </c>
      <c r="F128" s="11" t="s">
        <v>23</v>
      </c>
    </row>
    <row r="129" spans="1:6" s="8" customFormat="1"/>
    <row r="130" spans="1:6" s="8" customFormat="1" ht="122.25" customHeight="1">
      <c r="B130" s="736" t="s">
        <v>45</v>
      </c>
      <c r="C130" s="736"/>
      <c r="D130" s="736"/>
      <c r="E130" s="736"/>
      <c r="F130" s="736"/>
    </row>
    <row r="131" spans="1:6" s="8" customFormat="1" ht="106.5" customHeight="1">
      <c r="A131" s="60"/>
      <c r="B131" s="736" t="s">
        <v>46</v>
      </c>
      <c r="C131" s="736"/>
      <c r="D131" s="736"/>
      <c r="E131" s="736"/>
      <c r="F131" s="736"/>
    </row>
    <row r="132" spans="1:6" s="8" customFormat="1" ht="78" customHeight="1">
      <c r="A132" s="60"/>
      <c r="B132" s="736" t="s">
        <v>47</v>
      </c>
      <c r="C132" s="736"/>
      <c r="D132" s="736"/>
      <c r="E132" s="736"/>
      <c r="F132" s="736"/>
    </row>
    <row r="133" spans="1:6" s="8" customFormat="1" ht="93" customHeight="1">
      <c r="A133" s="60"/>
      <c r="B133" s="736" t="s">
        <v>48</v>
      </c>
      <c r="C133" s="736"/>
      <c r="D133" s="736"/>
      <c r="E133" s="736"/>
      <c r="F133" s="736"/>
    </row>
    <row r="134" spans="1:6" s="8" customFormat="1" ht="60.75" customHeight="1">
      <c r="A134" s="60"/>
      <c r="B134" s="736" t="s">
        <v>49</v>
      </c>
      <c r="C134" s="736"/>
      <c r="D134" s="736"/>
      <c r="E134" s="736"/>
      <c r="F134" s="736"/>
    </row>
    <row r="135" spans="1:6">
      <c r="A135" s="60"/>
    </row>
    <row r="136" spans="1:6" s="8" customFormat="1">
      <c r="A136" s="60"/>
      <c r="B136" s="34" t="s">
        <v>317</v>
      </c>
    </row>
    <row r="137" spans="1:6">
      <c r="A137" s="60"/>
    </row>
    <row r="138" spans="1:6" s="8" customFormat="1" ht="72.5">
      <c r="A138" s="65" t="s">
        <v>1252</v>
      </c>
      <c r="B138" s="23" t="s">
        <v>1508</v>
      </c>
      <c r="C138" s="83" t="s">
        <v>185</v>
      </c>
      <c r="D138" s="26">
        <v>40.79</v>
      </c>
      <c r="E138" s="26"/>
      <c r="F138" s="26">
        <f>(D138*E138)</f>
        <v>0</v>
      </c>
    </row>
    <row r="139" spans="1:6">
      <c r="A139" s="60"/>
    </row>
    <row r="140" spans="1:6" s="8" customFormat="1" ht="72.5">
      <c r="A140" s="65" t="s">
        <v>1253</v>
      </c>
      <c r="B140" s="23" t="s">
        <v>1509</v>
      </c>
      <c r="C140" s="83" t="s">
        <v>181</v>
      </c>
      <c r="D140" s="26">
        <v>111.11</v>
      </c>
      <c r="E140" s="26"/>
      <c r="F140" s="26">
        <f>(D140*E140)</f>
        <v>0</v>
      </c>
    </row>
    <row r="141" spans="1:6" s="87" customFormat="1">
      <c r="A141" s="8"/>
      <c r="B141" s="8"/>
      <c r="C141" s="8"/>
      <c r="D141" s="8"/>
      <c r="E141" s="8"/>
      <c r="F141" s="8"/>
    </row>
    <row r="142" spans="1:6" s="8" customFormat="1">
      <c r="A142" s="60"/>
      <c r="B142" s="34" t="s">
        <v>319</v>
      </c>
    </row>
    <row r="143" spans="1:6">
      <c r="A143" s="60"/>
    </row>
    <row r="144" spans="1:6" s="8" customFormat="1" ht="72.5">
      <c r="A144" s="65" t="s">
        <v>1254</v>
      </c>
      <c r="B144" s="23" t="s">
        <v>1510</v>
      </c>
      <c r="C144" s="83" t="s">
        <v>181</v>
      </c>
      <c r="D144" s="26">
        <v>181.62</v>
      </c>
      <c r="E144" s="26"/>
      <c r="F144" s="26">
        <f>(D144*E144)</f>
        <v>0</v>
      </c>
    </row>
    <row r="145" spans="1:6">
      <c r="A145" s="60"/>
    </row>
    <row r="146" spans="1:6" s="8" customFormat="1" ht="58">
      <c r="A146" s="65" t="s">
        <v>1255</v>
      </c>
      <c r="B146" s="23" t="s">
        <v>1511</v>
      </c>
      <c r="C146" s="83" t="s">
        <v>181</v>
      </c>
      <c r="D146" s="26">
        <v>233.51</v>
      </c>
      <c r="E146" s="26"/>
      <c r="F146" s="26">
        <f>(D146*E146)</f>
        <v>0</v>
      </c>
    </row>
    <row r="147" spans="1:6">
      <c r="A147" s="60"/>
    </row>
    <row r="148" spans="1:6" s="8" customFormat="1">
      <c r="B148" s="34" t="s">
        <v>1507</v>
      </c>
    </row>
    <row r="149" spans="1:6">
      <c r="A149" s="60"/>
    </row>
    <row r="150" spans="1:6" s="8" customFormat="1" ht="72.5">
      <c r="A150" s="65" t="s">
        <v>1256</v>
      </c>
      <c r="B150" s="23" t="s">
        <v>1513</v>
      </c>
      <c r="C150" s="83" t="s">
        <v>181</v>
      </c>
      <c r="D150" s="26">
        <v>92.25</v>
      </c>
      <c r="E150" s="26"/>
      <c r="F150" s="26">
        <f>(D150*E150)</f>
        <v>0</v>
      </c>
    </row>
    <row r="151" spans="1:6" s="8" customFormat="1">
      <c r="A151" s="65" t="s">
        <v>1205</v>
      </c>
      <c r="B151" s="23" t="s">
        <v>1512</v>
      </c>
      <c r="C151" s="83" t="s">
        <v>185</v>
      </c>
      <c r="D151" s="26">
        <v>41.18</v>
      </c>
      <c r="E151" s="26"/>
      <c r="F151" s="26">
        <f>(D151*E151)</f>
        <v>0</v>
      </c>
    </row>
    <row r="152" spans="1:6">
      <c r="A152" s="60"/>
    </row>
    <row r="153" spans="1:6" s="8" customFormat="1">
      <c r="A153" s="60"/>
      <c r="B153" s="34" t="s">
        <v>355</v>
      </c>
    </row>
    <row r="154" spans="1:6">
      <c r="A154" s="60"/>
    </row>
    <row r="155" spans="1:6" s="69" customFormat="1" ht="101.5">
      <c r="A155" s="66" t="s">
        <v>1257</v>
      </c>
      <c r="B155" s="84" t="s">
        <v>1514</v>
      </c>
      <c r="C155" s="67"/>
      <c r="D155" s="68"/>
      <c r="E155" s="68"/>
      <c r="F155" s="68"/>
    </row>
    <row r="156" spans="1:6" s="8" customFormat="1">
      <c r="A156" s="60"/>
      <c r="B156" s="17" t="s">
        <v>356</v>
      </c>
    </row>
    <row r="157" spans="1:6" s="32" customFormat="1">
      <c r="A157" s="72" t="s">
        <v>1205</v>
      </c>
      <c r="B157" s="71" t="s">
        <v>1515</v>
      </c>
      <c r="C157" s="37" t="s">
        <v>160</v>
      </c>
      <c r="D157" s="29">
        <v>1</v>
      </c>
      <c r="E157" s="29"/>
      <c r="F157" s="29">
        <f t="shared" ref="F157" si="1">(D157*E157)</f>
        <v>0</v>
      </c>
    </row>
    <row r="158" spans="1:6" s="8" customFormat="1">
      <c r="A158" s="60"/>
      <c r="B158" s="17" t="s">
        <v>357</v>
      </c>
    </row>
    <row r="159" spans="1:6" s="32" customFormat="1">
      <c r="A159" s="72" t="s">
        <v>1206</v>
      </c>
      <c r="B159" s="71" t="s">
        <v>1516</v>
      </c>
      <c r="C159" s="37" t="s">
        <v>160</v>
      </c>
      <c r="D159" s="29">
        <v>1</v>
      </c>
      <c r="E159" s="29"/>
      <c r="F159" s="29">
        <f t="shared" ref="F159" si="2">(D159*E159)</f>
        <v>0</v>
      </c>
    </row>
    <row r="160" spans="1:6">
      <c r="A160" s="60"/>
    </row>
    <row r="161" spans="1:6" s="8" customFormat="1" ht="74.25" customHeight="1">
      <c r="A161" s="65" t="s">
        <v>1258</v>
      </c>
      <c r="B161" s="28" t="s">
        <v>359</v>
      </c>
      <c r="C161" s="37" t="s">
        <v>181</v>
      </c>
      <c r="D161" s="29">
        <v>5</v>
      </c>
      <c r="E161" s="26"/>
      <c r="F161" s="26">
        <f>(D161*E161)</f>
        <v>0</v>
      </c>
    </row>
    <row r="162" spans="1:6" s="8" customFormat="1">
      <c r="A162" s="60"/>
    </row>
    <row r="163" spans="1:6" s="15" customFormat="1" ht="15" thickBot="1">
      <c r="A163" s="12"/>
      <c r="B163" s="13" t="s">
        <v>50</v>
      </c>
      <c r="C163" s="12"/>
      <c r="D163" s="12"/>
      <c r="E163" s="12"/>
      <c r="F163" s="14">
        <f>SUM(F129:F162)</f>
        <v>0</v>
      </c>
    </row>
    <row r="164" spans="1:6" ht="15" thickTop="1"/>
    <row r="166" spans="1:6" s="8" customFormat="1">
      <c r="A166" s="10" t="s">
        <v>66</v>
      </c>
      <c r="B166" s="10" t="s">
        <v>56</v>
      </c>
      <c r="C166" s="11" t="s">
        <v>20</v>
      </c>
      <c r="D166" s="11" t="s">
        <v>21</v>
      </c>
      <c r="E166" s="11" t="s">
        <v>22</v>
      </c>
      <c r="F166" s="11" t="s">
        <v>23</v>
      </c>
    </row>
    <row r="167" spans="1:6" s="8" customFormat="1"/>
    <row r="168" spans="1:6" s="8" customFormat="1" ht="108" customHeight="1">
      <c r="B168" s="736" t="s">
        <v>57</v>
      </c>
      <c r="C168" s="736"/>
      <c r="D168" s="736"/>
      <c r="E168" s="736"/>
      <c r="F168" s="736"/>
    </row>
    <row r="169" spans="1:6" s="8" customFormat="1" ht="107.25" customHeight="1">
      <c r="B169" s="736" t="s">
        <v>58</v>
      </c>
      <c r="C169" s="736"/>
      <c r="D169" s="736"/>
      <c r="E169" s="736"/>
      <c r="F169" s="736"/>
    </row>
    <row r="170" spans="1:6" s="8" customFormat="1" ht="108" customHeight="1">
      <c r="A170" s="60"/>
      <c r="B170" s="736" t="s">
        <v>59</v>
      </c>
      <c r="C170" s="736"/>
      <c r="D170" s="736"/>
      <c r="E170" s="736"/>
      <c r="F170" s="736"/>
    </row>
    <row r="171" spans="1:6" s="8" customFormat="1" ht="107.25" customHeight="1">
      <c r="A171" s="60"/>
      <c r="B171" s="736" t="s">
        <v>60</v>
      </c>
      <c r="C171" s="736"/>
      <c r="D171" s="736"/>
      <c r="E171" s="736"/>
      <c r="F171" s="736"/>
    </row>
    <row r="172" spans="1:6" s="8" customFormat="1" ht="107.25" customHeight="1">
      <c r="A172" s="60"/>
      <c r="B172" s="736" t="s">
        <v>61</v>
      </c>
      <c r="C172" s="736"/>
      <c r="D172" s="736"/>
      <c r="E172" s="736"/>
      <c r="F172" s="736"/>
    </row>
    <row r="173" spans="1:6">
      <c r="A173" s="60"/>
    </row>
    <row r="174" spans="1:6" s="8" customFormat="1">
      <c r="A174" s="60"/>
      <c r="B174" s="34" t="s">
        <v>32</v>
      </c>
    </row>
    <row r="175" spans="1:6" s="8" customFormat="1">
      <c r="A175" s="60"/>
    </row>
    <row r="176" spans="1:6" s="8" customFormat="1" ht="58">
      <c r="A176" s="65" t="s">
        <v>1282</v>
      </c>
      <c r="B176" s="23" t="s">
        <v>468</v>
      </c>
      <c r="C176" s="37" t="s">
        <v>185</v>
      </c>
      <c r="D176" s="29">
        <v>123</v>
      </c>
      <c r="E176" s="26"/>
      <c r="F176" s="26">
        <f t="shared" ref="F176" si="3">(D176*E176)</f>
        <v>0</v>
      </c>
    </row>
    <row r="177" spans="1:6">
      <c r="A177" s="60"/>
    </row>
    <row r="178" spans="1:6" s="69" customFormat="1" ht="92.25" customHeight="1">
      <c r="A178" s="66" t="s">
        <v>1283</v>
      </c>
      <c r="B178" s="84" t="s">
        <v>1161</v>
      </c>
      <c r="C178" s="67"/>
      <c r="D178" s="68"/>
      <c r="E178" s="68"/>
      <c r="F178" s="68"/>
    </row>
    <row r="179" spans="1:6" s="8" customFormat="1" ht="58">
      <c r="A179" s="65"/>
      <c r="B179" s="23" t="s">
        <v>469</v>
      </c>
      <c r="C179" s="37" t="s">
        <v>245</v>
      </c>
      <c r="D179" s="29">
        <v>92.25</v>
      </c>
      <c r="E179" s="26"/>
      <c r="F179" s="26">
        <f>(D179*E179)</f>
        <v>0</v>
      </c>
    </row>
    <row r="180" spans="1:6">
      <c r="A180" s="60"/>
    </row>
    <row r="181" spans="1:6" s="8" customFormat="1" ht="72.5">
      <c r="A181" s="65" t="s">
        <v>1284</v>
      </c>
      <c r="B181" s="23" t="s">
        <v>470</v>
      </c>
      <c r="C181" s="37" t="s">
        <v>245</v>
      </c>
      <c r="D181" s="29">
        <v>12</v>
      </c>
      <c r="E181" s="26"/>
      <c r="F181" s="26">
        <f>(D181*E181)</f>
        <v>0</v>
      </c>
    </row>
    <row r="182" spans="1:6">
      <c r="A182" s="60"/>
    </row>
    <row r="183" spans="1:6" s="8" customFormat="1" ht="87">
      <c r="A183" s="65" t="s">
        <v>1285</v>
      </c>
      <c r="B183" s="23" t="s">
        <v>471</v>
      </c>
      <c r="C183" s="37" t="s">
        <v>181</v>
      </c>
      <c r="D183" s="29">
        <v>62</v>
      </c>
      <c r="E183" s="26"/>
      <c r="F183" s="26">
        <f>(D183*E183)</f>
        <v>0</v>
      </c>
    </row>
    <row r="184" spans="1:6">
      <c r="A184" s="60"/>
    </row>
    <row r="185" spans="1:6" s="8" customFormat="1" ht="125.25" customHeight="1">
      <c r="A185" s="65" t="s">
        <v>1286</v>
      </c>
      <c r="B185" s="23" t="s">
        <v>472</v>
      </c>
      <c r="C185" s="37" t="s">
        <v>245</v>
      </c>
      <c r="D185" s="29">
        <v>30.75</v>
      </c>
      <c r="E185" s="26"/>
      <c r="F185" s="26">
        <f>(D185*E185)</f>
        <v>0</v>
      </c>
    </row>
    <row r="186" spans="1:6">
      <c r="A186" s="60"/>
    </row>
    <row r="187" spans="1:6" s="8" customFormat="1" ht="101.5">
      <c r="A187" s="65" t="s">
        <v>1287</v>
      </c>
      <c r="B187" s="23" t="s">
        <v>473</v>
      </c>
      <c r="C187" s="37" t="s">
        <v>245</v>
      </c>
      <c r="D187" s="29">
        <v>43.05</v>
      </c>
      <c r="E187" s="26"/>
      <c r="F187" s="26">
        <f>(D187*E187)</f>
        <v>0</v>
      </c>
    </row>
    <row r="188" spans="1:6">
      <c r="A188" s="60"/>
    </row>
    <row r="189" spans="1:6" s="8" customFormat="1" ht="43.5">
      <c r="A189" s="65" t="s">
        <v>1288</v>
      </c>
      <c r="B189" s="23" t="s">
        <v>474</v>
      </c>
      <c r="C189" s="37" t="s">
        <v>245</v>
      </c>
      <c r="D189" s="29">
        <v>8</v>
      </c>
      <c r="E189" s="26"/>
      <c r="F189" s="26">
        <f>(D189*E189)</f>
        <v>0</v>
      </c>
    </row>
    <row r="190" spans="1:6">
      <c r="A190" s="60"/>
    </row>
    <row r="191" spans="1:6" s="8" customFormat="1" ht="72.5">
      <c r="A191" s="65" t="s">
        <v>1289</v>
      </c>
      <c r="B191" s="23" t="s">
        <v>475</v>
      </c>
      <c r="C191" s="37" t="s">
        <v>245</v>
      </c>
      <c r="D191" s="29">
        <v>53.2</v>
      </c>
      <c r="E191" s="26"/>
      <c r="F191" s="26">
        <f>(D191*E191)</f>
        <v>0</v>
      </c>
    </row>
    <row r="192" spans="1:6">
      <c r="A192" s="60"/>
    </row>
    <row r="193" spans="1:6" s="8" customFormat="1">
      <c r="A193" s="60"/>
      <c r="B193" s="34" t="s">
        <v>482</v>
      </c>
    </row>
    <row r="194" spans="1:6">
      <c r="A194" s="60"/>
    </row>
    <row r="195" spans="1:6" s="69" customFormat="1" ht="152.25" customHeight="1">
      <c r="A195" s="66" t="s">
        <v>1290</v>
      </c>
      <c r="B195" s="40" t="s">
        <v>1517</v>
      </c>
      <c r="C195" s="67"/>
      <c r="D195" s="68"/>
      <c r="E195" s="68"/>
      <c r="F195" s="68"/>
    </row>
    <row r="196" spans="1:6" s="8" customFormat="1" ht="72.5">
      <c r="A196" s="65"/>
      <c r="B196" s="23" t="s">
        <v>542</v>
      </c>
      <c r="C196" s="45" t="s">
        <v>185</v>
      </c>
      <c r="D196" s="29">
        <v>40</v>
      </c>
      <c r="E196" s="26"/>
      <c r="F196" s="26">
        <f t="shared" ref="F196" si="4">(D196*E196)</f>
        <v>0</v>
      </c>
    </row>
    <row r="197" spans="1:6">
      <c r="A197" s="70"/>
      <c r="B197" s="41"/>
      <c r="C197" s="46"/>
      <c r="D197" s="43"/>
      <c r="E197" s="31"/>
      <c r="F197" s="31"/>
    </row>
    <row r="198" spans="1:6" s="8" customFormat="1" ht="58">
      <c r="A198" s="70" t="s">
        <v>1291</v>
      </c>
      <c r="B198" s="41" t="s">
        <v>1518</v>
      </c>
      <c r="C198" s="46"/>
      <c r="D198" s="43"/>
      <c r="E198" s="31"/>
      <c r="F198" s="31"/>
    </row>
    <row r="199" spans="1:6" s="8" customFormat="1" ht="58">
      <c r="A199" s="70"/>
      <c r="B199" s="41" t="s">
        <v>545</v>
      </c>
      <c r="C199" s="46"/>
      <c r="D199" s="43"/>
      <c r="E199" s="31"/>
      <c r="F199" s="31"/>
    </row>
    <row r="200" spans="1:6" s="8" customFormat="1" ht="72.5">
      <c r="A200" s="70"/>
      <c r="B200" s="41" t="s">
        <v>546</v>
      </c>
      <c r="C200" s="46"/>
      <c r="D200" s="43"/>
      <c r="E200" s="31"/>
      <c r="F200" s="31"/>
    </row>
    <row r="201" spans="1:6" s="8" customFormat="1" ht="29">
      <c r="A201" s="65" t="s">
        <v>1205</v>
      </c>
      <c r="B201" s="23" t="s">
        <v>481</v>
      </c>
      <c r="C201" s="37" t="s">
        <v>185</v>
      </c>
      <c r="D201" s="29">
        <v>39.380000000000003</v>
      </c>
      <c r="E201" s="26"/>
      <c r="F201" s="26">
        <f t="shared" ref="F201:F202" si="5">(D201*E201)</f>
        <v>0</v>
      </c>
    </row>
    <row r="202" spans="1:6" s="8" customFormat="1" ht="29">
      <c r="A202" s="65" t="s">
        <v>1206</v>
      </c>
      <c r="B202" s="23" t="s">
        <v>547</v>
      </c>
      <c r="C202" s="37" t="s">
        <v>185</v>
      </c>
      <c r="D202" s="29">
        <v>40.15</v>
      </c>
      <c r="E202" s="26"/>
      <c r="F202" s="26">
        <f t="shared" si="5"/>
        <v>0</v>
      </c>
    </row>
    <row r="203" spans="1:6" s="8" customFormat="1" ht="29">
      <c r="A203" s="65" t="s">
        <v>1113</v>
      </c>
      <c r="B203" s="23" t="s">
        <v>1519</v>
      </c>
      <c r="C203" s="37" t="s">
        <v>185</v>
      </c>
      <c r="D203" s="29">
        <v>37.68</v>
      </c>
      <c r="E203" s="26"/>
      <c r="F203" s="26">
        <f t="shared" ref="F203" si="6">(D203*E203)</f>
        <v>0</v>
      </c>
    </row>
    <row r="204" spans="1:6">
      <c r="A204" s="70"/>
      <c r="B204" s="41"/>
      <c r="C204" s="46"/>
      <c r="D204" s="43"/>
      <c r="E204" s="31"/>
      <c r="F204" s="31"/>
    </row>
    <row r="205" spans="1:6" s="8" customFormat="1" ht="101.5">
      <c r="A205" s="65" t="s">
        <v>1371</v>
      </c>
      <c r="B205" s="23" t="s">
        <v>1520</v>
      </c>
      <c r="C205" s="37" t="s">
        <v>185</v>
      </c>
      <c r="D205" s="29">
        <v>157.21</v>
      </c>
      <c r="E205" s="26"/>
      <c r="F205" s="26">
        <f t="shared" ref="F205" si="7">(D205*E205)</f>
        <v>0</v>
      </c>
    </row>
    <row r="206" spans="1:6">
      <c r="A206" s="70"/>
      <c r="B206" s="41"/>
      <c r="C206" s="46"/>
      <c r="D206" s="43"/>
      <c r="E206" s="31"/>
      <c r="F206" s="31"/>
    </row>
    <row r="207" spans="1:6" s="8" customFormat="1" ht="58">
      <c r="A207" s="65" t="s">
        <v>1372</v>
      </c>
      <c r="B207" s="23" t="s">
        <v>549</v>
      </c>
      <c r="C207" s="37" t="s">
        <v>245</v>
      </c>
      <c r="D207" s="29">
        <v>2.4</v>
      </c>
      <c r="E207" s="26"/>
      <c r="F207" s="26">
        <f t="shared" ref="F207" si="8">(D207*E207)</f>
        <v>0</v>
      </c>
    </row>
    <row r="208" spans="1:6">
      <c r="A208" s="70"/>
      <c r="B208" s="41"/>
      <c r="C208" s="46"/>
      <c r="D208" s="43"/>
      <c r="E208" s="31"/>
      <c r="F208" s="31"/>
    </row>
    <row r="209" spans="1:6" s="8" customFormat="1" ht="101.5">
      <c r="A209" s="70" t="s">
        <v>1373</v>
      </c>
      <c r="B209" s="41" t="s">
        <v>1521</v>
      </c>
      <c r="C209" s="46"/>
      <c r="D209" s="43"/>
      <c r="E209" s="31"/>
      <c r="F209" s="31"/>
    </row>
    <row r="210" spans="1:6" s="8" customFormat="1">
      <c r="A210" s="65" t="s">
        <v>1205</v>
      </c>
      <c r="B210" s="23" t="s">
        <v>1522</v>
      </c>
      <c r="C210" s="45" t="s">
        <v>160</v>
      </c>
      <c r="D210" s="29">
        <v>1</v>
      </c>
      <c r="E210" s="26"/>
      <c r="F210" s="26">
        <f t="shared" ref="F210:F211" si="9">(D210*E210)</f>
        <v>0</v>
      </c>
    </row>
    <row r="211" spans="1:6" s="8" customFormat="1">
      <c r="A211" s="65" t="s">
        <v>1206</v>
      </c>
      <c r="B211" s="23" t="s">
        <v>1523</v>
      </c>
      <c r="C211" s="45" t="s">
        <v>160</v>
      </c>
      <c r="D211" s="29">
        <v>1</v>
      </c>
      <c r="E211" s="26"/>
      <c r="F211" s="26">
        <f t="shared" si="9"/>
        <v>0</v>
      </c>
    </row>
    <row r="212" spans="1:6" s="8" customFormat="1">
      <c r="A212" s="70"/>
      <c r="B212" s="41"/>
      <c r="C212" s="46"/>
      <c r="D212" s="43"/>
      <c r="E212" s="31"/>
      <c r="F212" s="31"/>
    </row>
    <row r="213" spans="1:6" s="8" customFormat="1" ht="101.5">
      <c r="A213" s="70" t="s">
        <v>1374</v>
      </c>
      <c r="B213" s="41" t="s">
        <v>1524</v>
      </c>
      <c r="C213" s="46"/>
      <c r="D213" s="43"/>
      <c r="E213" s="31"/>
      <c r="F213" s="31"/>
    </row>
    <row r="214" spans="1:6" s="8" customFormat="1" ht="43.5">
      <c r="A214" s="60"/>
      <c r="B214" s="84" t="s">
        <v>551</v>
      </c>
    </row>
    <row r="215" spans="1:6" s="8" customFormat="1" ht="29">
      <c r="A215" s="65"/>
      <c r="B215" s="23" t="s">
        <v>1525</v>
      </c>
      <c r="C215" s="45" t="s">
        <v>160</v>
      </c>
      <c r="D215" s="29">
        <v>2</v>
      </c>
      <c r="E215" s="26"/>
      <c r="F215" s="26">
        <f t="shared" ref="F215" si="10">(D215*E215)</f>
        <v>0</v>
      </c>
    </row>
    <row r="216" spans="1:6">
      <c r="A216" s="70"/>
      <c r="B216" s="41"/>
      <c r="C216" s="46"/>
      <c r="D216" s="43"/>
      <c r="E216" s="31"/>
      <c r="F216" s="31"/>
    </row>
    <row r="217" spans="1:6" s="8" customFormat="1" ht="72.5">
      <c r="A217" s="65" t="s">
        <v>1375</v>
      </c>
      <c r="B217" s="23" t="s">
        <v>1526</v>
      </c>
      <c r="C217" s="45" t="s">
        <v>160</v>
      </c>
      <c r="D217" s="29">
        <v>1</v>
      </c>
      <c r="E217" s="26"/>
      <c r="F217" s="26">
        <f t="shared" ref="F217" si="11">(D217*E217)</f>
        <v>0</v>
      </c>
    </row>
    <row r="218" spans="1:6">
      <c r="A218" s="70"/>
      <c r="B218" s="41"/>
      <c r="C218" s="46"/>
      <c r="D218" s="43"/>
      <c r="E218" s="31"/>
      <c r="F218" s="31"/>
    </row>
    <row r="219" spans="1:6" s="8" customFormat="1" ht="145">
      <c r="A219" s="65" t="s">
        <v>1376</v>
      </c>
      <c r="B219" s="23" t="s">
        <v>552</v>
      </c>
      <c r="C219" s="45" t="s">
        <v>162</v>
      </c>
      <c r="D219" s="29">
        <v>2</v>
      </c>
      <c r="E219" s="26"/>
      <c r="F219" s="26">
        <f t="shared" ref="F219" si="12">(D219*E219)</f>
        <v>0</v>
      </c>
    </row>
    <row r="220" spans="1:6">
      <c r="A220" s="70"/>
      <c r="B220" s="41"/>
      <c r="C220" s="46"/>
      <c r="D220" s="43"/>
      <c r="E220" s="31"/>
      <c r="F220" s="31"/>
    </row>
    <row r="221" spans="1:6" s="8" customFormat="1" ht="159.5">
      <c r="A221" s="65" t="s">
        <v>1377</v>
      </c>
      <c r="B221" s="23" t="s">
        <v>1527</v>
      </c>
      <c r="C221" s="45" t="s">
        <v>160</v>
      </c>
      <c r="D221" s="29">
        <v>1</v>
      </c>
      <c r="E221" s="26"/>
      <c r="F221" s="26">
        <f t="shared" ref="F221" si="13">(D221*E221)</f>
        <v>0</v>
      </c>
    </row>
    <row r="222" spans="1:6">
      <c r="A222" s="70"/>
      <c r="B222" s="41"/>
      <c r="C222" s="46"/>
      <c r="D222" s="43"/>
      <c r="E222" s="31"/>
      <c r="F222" s="31"/>
    </row>
    <row r="223" spans="1:6" s="8" customFormat="1" ht="101.5">
      <c r="A223" s="65" t="s">
        <v>1378</v>
      </c>
      <c r="B223" s="23" t="s">
        <v>556</v>
      </c>
      <c r="C223" s="45" t="s">
        <v>185</v>
      </c>
      <c r="D223" s="29">
        <v>157.21</v>
      </c>
      <c r="E223" s="26"/>
      <c r="F223" s="26">
        <f t="shared" ref="F223" si="14">(D223*E223)</f>
        <v>0</v>
      </c>
    </row>
    <row r="224" spans="1:6">
      <c r="A224" s="70"/>
      <c r="B224" s="41"/>
      <c r="C224" s="46"/>
      <c r="D224" s="43"/>
      <c r="E224" s="31"/>
      <c r="F224" s="31"/>
    </row>
    <row r="225" spans="1:6" s="8" customFormat="1" ht="72.5">
      <c r="A225" s="65" t="s">
        <v>1423</v>
      </c>
      <c r="B225" s="23" t="s">
        <v>557</v>
      </c>
      <c r="C225" s="45" t="s">
        <v>162</v>
      </c>
      <c r="D225" s="29">
        <v>1</v>
      </c>
      <c r="E225" s="26"/>
      <c r="F225" s="26">
        <f t="shared" ref="F225" si="15">(D225*E225)</f>
        <v>0</v>
      </c>
    </row>
    <row r="226" spans="1:6" s="8" customFormat="1">
      <c r="A226" s="60"/>
    </row>
    <row r="227" spans="1:6" s="15" customFormat="1" ht="16.5" customHeight="1" thickBot="1">
      <c r="A227" s="12"/>
      <c r="B227" s="13" t="s">
        <v>62</v>
      </c>
      <c r="C227" s="12"/>
      <c r="D227" s="12"/>
      <c r="E227" s="12"/>
      <c r="F227" s="14">
        <f>SUM(F167:F226)</f>
        <v>0</v>
      </c>
    </row>
    <row r="228" spans="1:6" ht="15" thickTop="1"/>
    <row r="230" spans="1:6" s="8" customFormat="1">
      <c r="A230" s="10" t="s">
        <v>67</v>
      </c>
      <c r="B230" s="10" t="s">
        <v>1528</v>
      </c>
      <c r="C230" s="11" t="s">
        <v>20</v>
      </c>
      <c r="D230" s="11" t="s">
        <v>21</v>
      </c>
      <c r="E230" s="11" t="s">
        <v>22</v>
      </c>
      <c r="F230" s="11" t="s">
        <v>23</v>
      </c>
    </row>
    <row r="232" spans="1:6" s="8" customFormat="1" ht="108.75" customHeight="1">
      <c r="A232" s="70" t="s">
        <v>1292</v>
      </c>
      <c r="B232" s="41" t="s">
        <v>1530</v>
      </c>
      <c r="C232" s="46"/>
      <c r="D232" s="43"/>
      <c r="E232" s="31"/>
      <c r="F232" s="31"/>
    </row>
    <row r="233" spans="1:6" s="8" customFormat="1" ht="43.5">
      <c r="A233" s="65"/>
      <c r="B233" s="23" t="s">
        <v>1529</v>
      </c>
      <c r="C233" s="45" t="s">
        <v>185</v>
      </c>
      <c r="D233" s="29">
        <v>23.54</v>
      </c>
      <c r="E233" s="26"/>
      <c r="F233" s="26">
        <f t="shared" ref="F233" si="16">(D233*E233)</f>
        <v>0</v>
      </c>
    </row>
    <row r="235" spans="1:6" s="8" customFormat="1" ht="108.75" customHeight="1">
      <c r="A235" s="70" t="s">
        <v>1293</v>
      </c>
      <c r="B235" s="41" t="s">
        <v>1532</v>
      </c>
      <c r="C235" s="46"/>
      <c r="D235" s="43"/>
      <c r="E235" s="31"/>
      <c r="F235" s="31"/>
    </row>
    <row r="236" spans="1:6" s="8" customFormat="1" ht="58">
      <c r="A236" s="65"/>
      <c r="B236" s="23" t="s">
        <v>1531</v>
      </c>
      <c r="C236" s="45" t="s">
        <v>185</v>
      </c>
      <c r="D236" s="29">
        <v>96.64</v>
      </c>
      <c r="E236" s="26"/>
      <c r="F236" s="26">
        <f t="shared" ref="F236" si="17">(D236*E236)</f>
        <v>0</v>
      </c>
    </row>
    <row r="238" spans="1:6" s="8" customFormat="1" ht="106.5" customHeight="1">
      <c r="A238" s="70" t="s">
        <v>1294</v>
      </c>
      <c r="B238" s="41" t="s">
        <v>1533</v>
      </c>
      <c r="C238" s="46"/>
      <c r="D238" s="43"/>
      <c r="E238" s="31"/>
      <c r="F238" s="31"/>
    </row>
    <row r="239" spans="1:6" s="8" customFormat="1" ht="58">
      <c r="A239" s="65"/>
      <c r="B239" s="23" t="s">
        <v>1531</v>
      </c>
      <c r="C239" s="45" t="s">
        <v>185</v>
      </c>
      <c r="D239" s="29">
        <v>25.09</v>
      </c>
      <c r="E239" s="26"/>
      <c r="F239" s="26">
        <f t="shared" ref="F239" si="18">(D239*E239)</f>
        <v>0</v>
      </c>
    </row>
    <row r="241" spans="1:6" s="8" customFormat="1" ht="46.5" customHeight="1">
      <c r="A241" s="70" t="s">
        <v>1295</v>
      </c>
      <c r="B241" s="41" t="s">
        <v>1537</v>
      </c>
      <c r="C241" s="46"/>
      <c r="D241" s="43"/>
      <c r="E241" s="31"/>
      <c r="F241" s="31"/>
    </row>
    <row r="242" spans="1:6" s="8" customFormat="1" ht="45.75" customHeight="1">
      <c r="A242" s="70"/>
      <c r="B242" s="41" t="s">
        <v>1534</v>
      </c>
      <c r="C242" s="46"/>
      <c r="D242" s="43"/>
      <c r="E242" s="31"/>
      <c r="F242" s="31"/>
    </row>
    <row r="243" spans="1:6" s="8" customFormat="1" ht="31.5" customHeight="1">
      <c r="A243" s="70"/>
      <c r="B243" s="41" t="s">
        <v>1535</v>
      </c>
      <c r="C243" s="46"/>
      <c r="D243" s="43"/>
      <c r="E243" s="31"/>
      <c r="F243" s="31"/>
    </row>
    <row r="244" spans="1:6" s="8" customFormat="1" ht="45.75" customHeight="1">
      <c r="A244" s="70"/>
      <c r="B244" s="41" t="s">
        <v>1536</v>
      </c>
      <c r="C244" s="46"/>
      <c r="D244" s="43"/>
      <c r="E244" s="31"/>
      <c r="F244" s="31"/>
    </row>
    <row r="245" spans="1:6" s="8" customFormat="1" ht="76.5" customHeight="1">
      <c r="A245" s="65"/>
      <c r="B245" s="23" t="s">
        <v>1539</v>
      </c>
      <c r="C245" s="45" t="s">
        <v>181</v>
      </c>
      <c r="D245" s="29">
        <v>1593.11</v>
      </c>
      <c r="E245" s="26"/>
      <c r="F245" s="26">
        <f t="shared" ref="F245" si="19">(D245*E245)</f>
        <v>0</v>
      </c>
    </row>
    <row r="247" spans="1:6" s="8" customFormat="1" ht="46.5" customHeight="1">
      <c r="A247" s="70" t="s">
        <v>1296</v>
      </c>
      <c r="B247" s="41" t="s">
        <v>1538</v>
      </c>
      <c r="C247" s="46"/>
      <c r="D247" s="43"/>
      <c r="E247" s="31"/>
      <c r="F247" s="31"/>
    </row>
    <row r="248" spans="1:6" s="8" customFormat="1" ht="31.5" customHeight="1">
      <c r="A248" s="70"/>
      <c r="B248" s="41" t="s">
        <v>1540</v>
      </c>
      <c r="C248" s="46"/>
      <c r="D248" s="43"/>
      <c r="E248" s="31"/>
      <c r="F248" s="31"/>
    </row>
    <row r="249" spans="1:6" s="8" customFormat="1" ht="31.5" customHeight="1">
      <c r="A249" s="70"/>
      <c r="B249" s="41" t="s">
        <v>1541</v>
      </c>
      <c r="C249" s="46"/>
      <c r="D249" s="43"/>
      <c r="E249" s="31"/>
      <c r="F249" s="31"/>
    </row>
    <row r="250" spans="1:6" s="8" customFormat="1" ht="78.75" customHeight="1">
      <c r="A250" s="65"/>
      <c r="B250" s="23" t="s">
        <v>1539</v>
      </c>
      <c r="C250" s="45" t="s">
        <v>181</v>
      </c>
      <c r="D250" s="29">
        <v>1268.96</v>
      </c>
      <c r="E250" s="26"/>
      <c r="F250" s="26">
        <f t="shared" ref="F250" si="20">(D250*E250)</f>
        <v>0</v>
      </c>
    </row>
    <row r="251" spans="1:6" s="8" customFormat="1">
      <c r="A251" s="70"/>
      <c r="B251" s="41"/>
      <c r="C251" s="46"/>
      <c r="D251" s="43"/>
      <c r="E251" s="31"/>
      <c r="F251" s="31"/>
    </row>
    <row r="252" spans="1:6" s="8" customFormat="1" ht="45.75" customHeight="1">
      <c r="A252" s="70" t="s">
        <v>1297</v>
      </c>
      <c r="B252" s="41" t="s">
        <v>1597</v>
      </c>
      <c r="C252" s="46"/>
      <c r="D252" s="43"/>
      <c r="E252" s="31"/>
      <c r="F252" s="31"/>
    </row>
    <row r="253" spans="1:6" s="8" customFormat="1" ht="60.75" customHeight="1">
      <c r="A253" s="70"/>
      <c r="B253" s="41" t="s">
        <v>1596</v>
      </c>
      <c r="C253" s="46"/>
      <c r="D253" s="43"/>
      <c r="E253" s="31"/>
      <c r="F253" s="31"/>
    </row>
    <row r="254" spans="1:6" s="8" customFormat="1">
      <c r="A254" s="65" t="s">
        <v>1205</v>
      </c>
      <c r="B254" s="23" t="s">
        <v>1595</v>
      </c>
      <c r="C254" s="45" t="s">
        <v>185</v>
      </c>
      <c r="D254" s="29">
        <v>362.45</v>
      </c>
      <c r="E254" s="26"/>
      <c r="F254" s="26">
        <f t="shared" ref="F254" si="21">(D254*E254)</f>
        <v>0</v>
      </c>
    </row>
    <row r="255" spans="1:6" s="8" customFormat="1" ht="76.5" customHeight="1">
      <c r="A255" s="70"/>
      <c r="B255" s="41" t="s">
        <v>1594</v>
      </c>
      <c r="C255" s="46"/>
      <c r="D255" s="43"/>
      <c r="E255" s="31"/>
      <c r="F255" s="31"/>
    </row>
    <row r="256" spans="1:6" s="8" customFormat="1">
      <c r="A256" s="65" t="s">
        <v>1206</v>
      </c>
      <c r="B256" s="23" t="s">
        <v>1598</v>
      </c>
      <c r="C256" s="45" t="s">
        <v>185</v>
      </c>
      <c r="D256" s="29">
        <v>32.96</v>
      </c>
      <c r="E256" s="26"/>
      <c r="F256" s="26">
        <f t="shared" ref="F256" si="22">(D256*E256)</f>
        <v>0</v>
      </c>
    </row>
    <row r="257" spans="1:6" s="8" customFormat="1" ht="29">
      <c r="A257" s="70"/>
      <c r="B257" s="41" t="s">
        <v>184</v>
      </c>
      <c r="C257" s="46"/>
      <c r="D257" s="43"/>
      <c r="E257" s="31"/>
      <c r="F257" s="31"/>
    </row>
    <row r="259" spans="1:6" s="8" customFormat="1" ht="61.5" customHeight="1">
      <c r="A259" s="65" t="s">
        <v>1298</v>
      </c>
      <c r="B259" s="23" t="s">
        <v>1546</v>
      </c>
      <c r="C259" s="45" t="s">
        <v>162</v>
      </c>
      <c r="D259" s="29">
        <v>1</v>
      </c>
      <c r="E259" s="26"/>
      <c r="F259" s="26">
        <f t="shared" ref="F259" si="23">(D259*E259)</f>
        <v>0</v>
      </c>
    </row>
    <row r="261" spans="1:6" s="8" customFormat="1" ht="47.25" customHeight="1">
      <c r="A261" s="65" t="s">
        <v>1299</v>
      </c>
      <c r="B261" s="23" t="s">
        <v>1542</v>
      </c>
      <c r="C261" s="45" t="s">
        <v>162</v>
      </c>
      <c r="D261" s="29">
        <v>1</v>
      </c>
      <c r="E261" s="26"/>
      <c r="F261" s="26">
        <f t="shared" ref="F261" si="24">(D261*E261)</f>
        <v>0</v>
      </c>
    </row>
    <row r="263" spans="1:6" s="15" customFormat="1" ht="16.5" customHeight="1" thickBot="1">
      <c r="A263" s="12"/>
      <c r="B263" s="13" t="s">
        <v>1543</v>
      </c>
      <c r="C263" s="12"/>
      <c r="D263" s="12"/>
      <c r="E263" s="12"/>
      <c r="F263" s="14">
        <f>SUM(F231:F262)</f>
        <v>0</v>
      </c>
    </row>
    <row r="264" spans="1:6" ht="15" thickTop="1"/>
    <row r="266" spans="1:6" s="8" customFormat="1">
      <c r="A266" s="10" t="s">
        <v>68</v>
      </c>
      <c r="B266" s="10" t="s">
        <v>1545</v>
      </c>
      <c r="C266" s="11" t="s">
        <v>20</v>
      </c>
      <c r="D266" s="11" t="s">
        <v>21</v>
      </c>
      <c r="E266" s="11" t="s">
        <v>22</v>
      </c>
      <c r="F266" s="11" t="s">
        <v>23</v>
      </c>
    </row>
    <row r="268" spans="1:6" s="8" customFormat="1" ht="116">
      <c r="A268" s="70" t="s">
        <v>1302</v>
      </c>
      <c r="B268" s="41" t="s">
        <v>1547</v>
      </c>
      <c r="C268" s="46"/>
      <c r="D268" s="43"/>
      <c r="E268" s="31"/>
      <c r="F268" s="31"/>
    </row>
    <row r="269" spans="1:6" s="8" customFormat="1" ht="123" customHeight="1">
      <c r="A269" s="65"/>
      <c r="B269" s="23" t="s">
        <v>1550</v>
      </c>
      <c r="C269" s="45" t="s">
        <v>185</v>
      </c>
      <c r="D269" s="29">
        <v>44.5</v>
      </c>
      <c r="E269" s="26"/>
      <c r="F269" s="26">
        <f t="shared" ref="F269" si="25">(D269*E269)</f>
        <v>0</v>
      </c>
    </row>
    <row r="271" spans="1:6" s="8" customFormat="1" ht="87">
      <c r="A271" s="70" t="s">
        <v>1303</v>
      </c>
      <c r="B271" s="41" t="s">
        <v>1548</v>
      </c>
      <c r="C271" s="46"/>
      <c r="D271" s="43"/>
      <c r="E271" s="31"/>
      <c r="F271" s="31"/>
    </row>
    <row r="272" spans="1:6" s="8" customFormat="1" ht="75" customHeight="1">
      <c r="A272" s="65"/>
      <c r="B272" s="23" t="s">
        <v>1549</v>
      </c>
      <c r="C272" s="45" t="s">
        <v>185</v>
      </c>
      <c r="D272" s="29">
        <v>23.5</v>
      </c>
      <c r="E272" s="26"/>
      <c r="F272" s="26">
        <f t="shared" ref="F272" si="26">(D272*E272)</f>
        <v>0</v>
      </c>
    </row>
    <row r="274" spans="1:6" s="15" customFormat="1" ht="16.5" customHeight="1" thickBot="1">
      <c r="A274" s="12"/>
      <c r="B274" s="13" t="s">
        <v>1551</v>
      </c>
      <c r="C274" s="12"/>
      <c r="D274" s="12"/>
      <c r="E274" s="12"/>
      <c r="F274" s="14">
        <f>SUM(F267:F273)</f>
        <v>0</v>
      </c>
    </row>
    <row r="275" spans="1:6" ht="15" thickTop="1"/>
    <row r="277" spans="1:6" s="8" customFormat="1">
      <c r="A277" s="10" t="s">
        <v>1305</v>
      </c>
      <c r="B277" s="10" t="s">
        <v>1544</v>
      </c>
      <c r="C277" s="11" t="s">
        <v>20</v>
      </c>
      <c r="D277" s="11" t="s">
        <v>21</v>
      </c>
      <c r="E277" s="11" t="s">
        <v>22</v>
      </c>
      <c r="F277" s="11" t="s">
        <v>23</v>
      </c>
    </row>
    <row r="279" spans="1:6" s="8" customFormat="1" ht="58">
      <c r="A279" s="70" t="s">
        <v>1306</v>
      </c>
      <c r="B279" s="41" t="s">
        <v>1553</v>
      </c>
      <c r="C279" s="46"/>
      <c r="D279" s="43"/>
      <c r="E279" s="31"/>
      <c r="F279" s="31"/>
    </row>
    <row r="280" spans="1:6" s="8" customFormat="1" ht="75" customHeight="1">
      <c r="A280" s="65"/>
      <c r="B280" s="23" t="s">
        <v>1554</v>
      </c>
      <c r="C280" s="45" t="s">
        <v>160</v>
      </c>
      <c r="D280" s="29">
        <v>2</v>
      </c>
      <c r="E280" s="26"/>
      <c r="F280" s="26">
        <f t="shared" ref="F280" si="27">(D280*E280)</f>
        <v>0</v>
      </c>
    </row>
    <row r="282" spans="1:6" s="8" customFormat="1" ht="43.5">
      <c r="A282" s="65" t="s">
        <v>1307</v>
      </c>
      <c r="B282" s="23" t="s">
        <v>1555</v>
      </c>
      <c r="C282" s="45" t="s">
        <v>162</v>
      </c>
      <c r="D282" s="29">
        <v>1</v>
      </c>
      <c r="E282" s="26"/>
      <c r="F282" s="26">
        <f t="shared" ref="F282" si="28">(D282*E282)</f>
        <v>0</v>
      </c>
    </row>
    <row r="284" spans="1:6" s="15" customFormat="1" ht="16.5" customHeight="1" thickBot="1">
      <c r="A284" s="12"/>
      <c r="B284" s="13" t="s">
        <v>1552</v>
      </c>
      <c r="C284" s="12"/>
      <c r="D284" s="12"/>
      <c r="E284" s="12"/>
      <c r="F284" s="14">
        <f>SUM(F278:F283)</f>
        <v>0</v>
      </c>
    </row>
    <row r="285" spans="1:6" ht="15" thickTop="1"/>
  </sheetData>
  <mergeCells count="35">
    <mergeCell ref="C14:D14"/>
    <mergeCell ref="C15:D15"/>
    <mergeCell ref="B24:F24"/>
    <mergeCell ref="B2:F2"/>
    <mergeCell ref="C8:D8"/>
    <mergeCell ref="C9:D9"/>
    <mergeCell ref="C10:D10"/>
    <mergeCell ref="C11:D11"/>
    <mergeCell ref="C13:D13"/>
    <mergeCell ref="C12:D12"/>
    <mergeCell ref="C17:D17"/>
    <mergeCell ref="B22:F22"/>
    <mergeCell ref="B23:F23"/>
    <mergeCell ref="B96:F96"/>
    <mergeCell ref="B30:F30"/>
    <mergeCell ref="B31:F31"/>
    <mergeCell ref="B32:F32"/>
    <mergeCell ref="B48:F48"/>
    <mergeCell ref="B49:F49"/>
    <mergeCell ref="B50:F50"/>
    <mergeCell ref="B91:F91"/>
    <mergeCell ref="B92:F92"/>
    <mergeCell ref="B93:F93"/>
    <mergeCell ref="B94:F94"/>
    <mergeCell ref="B95:F95"/>
    <mergeCell ref="B130:F130"/>
    <mergeCell ref="B131:F131"/>
    <mergeCell ref="B132:F132"/>
    <mergeCell ref="B133:F133"/>
    <mergeCell ref="B134:F134"/>
    <mergeCell ref="B168:F168"/>
    <mergeCell ref="B169:F169"/>
    <mergeCell ref="B170:F170"/>
    <mergeCell ref="B171:F171"/>
    <mergeCell ref="B172:F172"/>
  </mergeCells>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03341-4B4C-4B50-AEC5-C16C4D9504AF}">
  <dimension ref="A2:IV1778"/>
  <sheetViews>
    <sheetView workbookViewId="0">
      <selection activeCell="D29" sqref="D29"/>
    </sheetView>
  </sheetViews>
  <sheetFormatPr defaultColWidth="9.1796875" defaultRowHeight="14.5"/>
  <cols>
    <col min="1" max="1" width="7.1796875" style="107" customWidth="1"/>
    <col min="2" max="2" width="41.7265625" style="111" customWidth="1"/>
    <col min="3" max="3" width="4.54296875" style="67" bestFit="1" customWidth="1"/>
    <col min="4" max="4" width="12.7265625" style="68" bestFit="1" customWidth="1"/>
    <col min="5" max="5" width="10.54296875" style="109" bestFit="1" customWidth="1"/>
    <col min="6" max="6" width="13.54296875" style="109" bestFit="1" customWidth="1"/>
    <col min="7" max="7" width="8.1796875" style="69" customWidth="1"/>
    <col min="8" max="17" width="7.26953125" style="69" customWidth="1"/>
    <col min="18" max="16384" width="9.1796875" style="69"/>
  </cols>
  <sheetData>
    <row r="2" spans="1:10" ht="15" thickBot="1">
      <c r="A2" s="103" t="s">
        <v>1737</v>
      </c>
      <c r="B2" s="104" t="s">
        <v>1738</v>
      </c>
      <c r="C2" s="105"/>
      <c r="D2" s="105"/>
      <c r="E2" s="106"/>
      <c r="F2" s="106"/>
    </row>
    <row r="3" spans="1:10">
      <c r="B3" s="108"/>
    </row>
    <row r="6" spans="1:10" ht="15" thickBot="1">
      <c r="A6" s="744" t="s">
        <v>1739</v>
      </c>
      <c r="B6" s="744"/>
    </row>
    <row r="8" spans="1:10">
      <c r="A8" s="110" t="str">
        <f>(A63)</f>
        <v>1.</v>
      </c>
      <c r="B8" s="111" t="str">
        <f>B63</f>
        <v>RAZSVETLJAVA</v>
      </c>
      <c r="C8" s="112"/>
      <c r="D8" s="113">
        <f>F201</f>
        <v>0</v>
      </c>
    </row>
    <row r="9" spans="1:10">
      <c r="A9" s="110" t="str">
        <f>(A204)</f>
        <v>2.</v>
      </c>
      <c r="B9" s="114" t="str">
        <f>B204</f>
        <v>MONTAŽNI MATERIAL</v>
      </c>
      <c r="C9" s="112"/>
      <c r="D9" s="113">
        <f>F442</f>
        <v>0</v>
      </c>
    </row>
    <row r="10" spans="1:10">
      <c r="A10" s="110" t="str">
        <f>A444</f>
        <v>3.</v>
      </c>
      <c r="B10" s="114" t="str">
        <f>B444</f>
        <v>RAZDELILNIKI</v>
      </c>
      <c r="D10" s="109">
        <f>F781</f>
        <v>0</v>
      </c>
    </row>
    <row r="11" spans="1:10">
      <c r="A11" s="110" t="str">
        <f>A783</f>
        <v>4.</v>
      </c>
      <c r="B11" s="114" t="str">
        <f>B783</f>
        <v>STRELOVOD</v>
      </c>
      <c r="D11" s="109">
        <f>F825</f>
        <v>0</v>
      </c>
    </row>
    <row r="12" spans="1:10">
      <c r="A12" s="110" t="str">
        <f>A827</f>
        <v>5.</v>
      </c>
      <c r="B12" s="110" t="str">
        <f>B827</f>
        <v>POŽARNO JAVLJANJE</v>
      </c>
      <c r="D12" s="109">
        <f>F938</f>
        <v>0</v>
      </c>
    </row>
    <row r="13" spans="1:10">
      <c r="A13" s="110" t="str">
        <f>A941</f>
        <v>6.</v>
      </c>
      <c r="B13" s="111" t="str">
        <f>B941</f>
        <v>ODT, KRMILJENJE OKEN</v>
      </c>
      <c r="D13" s="109">
        <f>F999</f>
        <v>0</v>
      </c>
    </row>
    <row r="14" spans="1:10">
      <c r="A14" s="110" t="str">
        <f>A1001</f>
        <v>7.</v>
      </c>
      <c r="B14" s="110" t="str">
        <f>B1001</f>
        <v>AKTIVNA ORPEMA STRUKTURIRANEGA OŽIČENJA</v>
      </c>
      <c r="D14" s="109">
        <f>F1039</f>
        <v>0</v>
      </c>
    </row>
    <row r="15" spans="1:10">
      <c r="A15" s="110" t="str">
        <f>A1043</f>
        <v>8.</v>
      </c>
      <c r="B15" s="110" t="str">
        <f>B1043</f>
        <v>PASIVNA OPREMA STRUKTURIRANEGA OŽIČENJA</v>
      </c>
      <c r="D15" s="109">
        <f>F1390</f>
        <v>0</v>
      </c>
      <c r="J15" s="69" t="s">
        <v>1740</v>
      </c>
    </row>
    <row r="16" spans="1:10">
      <c r="A16" s="110" t="str">
        <f>A1393</f>
        <v>9.</v>
      </c>
      <c r="B16" s="110" t="str">
        <f>B1393</f>
        <v>PROTIVLOMNI SISTEM</v>
      </c>
      <c r="D16" s="109">
        <f>F1499</f>
        <v>0</v>
      </c>
    </row>
    <row r="17" spans="1:4">
      <c r="A17" s="110" t="str">
        <f>A1420</f>
        <v>10.</v>
      </c>
      <c r="B17" s="110" t="str">
        <f>B1420</f>
        <v>SISTEM VIDEO NADZORA</v>
      </c>
      <c r="D17" s="109">
        <f>F1459</f>
        <v>0</v>
      </c>
    </row>
    <row r="18" spans="1:4">
      <c r="A18" s="110" t="str">
        <f>A1461</f>
        <v>11.</v>
      </c>
      <c r="B18" s="110" t="str">
        <f>B1461</f>
        <v>VIDEO DOMOFON</v>
      </c>
      <c r="D18" s="109">
        <f>F1499</f>
        <v>0</v>
      </c>
    </row>
    <row r="19" spans="1:4">
      <c r="A19" s="110" t="str">
        <f>A1501</f>
        <v>12.</v>
      </c>
      <c r="B19" s="110" t="str">
        <f>B1501</f>
        <v>VARNOSTNO KRMILJENJE VRAT</v>
      </c>
      <c r="D19" s="109">
        <f>F1528</f>
        <v>0</v>
      </c>
    </row>
    <row r="20" spans="1:4">
      <c r="A20" s="110" t="str">
        <f>A1530</f>
        <v>13.</v>
      </c>
      <c r="B20" s="110" t="str">
        <f>B1530</f>
        <v>SPLOŠNO OZVOČENJE</v>
      </c>
      <c r="D20" s="109">
        <f>F1572</f>
        <v>0</v>
      </c>
    </row>
    <row r="21" spans="1:4">
      <c r="A21" s="110" t="str">
        <f>A1576</f>
        <v>14.</v>
      </c>
      <c r="B21" s="110" t="str">
        <f>B1576</f>
        <v>MULTIMEDIJSKA OPREMA UČILNIC (INTERAKTINI PROJEKTOR + TABLA)</v>
      </c>
      <c r="D21" s="109">
        <f>F1608</f>
        <v>0</v>
      </c>
    </row>
    <row r="22" spans="1:4">
      <c r="A22" s="110" t="str">
        <f>A1611</f>
        <v>15.</v>
      </c>
      <c r="B22" s="110" t="str">
        <f>B1611</f>
        <v>MULTIMEDIJSKA OPREMA ZBORNICE</v>
      </c>
      <c r="D22" s="109">
        <f>F1639</f>
        <v>0</v>
      </c>
    </row>
    <row r="23" spans="1:4">
      <c r="A23" s="110" t="str">
        <f>A1641</f>
        <v>16.</v>
      </c>
      <c r="B23" s="110" t="str">
        <f>B1641</f>
        <v>OPREMA ZA PRIKAZOVANJE ČASA</v>
      </c>
      <c r="D23" s="109">
        <f>F1659</f>
        <v>0</v>
      </c>
    </row>
    <row r="24" spans="1:4">
      <c r="A24" s="110" t="str">
        <f>A1661</f>
        <v>17.</v>
      </c>
      <c r="B24" s="110" t="str">
        <f>B1661</f>
        <v>OPREMA OZVOČENJA ŠPORTNE DVORANE</v>
      </c>
      <c r="D24" s="109">
        <f>F1703</f>
        <v>0</v>
      </c>
    </row>
    <row r="25" spans="1:4">
      <c r="A25" s="110" t="str">
        <f>A1706</f>
        <v>18.</v>
      </c>
      <c r="B25" s="110" t="str">
        <f>B1706</f>
        <v>OPREMA OZVOČENJA MALE DVORANE</v>
      </c>
      <c r="D25" s="109">
        <f>F1735</f>
        <v>0</v>
      </c>
    </row>
    <row r="26" spans="1:4">
      <c r="A26" s="110" t="str">
        <f>$A$1737</f>
        <v>19.</v>
      </c>
      <c r="B26" s="110" t="str">
        <f>$B$1737</f>
        <v>GRADBENA DELA</v>
      </c>
      <c r="D26" s="109">
        <f>$F$1759</f>
        <v>0</v>
      </c>
    </row>
    <row r="27" spans="1:4">
      <c r="A27" s="110" t="str">
        <f>A1761</f>
        <v>20.</v>
      </c>
      <c r="B27" s="110" t="str">
        <f>B1761</f>
        <v>OSTALE OBVEZNOSTI</v>
      </c>
      <c r="D27" s="109">
        <f>F1777</f>
        <v>0</v>
      </c>
    </row>
    <row r="28" spans="1:4">
      <c r="D28" s="109"/>
    </row>
    <row r="29" spans="1:4" ht="15" thickBot="1">
      <c r="A29" s="115"/>
      <c r="B29" s="116" t="s">
        <v>9</v>
      </c>
      <c r="C29" s="117"/>
      <c r="D29" s="118">
        <f>SUM(D8:D28)</f>
        <v>0</v>
      </c>
    </row>
    <row r="30" spans="1:4" ht="15" thickTop="1"/>
    <row r="32" spans="1:4">
      <c r="B32" s="111" t="s">
        <v>10</v>
      </c>
    </row>
    <row r="34" spans="2:6" ht="116">
      <c r="B34" s="119" t="s">
        <v>1741</v>
      </c>
      <c r="C34" s="120"/>
      <c r="D34" s="120"/>
      <c r="E34" s="121"/>
      <c r="F34" s="121"/>
    </row>
    <row r="35" spans="2:6">
      <c r="B35" s="119"/>
      <c r="C35" s="120"/>
      <c r="D35" s="120"/>
      <c r="E35" s="121"/>
      <c r="F35" s="121"/>
    </row>
    <row r="36" spans="2:6" ht="72.5">
      <c r="B36" s="119" t="s">
        <v>1742</v>
      </c>
      <c r="C36" s="120"/>
      <c r="D36" s="120"/>
      <c r="E36" s="121"/>
      <c r="F36" s="121"/>
    </row>
    <row r="37" spans="2:6">
      <c r="B37" s="119"/>
      <c r="C37" s="120"/>
      <c r="D37" s="120"/>
      <c r="E37" s="121"/>
      <c r="F37" s="121"/>
    </row>
    <row r="38" spans="2:6" ht="116">
      <c r="B38" s="119" t="s">
        <v>1743</v>
      </c>
      <c r="C38" s="120"/>
      <c r="D38" s="120"/>
      <c r="E38" s="121"/>
      <c r="F38" s="121"/>
    </row>
    <row r="39" spans="2:6">
      <c r="B39" s="119"/>
      <c r="C39" s="120"/>
      <c r="D39" s="120"/>
      <c r="E39" s="121"/>
      <c r="F39" s="121"/>
    </row>
    <row r="40" spans="2:6" ht="43.5">
      <c r="B40" s="119" t="s">
        <v>1744</v>
      </c>
      <c r="C40" s="120"/>
      <c r="D40" s="120"/>
      <c r="E40" s="121"/>
      <c r="F40" s="121"/>
    </row>
    <row r="41" spans="2:6">
      <c r="B41" s="119"/>
      <c r="C41" s="120"/>
      <c r="D41" s="120"/>
      <c r="E41" s="121"/>
      <c r="F41" s="121"/>
    </row>
    <row r="42" spans="2:6" ht="87">
      <c r="B42" s="119" t="s">
        <v>1745</v>
      </c>
      <c r="C42" s="120"/>
      <c r="D42" s="120"/>
      <c r="E42" s="121"/>
      <c r="F42" s="121"/>
    </row>
    <row r="43" spans="2:6">
      <c r="B43" s="119"/>
      <c r="C43" s="120"/>
      <c r="D43" s="120"/>
      <c r="E43" s="121"/>
      <c r="F43" s="121"/>
    </row>
    <row r="44" spans="2:6" ht="29">
      <c r="B44" s="119" t="s">
        <v>1746</v>
      </c>
      <c r="C44" s="120"/>
      <c r="D44" s="120"/>
      <c r="E44" s="121"/>
      <c r="F44" s="121"/>
    </row>
    <row r="45" spans="2:6">
      <c r="B45" s="119"/>
      <c r="C45" s="120"/>
      <c r="D45" s="120"/>
      <c r="E45" s="121"/>
      <c r="F45" s="121"/>
    </row>
    <row r="46" spans="2:6" ht="29">
      <c r="B46" s="119" t="s">
        <v>1747</v>
      </c>
      <c r="C46" s="120"/>
      <c r="D46" s="120"/>
      <c r="E46" s="121"/>
      <c r="F46" s="121"/>
    </row>
    <row r="47" spans="2:6">
      <c r="B47" s="119"/>
      <c r="C47" s="120"/>
      <c r="D47" s="120"/>
      <c r="E47" s="121"/>
      <c r="F47" s="121"/>
    </row>
    <row r="48" spans="2:6" ht="29">
      <c r="B48" s="119" t="s">
        <v>1748</v>
      </c>
      <c r="C48" s="120"/>
      <c r="D48" s="120"/>
      <c r="E48" s="121"/>
      <c r="F48" s="121"/>
    </row>
    <row r="49" spans="1:6">
      <c r="B49" s="119"/>
      <c r="C49" s="120"/>
      <c r="D49" s="120"/>
      <c r="E49" s="121"/>
      <c r="F49" s="121"/>
    </row>
    <row r="50" spans="1:6" ht="87">
      <c r="B50" s="119" t="s">
        <v>1749</v>
      </c>
      <c r="C50" s="120"/>
      <c r="D50" s="120"/>
      <c r="E50" s="121"/>
      <c r="F50" s="121"/>
    </row>
    <row r="51" spans="1:6">
      <c r="B51" s="119"/>
      <c r="C51" s="120"/>
      <c r="D51" s="120"/>
      <c r="E51" s="121"/>
      <c r="F51" s="121"/>
    </row>
    <row r="52" spans="1:6" ht="29">
      <c r="B52" s="119" t="s">
        <v>1750</v>
      </c>
      <c r="C52" s="120"/>
      <c r="D52" s="120"/>
      <c r="E52" s="121"/>
      <c r="F52" s="121"/>
    </row>
    <row r="53" spans="1:6">
      <c r="B53" s="119"/>
      <c r="C53" s="120"/>
      <c r="D53" s="120"/>
      <c r="E53" s="121"/>
      <c r="F53" s="121"/>
    </row>
    <row r="54" spans="1:6" ht="72.5">
      <c r="B54" s="119" t="s">
        <v>1751</v>
      </c>
      <c r="C54" s="120"/>
      <c r="D54" s="120"/>
      <c r="E54" s="121"/>
      <c r="F54" s="121"/>
    </row>
    <row r="55" spans="1:6">
      <c r="B55" s="119"/>
      <c r="C55" s="120"/>
      <c r="D55" s="120"/>
      <c r="E55" s="121"/>
      <c r="F55" s="121"/>
    </row>
    <row r="56" spans="1:6" ht="29">
      <c r="B56" s="119" t="s">
        <v>1752</v>
      </c>
      <c r="C56" s="120"/>
      <c r="D56" s="120"/>
      <c r="E56" s="121"/>
      <c r="F56" s="121"/>
    </row>
    <row r="57" spans="1:6">
      <c r="B57" s="119"/>
      <c r="C57" s="120"/>
      <c r="D57" s="120"/>
      <c r="E57" s="121"/>
      <c r="F57" s="121"/>
    </row>
    <row r="58" spans="1:6">
      <c r="B58" s="119" t="s">
        <v>1753</v>
      </c>
      <c r="C58" s="120"/>
      <c r="D58" s="120"/>
      <c r="E58" s="121"/>
      <c r="F58" s="121"/>
    </row>
    <row r="59" spans="1:6">
      <c r="B59" s="119"/>
      <c r="C59" s="120"/>
      <c r="D59" s="120"/>
      <c r="E59" s="121"/>
      <c r="F59" s="121"/>
    </row>
    <row r="60" spans="1:6">
      <c r="B60" s="119" t="s">
        <v>1754</v>
      </c>
      <c r="C60" s="120"/>
      <c r="D60" s="120"/>
      <c r="E60" s="121"/>
      <c r="F60" s="121"/>
    </row>
    <row r="61" spans="1:6">
      <c r="B61" s="119"/>
      <c r="C61" s="120"/>
      <c r="D61" s="120"/>
      <c r="E61" s="121"/>
      <c r="F61" s="121"/>
    </row>
    <row r="63" spans="1:6">
      <c r="A63" s="122" t="s">
        <v>19</v>
      </c>
      <c r="B63" s="123" t="s">
        <v>1755</v>
      </c>
      <c r="C63" s="124" t="s">
        <v>20</v>
      </c>
      <c r="D63" s="125" t="s">
        <v>21</v>
      </c>
      <c r="E63" s="126" t="s">
        <v>22</v>
      </c>
      <c r="F63" s="126" t="s">
        <v>23</v>
      </c>
    </row>
    <row r="64" spans="1:6">
      <c r="B64" s="127"/>
    </row>
    <row r="65" spans="1:8">
      <c r="A65" s="128"/>
      <c r="B65" s="127" t="s">
        <v>1756</v>
      </c>
      <c r="D65" s="67"/>
      <c r="H65" s="129"/>
    </row>
    <row r="66" spans="1:8" ht="29">
      <c r="A66" s="128"/>
      <c r="B66" s="127" t="s">
        <v>1757</v>
      </c>
      <c r="D66" s="67"/>
      <c r="H66" s="129"/>
    </row>
    <row r="67" spans="1:8" ht="87">
      <c r="A67" s="130"/>
      <c r="B67" s="131" t="s">
        <v>1758</v>
      </c>
    </row>
    <row r="68" spans="1:8" ht="58">
      <c r="A68" s="132">
        <v>1.01</v>
      </c>
      <c r="B68" s="119" t="s">
        <v>1759</v>
      </c>
    </row>
    <row r="69" spans="1:8" ht="43.5">
      <c r="A69" s="128"/>
      <c r="B69" s="119" t="s">
        <v>1760</v>
      </c>
      <c r="C69" s="67" t="s">
        <v>160</v>
      </c>
      <c r="D69" s="67">
        <v>41</v>
      </c>
      <c r="F69" s="109">
        <f>+E69*D69</f>
        <v>0</v>
      </c>
      <c r="H69" s="129"/>
    </row>
    <row r="70" spans="1:8">
      <c r="A70" s="132"/>
      <c r="B70" s="119"/>
    </row>
    <row r="71" spans="1:8" ht="58">
      <c r="A71" s="132">
        <f>MAX($A$33:A70)+0.01</f>
        <v>1.02</v>
      </c>
      <c r="B71" s="119" t="s">
        <v>1761</v>
      </c>
    </row>
    <row r="72" spans="1:8" ht="43.5">
      <c r="A72" s="132"/>
      <c r="B72" s="119" t="s">
        <v>1762</v>
      </c>
      <c r="C72" s="67" t="s">
        <v>160</v>
      </c>
      <c r="D72" s="68">
        <v>3</v>
      </c>
      <c r="F72" s="109">
        <f>+E72*D72</f>
        <v>0</v>
      </c>
    </row>
    <row r="73" spans="1:8">
      <c r="A73" s="132"/>
      <c r="B73" s="119"/>
    </row>
    <row r="74" spans="1:8" ht="72.5">
      <c r="A74" s="132">
        <f>MAX($A$33:A73)+0.01</f>
        <v>1.03</v>
      </c>
      <c r="B74" s="119" t="s">
        <v>1763</v>
      </c>
    </row>
    <row r="75" spans="1:8" ht="43.5">
      <c r="A75" s="132"/>
      <c r="B75" s="119" t="s">
        <v>1764</v>
      </c>
      <c r="C75" s="67" t="s">
        <v>160</v>
      </c>
      <c r="D75" s="68">
        <v>81</v>
      </c>
      <c r="F75" s="109">
        <f>+E75*D75</f>
        <v>0</v>
      </c>
    </row>
    <row r="76" spans="1:8">
      <c r="A76" s="132"/>
      <c r="B76" s="119"/>
    </row>
    <row r="77" spans="1:8" ht="116">
      <c r="A77" s="132">
        <f>MAX($A$33:A76)+0.01</f>
        <v>1.04</v>
      </c>
      <c r="B77" s="119" t="s">
        <v>1765</v>
      </c>
    </row>
    <row r="78" spans="1:8" ht="58">
      <c r="A78" s="132"/>
      <c r="B78" s="119" t="s">
        <v>1766</v>
      </c>
      <c r="C78" s="67" t="s">
        <v>160</v>
      </c>
      <c r="D78" s="68">
        <v>9</v>
      </c>
      <c r="F78" s="109">
        <f>+E78*D78</f>
        <v>0</v>
      </c>
    </row>
    <row r="79" spans="1:8">
      <c r="A79" s="132"/>
      <c r="B79" s="119"/>
    </row>
    <row r="80" spans="1:8" ht="72.5">
      <c r="A80" s="132">
        <f>MAX($A$33:A79)+0.01</f>
        <v>1.05</v>
      </c>
      <c r="B80" s="119" t="s">
        <v>1767</v>
      </c>
    </row>
    <row r="81" spans="1:6" ht="43.5">
      <c r="A81" s="132"/>
      <c r="B81" s="119" t="s">
        <v>1768</v>
      </c>
      <c r="C81" s="67" t="s">
        <v>160</v>
      </c>
      <c r="D81" s="68">
        <v>4</v>
      </c>
      <c r="F81" s="109">
        <f>+E81*D81</f>
        <v>0</v>
      </c>
    </row>
    <row r="82" spans="1:6">
      <c r="A82" s="132"/>
      <c r="B82" s="119"/>
    </row>
    <row r="83" spans="1:6" ht="72.5">
      <c r="A83" s="132">
        <f>MAX($A$33:A82)+0.01</f>
        <v>1.06</v>
      </c>
      <c r="B83" s="119" t="s">
        <v>1769</v>
      </c>
    </row>
    <row r="84" spans="1:6" ht="43.5">
      <c r="A84" s="132"/>
      <c r="B84" s="119" t="s">
        <v>1770</v>
      </c>
      <c r="C84" s="67" t="s">
        <v>160</v>
      </c>
      <c r="D84" s="68">
        <v>35</v>
      </c>
      <c r="F84" s="109">
        <f>+E84*D84</f>
        <v>0</v>
      </c>
    </row>
    <row r="85" spans="1:6">
      <c r="A85" s="132"/>
      <c r="B85" s="119"/>
    </row>
    <row r="86" spans="1:6" ht="43.5">
      <c r="A86" s="132">
        <f>MAX($A$33:A85)+0.01</f>
        <v>1.07</v>
      </c>
      <c r="B86" s="119" t="s">
        <v>1771</v>
      </c>
    </row>
    <row r="87" spans="1:6" ht="43.5">
      <c r="A87" s="132"/>
      <c r="B87" s="119" t="s">
        <v>1772</v>
      </c>
      <c r="C87" s="67" t="s">
        <v>160</v>
      </c>
      <c r="D87" s="68">
        <v>1</v>
      </c>
      <c r="F87" s="109">
        <f>D87*E87</f>
        <v>0</v>
      </c>
    </row>
    <row r="88" spans="1:6">
      <c r="A88" s="132"/>
      <c r="B88" s="119"/>
    </row>
    <row r="89" spans="1:6" ht="58">
      <c r="A89" s="132">
        <f>MAX($A$33:A88)+0.01</f>
        <v>1.08</v>
      </c>
      <c r="B89" s="119" t="s">
        <v>1773</v>
      </c>
    </row>
    <row r="90" spans="1:6" ht="43.5">
      <c r="A90" s="132"/>
      <c r="B90" s="119" t="s">
        <v>1774</v>
      </c>
      <c r="C90" s="67" t="s">
        <v>160</v>
      </c>
      <c r="D90" s="68">
        <v>18</v>
      </c>
      <c r="F90" s="109">
        <f>D90*E90</f>
        <v>0</v>
      </c>
    </row>
    <row r="91" spans="1:6" ht="29">
      <c r="A91" s="132"/>
      <c r="B91" s="119" t="s">
        <v>1775</v>
      </c>
      <c r="C91" s="67" t="s">
        <v>160</v>
      </c>
      <c r="D91" s="68">
        <v>3</v>
      </c>
      <c r="F91" s="109">
        <f>D91*E91</f>
        <v>0</v>
      </c>
    </row>
    <row r="92" spans="1:6">
      <c r="A92" s="132"/>
      <c r="B92" s="119"/>
    </row>
    <row r="93" spans="1:6" ht="72.5">
      <c r="A93" s="132">
        <f>MAX($A$33:A92)+0.01</f>
        <v>1.0900000000000001</v>
      </c>
      <c r="B93" s="119" t="s">
        <v>1776</v>
      </c>
    </row>
    <row r="94" spans="1:6" ht="43.5">
      <c r="A94" s="132"/>
      <c r="B94" s="119" t="s">
        <v>1777</v>
      </c>
      <c r="C94" s="67" t="s">
        <v>160</v>
      </c>
      <c r="D94" s="68">
        <v>59</v>
      </c>
      <c r="F94" s="109">
        <f>+E94*D94</f>
        <v>0</v>
      </c>
    </row>
    <row r="95" spans="1:6" ht="43.5">
      <c r="A95" s="132"/>
      <c r="B95" s="119" t="s">
        <v>1778</v>
      </c>
      <c r="C95" s="67" t="s">
        <v>160</v>
      </c>
      <c r="D95" s="68">
        <v>59</v>
      </c>
      <c r="F95" s="109">
        <f>+E95*D95</f>
        <v>0</v>
      </c>
    </row>
    <row r="96" spans="1:6">
      <c r="A96" s="132"/>
      <c r="B96" s="119"/>
    </row>
    <row r="97" spans="1:6" ht="58">
      <c r="A97" s="132">
        <f>MAX($A$33:A96)+0.01</f>
        <v>1.1000000000000001</v>
      </c>
      <c r="B97" s="119" t="s">
        <v>1779</v>
      </c>
    </row>
    <row r="98" spans="1:6" ht="43.5">
      <c r="A98" s="132"/>
      <c r="B98" s="119" t="s">
        <v>1780</v>
      </c>
      <c r="C98" s="67" t="s">
        <v>160</v>
      </c>
      <c r="D98" s="68">
        <v>37</v>
      </c>
      <c r="F98" s="109">
        <f>+E98*D98</f>
        <v>0</v>
      </c>
    </row>
    <row r="99" spans="1:6">
      <c r="A99" s="132"/>
      <c r="B99" s="119"/>
    </row>
    <row r="100" spans="1:6" ht="58">
      <c r="A100" s="132">
        <f>MAX($A$33:A99)+0.01</f>
        <v>1.1100000000000001</v>
      </c>
      <c r="B100" s="119" t="s">
        <v>1781</v>
      </c>
    </row>
    <row r="101" spans="1:6" ht="43.5">
      <c r="A101" s="132"/>
      <c r="B101" s="119" t="s">
        <v>1782</v>
      </c>
      <c r="C101" s="67" t="s">
        <v>160</v>
      </c>
      <c r="D101" s="68">
        <v>15</v>
      </c>
      <c r="F101" s="109">
        <f>+E101*D101</f>
        <v>0</v>
      </c>
    </row>
    <row r="102" spans="1:6">
      <c r="A102" s="132"/>
      <c r="B102" s="119"/>
    </row>
    <row r="103" spans="1:6" ht="72.5">
      <c r="A103" s="132">
        <f>MAX($A$33:A102)+0.01</f>
        <v>1.1200000000000001</v>
      </c>
      <c r="B103" s="119" t="s">
        <v>1783</v>
      </c>
    </row>
    <row r="104" spans="1:6" ht="43.5">
      <c r="A104" s="132"/>
      <c r="B104" s="119" t="s">
        <v>1784</v>
      </c>
      <c r="C104" s="67" t="s">
        <v>160</v>
      </c>
      <c r="D104" s="68">
        <v>38</v>
      </c>
      <c r="F104" s="109">
        <f>D104*E104</f>
        <v>0</v>
      </c>
    </row>
    <row r="105" spans="1:6">
      <c r="A105" s="132"/>
      <c r="B105" s="119"/>
    </row>
    <row r="106" spans="1:6" ht="72.5">
      <c r="A106" s="132">
        <f>MAX($A$33:A105)+0.01</f>
        <v>1.1300000000000001</v>
      </c>
      <c r="B106" s="119" t="s">
        <v>1785</v>
      </c>
    </row>
    <row r="107" spans="1:6" ht="58">
      <c r="A107" s="132"/>
      <c r="B107" s="119" t="s">
        <v>1786</v>
      </c>
      <c r="C107" s="67" t="s">
        <v>160</v>
      </c>
      <c r="D107" s="68">
        <v>23</v>
      </c>
      <c r="F107" s="109">
        <f>D107*E107</f>
        <v>0</v>
      </c>
    </row>
    <row r="108" spans="1:6" ht="43.5">
      <c r="A108" s="132"/>
      <c r="B108" s="119" t="s">
        <v>1787</v>
      </c>
      <c r="C108" s="67" t="s">
        <v>160</v>
      </c>
      <c r="D108" s="68">
        <v>23</v>
      </c>
      <c r="F108" s="109">
        <f>D108*E108</f>
        <v>0</v>
      </c>
    </row>
    <row r="109" spans="1:6">
      <c r="A109" s="132"/>
      <c r="B109" s="119"/>
    </row>
    <row r="110" spans="1:6" ht="72.5">
      <c r="A110" s="132">
        <f>MAX($A$33:A109)+0.01</f>
        <v>1.1400000000000001</v>
      </c>
      <c r="B110" s="119" t="s">
        <v>1788</v>
      </c>
    </row>
    <row r="111" spans="1:6" ht="43.5">
      <c r="A111" s="132"/>
      <c r="B111" s="119" t="s">
        <v>1789</v>
      </c>
      <c r="C111" s="67" t="s">
        <v>160</v>
      </c>
      <c r="D111" s="68">
        <v>31</v>
      </c>
      <c r="F111" s="109">
        <f>+E111*D111</f>
        <v>0</v>
      </c>
    </row>
    <row r="112" spans="1:6">
      <c r="A112" s="132"/>
      <c r="B112" s="119"/>
    </row>
    <row r="113" spans="1:6" ht="72.5">
      <c r="A113" s="132">
        <f>MAX($A$33:A112)+0.01</f>
        <v>1.1500000000000001</v>
      </c>
      <c r="B113" s="119" t="s">
        <v>1790</v>
      </c>
    </row>
    <row r="114" spans="1:6" ht="43.5">
      <c r="A114" s="132"/>
      <c r="B114" s="119" t="s">
        <v>1791</v>
      </c>
      <c r="C114" s="67" t="s">
        <v>160</v>
      </c>
      <c r="D114" s="68">
        <v>2</v>
      </c>
      <c r="F114" s="109">
        <f>+E114*D114</f>
        <v>0</v>
      </c>
    </row>
    <row r="115" spans="1:6">
      <c r="A115" s="132"/>
      <c r="B115" s="119"/>
    </row>
    <row r="116" spans="1:6" ht="72.5">
      <c r="A116" s="132">
        <f>MAX($A$33:A115)+0.01</f>
        <v>1.1600000000000001</v>
      </c>
      <c r="B116" s="119" t="s">
        <v>1792</v>
      </c>
    </row>
    <row r="117" spans="1:6" ht="43.5">
      <c r="A117" s="132"/>
      <c r="B117" s="119" t="s">
        <v>1793</v>
      </c>
      <c r="C117" s="67" t="s">
        <v>160</v>
      </c>
      <c r="D117" s="68">
        <v>32</v>
      </c>
      <c r="F117" s="109">
        <f>+E117*D117</f>
        <v>0</v>
      </c>
    </row>
    <row r="118" spans="1:6">
      <c r="A118" s="132"/>
      <c r="B118" s="119"/>
    </row>
    <row r="119" spans="1:6" ht="72.5">
      <c r="A119" s="132">
        <f>MAX($A$33:A118)+0.01</f>
        <v>1.1700000000000002</v>
      </c>
      <c r="B119" s="119" t="s">
        <v>1794</v>
      </c>
    </row>
    <row r="120" spans="1:6" ht="43.5">
      <c r="A120" s="132"/>
      <c r="B120" s="119" t="s">
        <v>1795</v>
      </c>
      <c r="C120" s="67" t="s">
        <v>160</v>
      </c>
      <c r="D120" s="68">
        <v>16</v>
      </c>
      <c r="F120" s="109">
        <f>D120*E120</f>
        <v>0</v>
      </c>
    </row>
    <row r="121" spans="1:6">
      <c r="A121" s="132"/>
      <c r="B121" s="119"/>
    </row>
    <row r="122" spans="1:6" ht="58">
      <c r="A122" s="132">
        <f>MAX($A$33:A121)+0.01</f>
        <v>1.1800000000000002</v>
      </c>
      <c r="B122" s="119" t="s">
        <v>1796</v>
      </c>
    </row>
    <row r="123" spans="1:6" ht="43.5">
      <c r="A123" s="132"/>
      <c r="B123" s="119" t="s">
        <v>1797</v>
      </c>
      <c r="C123" s="67" t="s">
        <v>160</v>
      </c>
      <c r="D123" s="68">
        <v>36</v>
      </c>
      <c r="F123" s="109">
        <f>+E123*D123</f>
        <v>0</v>
      </c>
    </row>
    <row r="124" spans="1:6" ht="43.5">
      <c r="A124" s="132"/>
      <c r="B124" s="119" t="s">
        <v>1798</v>
      </c>
      <c r="C124" s="67" t="s">
        <v>160</v>
      </c>
      <c r="D124" s="68">
        <v>14</v>
      </c>
      <c r="F124" s="109">
        <f>+E124*D124</f>
        <v>0</v>
      </c>
    </row>
    <row r="125" spans="1:6">
      <c r="A125" s="132"/>
      <c r="B125" s="119"/>
    </row>
    <row r="126" spans="1:6" ht="87">
      <c r="A126" s="132">
        <f>MAX($A$33:A125)+0.01</f>
        <v>1.1900000000000002</v>
      </c>
      <c r="B126" s="119" t="s">
        <v>1799</v>
      </c>
    </row>
    <row r="127" spans="1:6" ht="29">
      <c r="A127" s="132"/>
      <c r="B127" s="119" t="s">
        <v>1800</v>
      </c>
      <c r="C127" s="67" t="s">
        <v>160</v>
      </c>
      <c r="D127" s="68">
        <v>12</v>
      </c>
      <c r="F127" s="109">
        <f>+E127*D127</f>
        <v>0</v>
      </c>
    </row>
    <row r="128" spans="1:6">
      <c r="A128" s="132"/>
      <c r="B128" s="119"/>
    </row>
    <row r="129" spans="1:6" ht="87">
      <c r="A129" s="132">
        <f>MAX($A$33:A128)+0.01</f>
        <v>1.2000000000000002</v>
      </c>
      <c r="B129" s="119" t="s">
        <v>1801</v>
      </c>
    </row>
    <row r="130" spans="1:6" ht="29">
      <c r="A130" s="132"/>
      <c r="B130" s="119" t="s">
        <v>1802</v>
      </c>
      <c r="C130" s="67" t="s">
        <v>160</v>
      </c>
      <c r="D130" s="68">
        <v>12</v>
      </c>
      <c r="F130" s="109">
        <f>+E130*D130</f>
        <v>0</v>
      </c>
    </row>
    <row r="131" spans="1:6">
      <c r="A131" s="132"/>
      <c r="B131" s="119"/>
    </row>
    <row r="132" spans="1:6" ht="87">
      <c r="A132" s="132">
        <f>MAX($A$33:A131)+0.01</f>
        <v>1.2100000000000002</v>
      </c>
      <c r="B132" s="119" t="s">
        <v>1803</v>
      </c>
    </row>
    <row r="133" spans="1:6" ht="29">
      <c r="A133" s="132"/>
      <c r="B133" s="119" t="s">
        <v>1804</v>
      </c>
      <c r="C133" s="67" t="s">
        <v>160</v>
      </c>
      <c r="D133" s="68">
        <v>7</v>
      </c>
      <c r="F133" s="109">
        <f>+E133*D133</f>
        <v>0</v>
      </c>
    </row>
    <row r="134" spans="1:6">
      <c r="A134" s="132"/>
      <c r="B134" s="119"/>
    </row>
    <row r="135" spans="1:6" ht="87">
      <c r="A135" s="132">
        <f>MAX($A$33:A134)+0.01</f>
        <v>1.2200000000000002</v>
      </c>
      <c r="B135" s="119" t="s">
        <v>1805</v>
      </c>
    </row>
    <row r="136" spans="1:6" ht="29">
      <c r="A136" s="132"/>
      <c r="B136" s="119" t="s">
        <v>1806</v>
      </c>
      <c r="C136" s="67" t="s">
        <v>160</v>
      </c>
      <c r="D136" s="68">
        <v>8</v>
      </c>
      <c r="F136" s="109">
        <f>+E136*D136</f>
        <v>0</v>
      </c>
    </row>
    <row r="137" spans="1:6">
      <c r="A137" s="132"/>
      <c r="B137" s="119"/>
    </row>
    <row r="138" spans="1:6" ht="101.5">
      <c r="A138" s="132"/>
      <c r="B138" s="119" t="s">
        <v>1807</v>
      </c>
    </row>
    <row r="139" spans="1:6">
      <c r="A139" s="132"/>
      <c r="B139" s="119"/>
    </row>
    <row r="140" spans="1:6" ht="29">
      <c r="A140" s="132">
        <f>MAX($A$33:A139)+0.01</f>
        <v>1.2300000000000002</v>
      </c>
      <c r="B140" s="119" t="s">
        <v>1808</v>
      </c>
      <c r="C140" s="67" t="s">
        <v>160</v>
      </c>
      <c r="D140" s="68">
        <v>1</v>
      </c>
      <c r="F140" s="109">
        <f>+E140*D140</f>
        <v>0</v>
      </c>
    </row>
    <row r="141" spans="1:6">
      <c r="A141" s="132"/>
      <c r="B141" s="119"/>
    </row>
    <row r="142" spans="1:6" ht="29">
      <c r="A142" s="132">
        <f>MAX($A$33:A141)+0.01</f>
        <v>1.2400000000000002</v>
      </c>
      <c r="B142" s="119" t="s">
        <v>1809</v>
      </c>
      <c r="C142" s="67" t="s">
        <v>160</v>
      </c>
      <c r="D142" s="68">
        <v>1</v>
      </c>
      <c r="F142" s="109">
        <f>+E142*D142</f>
        <v>0</v>
      </c>
    </row>
    <row r="143" spans="1:6">
      <c r="A143" s="132"/>
      <c r="B143" s="119"/>
    </row>
    <row r="144" spans="1:6">
      <c r="A144" s="132">
        <f>MAX($A$33:A142)+0.01</f>
        <v>1.2500000000000002</v>
      </c>
      <c r="B144" s="119" t="s">
        <v>1810</v>
      </c>
      <c r="C144" s="67" t="s">
        <v>160</v>
      </c>
      <c r="D144" s="68">
        <v>2</v>
      </c>
      <c r="F144" s="109">
        <f>+E144*D144</f>
        <v>0</v>
      </c>
    </row>
    <row r="145" spans="1:6">
      <c r="A145" s="132"/>
      <c r="B145" s="119"/>
    </row>
    <row r="146" spans="1:6" ht="29">
      <c r="A146" s="132">
        <f>MAX($A$33:A145)+0.01</f>
        <v>1.2600000000000002</v>
      </c>
      <c r="B146" s="119" t="s">
        <v>1811</v>
      </c>
      <c r="C146" s="67" t="s">
        <v>160</v>
      </c>
      <c r="D146" s="68">
        <v>2</v>
      </c>
      <c r="F146" s="109">
        <f>+E146*D146</f>
        <v>0</v>
      </c>
    </row>
    <row r="147" spans="1:6">
      <c r="A147" s="132"/>
      <c r="B147" s="119"/>
    </row>
    <row r="148" spans="1:6" ht="72.5">
      <c r="A148" s="132">
        <f>MAX($A$33:A147)+0.01</f>
        <v>1.2700000000000002</v>
      </c>
      <c r="B148" s="119" t="s">
        <v>1812</v>
      </c>
      <c r="C148" s="67" t="s">
        <v>246</v>
      </c>
      <c r="D148" s="68">
        <v>1</v>
      </c>
      <c r="F148" s="109">
        <f>D148*E148</f>
        <v>0</v>
      </c>
    </row>
    <row r="149" spans="1:6">
      <c r="A149" s="132"/>
      <c r="B149" s="119"/>
    </row>
    <row r="150" spans="1:6">
      <c r="A150" s="132"/>
      <c r="B150" s="127" t="s">
        <v>1813</v>
      </c>
    </row>
    <row r="151" spans="1:6" ht="87">
      <c r="A151" s="132">
        <f>MAX($A$33:A150)+0.01</f>
        <v>1.2800000000000002</v>
      </c>
      <c r="B151" s="119" t="s">
        <v>1814</v>
      </c>
      <c r="C151" s="67" t="s">
        <v>160</v>
      </c>
      <c r="D151" s="68">
        <v>40</v>
      </c>
      <c r="F151" s="109">
        <f>D151*E151</f>
        <v>0</v>
      </c>
    </row>
    <row r="152" spans="1:6">
      <c r="A152" s="132"/>
      <c r="B152" s="119"/>
    </row>
    <row r="153" spans="1:6" ht="87">
      <c r="A153" s="132">
        <f>MAX($A$33:A152)+0.01</f>
        <v>1.2900000000000003</v>
      </c>
      <c r="B153" s="119" t="s">
        <v>1815</v>
      </c>
      <c r="C153" s="67" t="s">
        <v>160</v>
      </c>
      <c r="D153" s="68">
        <v>26</v>
      </c>
      <c r="F153" s="109">
        <f>D153*E153</f>
        <v>0</v>
      </c>
    </row>
    <row r="154" spans="1:6">
      <c r="A154" s="132"/>
      <c r="B154" s="119"/>
    </row>
    <row r="155" spans="1:6" ht="72.5">
      <c r="A155" s="132">
        <f>MAX($A$33:A152)+0.01</f>
        <v>1.2900000000000003</v>
      </c>
      <c r="B155" s="119" t="s">
        <v>1816</v>
      </c>
      <c r="C155" s="67" t="s">
        <v>160</v>
      </c>
      <c r="D155" s="68">
        <v>1</v>
      </c>
      <c r="F155" s="109">
        <f>D155*E155</f>
        <v>0</v>
      </c>
    </row>
    <row r="156" spans="1:6">
      <c r="A156" s="132"/>
      <c r="B156" s="119"/>
    </row>
    <row r="157" spans="1:6" ht="58">
      <c r="A157" s="132">
        <f>MAX($A$33:A154)+0.01</f>
        <v>1.3000000000000003</v>
      </c>
      <c r="B157" s="119" t="s">
        <v>1817</v>
      </c>
      <c r="C157" s="67" t="s">
        <v>160</v>
      </c>
      <c r="D157" s="68">
        <v>1</v>
      </c>
      <c r="F157" s="109">
        <f>D157*E157</f>
        <v>0</v>
      </c>
    </row>
    <row r="158" spans="1:6">
      <c r="A158" s="132"/>
      <c r="B158" s="119"/>
    </row>
    <row r="159" spans="1:6" ht="72.5">
      <c r="A159" s="132">
        <f>MAX($A$33:A156)+0.01</f>
        <v>1.3000000000000003</v>
      </c>
      <c r="B159" s="119" t="s">
        <v>1818</v>
      </c>
      <c r="C159" s="67" t="s">
        <v>160</v>
      </c>
      <c r="D159" s="68">
        <v>2</v>
      </c>
      <c r="F159" s="109">
        <f>D159*E159</f>
        <v>0</v>
      </c>
    </row>
    <row r="160" spans="1:6">
      <c r="A160" s="132"/>
      <c r="B160" s="119"/>
    </row>
    <row r="161" spans="1:6">
      <c r="A161" s="132"/>
      <c r="B161" s="119"/>
    </row>
    <row r="162" spans="1:6">
      <c r="A162" s="132"/>
      <c r="B162" s="127" t="s">
        <v>1819</v>
      </c>
    </row>
    <row r="163" spans="1:6" ht="29">
      <c r="A163" s="132"/>
      <c r="B163" s="127" t="s">
        <v>1757</v>
      </c>
    </row>
    <row r="164" spans="1:6" ht="72.5">
      <c r="A164" s="132">
        <f>MAX($A$33:A162)+0.01</f>
        <v>1.3100000000000003</v>
      </c>
      <c r="B164" s="119" t="s">
        <v>1820</v>
      </c>
      <c r="C164" s="67" t="s">
        <v>160</v>
      </c>
      <c r="D164" s="68">
        <v>69</v>
      </c>
      <c r="F164" s="109">
        <f>+E164*D164</f>
        <v>0</v>
      </c>
    </row>
    <row r="165" spans="1:6">
      <c r="A165" s="132"/>
      <c r="B165" s="119"/>
    </row>
    <row r="166" spans="1:6" ht="72.5">
      <c r="A166" s="132">
        <f>MAX($A$33:A165)+0.01</f>
        <v>1.3200000000000003</v>
      </c>
      <c r="B166" s="119" t="s">
        <v>1821</v>
      </c>
      <c r="C166" s="67" t="s">
        <v>160</v>
      </c>
      <c r="D166" s="68">
        <v>8</v>
      </c>
      <c r="F166" s="109">
        <f>+E166*D166</f>
        <v>0</v>
      </c>
    </row>
    <row r="167" spans="1:6">
      <c r="A167" s="132"/>
      <c r="B167" s="119"/>
    </row>
    <row r="168" spans="1:6" ht="72.5">
      <c r="A168" s="132">
        <f>MAX($A$33:A167)+0.01</f>
        <v>1.3300000000000003</v>
      </c>
      <c r="B168" s="119" t="s">
        <v>1822</v>
      </c>
      <c r="C168" s="67" t="s">
        <v>160</v>
      </c>
      <c r="D168" s="68">
        <v>17</v>
      </c>
      <c r="F168" s="109">
        <f>+E168*D168</f>
        <v>0</v>
      </c>
    </row>
    <row r="169" spans="1:6">
      <c r="A169" s="132"/>
      <c r="B169" s="119"/>
    </row>
    <row r="170" spans="1:6" ht="72.5">
      <c r="A170" s="132">
        <f>MAX($A$33:A169)+0.01</f>
        <v>1.3400000000000003</v>
      </c>
      <c r="B170" s="119" t="s">
        <v>1823</v>
      </c>
      <c r="C170" s="67" t="s">
        <v>160</v>
      </c>
      <c r="D170" s="68">
        <v>5</v>
      </c>
      <c r="F170" s="109">
        <f>+E170*D170</f>
        <v>0</v>
      </c>
    </row>
    <row r="171" spans="1:6">
      <c r="A171" s="132"/>
      <c r="B171" s="119" t="s">
        <v>1824</v>
      </c>
      <c r="C171" s="67" t="s">
        <v>160</v>
      </c>
      <c r="D171" s="68">
        <v>5</v>
      </c>
      <c r="F171" s="109">
        <f>+E171*D171</f>
        <v>0</v>
      </c>
    </row>
    <row r="172" spans="1:6">
      <c r="A172" s="132"/>
      <c r="B172" s="119"/>
    </row>
    <row r="173" spans="1:6" ht="72.5">
      <c r="A173" s="132">
        <f>MAX($A$33:A172)+0.01</f>
        <v>1.3500000000000003</v>
      </c>
      <c r="B173" s="119" t="s">
        <v>1825</v>
      </c>
      <c r="C173" s="67" t="s">
        <v>160</v>
      </c>
      <c r="D173" s="68">
        <v>10</v>
      </c>
      <c r="F173" s="109">
        <f>+E173*D173</f>
        <v>0</v>
      </c>
    </row>
    <row r="174" spans="1:6">
      <c r="A174" s="132"/>
      <c r="B174" s="119"/>
    </row>
    <row r="175" spans="1:6" ht="72.5">
      <c r="A175" s="132">
        <f>MAX($A$33:A174)+0.01</f>
        <v>1.3600000000000003</v>
      </c>
      <c r="B175" s="119" t="s">
        <v>1826</v>
      </c>
      <c r="C175" s="67" t="s">
        <v>160</v>
      </c>
      <c r="D175" s="68">
        <v>7</v>
      </c>
      <c r="F175" s="109">
        <f>+E175*D175</f>
        <v>0</v>
      </c>
    </row>
    <row r="176" spans="1:6">
      <c r="A176" s="132"/>
      <c r="B176" s="119" t="s">
        <v>1824</v>
      </c>
      <c r="C176" s="67" t="s">
        <v>160</v>
      </c>
      <c r="D176" s="68">
        <v>7</v>
      </c>
      <c r="F176" s="109">
        <f>+E176*D176</f>
        <v>0</v>
      </c>
    </row>
    <row r="177" spans="1:12">
      <c r="A177" s="132"/>
      <c r="B177" s="119"/>
    </row>
    <row r="178" spans="1:12" ht="72.5">
      <c r="A178" s="132">
        <f>MAX($A$33:A177)+0.01</f>
        <v>1.3700000000000003</v>
      </c>
      <c r="B178" s="119" t="s">
        <v>1827</v>
      </c>
      <c r="C178" s="67" t="s">
        <v>160</v>
      </c>
      <c r="D178" s="68">
        <v>26</v>
      </c>
      <c r="F178" s="109">
        <f>D178*E178</f>
        <v>0</v>
      </c>
    </row>
    <row r="179" spans="1:12" ht="29">
      <c r="A179" s="132"/>
      <c r="B179" s="119" t="s">
        <v>1828</v>
      </c>
      <c r="C179" s="67" t="s">
        <v>160</v>
      </c>
      <c r="D179" s="68">
        <v>26</v>
      </c>
      <c r="F179" s="109">
        <f t="shared" ref="F179:F182" si="0">+E179*D179</f>
        <v>0</v>
      </c>
    </row>
    <row r="180" spans="1:12" ht="29">
      <c r="A180" s="132"/>
      <c r="B180" s="119" t="s">
        <v>1829</v>
      </c>
      <c r="C180" s="67" t="s">
        <v>160</v>
      </c>
      <c r="D180" s="68">
        <v>21</v>
      </c>
      <c r="F180" s="109">
        <f t="shared" si="0"/>
        <v>0</v>
      </c>
    </row>
    <row r="181" spans="1:12" ht="29">
      <c r="A181" s="132"/>
      <c r="B181" s="119" t="s">
        <v>1830</v>
      </c>
      <c r="C181" s="67" t="s">
        <v>160</v>
      </c>
      <c r="D181" s="68">
        <v>4</v>
      </c>
      <c r="F181" s="109">
        <f t="shared" si="0"/>
        <v>0</v>
      </c>
    </row>
    <row r="182" spans="1:12" ht="29">
      <c r="A182" s="132"/>
      <c r="B182" s="119" t="s">
        <v>1831</v>
      </c>
      <c r="C182" s="67" t="s">
        <v>160</v>
      </c>
      <c r="D182" s="68">
        <v>1</v>
      </c>
      <c r="F182" s="109">
        <f t="shared" si="0"/>
        <v>0</v>
      </c>
    </row>
    <row r="183" spans="1:12">
      <c r="A183" s="132"/>
      <c r="B183" s="119"/>
    </row>
    <row r="184" spans="1:12" ht="72.5">
      <c r="A184" s="132">
        <f>MAX($A$33:A183)+0.01</f>
        <v>1.3800000000000003</v>
      </c>
      <c r="B184" s="119" t="s">
        <v>1832</v>
      </c>
      <c r="C184" s="67" t="s">
        <v>160</v>
      </c>
      <c r="D184" s="68">
        <v>8</v>
      </c>
      <c r="F184" s="109">
        <f t="shared" ref="F184:F185" si="1">+E184*D184</f>
        <v>0</v>
      </c>
    </row>
    <row r="185" spans="1:12" ht="29">
      <c r="A185" s="132"/>
      <c r="B185" s="119" t="s">
        <v>1830</v>
      </c>
      <c r="C185" s="67" t="s">
        <v>160</v>
      </c>
      <c r="D185" s="68">
        <v>8</v>
      </c>
      <c r="F185" s="109">
        <f t="shared" si="1"/>
        <v>0</v>
      </c>
    </row>
    <row r="186" spans="1:12">
      <c r="A186" s="132"/>
      <c r="B186" s="119"/>
    </row>
    <row r="187" spans="1:12" ht="72.5">
      <c r="A187" s="132">
        <f>MAX($A$33:A186)+0.01</f>
        <v>1.3900000000000003</v>
      </c>
      <c r="B187" s="119" t="s">
        <v>1833</v>
      </c>
      <c r="C187" s="67" t="s">
        <v>160</v>
      </c>
      <c r="D187" s="68">
        <v>4</v>
      </c>
      <c r="F187" s="109">
        <f t="shared" ref="F187:F189" si="2">+E187*D187</f>
        <v>0</v>
      </c>
    </row>
    <row r="188" spans="1:12" ht="29">
      <c r="A188" s="132"/>
      <c r="B188" s="119" t="s">
        <v>1829</v>
      </c>
      <c r="C188" s="67" t="s">
        <v>160</v>
      </c>
      <c r="D188" s="68">
        <v>4</v>
      </c>
      <c r="F188" s="109">
        <f t="shared" si="2"/>
        <v>0</v>
      </c>
    </row>
    <row r="189" spans="1:12" ht="58">
      <c r="A189" s="132"/>
      <c r="B189" s="119" t="s">
        <v>1834</v>
      </c>
      <c r="C189" s="67" t="s">
        <v>160</v>
      </c>
      <c r="D189" s="68">
        <v>2</v>
      </c>
      <c r="F189" s="109">
        <f t="shared" si="2"/>
        <v>0</v>
      </c>
    </row>
    <row r="190" spans="1:12">
      <c r="A190" s="132"/>
      <c r="B190" s="119"/>
    </row>
    <row r="191" spans="1:12" ht="72.5">
      <c r="A191" s="132">
        <f>MAX($A$33:A190)+0.01</f>
        <v>1.4000000000000004</v>
      </c>
      <c r="B191" s="119" t="s">
        <v>1835</v>
      </c>
      <c r="C191" s="67" t="s">
        <v>160</v>
      </c>
      <c r="D191" s="68">
        <v>34</v>
      </c>
      <c r="F191" s="109">
        <f t="shared" ref="F191:F193" si="3">+E191*D191</f>
        <v>0</v>
      </c>
    </row>
    <row r="192" spans="1:12" ht="29">
      <c r="A192" s="132"/>
      <c r="B192" s="119" t="s">
        <v>1836</v>
      </c>
      <c r="C192" s="67" t="s">
        <v>160</v>
      </c>
      <c r="D192" s="68">
        <v>34</v>
      </c>
      <c r="F192" s="109">
        <f t="shared" si="3"/>
        <v>0</v>
      </c>
      <c r="L192" s="109"/>
    </row>
    <row r="193" spans="1:6" ht="58">
      <c r="A193" s="132"/>
      <c r="B193" s="119" t="s">
        <v>1834</v>
      </c>
      <c r="C193" s="67" t="s">
        <v>160</v>
      </c>
      <c r="D193" s="68">
        <v>4</v>
      </c>
      <c r="F193" s="109">
        <f t="shared" si="3"/>
        <v>0</v>
      </c>
    </row>
    <row r="194" spans="1:6">
      <c r="A194" s="132"/>
      <c r="B194" s="119"/>
    </row>
    <row r="195" spans="1:6" ht="87">
      <c r="A195" s="132">
        <f>MAX($A$33:A194)+0.01</f>
        <v>1.4100000000000004</v>
      </c>
      <c r="B195" s="119" t="s">
        <v>1837</v>
      </c>
      <c r="C195" s="67" t="s">
        <v>160</v>
      </c>
      <c r="D195" s="68">
        <v>11</v>
      </c>
      <c r="F195" s="109">
        <f t="shared" ref="F195" si="4">+E195*D195</f>
        <v>0</v>
      </c>
    </row>
    <row r="196" spans="1:6">
      <c r="A196" s="132"/>
      <c r="B196" s="119"/>
    </row>
    <row r="197" spans="1:6" ht="43.5">
      <c r="A197" s="132">
        <f>MAX($A$33:A196)+0.01</f>
        <v>1.4200000000000004</v>
      </c>
      <c r="B197" s="119" t="s">
        <v>1838</v>
      </c>
      <c r="C197" s="67" t="s">
        <v>246</v>
      </c>
      <c r="D197" s="68">
        <v>1</v>
      </c>
      <c r="F197" s="109">
        <f>+E197*D197</f>
        <v>0</v>
      </c>
    </row>
    <row r="198" spans="1:6">
      <c r="A198" s="132"/>
      <c r="B198" s="119"/>
    </row>
    <row r="199" spans="1:6" ht="29">
      <c r="A199" s="132">
        <f>MAX($A$33:A198)+0.01</f>
        <v>1.4300000000000004</v>
      </c>
      <c r="B199" s="119" t="s">
        <v>1839</v>
      </c>
      <c r="C199" s="67" t="s">
        <v>458</v>
      </c>
      <c r="D199" s="68">
        <v>5</v>
      </c>
      <c r="F199" s="133">
        <f>SUM(F67:F197)*D199%</f>
        <v>0</v>
      </c>
    </row>
    <row r="201" spans="1:6" ht="15" thickBot="1">
      <c r="A201" s="134"/>
      <c r="B201" s="135" t="s">
        <v>1840</v>
      </c>
      <c r="C201" s="136"/>
      <c r="D201" s="137"/>
      <c r="E201" s="138"/>
      <c r="F201" s="138">
        <f>SUM(F64:F200)</f>
        <v>0</v>
      </c>
    </row>
    <row r="202" spans="1:6" ht="15" thickTop="1"/>
    <row r="204" spans="1:6">
      <c r="A204" s="122" t="s">
        <v>63</v>
      </c>
      <c r="B204" s="123" t="s">
        <v>1841</v>
      </c>
      <c r="C204" s="124" t="s">
        <v>20</v>
      </c>
      <c r="D204" s="125" t="s">
        <v>21</v>
      </c>
      <c r="E204" s="126" t="s">
        <v>22</v>
      </c>
      <c r="F204" s="126" t="s">
        <v>23</v>
      </c>
    </row>
    <row r="206" spans="1:6" ht="72.5">
      <c r="A206" s="132">
        <v>2.0099999999999998</v>
      </c>
      <c r="B206" s="119" t="s">
        <v>1842</v>
      </c>
      <c r="C206" s="139" t="s">
        <v>160</v>
      </c>
      <c r="D206" s="68">
        <v>50</v>
      </c>
      <c r="E206" s="140"/>
      <c r="F206" s="109">
        <f>+E206*D206</f>
        <v>0</v>
      </c>
    </row>
    <row r="207" spans="1:6">
      <c r="A207" s="132"/>
      <c r="B207" s="119"/>
      <c r="E207" s="140"/>
    </row>
    <row r="208" spans="1:6" ht="72.5">
      <c r="A208" s="132">
        <f>MAX($A$33:A207)+0.01</f>
        <v>2.0199999999999996</v>
      </c>
      <c r="B208" s="119" t="s">
        <v>1843</v>
      </c>
      <c r="C208" s="139" t="s">
        <v>160</v>
      </c>
      <c r="D208" s="68">
        <v>34</v>
      </c>
      <c r="E208" s="140"/>
      <c r="F208" s="109">
        <f>+E208*D208</f>
        <v>0</v>
      </c>
    </row>
    <row r="209" spans="1:7">
      <c r="A209" s="132"/>
      <c r="B209" s="119"/>
      <c r="E209" s="140"/>
    </row>
    <row r="210" spans="1:7" ht="72.5">
      <c r="A210" s="132">
        <f>MAX($A$33:A209)+0.01</f>
        <v>2.0299999999999994</v>
      </c>
      <c r="B210" s="119" t="s">
        <v>1844</v>
      </c>
      <c r="C210" s="139" t="s">
        <v>160</v>
      </c>
      <c r="D210" s="68">
        <v>4</v>
      </c>
      <c r="E210" s="140"/>
      <c r="F210" s="109">
        <f>+E210*D210</f>
        <v>0</v>
      </c>
    </row>
    <row r="211" spans="1:7">
      <c r="A211" s="132"/>
      <c r="B211" s="119"/>
      <c r="C211" s="139"/>
      <c r="E211" s="140"/>
      <c r="F211" s="141"/>
    </row>
    <row r="212" spans="1:7" ht="72.5">
      <c r="A212" s="132">
        <f>MAX($A$33:A211)+0.01</f>
        <v>2.0399999999999991</v>
      </c>
      <c r="B212" s="119" t="s">
        <v>1845</v>
      </c>
      <c r="C212" s="67" t="s">
        <v>160</v>
      </c>
      <c r="D212" s="68">
        <v>34</v>
      </c>
      <c r="E212" s="140"/>
      <c r="F212" s="109">
        <f>+E212*D212</f>
        <v>0</v>
      </c>
    </row>
    <row r="213" spans="1:7">
      <c r="A213" s="132"/>
      <c r="B213" s="119"/>
      <c r="C213" s="139"/>
      <c r="E213" s="140"/>
      <c r="F213" s="141"/>
    </row>
    <row r="214" spans="1:7" ht="72.5">
      <c r="A214" s="132">
        <f>MAX($A$33:A213)+0.01</f>
        <v>2.0499999999999989</v>
      </c>
      <c r="B214" s="119" t="s">
        <v>1846</v>
      </c>
      <c r="C214" s="139" t="s">
        <v>160</v>
      </c>
      <c r="D214" s="68">
        <v>82</v>
      </c>
      <c r="E214" s="140"/>
      <c r="F214" s="109">
        <f>+E214*D214</f>
        <v>0</v>
      </c>
    </row>
    <row r="215" spans="1:7">
      <c r="A215" s="132"/>
      <c r="B215" s="119"/>
      <c r="C215" s="139"/>
      <c r="E215" s="140"/>
      <c r="F215" s="141"/>
    </row>
    <row r="216" spans="1:7" ht="87">
      <c r="A216" s="132">
        <f>MAX($A$206:A215)+0.01</f>
        <v>2.0599999999999987</v>
      </c>
      <c r="B216" s="119" t="s">
        <v>1847</v>
      </c>
      <c r="C216" s="139" t="s">
        <v>160</v>
      </c>
      <c r="D216" s="68">
        <v>8</v>
      </c>
      <c r="E216" s="140"/>
      <c r="F216" s="109">
        <f>+E216*D216</f>
        <v>0</v>
      </c>
    </row>
    <row r="217" spans="1:7">
      <c r="A217" s="132"/>
      <c r="B217" s="119"/>
      <c r="C217" s="139"/>
      <c r="E217" s="140"/>
      <c r="F217" s="141"/>
    </row>
    <row r="218" spans="1:7" ht="29">
      <c r="A218" s="132">
        <f>MAX($A$33:A217)+0.01</f>
        <v>2.0699999999999985</v>
      </c>
      <c r="B218" s="119" t="s">
        <v>1848</v>
      </c>
      <c r="C218" s="67" t="s">
        <v>160</v>
      </c>
      <c r="D218" s="68">
        <v>3</v>
      </c>
      <c r="E218" s="140"/>
      <c r="F218" s="109">
        <f>+E218*D218</f>
        <v>0</v>
      </c>
      <c r="G218" s="86"/>
    </row>
    <row r="219" spans="1:7">
      <c r="A219" s="132"/>
      <c r="B219" s="119"/>
      <c r="C219" s="139"/>
      <c r="E219" s="140"/>
      <c r="F219" s="141"/>
    </row>
    <row r="220" spans="1:7" ht="72.5">
      <c r="A220" s="132">
        <f>MAX($A$206:A219)+0.01</f>
        <v>2.0799999999999983</v>
      </c>
      <c r="B220" s="119" t="s">
        <v>1849</v>
      </c>
      <c r="C220" s="139" t="s">
        <v>160</v>
      </c>
      <c r="D220" s="68">
        <v>10</v>
      </c>
      <c r="E220" s="140"/>
      <c r="F220" s="109">
        <f>+E220*D220</f>
        <v>0</v>
      </c>
    </row>
    <row r="221" spans="1:7">
      <c r="A221" s="132"/>
      <c r="B221" s="119"/>
      <c r="C221" s="139"/>
      <c r="E221" s="140"/>
    </row>
    <row r="222" spans="1:7" ht="72.5">
      <c r="A222" s="132">
        <f>MAX($A$206:A220)+0.01</f>
        <v>2.0899999999999981</v>
      </c>
      <c r="B222" s="119" t="s">
        <v>1850</v>
      </c>
      <c r="C222" s="139" t="s">
        <v>160</v>
      </c>
      <c r="D222" s="68">
        <v>5</v>
      </c>
      <c r="E222" s="140"/>
      <c r="F222" s="109">
        <f>+E222*D222</f>
        <v>0</v>
      </c>
    </row>
    <row r="223" spans="1:7">
      <c r="A223" s="132"/>
      <c r="B223" s="119"/>
      <c r="E223" s="140"/>
    </row>
    <row r="224" spans="1:7" ht="43.5">
      <c r="A224" s="132">
        <f>MAX($A$33:A223)+0.01</f>
        <v>2.0999999999999979</v>
      </c>
      <c r="B224" s="119" t="s">
        <v>1851</v>
      </c>
      <c r="C224" s="139" t="s">
        <v>160</v>
      </c>
      <c r="D224" s="68">
        <v>35</v>
      </c>
      <c r="E224" s="140"/>
      <c r="F224" s="109">
        <f>+E224*D224</f>
        <v>0</v>
      </c>
    </row>
    <row r="225" spans="1:6">
      <c r="A225" s="132"/>
      <c r="B225" s="119"/>
      <c r="E225" s="140"/>
    </row>
    <row r="226" spans="1:6" ht="43.5">
      <c r="A226" s="132">
        <f>MAX($A$33:A225)+0.01</f>
        <v>2.1099999999999977</v>
      </c>
      <c r="B226" s="119" t="s">
        <v>1852</v>
      </c>
      <c r="C226" s="139" t="s">
        <v>160</v>
      </c>
      <c r="D226" s="68">
        <v>5</v>
      </c>
      <c r="E226" s="140"/>
      <c r="F226" s="109">
        <f>+E226*D226</f>
        <v>0</v>
      </c>
    </row>
    <row r="227" spans="1:6">
      <c r="A227" s="132"/>
      <c r="B227" s="119"/>
      <c r="C227" s="139"/>
      <c r="E227" s="140"/>
      <c r="F227" s="142"/>
    </row>
    <row r="228" spans="1:6" ht="72.5">
      <c r="A228" s="132">
        <f>MAX($A$33:A227)+0.01</f>
        <v>2.1199999999999974</v>
      </c>
      <c r="B228" s="119" t="s">
        <v>1853</v>
      </c>
      <c r="C228" s="67" t="s">
        <v>160</v>
      </c>
      <c r="D228" s="68">
        <v>198</v>
      </c>
      <c r="E228" s="140"/>
      <c r="F228" s="109">
        <f>+E228*D228</f>
        <v>0</v>
      </c>
    </row>
    <row r="229" spans="1:6">
      <c r="A229" s="132"/>
      <c r="B229" s="119"/>
      <c r="E229" s="140"/>
    </row>
    <row r="230" spans="1:6" ht="87">
      <c r="A230" s="132">
        <f>MAX($A$33:A229)+0.01</f>
        <v>2.1299999999999972</v>
      </c>
      <c r="B230" s="119" t="s">
        <v>1854</v>
      </c>
      <c r="C230" s="139" t="s">
        <v>160</v>
      </c>
      <c r="D230" s="68">
        <v>26</v>
      </c>
      <c r="E230" s="140"/>
      <c r="F230" s="109">
        <f>+E230*D230</f>
        <v>0</v>
      </c>
    </row>
    <row r="231" spans="1:6">
      <c r="A231" s="132"/>
      <c r="B231" s="119"/>
      <c r="C231" s="139"/>
      <c r="E231" s="140"/>
      <c r="F231" s="142"/>
    </row>
    <row r="232" spans="1:6" ht="58">
      <c r="A232" s="132">
        <f>MAX($A$33:A231)+0.01</f>
        <v>2.139999999999997</v>
      </c>
      <c r="B232" s="119" t="s">
        <v>1855</v>
      </c>
      <c r="C232" s="139" t="s">
        <v>160</v>
      </c>
      <c r="D232" s="68">
        <v>40</v>
      </c>
      <c r="E232" s="140"/>
      <c r="F232" s="109">
        <f>+E232*D232</f>
        <v>0</v>
      </c>
    </row>
    <row r="233" spans="1:6">
      <c r="A233" s="132"/>
      <c r="B233" s="119"/>
      <c r="C233" s="139"/>
      <c r="E233" s="140"/>
      <c r="F233" s="142"/>
    </row>
    <row r="234" spans="1:6" ht="43.5">
      <c r="A234" s="132">
        <f>MAX($A$206:A233)+0.01</f>
        <v>2.1499999999999968</v>
      </c>
      <c r="B234" s="119" t="s">
        <v>1856</v>
      </c>
      <c r="C234" s="139" t="s">
        <v>160</v>
      </c>
      <c r="D234" s="68">
        <v>2</v>
      </c>
      <c r="E234" s="140"/>
      <c r="F234" s="109">
        <f>+E234*D234</f>
        <v>0</v>
      </c>
    </row>
    <row r="235" spans="1:6">
      <c r="A235" s="132"/>
      <c r="B235" s="119"/>
      <c r="C235" s="139"/>
      <c r="E235" s="140"/>
      <c r="F235" s="142"/>
    </row>
    <row r="236" spans="1:6" ht="43.5">
      <c r="A236" s="132">
        <f>MAX($A$206:A235)+0.01</f>
        <v>2.1599999999999966</v>
      </c>
      <c r="B236" s="119" t="s">
        <v>1857</v>
      </c>
      <c r="C236" s="139" t="s">
        <v>160</v>
      </c>
      <c r="D236" s="68">
        <v>10</v>
      </c>
      <c r="E236" s="140"/>
      <c r="F236" s="109">
        <f>+E236*D236</f>
        <v>0</v>
      </c>
    </row>
    <row r="237" spans="1:6">
      <c r="A237" s="132"/>
      <c r="B237" s="119"/>
      <c r="C237" s="139"/>
      <c r="E237" s="140"/>
      <c r="F237" s="142"/>
    </row>
    <row r="238" spans="1:6" ht="43.5">
      <c r="A238" s="132">
        <f>MAX($A$206:A237)+0.01</f>
        <v>2.1699999999999964</v>
      </c>
      <c r="B238" s="119" t="s">
        <v>1858</v>
      </c>
      <c r="C238" s="139" t="s">
        <v>160</v>
      </c>
      <c r="D238" s="68">
        <v>2</v>
      </c>
      <c r="E238" s="140"/>
      <c r="F238" s="109">
        <f>+E238*D238</f>
        <v>0</v>
      </c>
    </row>
    <row r="239" spans="1:6">
      <c r="A239" s="132"/>
      <c r="B239" s="119"/>
      <c r="C239" s="139"/>
      <c r="E239" s="140"/>
      <c r="F239" s="142"/>
    </row>
    <row r="240" spans="1:6" ht="58">
      <c r="A240" s="132">
        <f>MAX($A$33:A239)+0.01</f>
        <v>2.1799999999999962</v>
      </c>
      <c r="B240" s="119" t="s">
        <v>1859</v>
      </c>
      <c r="C240" s="67" t="s">
        <v>160</v>
      </c>
      <c r="D240" s="68">
        <v>3</v>
      </c>
      <c r="E240" s="140"/>
      <c r="F240" s="109">
        <f>D240*E240</f>
        <v>0</v>
      </c>
    </row>
    <row r="241" spans="1:6">
      <c r="A241" s="132"/>
      <c r="B241" s="119"/>
      <c r="C241" s="139"/>
      <c r="E241" s="140"/>
      <c r="F241" s="142"/>
    </row>
    <row r="242" spans="1:6" ht="72.5">
      <c r="A242" s="132">
        <f>MAX($A$33:A241)+0.01</f>
        <v>2.1899999999999959</v>
      </c>
      <c r="B242" s="119" t="s">
        <v>1860</v>
      </c>
      <c r="C242" s="67" t="s">
        <v>160</v>
      </c>
      <c r="D242" s="68">
        <v>12</v>
      </c>
      <c r="E242" s="140"/>
      <c r="F242" s="109">
        <f>D242*E242</f>
        <v>0</v>
      </c>
    </row>
    <row r="243" spans="1:6">
      <c r="A243" s="132"/>
      <c r="B243" s="119"/>
      <c r="C243" s="139"/>
      <c r="E243" s="140"/>
      <c r="F243" s="142"/>
    </row>
    <row r="244" spans="1:6" ht="72.5">
      <c r="A244" s="132">
        <f>MAX($A$33:A243)+0.01</f>
        <v>2.1999999999999957</v>
      </c>
      <c r="B244" s="119" t="s">
        <v>1861</v>
      </c>
      <c r="C244" s="139" t="s">
        <v>160</v>
      </c>
      <c r="D244" s="68">
        <v>74</v>
      </c>
      <c r="E244" s="140"/>
      <c r="F244" s="109">
        <f>D244*E244</f>
        <v>0</v>
      </c>
    </row>
    <row r="245" spans="1:6">
      <c r="A245" s="132"/>
      <c r="B245" s="119"/>
      <c r="C245" s="139"/>
      <c r="E245" s="140"/>
      <c r="F245" s="142"/>
    </row>
    <row r="246" spans="1:6" ht="43.5">
      <c r="A246" s="132">
        <f>MAX($A$206:A245)+0.01</f>
        <v>2.2099999999999955</v>
      </c>
      <c r="B246" s="119" t="s">
        <v>1862</v>
      </c>
      <c r="C246" s="139" t="s">
        <v>160</v>
      </c>
      <c r="D246" s="68">
        <v>5</v>
      </c>
      <c r="E246" s="140"/>
      <c r="F246" s="109">
        <f>D246*E246</f>
        <v>0</v>
      </c>
    </row>
    <row r="247" spans="1:6">
      <c r="A247" s="143"/>
      <c r="B247" s="119"/>
      <c r="C247" s="143"/>
      <c r="D247" s="143"/>
      <c r="E247" s="143"/>
      <c r="F247" s="143"/>
    </row>
    <row r="248" spans="1:6" ht="58">
      <c r="A248" s="132">
        <f>MAX($A$206:A247)+0.01</f>
        <v>2.2199999999999953</v>
      </c>
      <c r="B248" s="119" t="s">
        <v>1863</v>
      </c>
      <c r="C248" s="143" t="s">
        <v>160</v>
      </c>
      <c r="D248" s="68">
        <v>10</v>
      </c>
      <c r="E248" s="140"/>
      <c r="F248" s="109">
        <f>D248*E248</f>
        <v>0</v>
      </c>
    </row>
    <row r="249" spans="1:6">
      <c r="A249" s="132"/>
      <c r="B249" s="119"/>
      <c r="C249" s="143"/>
      <c r="E249" s="140"/>
    </row>
    <row r="250" spans="1:6" ht="145">
      <c r="A250" s="132">
        <f>MAX($A$206:A248)+0.01</f>
        <v>2.2299999999999951</v>
      </c>
      <c r="B250" s="119" t="s">
        <v>1864</v>
      </c>
      <c r="C250" s="143" t="s">
        <v>160</v>
      </c>
      <c r="D250" s="68">
        <v>2</v>
      </c>
      <c r="E250" s="140"/>
      <c r="F250" s="109">
        <f>D250*E250</f>
        <v>0</v>
      </c>
    </row>
    <row r="251" spans="1:6">
      <c r="A251" s="132"/>
      <c r="B251" s="144"/>
      <c r="C251" s="143"/>
      <c r="E251" s="140"/>
    </row>
    <row r="252" spans="1:6" ht="43.5">
      <c r="A252" s="132">
        <f>MAX($A$206:A250)+0.01</f>
        <v>2.2399999999999949</v>
      </c>
      <c r="B252" s="119" t="s">
        <v>1865</v>
      </c>
      <c r="C252" s="145" t="s">
        <v>1334</v>
      </c>
      <c r="D252" s="68">
        <v>92</v>
      </c>
      <c r="E252" s="140"/>
      <c r="F252" s="109">
        <f>D252*E252</f>
        <v>0</v>
      </c>
    </row>
    <row r="253" spans="1:6">
      <c r="A253" s="132"/>
      <c r="B253" s="119"/>
      <c r="C253" s="145"/>
      <c r="E253" s="140"/>
    </row>
    <row r="254" spans="1:6" ht="87">
      <c r="A254" s="132">
        <f>MAX($A$206:A252)+0.01</f>
        <v>2.2499999999999947</v>
      </c>
      <c r="B254" s="119" t="s">
        <v>1866</v>
      </c>
      <c r="C254" s="143" t="s">
        <v>160</v>
      </c>
      <c r="D254" s="68">
        <v>4</v>
      </c>
      <c r="E254" s="140"/>
      <c r="F254" s="109">
        <f>D254*E254</f>
        <v>0</v>
      </c>
    </row>
    <row r="255" spans="1:6">
      <c r="A255" s="132"/>
      <c r="B255" s="119"/>
      <c r="C255" s="139"/>
      <c r="E255" s="140"/>
      <c r="F255" s="142"/>
    </row>
    <row r="256" spans="1:6" ht="87">
      <c r="A256" s="132">
        <f>MAX($A$206:A255)+0.01</f>
        <v>2.2599999999999945</v>
      </c>
      <c r="B256" s="119" t="s">
        <v>1867</v>
      </c>
      <c r="C256" s="145" t="s">
        <v>160</v>
      </c>
      <c r="D256" s="68">
        <v>25</v>
      </c>
      <c r="E256" s="140"/>
      <c r="F256" s="109">
        <f>D256*E256</f>
        <v>0</v>
      </c>
    </row>
    <row r="257" spans="1:6">
      <c r="A257" s="132"/>
      <c r="B257" s="119"/>
      <c r="E257" s="140"/>
    </row>
    <row r="258" spans="1:6" ht="58">
      <c r="A258" s="132">
        <f>MAX($A$206:A257)+0.01</f>
        <v>2.2699999999999942</v>
      </c>
      <c r="B258" s="119" t="s">
        <v>1868</v>
      </c>
      <c r="C258" s="145" t="s">
        <v>160</v>
      </c>
      <c r="D258" s="68">
        <v>20</v>
      </c>
      <c r="E258" s="140"/>
      <c r="F258" s="109">
        <f>D258*E258</f>
        <v>0</v>
      </c>
    </row>
    <row r="259" spans="1:6">
      <c r="A259" s="132"/>
      <c r="B259" s="144"/>
      <c r="C259" s="145"/>
      <c r="E259" s="140"/>
    </row>
    <row r="260" spans="1:6" ht="130">
      <c r="A260" s="132"/>
      <c r="B260" s="146" t="s">
        <v>1869</v>
      </c>
      <c r="C260" s="145"/>
      <c r="E260" s="140"/>
      <c r="F260" s="147"/>
    </row>
    <row r="261" spans="1:6">
      <c r="A261" s="132"/>
      <c r="B261" s="119"/>
      <c r="C261" s="145"/>
      <c r="E261" s="140"/>
      <c r="F261" s="147"/>
    </row>
    <row r="262" spans="1:6" ht="29">
      <c r="A262" s="132">
        <f>MAX($A$206:A260)+0.01</f>
        <v>2.279999999999994</v>
      </c>
      <c r="B262" s="119" t="s">
        <v>1870</v>
      </c>
      <c r="C262" s="67" t="s">
        <v>1334</v>
      </c>
      <c r="D262" s="68">
        <v>380</v>
      </c>
      <c r="E262" s="140"/>
      <c r="F262" s="109">
        <f>D262*E262</f>
        <v>0</v>
      </c>
    </row>
    <row r="263" spans="1:6">
      <c r="A263" s="132"/>
      <c r="B263" s="119"/>
      <c r="E263" s="140"/>
    </row>
    <row r="264" spans="1:6" ht="29">
      <c r="A264" s="132">
        <f>MAX($A$206:A262)+0.01</f>
        <v>2.2899999999999938</v>
      </c>
      <c r="B264" s="119" t="s">
        <v>1871</v>
      </c>
      <c r="C264" s="67" t="s">
        <v>1334</v>
      </c>
      <c r="D264" s="68">
        <v>360</v>
      </c>
      <c r="E264" s="140"/>
      <c r="F264" s="109">
        <f>D264*E264</f>
        <v>0</v>
      </c>
    </row>
    <row r="265" spans="1:6">
      <c r="A265" s="132"/>
      <c r="B265" s="119"/>
      <c r="C265" s="139"/>
      <c r="E265" s="140"/>
      <c r="F265" s="142"/>
    </row>
    <row r="266" spans="1:6">
      <c r="A266" s="132">
        <f>MAX($A$206:A265)+0.01</f>
        <v>2.2999999999999936</v>
      </c>
      <c r="B266" s="119" t="s">
        <v>1872</v>
      </c>
      <c r="C266" s="67" t="s">
        <v>1334</v>
      </c>
      <c r="D266" s="68">
        <v>620</v>
      </c>
      <c r="E266" s="140"/>
      <c r="F266" s="109">
        <f>D266*E266</f>
        <v>0</v>
      </c>
    </row>
    <row r="267" spans="1:6">
      <c r="A267" s="132"/>
      <c r="B267" s="119"/>
      <c r="C267" s="139"/>
      <c r="E267" s="140"/>
      <c r="F267" s="142"/>
    </row>
    <row r="268" spans="1:6">
      <c r="A268" s="132">
        <f>MAX($A$206:A267)+0.01</f>
        <v>2.3099999999999934</v>
      </c>
      <c r="B268" s="119" t="s">
        <v>1873</v>
      </c>
      <c r="C268" s="67" t="s">
        <v>1334</v>
      </c>
      <c r="D268" s="68">
        <v>420</v>
      </c>
      <c r="E268" s="140"/>
      <c r="F268" s="109">
        <f>D268*E268</f>
        <v>0</v>
      </c>
    </row>
    <row r="269" spans="1:6">
      <c r="A269" s="132"/>
      <c r="B269" s="119"/>
      <c r="E269" s="140"/>
    </row>
    <row r="270" spans="1:6">
      <c r="A270" s="132">
        <f>MAX($A$206:A269)+0.01</f>
        <v>2.3199999999999932</v>
      </c>
      <c r="B270" s="119" t="s">
        <v>1874</v>
      </c>
      <c r="C270" s="67" t="s">
        <v>1334</v>
      </c>
      <c r="D270" s="68">
        <v>320</v>
      </c>
      <c r="E270" s="140"/>
      <c r="F270" s="109">
        <f>D270*E270</f>
        <v>0</v>
      </c>
    </row>
    <row r="271" spans="1:6">
      <c r="A271" s="132"/>
      <c r="B271" s="119"/>
      <c r="C271" s="139"/>
      <c r="E271" s="140"/>
      <c r="F271" s="142"/>
    </row>
    <row r="272" spans="1:6">
      <c r="A272" s="132">
        <f>MAX($A$206:A270)+0.01</f>
        <v>2.329999999999993</v>
      </c>
      <c r="B272" s="119" t="s">
        <v>1875</v>
      </c>
      <c r="C272" s="67" t="s">
        <v>1334</v>
      </c>
      <c r="D272" s="68">
        <v>250</v>
      </c>
      <c r="E272" s="140"/>
      <c r="F272" s="109">
        <f>D272*E272</f>
        <v>0</v>
      </c>
    </row>
    <row r="273" spans="1:6">
      <c r="A273" s="132"/>
      <c r="B273" s="119"/>
      <c r="C273" s="139"/>
      <c r="E273" s="140"/>
      <c r="F273" s="142"/>
    </row>
    <row r="274" spans="1:6">
      <c r="A274" s="132">
        <f>MAX($A$206:A273)+0.01</f>
        <v>2.3399999999999928</v>
      </c>
      <c r="B274" s="119" t="s">
        <v>1876</v>
      </c>
      <c r="C274" s="67" t="s">
        <v>1334</v>
      </c>
      <c r="D274" s="68">
        <v>400</v>
      </c>
      <c r="E274" s="140"/>
      <c r="F274" s="109">
        <f>D274*E274</f>
        <v>0</v>
      </c>
    </row>
    <row r="275" spans="1:6">
      <c r="A275" s="132"/>
      <c r="B275" s="119"/>
      <c r="C275" s="139"/>
      <c r="E275" s="140"/>
      <c r="F275" s="142"/>
    </row>
    <row r="276" spans="1:6">
      <c r="A276" s="132">
        <f>MAX($A$206:A275)+0.01</f>
        <v>2.3499999999999925</v>
      </c>
      <c r="B276" s="119" t="s">
        <v>1877</v>
      </c>
      <c r="C276" s="148" t="s">
        <v>1334</v>
      </c>
      <c r="D276" s="68">
        <v>8600</v>
      </c>
      <c r="E276" s="140"/>
      <c r="F276" s="109">
        <f>D276*E276</f>
        <v>0</v>
      </c>
    </row>
    <row r="277" spans="1:6">
      <c r="A277" s="132"/>
      <c r="B277" s="119"/>
      <c r="C277" s="149"/>
      <c r="E277" s="140"/>
      <c r="F277" s="150"/>
    </row>
    <row r="278" spans="1:6">
      <c r="A278" s="132">
        <f>MAX($A$206:A277)+0.01</f>
        <v>2.3599999999999923</v>
      </c>
      <c r="B278" s="119" t="s">
        <v>1878</v>
      </c>
      <c r="C278" s="149" t="s">
        <v>1334</v>
      </c>
      <c r="D278" s="68">
        <v>4300</v>
      </c>
      <c r="E278" s="140"/>
      <c r="F278" s="109">
        <f>D278*E278</f>
        <v>0</v>
      </c>
    </row>
    <row r="279" spans="1:6">
      <c r="A279" s="132"/>
      <c r="B279" s="119"/>
      <c r="C279" s="149"/>
      <c r="E279" s="140"/>
      <c r="F279" s="150"/>
    </row>
    <row r="280" spans="1:6">
      <c r="A280" s="132">
        <f>MAX($A$206:A279)+0.01</f>
        <v>2.3699999999999921</v>
      </c>
      <c r="B280" s="119" t="s">
        <v>1879</v>
      </c>
      <c r="C280" s="149" t="s">
        <v>1334</v>
      </c>
      <c r="D280" s="68">
        <v>1100</v>
      </c>
      <c r="E280" s="140"/>
      <c r="F280" s="109">
        <f>D280*E280</f>
        <v>0</v>
      </c>
    </row>
    <row r="281" spans="1:6">
      <c r="A281" s="132"/>
      <c r="B281" s="119"/>
      <c r="E281" s="140"/>
    </row>
    <row r="282" spans="1:6">
      <c r="A282" s="132">
        <f>MAX($A$206:A281)+0.01</f>
        <v>2.3799999999999919</v>
      </c>
      <c r="B282" s="119" t="s">
        <v>1880</v>
      </c>
      <c r="C282" s="67" t="s">
        <v>1334</v>
      </c>
      <c r="D282" s="68">
        <v>6900</v>
      </c>
      <c r="E282" s="140"/>
      <c r="F282" s="109">
        <f>D282*E282</f>
        <v>0</v>
      </c>
    </row>
    <row r="283" spans="1:6">
      <c r="A283" s="132"/>
      <c r="B283" s="119"/>
      <c r="C283" s="151"/>
      <c r="E283" s="140"/>
      <c r="F283" s="152"/>
    </row>
    <row r="284" spans="1:6">
      <c r="A284" s="132">
        <f>MAX($A$206:A283)+0.01</f>
        <v>2.3899999999999917</v>
      </c>
      <c r="B284" s="119" t="s">
        <v>1881</v>
      </c>
      <c r="C284" s="151" t="s">
        <v>1334</v>
      </c>
      <c r="D284" s="68">
        <v>2350</v>
      </c>
      <c r="E284" s="140"/>
      <c r="F284" s="109">
        <f>D284*E284</f>
        <v>0</v>
      </c>
    </row>
    <row r="285" spans="1:6">
      <c r="A285" s="132"/>
      <c r="B285" s="119"/>
      <c r="C285" s="151"/>
      <c r="E285" s="140"/>
      <c r="F285" s="152"/>
    </row>
    <row r="286" spans="1:6">
      <c r="A286" s="132">
        <f>MAX($A$206:A285)+0.01</f>
        <v>2.3999999999999915</v>
      </c>
      <c r="B286" s="119" t="s">
        <v>1882</v>
      </c>
      <c r="C286" s="151" t="s">
        <v>1334</v>
      </c>
      <c r="D286" s="68">
        <v>66</v>
      </c>
      <c r="E286" s="140"/>
      <c r="F286" s="109">
        <f>D286*E286</f>
        <v>0</v>
      </c>
    </row>
    <row r="287" spans="1:6">
      <c r="A287" s="132"/>
      <c r="B287" s="119"/>
      <c r="C287" s="151"/>
      <c r="E287" s="140"/>
      <c r="F287" s="152"/>
    </row>
    <row r="288" spans="1:6">
      <c r="A288" s="132">
        <f>MAX($A$206:A287)+0.01</f>
        <v>2.4099999999999913</v>
      </c>
      <c r="B288" s="119" t="s">
        <v>1883</v>
      </c>
      <c r="C288" s="151" t="s">
        <v>1334</v>
      </c>
      <c r="D288" s="68">
        <v>180</v>
      </c>
      <c r="E288" s="140"/>
      <c r="F288" s="109">
        <f>D288*E288</f>
        <v>0</v>
      </c>
    </row>
    <row r="289" spans="1:6">
      <c r="A289" s="132"/>
      <c r="B289" s="119"/>
      <c r="C289" s="151"/>
      <c r="E289" s="140"/>
      <c r="F289" s="152"/>
    </row>
    <row r="290" spans="1:6">
      <c r="A290" s="132">
        <f>MAX($A$206:A289)+0.01</f>
        <v>2.419999999999991</v>
      </c>
      <c r="B290" s="119" t="s">
        <v>1884</v>
      </c>
      <c r="C290" s="151" t="s">
        <v>1334</v>
      </c>
      <c r="D290" s="68">
        <v>100</v>
      </c>
      <c r="E290" s="140"/>
      <c r="F290" s="109">
        <f>D290*E290</f>
        <v>0</v>
      </c>
    </row>
    <row r="291" spans="1:6">
      <c r="A291" s="132"/>
      <c r="B291" s="119"/>
      <c r="C291" s="151"/>
      <c r="E291" s="140"/>
    </row>
    <row r="292" spans="1:6">
      <c r="A292" s="132">
        <f>MAX($A$206:A291)+0.01</f>
        <v>2.4299999999999908</v>
      </c>
      <c r="B292" s="119" t="s">
        <v>1885</v>
      </c>
      <c r="C292" s="151" t="s">
        <v>1334</v>
      </c>
      <c r="D292" s="68">
        <v>100</v>
      </c>
      <c r="E292" s="140"/>
      <c r="F292" s="109">
        <f>D292*E292</f>
        <v>0</v>
      </c>
    </row>
    <row r="293" spans="1:6">
      <c r="A293" s="132"/>
      <c r="B293" s="119"/>
      <c r="C293" s="151"/>
      <c r="E293" s="140"/>
    </row>
    <row r="294" spans="1:6">
      <c r="A294" s="132">
        <f>MAX($A$206:A293)+0.01</f>
        <v>2.4399999999999906</v>
      </c>
      <c r="B294" s="119" t="s">
        <v>1886</v>
      </c>
      <c r="C294" s="151" t="s">
        <v>1334</v>
      </c>
      <c r="D294" s="68">
        <v>125</v>
      </c>
      <c r="E294" s="140"/>
      <c r="F294" s="109">
        <f>D294*E294</f>
        <v>0</v>
      </c>
    </row>
    <row r="295" spans="1:6">
      <c r="A295" s="132" t="s">
        <v>1740</v>
      </c>
      <c r="B295" s="119"/>
      <c r="C295" s="151"/>
      <c r="E295" s="140"/>
      <c r="F295" s="152"/>
    </row>
    <row r="296" spans="1:6">
      <c r="A296" s="132">
        <f>MAX($A$206:A295)+0.01</f>
        <v>2.4499999999999904</v>
      </c>
      <c r="B296" s="119" t="s">
        <v>1887</v>
      </c>
      <c r="C296" s="151" t="s">
        <v>1334</v>
      </c>
      <c r="D296" s="68">
        <v>145</v>
      </c>
      <c r="E296" s="140"/>
      <c r="F296" s="109">
        <f>D296*E296</f>
        <v>0</v>
      </c>
    </row>
    <row r="297" spans="1:6">
      <c r="A297" s="132"/>
      <c r="B297" s="119"/>
      <c r="C297" s="151"/>
      <c r="E297" s="140"/>
    </row>
    <row r="298" spans="1:6">
      <c r="A298" s="132">
        <f>MAX($A$206:A297)+0.01</f>
        <v>2.4599999999999902</v>
      </c>
      <c r="B298" s="119" t="s">
        <v>1888</v>
      </c>
      <c r="C298" s="151" t="s">
        <v>1334</v>
      </c>
      <c r="D298" s="68">
        <v>145</v>
      </c>
      <c r="E298" s="140"/>
      <c r="F298" s="109">
        <f>D298*E298</f>
        <v>0</v>
      </c>
    </row>
    <row r="299" spans="1:6">
      <c r="A299" s="132"/>
      <c r="B299" s="119"/>
      <c r="C299" s="151"/>
      <c r="E299" s="140"/>
      <c r="F299" s="152"/>
    </row>
    <row r="300" spans="1:6">
      <c r="A300" s="132">
        <f>MAX($A$206:A299)+0.01</f>
        <v>2.46999999999999</v>
      </c>
      <c r="B300" s="119" t="s">
        <v>1889</v>
      </c>
      <c r="C300" s="67" t="s">
        <v>1334</v>
      </c>
      <c r="D300" s="68">
        <v>70</v>
      </c>
      <c r="E300" s="140"/>
      <c r="F300" s="109">
        <f>D300*E300</f>
        <v>0</v>
      </c>
    </row>
    <row r="301" spans="1:6">
      <c r="A301" s="132"/>
      <c r="B301" s="119"/>
      <c r="C301" s="151"/>
      <c r="E301" s="140"/>
    </row>
    <row r="302" spans="1:6">
      <c r="A302" s="132">
        <f>MAX($A$206:A301)+0.01</f>
        <v>2.4799999999999898</v>
      </c>
      <c r="B302" s="119" t="s">
        <v>1890</v>
      </c>
      <c r="C302" s="151" t="s">
        <v>1334</v>
      </c>
      <c r="D302" s="68">
        <v>70</v>
      </c>
      <c r="E302" s="140"/>
      <c r="F302" s="109">
        <f>D302*E302</f>
        <v>0</v>
      </c>
    </row>
    <row r="303" spans="1:6">
      <c r="A303" s="132"/>
      <c r="B303" s="119"/>
      <c r="E303" s="140"/>
    </row>
    <row r="304" spans="1:6">
      <c r="A304" s="132">
        <f>MAX($A$206:A303)+0.01</f>
        <v>2.4899999999999896</v>
      </c>
      <c r="B304" s="119" t="s">
        <v>1891</v>
      </c>
      <c r="C304" s="67" t="s">
        <v>1334</v>
      </c>
      <c r="D304" s="68">
        <v>450</v>
      </c>
      <c r="E304" s="140"/>
      <c r="F304" s="109">
        <f>D304*E304</f>
        <v>0</v>
      </c>
    </row>
    <row r="305" spans="1:6" s="153" customFormat="1">
      <c r="A305" s="132"/>
      <c r="B305" s="119"/>
      <c r="C305" s="67"/>
      <c r="D305" s="68"/>
      <c r="E305" s="140"/>
      <c r="F305" s="109"/>
    </row>
    <row r="306" spans="1:6" s="153" customFormat="1">
      <c r="A306" s="132">
        <f>MAX($A$206:A305)+0.01</f>
        <v>2.4999999999999893</v>
      </c>
      <c r="B306" s="119" t="s">
        <v>1892</v>
      </c>
      <c r="C306" s="67" t="s">
        <v>1334</v>
      </c>
      <c r="D306" s="68">
        <v>230</v>
      </c>
      <c r="E306" s="140"/>
      <c r="F306" s="109">
        <f>D306*E306</f>
        <v>0</v>
      </c>
    </row>
    <row r="307" spans="1:6" s="153" customFormat="1">
      <c r="A307" s="132"/>
      <c r="B307" s="119"/>
      <c r="C307" s="67"/>
      <c r="D307" s="68"/>
      <c r="E307" s="140"/>
      <c r="F307" s="109"/>
    </row>
    <row r="308" spans="1:6" s="153" customFormat="1">
      <c r="A308" s="132">
        <f>MAX($A$206:A307)+0.01</f>
        <v>2.5099999999999891</v>
      </c>
      <c r="B308" s="119" t="s">
        <v>1893</v>
      </c>
      <c r="C308" s="67" t="s">
        <v>1334</v>
      </c>
      <c r="D308" s="68">
        <v>50</v>
      </c>
      <c r="E308" s="140"/>
      <c r="F308" s="109">
        <f>D308*E308</f>
        <v>0</v>
      </c>
    </row>
    <row r="309" spans="1:6" s="153" customFormat="1">
      <c r="A309" s="132"/>
      <c r="B309" s="119"/>
      <c r="C309" s="67"/>
      <c r="D309" s="68"/>
      <c r="E309" s="140"/>
      <c r="F309" s="109"/>
    </row>
    <row r="310" spans="1:6" s="153" customFormat="1">
      <c r="A310" s="132">
        <f>MAX($A$206:A309)+0.01</f>
        <v>2.5199999999999889</v>
      </c>
      <c r="B310" s="119" t="s">
        <v>1894</v>
      </c>
      <c r="C310" s="67" t="s">
        <v>1334</v>
      </c>
      <c r="D310" s="68">
        <v>30</v>
      </c>
      <c r="E310" s="140"/>
      <c r="F310" s="109">
        <f>D310*E310</f>
        <v>0</v>
      </c>
    </row>
    <row r="311" spans="1:6" s="153" customFormat="1">
      <c r="A311" s="132"/>
      <c r="B311" s="119"/>
      <c r="C311" s="67"/>
      <c r="D311" s="68"/>
      <c r="E311" s="140"/>
      <c r="F311" s="109"/>
    </row>
    <row r="312" spans="1:6" ht="43.5">
      <c r="A312" s="132"/>
      <c r="B312" s="119" t="s">
        <v>1895</v>
      </c>
      <c r="C312" s="151"/>
      <c r="E312" s="140"/>
      <c r="F312" s="152"/>
    </row>
    <row r="313" spans="1:6">
      <c r="A313" s="132">
        <f>MAX($A$206:A312)+0.01</f>
        <v>2.5299999999999887</v>
      </c>
      <c r="B313" s="119" t="s">
        <v>1896</v>
      </c>
      <c r="C313" s="67" t="s">
        <v>1334</v>
      </c>
      <c r="D313" s="68">
        <v>80</v>
      </c>
      <c r="E313" s="140"/>
      <c r="F313" s="109">
        <f t="shared" ref="F313:F322" si="5">D313*E313</f>
        <v>0</v>
      </c>
    </row>
    <row r="314" spans="1:6">
      <c r="A314" s="132">
        <f>MAX($A$206:A313)+0.01</f>
        <v>2.5399999999999885</v>
      </c>
      <c r="B314" s="119" t="s">
        <v>1897</v>
      </c>
      <c r="C314" s="151" t="s">
        <v>1334</v>
      </c>
      <c r="D314" s="68">
        <v>520</v>
      </c>
      <c r="E314" s="140"/>
      <c r="F314" s="109">
        <f t="shared" si="5"/>
        <v>0</v>
      </c>
    </row>
    <row r="315" spans="1:6">
      <c r="A315" s="132">
        <f>MAX($A$206:A314)+0.01</f>
        <v>2.5499999999999883</v>
      </c>
      <c r="B315" s="119" t="s">
        <v>1898</v>
      </c>
      <c r="C315" s="151" t="s">
        <v>1334</v>
      </c>
      <c r="D315" s="68">
        <v>320</v>
      </c>
      <c r="E315" s="140"/>
      <c r="F315" s="109">
        <f t="shared" si="5"/>
        <v>0</v>
      </c>
    </row>
    <row r="316" spans="1:6">
      <c r="A316" s="132">
        <f>MAX($A$206:A315)+0.01</f>
        <v>2.5599999999999881</v>
      </c>
      <c r="B316" s="119" t="s">
        <v>1899</v>
      </c>
      <c r="C316" s="67" t="s">
        <v>1334</v>
      </c>
      <c r="D316" s="68">
        <v>3800</v>
      </c>
      <c r="E316" s="140"/>
      <c r="F316" s="109">
        <f t="shared" si="5"/>
        <v>0</v>
      </c>
    </row>
    <row r="317" spans="1:6">
      <c r="A317" s="132"/>
      <c r="B317" s="119"/>
      <c r="E317" s="140"/>
    </row>
    <row r="318" spans="1:6" ht="116">
      <c r="A318" s="132">
        <f>MAX($A$206:A316)+0.01</f>
        <v>2.5699999999999878</v>
      </c>
      <c r="B318" s="119" t="s">
        <v>1900</v>
      </c>
      <c r="C318" s="151" t="s">
        <v>160</v>
      </c>
      <c r="D318" s="68">
        <v>380</v>
      </c>
      <c r="E318" s="140"/>
      <c r="F318" s="109">
        <f t="shared" si="5"/>
        <v>0</v>
      </c>
    </row>
    <row r="319" spans="1:6">
      <c r="A319" s="132"/>
      <c r="B319" s="119"/>
      <c r="C319" s="151"/>
      <c r="E319" s="140"/>
    </row>
    <row r="320" spans="1:6" ht="58">
      <c r="A320" s="132">
        <f>MAX($A$206:A318)+0.01</f>
        <v>2.5799999999999876</v>
      </c>
      <c r="B320" s="119" t="s">
        <v>1901</v>
      </c>
      <c r="C320" s="151" t="s">
        <v>160</v>
      </c>
      <c r="D320" s="68">
        <v>120</v>
      </c>
      <c r="E320" s="140"/>
      <c r="F320" s="109">
        <f t="shared" ref="F320" si="6">D320*E320</f>
        <v>0</v>
      </c>
    </row>
    <row r="321" spans="1:6">
      <c r="A321" s="132"/>
      <c r="B321" s="119"/>
      <c r="C321" s="151"/>
      <c r="E321" s="140"/>
    </row>
    <row r="322" spans="1:6" ht="29">
      <c r="A322" s="132">
        <f>MAX($A$206:A318)+0.01</f>
        <v>2.5799999999999876</v>
      </c>
      <c r="B322" s="119" t="s">
        <v>1902</v>
      </c>
      <c r="C322" s="151" t="s">
        <v>246</v>
      </c>
      <c r="D322" s="68">
        <v>2</v>
      </c>
      <c r="E322" s="140"/>
      <c r="F322" s="109">
        <f t="shared" si="5"/>
        <v>0</v>
      </c>
    </row>
    <row r="323" spans="1:6">
      <c r="A323" s="132"/>
      <c r="B323" s="119"/>
      <c r="C323" s="151"/>
      <c r="E323" s="140"/>
    </row>
    <row r="324" spans="1:6" ht="29">
      <c r="A324" s="132">
        <f>MAX($A$206:A322)+0.01</f>
        <v>2.5899999999999874</v>
      </c>
      <c r="B324" s="119" t="s">
        <v>1903</v>
      </c>
      <c r="C324" s="151" t="s">
        <v>160</v>
      </c>
      <c r="D324" s="68">
        <v>20</v>
      </c>
      <c r="E324" s="140"/>
      <c r="F324" s="109">
        <f t="shared" ref="F324" si="7">D324*E324</f>
        <v>0</v>
      </c>
    </row>
    <row r="325" spans="1:6">
      <c r="A325" s="132"/>
      <c r="B325" s="119"/>
      <c r="E325" s="140"/>
    </row>
    <row r="326" spans="1:6" ht="29">
      <c r="A326" s="132"/>
      <c r="B326" s="119" t="s">
        <v>1904</v>
      </c>
      <c r="C326" s="151"/>
      <c r="E326" s="140"/>
      <c r="F326" s="152"/>
    </row>
    <row r="327" spans="1:6">
      <c r="A327" s="132">
        <f>MAX($A$206:A326)+0.01</f>
        <v>2.5999999999999872</v>
      </c>
      <c r="B327" s="119" t="s">
        <v>1905</v>
      </c>
      <c r="C327" s="151" t="s">
        <v>1334</v>
      </c>
      <c r="D327" s="68">
        <v>2800</v>
      </c>
      <c r="E327" s="140"/>
      <c r="F327" s="109">
        <f>D327*E327</f>
        <v>0</v>
      </c>
    </row>
    <row r="328" spans="1:6">
      <c r="A328" s="132">
        <f>MAX($A$206:A327)+0.01</f>
        <v>2.609999999999987</v>
      </c>
      <c r="B328" s="119" t="s">
        <v>1906</v>
      </c>
      <c r="C328" s="67" t="s">
        <v>1334</v>
      </c>
      <c r="D328" s="68">
        <v>1800</v>
      </c>
      <c r="E328" s="140"/>
      <c r="F328" s="109">
        <f>D328*E328</f>
        <v>0</v>
      </c>
    </row>
    <row r="329" spans="1:6">
      <c r="A329" s="132">
        <f>MAX($A$206:A328)+0.01</f>
        <v>2.6199999999999868</v>
      </c>
      <c r="B329" s="119" t="s">
        <v>1907</v>
      </c>
      <c r="C329" s="67" t="s">
        <v>1334</v>
      </c>
      <c r="D329" s="68">
        <v>800</v>
      </c>
      <c r="E329" s="140"/>
      <c r="F329" s="109">
        <f>D329*E329</f>
        <v>0</v>
      </c>
    </row>
    <row r="330" spans="1:6">
      <c r="A330" s="132">
        <f>MAX($A$206:A329)+0.01</f>
        <v>2.6299999999999866</v>
      </c>
      <c r="B330" s="119" t="s">
        <v>1908</v>
      </c>
      <c r="C330" s="67" t="s">
        <v>1334</v>
      </c>
      <c r="D330" s="68">
        <v>800</v>
      </c>
      <c r="E330" s="140"/>
      <c r="F330" s="109">
        <f>D330*E330</f>
        <v>0</v>
      </c>
    </row>
    <row r="331" spans="1:6">
      <c r="A331" s="132">
        <f>MAX($A$206:A328)+0.01</f>
        <v>2.6199999999999868</v>
      </c>
      <c r="B331" s="119" t="s">
        <v>1909</v>
      </c>
      <c r="C331" s="151" t="s">
        <v>1334</v>
      </c>
      <c r="D331" s="68">
        <v>300</v>
      </c>
      <c r="E331" s="140"/>
      <c r="F331" s="109">
        <f>D331*E331</f>
        <v>0</v>
      </c>
    </row>
    <row r="332" spans="1:6">
      <c r="A332" s="132"/>
      <c r="B332" s="119"/>
      <c r="C332" s="151"/>
      <c r="E332" s="140"/>
    </row>
    <row r="333" spans="1:6" ht="29">
      <c r="A333" s="132"/>
      <c r="B333" s="119" t="s">
        <v>1910</v>
      </c>
      <c r="C333" s="151"/>
      <c r="E333" s="140"/>
      <c r="F333" s="154"/>
    </row>
    <row r="334" spans="1:6">
      <c r="A334" s="132">
        <f>MAX($A$206:A333)+0.01</f>
        <v>2.6399999999999864</v>
      </c>
      <c r="B334" s="119" t="s">
        <v>1911</v>
      </c>
      <c r="C334" s="151" t="s">
        <v>1334</v>
      </c>
      <c r="D334" s="68">
        <v>450</v>
      </c>
      <c r="E334" s="140"/>
      <c r="F334" s="109">
        <f>D334*E334</f>
        <v>0</v>
      </c>
    </row>
    <row r="335" spans="1:6">
      <c r="A335" s="132">
        <f>MAX($A$206:A334)+0.01</f>
        <v>2.6499999999999861</v>
      </c>
      <c r="B335" s="119" t="s">
        <v>1912</v>
      </c>
      <c r="C335" s="67" t="s">
        <v>1334</v>
      </c>
      <c r="D335" s="68">
        <v>2400</v>
      </c>
      <c r="E335" s="140"/>
      <c r="F335" s="109">
        <f>D335*E335</f>
        <v>0</v>
      </c>
    </row>
    <row r="336" spans="1:6">
      <c r="A336" s="132">
        <f>MAX($A$206:A335)+0.01</f>
        <v>2.6599999999999859</v>
      </c>
      <c r="B336" s="119" t="s">
        <v>1913</v>
      </c>
      <c r="C336" s="67" t="s">
        <v>1334</v>
      </c>
      <c r="D336" s="68">
        <v>2200</v>
      </c>
      <c r="E336" s="140"/>
      <c r="F336" s="109">
        <f>D336*E336</f>
        <v>0</v>
      </c>
    </row>
    <row r="337" spans="1:6">
      <c r="A337" s="132">
        <f>MAX($A$206:A336)+0.01</f>
        <v>2.6699999999999857</v>
      </c>
      <c r="B337" s="119" t="s">
        <v>1914</v>
      </c>
      <c r="C337" s="67" t="s">
        <v>1334</v>
      </c>
      <c r="D337" s="68">
        <v>900</v>
      </c>
      <c r="E337" s="140"/>
      <c r="F337" s="109">
        <f>D337*E337</f>
        <v>0</v>
      </c>
    </row>
    <row r="338" spans="1:6">
      <c r="A338" s="132">
        <f>MAX($A$206:A335)+0.01</f>
        <v>2.6599999999999859</v>
      </c>
      <c r="B338" s="119" t="s">
        <v>1915</v>
      </c>
      <c r="C338" s="151" t="s">
        <v>1334</v>
      </c>
      <c r="D338" s="68">
        <v>250</v>
      </c>
      <c r="E338" s="140"/>
      <c r="F338" s="109">
        <f>D338*E338</f>
        <v>0</v>
      </c>
    </row>
    <row r="339" spans="1:6">
      <c r="A339" s="132"/>
      <c r="B339" s="119"/>
      <c r="C339" s="151"/>
      <c r="E339" s="140"/>
      <c r="F339" s="154"/>
    </row>
    <row r="340" spans="1:6" ht="43.5">
      <c r="A340" s="132"/>
      <c r="B340" s="119" t="s">
        <v>1916</v>
      </c>
      <c r="C340" s="151"/>
      <c r="E340" s="140"/>
      <c r="F340" s="154"/>
    </row>
    <row r="341" spans="1:6">
      <c r="A341" s="132">
        <f>MAX($A$206:A340)+0.01</f>
        <v>2.6799999999999855</v>
      </c>
      <c r="B341" s="119" t="s">
        <v>1917</v>
      </c>
      <c r="C341" s="151" t="s">
        <v>1334</v>
      </c>
      <c r="D341" s="68">
        <v>100</v>
      </c>
      <c r="E341" s="140"/>
      <c r="F341" s="109">
        <f>D341*E341</f>
        <v>0</v>
      </c>
    </row>
    <row r="342" spans="1:6">
      <c r="A342" s="132">
        <f>MAX($A$206:A341)+0.01</f>
        <v>2.6899999999999853</v>
      </c>
      <c r="B342" s="119" t="s">
        <v>1918</v>
      </c>
      <c r="C342" s="67" t="s">
        <v>1334</v>
      </c>
      <c r="D342" s="68">
        <v>100</v>
      </c>
      <c r="E342" s="140"/>
      <c r="F342" s="109">
        <f>D342*E342</f>
        <v>0</v>
      </c>
    </row>
    <row r="343" spans="1:6">
      <c r="A343" s="132">
        <f>MAX($A$206:A342)+0.01</f>
        <v>2.6999999999999851</v>
      </c>
      <c r="B343" s="119" t="s">
        <v>1919</v>
      </c>
      <c r="C343" s="67" t="s">
        <v>1334</v>
      </c>
      <c r="D343" s="68">
        <v>50</v>
      </c>
      <c r="E343" s="140"/>
      <c r="F343" s="109">
        <f>D343*E343</f>
        <v>0</v>
      </c>
    </row>
    <row r="344" spans="1:6">
      <c r="A344" s="132">
        <f>MAX($A$206:A343)+0.01</f>
        <v>2.7099999999999849</v>
      </c>
      <c r="B344" s="119" t="s">
        <v>1920</v>
      </c>
      <c r="C344" s="67" t="s">
        <v>1334</v>
      </c>
      <c r="D344" s="68">
        <v>200</v>
      </c>
      <c r="E344" s="140"/>
      <c r="F344" s="109">
        <f>D344*E344</f>
        <v>0</v>
      </c>
    </row>
    <row r="345" spans="1:6">
      <c r="A345" s="132">
        <f>MAX($A$206:A342)+0.01</f>
        <v>2.6999999999999851</v>
      </c>
      <c r="B345" s="119" t="s">
        <v>1921</v>
      </c>
      <c r="C345" s="151" t="s">
        <v>1334</v>
      </c>
      <c r="D345" s="68">
        <v>375</v>
      </c>
      <c r="E345" s="140"/>
      <c r="F345" s="109">
        <f>D345*E345</f>
        <v>0</v>
      </c>
    </row>
    <row r="346" spans="1:6" s="158" customFormat="1">
      <c r="A346" s="132"/>
      <c r="B346" s="119"/>
      <c r="C346" s="155"/>
      <c r="D346" s="68"/>
      <c r="E346" s="156"/>
      <c r="F346" s="157"/>
    </row>
    <row r="347" spans="1:6" ht="43.5">
      <c r="A347" s="159"/>
      <c r="B347" s="119" t="s">
        <v>1922</v>
      </c>
    </row>
    <row r="348" spans="1:6">
      <c r="A348" s="132">
        <f>MAX($A$206:A347)+0.01</f>
        <v>2.7199999999999847</v>
      </c>
      <c r="B348" s="119" t="s">
        <v>1923</v>
      </c>
      <c r="C348" s="67" t="s">
        <v>1334</v>
      </c>
      <c r="D348" s="68">
        <v>350</v>
      </c>
      <c r="F348" s="109">
        <f t="shared" ref="F348:F350" si="8">+E348*D348</f>
        <v>0</v>
      </c>
    </row>
    <row r="349" spans="1:6">
      <c r="A349" s="132">
        <f>MAX($A$206:A348)+0.01</f>
        <v>2.7299999999999844</v>
      </c>
      <c r="B349" s="119" t="s">
        <v>1924</v>
      </c>
      <c r="C349" s="67" t="s">
        <v>1334</v>
      </c>
      <c r="D349" s="68">
        <v>450</v>
      </c>
      <c r="F349" s="109">
        <f t="shared" si="8"/>
        <v>0</v>
      </c>
    </row>
    <row r="350" spans="1:6">
      <c r="A350" s="132">
        <f>MAX($A$206:A349)+0.01</f>
        <v>2.7399999999999842</v>
      </c>
      <c r="B350" s="119" t="s">
        <v>1925</v>
      </c>
      <c r="C350" s="67" t="s">
        <v>1334</v>
      </c>
      <c r="D350" s="68">
        <v>120</v>
      </c>
      <c r="F350" s="109">
        <f t="shared" si="8"/>
        <v>0</v>
      </c>
    </row>
    <row r="351" spans="1:6">
      <c r="A351" s="160"/>
      <c r="B351" s="119"/>
    </row>
    <row r="352" spans="1:6" ht="43.5">
      <c r="A352" s="160"/>
      <c r="B352" s="119" t="s">
        <v>1926</v>
      </c>
    </row>
    <row r="353" spans="1:15">
      <c r="A353" s="132">
        <f>MAX($A$206:A352)+0.01</f>
        <v>2.749999999999984</v>
      </c>
      <c r="B353" s="119" t="s">
        <v>1927</v>
      </c>
      <c r="C353" s="67" t="s">
        <v>1334</v>
      </c>
      <c r="D353" s="68">
        <v>60</v>
      </c>
      <c r="F353" s="109">
        <f t="shared" ref="F353:F355" si="9">+E353*D353</f>
        <v>0</v>
      </c>
    </row>
    <row r="354" spans="1:15">
      <c r="A354" s="132">
        <f>MAX($A$206:A353)+0.01</f>
        <v>2.7599999999999838</v>
      </c>
      <c r="B354" s="119" t="s">
        <v>1928</v>
      </c>
      <c r="C354" s="67" t="s">
        <v>1334</v>
      </c>
      <c r="D354" s="68">
        <v>60</v>
      </c>
      <c r="F354" s="109">
        <f t="shared" si="9"/>
        <v>0</v>
      </c>
    </row>
    <row r="355" spans="1:15">
      <c r="A355" s="132">
        <f>MAX($A$206:A354)+0.01</f>
        <v>2.7699999999999836</v>
      </c>
      <c r="B355" s="119" t="s">
        <v>1929</v>
      </c>
      <c r="C355" s="67" t="s">
        <v>1334</v>
      </c>
      <c r="D355" s="68">
        <v>40</v>
      </c>
      <c r="F355" s="109">
        <f t="shared" si="9"/>
        <v>0</v>
      </c>
    </row>
    <row r="356" spans="1:15">
      <c r="A356" s="160"/>
      <c r="B356" s="119"/>
    </row>
    <row r="357" spans="1:15" ht="29">
      <c r="A357" s="160"/>
      <c r="B357" s="119" t="s">
        <v>1930</v>
      </c>
    </row>
    <row r="358" spans="1:15">
      <c r="A358" s="132">
        <f>MAX($A$206:A357)+0.01</f>
        <v>2.7799999999999834</v>
      </c>
      <c r="B358" s="119" t="s">
        <v>1931</v>
      </c>
      <c r="C358" s="151" t="s">
        <v>160</v>
      </c>
      <c r="D358" s="68">
        <v>120</v>
      </c>
      <c r="E358" s="140"/>
      <c r="F358" s="109">
        <f t="shared" ref="F358:F359" si="10">D358*E358</f>
        <v>0</v>
      </c>
    </row>
    <row r="359" spans="1:15">
      <c r="A359" s="132">
        <f>MAX($A$206:A358)+0.01</f>
        <v>2.7899999999999832</v>
      </c>
      <c r="B359" s="119" t="s">
        <v>1932</v>
      </c>
      <c r="C359" s="151" t="s">
        <v>160</v>
      </c>
      <c r="D359" s="68">
        <v>20</v>
      </c>
      <c r="E359" s="140"/>
      <c r="F359" s="109">
        <f t="shared" si="10"/>
        <v>0</v>
      </c>
    </row>
    <row r="360" spans="1:15">
      <c r="A360" s="132"/>
      <c r="B360" s="119"/>
    </row>
    <row r="361" spans="1:15" ht="101.5">
      <c r="A361" s="159"/>
      <c r="B361" s="119" t="s">
        <v>1933</v>
      </c>
    </row>
    <row r="362" spans="1:15">
      <c r="A362" s="132">
        <f>MAX($A$206:A361)+0.01</f>
        <v>2.7999999999999829</v>
      </c>
      <c r="B362" s="119" t="s">
        <v>1934</v>
      </c>
      <c r="C362" s="67" t="s">
        <v>1334</v>
      </c>
      <c r="D362" s="68">
        <v>70</v>
      </c>
      <c r="E362" s="156"/>
      <c r="F362" s="109">
        <f>D362*E362</f>
        <v>0</v>
      </c>
    </row>
    <row r="363" spans="1:15">
      <c r="A363" s="132">
        <f>MAX($A$206:A362)+0.01</f>
        <v>2.8099999999999827</v>
      </c>
      <c r="B363" s="119" t="s">
        <v>1935</v>
      </c>
      <c r="C363" s="67" t="s">
        <v>1334</v>
      </c>
      <c r="D363" s="68">
        <v>350</v>
      </c>
      <c r="E363" s="156"/>
      <c r="F363" s="109">
        <f>D363*E363</f>
        <v>0</v>
      </c>
    </row>
    <row r="364" spans="1:15">
      <c r="A364" s="132">
        <f>MAX($A$206:A363)+0.01</f>
        <v>2.8199999999999825</v>
      </c>
      <c r="B364" s="119" t="s">
        <v>1936</v>
      </c>
      <c r="C364" s="67" t="s">
        <v>1334</v>
      </c>
      <c r="D364" s="68">
        <v>520</v>
      </c>
      <c r="F364" s="109">
        <f t="shared" ref="F364:F366" si="11">+E364*D364</f>
        <v>0</v>
      </c>
      <c r="G364" s="68"/>
      <c r="H364" s="68"/>
      <c r="I364" s="68"/>
      <c r="J364" s="68"/>
      <c r="K364" s="68"/>
      <c r="L364" s="68"/>
      <c r="M364" s="68"/>
      <c r="N364" s="68"/>
      <c r="O364" s="68"/>
    </row>
    <row r="365" spans="1:15">
      <c r="A365" s="132">
        <f>MAX($A$206:A364)+0.01</f>
        <v>2.8299999999999823</v>
      </c>
      <c r="B365" s="119" t="s">
        <v>1937</v>
      </c>
      <c r="C365" s="67" t="s">
        <v>1334</v>
      </c>
      <c r="D365" s="68">
        <v>160</v>
      </c>
      <c r="F365" s="109">
        <f t="shared" si="11"/>
        <v>0</v>
      </c>
      <c r="G365" s="68"/>
      <c r="H365" s="68"/>
      <c r="I365" s="68"/>
      <c r="J365" s="68"/>
      <c r="K365" s="68"/>
      <c r="L365" s="68"/>
      <c r="M365" s="68"/>
      <c r="N365" s="68"/>
      <c r="O365" s="68"/>
    </row>
    <row r="366" spans="1:15">
      <c r="A366" s="132">
        <f>MAX($A$206:A365)+0.01</f>
        <v>2.8399999999999821</v>
      </c>
      <c r="B366" s="119" t="s">
        <v>1938</v>
      </c>
      <c r="C366" s="67" t="s">
        <v>1334</v>
      </c>
      <c r="D366" s="68">
        <v>50</v>
      </c>
      <c r="F366" s="109">
        <f t="shared" si="11"/>
        <v>0</v>
      </c>
      <c r="G366" s="68"/>
      <c r="H366" s="68"/>
      <c r="I366" s="68"/>
      <c r="J366" s="68"/>
      <c r="K366" s="68"/>
      <c r="L366" s="68"/>
      <c r="M366" s="68"/>
      <c r="N366" s="68"/>
      <c r="O366" s="68"/>
    </row>
    <row r="367" spans="1:15">
      <c r="A367" s="160"/>
      <c r="B367" s="119"/>
      <c r="G367" s="68"/>
      <c r="H367" s="68"/>
      <c r="I367" s="68"/>
      <c r="J367" s="68"/>
      <c r="K367" s="68"/>
      <c r="L367" s="68"/>
      <c r="M367" s="68"/>
      <c r="N367" s="68"/>
      <c r="O367" s="68"/>
    </row>
    <row r="368" spans="1:15">
      <c r="A368" s="159"/>
      <c r="B368" s="119" t="s">
        <v>1939</v>
      </c>
    </row>
    <row r="369" spans="1:256">
      <c r="A369" s="132">
        <f>MAX($A$206:A368)+0.01</f>
        <v>2.8499999999999819</v>
      </c>
      <c r="B369" s="119" t="s">
        <v>1934</v>
      </c>
      <c r="C369" s="67" t="s">
        <v>1334</v>
      </c>
      <c r="D369" s="68">
        <v>2.0499999999999998</v>
      </c>
      <c r="E369" s="156"/>
      <c r="F369" s="109">
        <f>D369*E369</f>
        <v>0</v>
      </c>
    </row>
    <row r="370" spans="1:256">
      <c r="A370" s="132">
        <f>MAX($A$206:A369)+0.01</f>
        <v>2.8599999999999817</v>
      </c>
      <c r="B370" s="119" t="s">
        <v>1935</v>
      </c>
      <c r="C370" s="67" t="s">
        <v>1334</v>
      </c>
      <c r="D370" s="68">
        <v>2.5499999999999998</v>
      </c>
      <c r="E370" s="156"/>
      <c r="F370" s="109">
        <f>D370*E370</f>
        <v>0</v>
      </c>
    </row>
    <row r="371" spans="1:256">
      <c r="A371" s="132">
        <f>MAX($A$206:A370)+0.01</f>
        <v>2.8699999999999815</v>
      </c>
      <c r="B371" s="119" t="s">
        <v>1936</v>
      </c>
      <c r="C371" s="67" t="s">
        <v>1334</v>
      </c>
      <c r="D371" s="68">
        <v>3.6</v>
      </c>
      <c r="F371" s="109">
        <f t="shared" ref="F371:F373" si="12">+E371*D371</f>
        <v>0</v>
      </c>
      <c r="G371" s="68"/>
      <c r="H371" s="68"/>
      <c r="I371" s="68"/>
      <c r="J371" s="68"/>
      <c r="K371" s="68"/>
      <c r="L371" s="68"/>
      <c r="M371" s="68"/>
      <c r="N371" s="68"/>
      <c r="O371" s="68"/>
    </row>
    <row r="372" spans="1:256">
      <c r="A372" s="132">
        <f>MAX($A$206:A371)+0.01</f>
        <v>2.8799999999999812</v>
      </c>
      <c r="B372" s="119" t="s">
        <v>1937</v>
      </c>
      <c r="C372" s="67" t="s">
        <v>1334</v>
      </c>
      <c r="D372" s="68">
        <v>6.55</v>
      </c>
      <c r="F372" s="109">
        <f t="shared" si="12"/>
        <v>0</v>
      </c>
      <c r="G372" s="68"/>
      <c r="H372" s="68"/>
      <c r="I372" s="68"/>
      <c r="J372" s="68"/>
      <c r="K372" s="68"/>
      <c r="L372" s="68"/>
      <c r="M372" s="68"/>
      <c r="N372" s="68"/>
      <c r="O372" s="68"/>
    </row>
    <row r="373" spans="1:256">
      <c r="A373" s="132">
        <f>MAX($A$206:A372)+0.01</f>
        <v>2.889999999999981</v>
      </c>
      <c r="B373" s="119" t="s">
        <v>1938</v>
      </c>
      <c r="C373" s="67" t="s">
        <v>1334</v>
      </c>
      <c r="D373" s="68">
        <v>8.0500000000000007</v>
      </c>
      <c r="F373" s="109">
        <f t="shared" si="12"/>
        <v>0</v>
      </c>
      <c r="G373" s="68"/>
      <c r="H373" s="68"/>
      <c r="I373" s="68"/>
      <c r="J373" s="68"/>
      <c r="K373" s="68"/>
      <c r="L373" s="68"/>
      <c r="M373" s="68"/>
      <c r="N373" s="68"/>
      <c r="O373" s="68"/>
    </row>
    <row r="374" spans="1:256">
      <c r="A374" s="160"/>
      <c r="B374" s="119"/>
      <c r="G374" s="68"/>
      <c r="H374" s="68"/>
      <c r="I374" s="68"/>
      <c r="J374" s="68"/>
      <c r="K374" s="68"/>
      <c r="L374" s="68"/>
      <c r="M374" s="68"/>
      <c r="N374" s="68"/>
      <c r="O374" s="68"/>
    </row>
    <row r="375" spans="1:256" ht="116">
      <c r="A375" s="132"/>
      <c r="B375" s="119" t="s">
        <v>1940</v>
      </c>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c r="BP375" s="161"/>
      <c r="BQ375" s="161"/>
      <c r="BR375" s="161"/>
      <c r="BS375" s="161"/>
      <c r="BT375" s="161"/>
      <c r="BU375" s="161"/>
      <c r="BV375" s="161"/>
      <c r="BW375" s="161"/>
      <c r="BX375" s="161"/>
      <c r="BY375" s="161"/>
      <c r="BZ375" s="161"/>
      <c r="CA375" s="161"/>
      <c r="CB375" s="161"/>
      <c r="CC375" s="161"/>
      <c r="CD375" s="161"/>
      <c r="CE375" s="161"/>
      <c r="CF375" s="161"/>
      <c r="CG375" s="161"/>
      <c r="CH375" s="161"/>
      <c r="CI375" s="161"/>
      <c r="CJ375" s="161"/>
      <c r="CK375" s="161"/>
      <c r="CL375" s="161"/>
      <c r="CM375" s="161"/>
      <c r="CN375" s="161"/>
      <c r="CO375" s="161"/>
      <c r="CP375" s="161"/>
      <c r="CQ375" s="161"/>
      <c r="CR375" s="161"/>
      <c r="CS375" s="161"/>
      <c r="CT375" s="161"/>
      <c r="CU375" s="161"/>
      <c r="CV375" s="161"/>
      <c r="CW375" s="161"/>
      <c r="CX375" s="161"/>
      <c r="CY375" s="161"/>
      <c r="CZ375" s="161"/>
      <c r="DA375" s="161"/>
      <c r="DB375" s="161"/>
      <c r="DC375" s="161"/>
      <c r="DD375" s="161"/>
      <c r="DE375" s="161"/>
      <c r="DF375" s="161"/>
      <c r="DG375" s="161"/>
      <c r="DH375" s="161"/>
      <c r="DI375" s="161"/>
      <c r="DJ375" s="161"/>
      <c r="DK375" s="161"/>
      <c r="DL375" s="161"/>
      <c r="DM375" s="161"/>
      <c r="DN375" s="161"/>
      <c r="DO375" s="161"/>
      <c r="DP375" s="161"/>
      <c r="DQ375" s="161"/>
      <c r="DR375" s="161"/>
      <c r="DS375" s="161"/>
      <c r="DT375" s="161"/>
      <c r="DU375" s="161"/>
      <c r="DV375" s="161"/>
      <c r="DW375" s="161"/>
      <c r="DX375" s="161"/>
      <c r="DY375" s="161"/>
      <c r="DZ375" s="161"/>
      <c r="EA375" s="161"/>
      <c r="EB375" s="161"/>
      <c r="EC375" s="161"/>
      <c r="ED375" s="161"/>
      <c r="EE375" s="161"/>
      <c r="EF375" s="161"/>
      <c r="EG375" s="161"/>
      <c r="EH375" s="161"/>
      <c r="EI375" s="161"/>
      <c r="EJ375" s="161"/>
      <c r="EK375" s="161"/>
      <c r="EL375" s="161"/>
      <c r="EM375" s="161"/>
      <c r="EN375" s="161"/>
      <c r="EO375" s="161"/>
      <c r="EP375" s="161"/>
      <c r="EQ375" s="161"/>
      <c r="ER375" s="161"/>
      <c r="ES375" s="161"/>
      <c r="ET375" s="161"/>
      <c r="EU375" s="161"/>
      <c r="EV375" s="161"/>
      <c r="EW375" s="161"/>
      <c r="EX375" s="161"/>
      <c r="EY375" s="161"/>
      <c r="EZ375" s="161"/>
      <c r="FA375" s="161"/>
      <c r="FB375" s="161"/>
      <c r="FC375" s="161"/>
      <c r="FD375" s="161"/>
      <c r="FE375" s="161"/>
      <c r="FF375" s="161"/>
      <c r="FG375" s="161"/>
      <c r="FH375" s="161"/>
      <c r="FI375" s="161"/>
      <c r="FJ375" s="161"/>
      <c r="FK375" s="161"/>
      <c r="FL375" s="161"/>
      <c r="FM375" s="161"/>
      <c r="FN375" s="161"/>
      <c r="FO375" s="161"/>
      <c r="FP375" s="161"/>
      <c r="FQ375" s="161"/>
      <c r="FR375" s="161"/>
      <c r="FS375" s="161"/>
      <c r="FT375" s="161"/>
      <c r="FU375" s="161"/>
      <c r="FV375" s="161"/>
      <c r="FW375" s="161"/>
      <c r="FX375" s="161"/>
      <c r="FY375" s="161"/>
      <c r="FZ375" s="161"/>
      <c r="GA375" s="161"/>
      <c r="GB375" s="161"/>
      <c r="GC375" s="161"/>
      <c r="GD375" s="161"/>
      <c r="GE375" s="161"/>
      <c r="GF375" s="161"/>
      <c r="GG375" s="161"/>
      <c r="GH375" s="161"/>
      <c r="GI375" s="161"/>
      <c r="GJ375" s="161"/>
      <c r="GK375" s="161"/>
      <c r="GL375" s="161"/>
      <c r="GM375" s="161"/>
      <c r="GN375" s="161"/>
      <c r="GO375" s="161"/>
      <c r="GP375" s="161"/>
      <c r="GQ375" s="161"/>
      <c r="GR375" s="161"/>
      <c r="GS375" s="161"/>
      <c r="GT375" s="161"/>
      <c r="GU375" s="161"/>
      <c r="GV375" s="161"/>
      <c r="GW375" s="161"/>
      <c r="GX375" s="161"/>
      <c r="GY375" s="161"/>
      <c r="GZ375" s="161"/>
      <c r="HA375" s="161"/>
      <c r="HB375" s="161"/>
      <c r="HC375" s="161"/>
      <c r="HD375" s="161"/>
      <c r="HE375" s="161"/>
      <c r="HF375" s="161"/>
      <c r="HG375" s="161"/>
      <c r="HH375" s="161"/>
      <c r="HI375" s="161"/>
      <c r="HJ375" s="161"/>
      <c r="HK375" s="161"/>
      <c r="HL375" s="161"/>
      <c r="HM375" s="161"/>
      <c r="HN375" s="161"/>
      <c r="HO375" s="161"/>
      <c r="HP375" s="161"/>
      <c r="HQ375" s="161"/>
      <c r="HR375" s="161"/>
      <c r="HS375" s="161"/>
      <c r="HT375" s="161"/>
      <c r="HU375" s="161"/>
      <c r="HV375" s="161"/>
      <c r="HW375" s="161"/>
      <c r="HX375" s="161"/>
      <c r="HY375" s="161"/>
      <c r="HZ375" s="161"/>
      <c r="IA375" s="161"/>
      <c r="IB375" s="161"/>
      <c r="IC375" s="161"/>
      <c r="ID375" s="161"/>
      <c r="IE375" s="161"/>
      <c r="IF375" s="161"/>
      <c r="IG375" s="161"/>
      <c r="IH375" s="161"/>
      <c r="II375" s="161"/>
      <c r="IJ375" s="161"/>
      <c r="IK375" s="161"/>
      <c r="IL375" s="161"/>
      <c r="IM375" s="161"/>
      <c r="IN375" s="161"/>
      <c r="IO375" s="161"/>
      <c r="IP375" s="161"/>
      <c r="IQ375" s="161"/>
      <c r="IR375" s="161"/>
      <c r="IS375" s="161"/>
      <c r="IT375" s="161"/>
      <c r="IU375" s="161"/>
      <c r="IV375" s="161"/>
    </row>
    <row r="376" spans="1:256">
      <c r="A376" s="132">
        <f>MAX($A$206:A374)+0.01</f>
        <v>2.8999999999999808</v>
      </c>
      <c r="B376" s="119" t="s">
        <v>1935</v>
      </c>
      <c r="C376" s="67" t="s">
        <v>1334</v>
      </c>
      <c r="D376" s="68">
        <v>130</v>
      </c>
      <c r="E376" s="150"/>
      <c r="F376" s="109">
        <f>D376*E376</f>
        <v>0</v>
      </c>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c r="BP376" s="161"/>
      <c r="BQ376" s="161"/>
      <c r="BR376" s="161"/>
      <c r="BS376" s="161"/>
      <c r="BT376" s="161"/>
      <c r="BU376" s="161"/>
      <c r="BV376" s="161"/>
      <c r="BW376" s="161"/>
      <c r="BX376" s="161"/>
      <c r="BY376" s="161"/>
      <c r="BZ376" s="161"/>
      <c r="CA376" s="161"/>
      <c r="CB376" s="161"/>
      <c r="CC376" s="161"/>
      <c r="CD376" s="161"/>
      <c r="CE376" s="161"/>
      <c r="CF376" s="161"/>
      <c r="CG376" s="161"/>
      <c r="CH376" s="161"/>
      <c r="CI376" s="161"/>
      <c r="CJ376" s="161"/>
      <c r="CK376" s="161"/>
      <c r="CL376" s="161"/>
      <c r="CM376" s="161"/>
      <c r="CN376" s="161"/>
      <c r="CO376" s="161"/>
      <c r="CP376" s="161"/>
      <c r="CQ376" s="161"/>
      <c r="CR376" s="161"/>
      <c r="CS376" s="161"/>
      <c r="CT376" s="161"/>
      <c r="CU376" s="161"/>
      <c r="CV376" s="161"/>
      <c r="CW376" s="161"/>
      <c r="CX376" s="161"/>
      <c r="CY376" s="161"/>
      <c r="CZ376" s="161"/>
      <c r="DA376" s="161"/>
      <c r="DB376" s="161"/>
      <c r="DC376" s="161"/>
      <c r="DD376" s="161"/>
      <c r="DE376" s="161"/>
      <c r="DF376" s="161"/>
      <c r="DG376" s="161"/>
      <c r="DH376" s="161"/>
      <c r="DI376" s="161"/>
      <c r="DJ376" s="161"/>
      <c r="DK376" s="161"/>
      <c r="DL376" s="161"/>
      <c r="DM376" s="161"/>
      <c r="DN376" s="161"/>
      <c r="DO376" s="161"/>
      <c r="DP376" s="161"/>
      <c r="DQ376" s="161"/>
      <c r="DR376" s="161"/>
      <c r="DS376" s="161"/>
      <c r="DT376" s="161"/>
      <c r="DU376" s="161"/>
      <c r="DV376" s="161"/>
      <c r="DW376" s="161"/>
      <c r="DX376" s="161"/>
      <c r="DY376" s="161"/>
      <c r="DZ376" s="161"/>
      <c r="EA376" s="161"/>
      <c r="EB376" s="161"/>
      <c r="EC376" s="161"/>
      <c r="ED376" s="161"/>
      <c r="EE376" s="161"/>
      <c r="EF376" s="161"/>
      <c r="EG376" s="161"/>
      <c r="EH376" s="161"/>
      <c r="EI376" s="161"/>
      <c r="EJ376" s="161"/>
      <c r="EK376" s="161"/>
      <c r="EL376" s="161"/>
      <c r="EM376" s="161"/>
      <c r="EN376" s="161"/>
      <c r="EO376" s="161"/>
      <c r="EP376" s="161"/>
      <c r="EQ376" s="161"/>
      <c r="ER376" s="161"/>
      <c r="ES376" s="161"/>
      <c r="ET376" s="161"/>
      <c r="EU376" s="161"/>
      <c r="EV376" s="161"/>
      <c r="EW376" s="161"/>
      <c r="EX376" s="161"/>
      <c r="EY376" s="161"/>
      <c r="EZ376" s="161"/>
      <c r="FA376" s="161"/>
      <c r="FB376" s="161"/>
      <c r="FC376" s="161"/>
      <c r="FD376" s="161"/>
      <c r="FE376" s="161"/>
      <c r="FF376" s="161"/>
      <c r="FG376" s="161"/>
      <c r="FH376" s="161"/>
      <c r="FI376" s="161"/>
      <c r="FJ376" s="161"/>
      <c r="FK376" s="161"/>
      <c r="FL376" s="161"/>
      <c r="FM376" s="161"/>
      <c r="FN376" s="161"/>
      <c r="FO376" s="161"/>
      <c r="FP376" s="161"/>
      <c r="FQ376" s="161"/>
      <c r="FR376" s="161"/>
      <c r="FS376" s="161"/>
      <c r="FT376" s="161"/>
      <c r="FU376" s="161"/>
      <c r="FV376" s="161"/>
      <c r="FW376" s="161"/>
      <c r="FX376" s="161"/>
      <c r="FY376" s="161"/>
      <c r="FZ376" s="161"/>
      <c r="GA376" s="161"/>
      <c r="GB376" s="161"/>
      <c r="GC376" s="161"/>
      <c r="GD376" s="161"/>
      <c r="GE376" s="161"/>
      <c r="GF376" s="161"/>
      <c r="GG376" s="161"/>
      <c r="GH376" s="161"/>
      <c r="GI376" s="161"/>
      <c r="GJ376" s="161"/>
      <c r="GK376" s="161"/>
      <c r="GL376" s="161"/>
      <c r="GM376" s="161"/>
      <c r="GN376" s="161"/>
      <c r="GO376" s="161"/>
      <c r="GP376" s="161"/>
      <c r="GQ376" s="161"/>
      <c r="GR376" s="161"/>
      <c r="GS376" s="161"/>
      <c r="GT376" s="161"/>
      <c r="GU376" s="161"/>
      <c r="GV376" s="161"/>
      <c r="GW376" s="161"/>
      <c r="GX376" s="161"/>
      <c r="GY376" s="161"/>
      <c r="GZ376" s="161"/>
      <c r="HA376" s="161"/>
      <c r="HB376" s="161"/>
      <c r="HC376" s="161"/>
      <c r="HD376" s="161"/>
      <c r="HE376" s="161"/>
      <c r="HF376" s="161"/>
      <c r="HG376" s="161"/>
      <c r="HH376" s="161"/>
      <c r="HI376" s="161"/>
      <c r="HJ376" s="161"/>
      <c r="HK376" s="161"/>
      <c r="HL376" s="161"/>
      <c r="HM376" s="161"/>
      <c r="HN376" s="161"/>
      <c r="HO376" s="161"/>
      <c r="HP376" s="161"/>
      <c r="HQ376" s="161"/>
      <c r="HR376" s="161"/>
      <c r="HS376" s="161"/>
      <c r="HT376" s="161"/>
      <c r="HU376" s="161"/>
      <c r="HV376" s="161"/>
      <c r="HW376" s="161"/>
      <c r="HX376" s="161"/>
      <c r="HY376" s="161"/>
      <c r="HZ376" s="161"/>
      <c r="IA376" s="161"/>
      <c r="IB376" s="161"/>
      <c r="IC376" s="161"/>
      <c r="ID376" s="161"/>
      <c r="IE376" s="161"/>
      <c r="IF376" s="161"/>
      <c r="IG376" s="161"/>
      <c r="IH376" s="161"/>
      <c r="II376" s="161"/>
      <c r="IJ376" s="161"/>
      <c r="IK376" s="161"/>
      <c r="IL376" s="161"/>
      <c r="IM376" s="161"/>
      <c r="IN376" s="161"/>
      <c r="IO376" s="161"/>
      <c r="IP376" s="161"/>
      <c r="IQ376" s="161"/>
      <c r="IR376" s="161"/>
      <c r="IS376" s="161"/>
      <c r="IT376" s="161"/>
      <c r="IU376" s="161"/>
      <c r="IV376" s="161"/>
    </row>
    <row r="377" spans="1:256">
      <c r="A377" s="159"/>
      <c r="B377" s="119" t="s">
        <v>1936</v>
      </c>
      <c r="C377" s="67" t="s">
        <v>1334</v>
      </c>
      <c r="D377" s="68">
        <v>15</v>
      </c>
      <c r="E377" s="150"/>
      <c r="F377" s="109">
        <f>D377*E377</f>
        <v>0</v>
      </c>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c r="BP377" s="161"/>
      <c r="BQ377" s="161"/>
      <c r="BR377" s="161"/>
      <c r="BS377" s="161"/>
      <c r="BT377" s="161"/>
      <c r="BU377" s="161"/>
      <c r="BV377" s="161"/>
      <c r="BW377" s="161"/>
      <c r="BX377" s="161"/>
      <c r="BY377" s="161"/>
      <c r="BZ377" s="161"/>
      <c r="CA377" s="161"/>
      <c r="CB377" s="161"/>
      <c r="CC377" s="161"/>
      <c r="CD377" s="161"/>
      <c r="CE377" s="161"/>
      <c r="CF377" s="161"/>
      <c r="CG377" s="161"/>
      <c r="CH377" s="161"/>
      <c r="CI377" s="161"/>
      <c r="CJ377" s="161"/>
      <c r="CK377" s="161"/>
      <c r="CL377" s="161"/>
      <c r="CM377" s="161"/>
      <c r="CN377" s="161"/>
      <c r="CO377" s="161"/>
      <c r="CP377" s="161"/>
      <c r="CQ377" s="161"/>
      <c r="CR377" s="161"/>
      <c r="CS377" s="161"/>
      <c r="CT377" s="161"/>
      <c r="CU377" s="161"/>
      <c r="CV377" s="161"/>
      <c r="CW377" s="161"/>
      <c r="CX377" s="161"/>
      <c r="CY377" s="161"/>
      <c r="CZ377" s="161"/>
      <c r="DA377" s="161"/>
      <c r="DB377" s="161"/>
      <c r="DC377" s="161"/>
      <c r="DD377" s="161"/>
      <c r="DE377" s="161"/>
      <c r="DF377" s="161"/>
      <c r="DG377" s="161"/>
      <c r="DH377" s="161"/>
      <c r="DI377" s="161"/>
      <c r="DJ377" s="161"/>
      <c r="DK377" s="161"/>
      <c r="DL377" s="161"/>
      <c r="DM377" s="161"/>
      <c r="DN377" s="161"/>
      <c r="DO377" s="161"/>
      <c r="DP377" s="161"/>
      <c r="DQ377" s="161"/>
      <c r="DR377" s="161"/>
      <c r="DS377" s="161"/>
      <c r="DT377" s="161"/>
      <c r="DU377" s="161"/>
      <c r="DV377" s="161"/>
      <c r="DW377" s="161"/>
      <c r="DX377" s="161"/>
      <c r="DY377" s="161"/>
      <c r="DZ377" s="161"/>
      <c r="EA377" s="161"/>
      <c r="EB377" s="161"/>
      <c r="EC377" s="161"/>
      <c r="ED377" s="161"/>
      <c r="EE377" s="161"/>
      <c r="EF377" s="161"/>
      <c r="EG377" s="161"/>
      <c r="EH377" s="161"/>
      <c r="EI377" s="161"/>
      <c r="EJ377" s="161"/>
      <c r="EK377" s="161"/>
      <c r="EL377" s="161"/>
      <c r="EM377" s="161"/>
      <c r="EN377" s="161"/>
      <c r="EO377" s="161"/>
      <c r="EP377" s="161"/>
      <c r="EQ377" s="161"/>
      <c r="ER377" s="161"/>
      <c r="ES377" s="161"/>
      <c r="ET377" s="161"/>
      <c r="EU377" s="161"/>
      <c r="EV377" s="161"/>
      <c r="EW377" s="161"/>
      <c r="EX377" s="161"/>
      <c r="EY377" s="161"/>
      <c r="EZ377" s="161"/>
      <c r="FA377" s="161"/>
      <c r="FB377" s="161"/>
      <c r="FC377" s="161"/>
      <c r="FD377" s="161"/>
      <c r="FE377" s="161"/>
      <c r="FF377" s="161"/>
      <c r="FG377" s="161"/>
      <c r="FH377" s="161"/>
      <c r="FI377" s="161"/>
      <c r="FJ377" s="161"/>
      <c r="FK377" s="161"/>
      <c r="FL377" s="161"/>
      <c r="FM377" s="161"/>
      <c r="FN377" s="161"/>
      <c r="FO377" s="161"/>
      <c r="FP377" s="161"/>
      <c r="FQ377" s="161"/>
      <c r="FR377" s="161"/>
      <c r="FS377" s="161"/>
      <c r="FT377" s="161"/>
      <c r="FU377" s="161"/>
      <c r="FV377" s="161"/>
      <c r="FW377" s="161"/>
      <c r="FX377" s="161"/>
      <c r="FY377" s="161"/>
      <c r="FZ377" s="161"/>
      <c r="GA377" s="161"/>
      <c r="GB377" s="161"/>
      <c r="GC377" s="161"/>
      <c r="GD377" s="161"/>
      <c r="GE377" s="161"/>
      <c r="GF377" s="161"/>
      <c r="GG377" s="161"/>
      <c r="GH377" s="161"/>
      <c r="GI377" s="161"/>
      <c r="GJ377" s="161"/>
      <c r="GK377" s="161"/>
      <c r="GL377" s="161"/>
      <c r="GM377" s="161"/>
      <c r="GN377" s="161"/>
      <c r="GO377" s="161"/>
      <c r="GP377" s="161"/>
      <c r="GQ377" s="161"/>
      <c r="GR377" s="161"/>
      <c r="GS377" s="161"/>
      <c r="GT377" s="161"/>
      <c r="GU377" s="161"/>
      <c r="GV377" s="161"/>
      <c r="GW377" s="161"/>
      <c r="GX377" s="161"/>
      <c r="GY377" s="161"/>
      <c r="GZ377" s="161"/>
      <c r="HA377" s="161"/>
      <c r="HB377" s="161"/>
      <c r="HC377" s="161"/>
      <c r="HD377" s="161"/>
      <c r="HE377" s="161"/>
      <c r="HF377" s="161"/>
      <c r="HG377" s="161"/>
      <c r="HH377" s="161"/>
      <c r="HI377" s="161"/>
      <c r="HJ377" s="161"/>
      <c r="HK377" s="161"/>
      <c r="HL377" s="161"/>
      <c r="HM377" s="161"/>
      <c r="HN377" s="161"/>
      <c r="HO377" s="161"/>
      <c r="HP377" s="161"/>
      <c r="HQ377" s="161"/>
      <c r="HR377" s="161"/>
      <c r="HS377" s="161"/>
      <c r="HT377" s="161"/>
      <c r="HU377" s="161"/>
      <c r="HV377" s="161"/>
      <c r="HW377" s="161"/>
      <c r="HX377" s="161"/>
      <c r="HY377" s="161"/>
      <c r="HZ377" s="161"/>
      <c r="IA377" s="161"/>
      <c r="IB377" s="161"/>
      <c r="IC377" s="161"/>
      <c r="ID377" s="161"/>
      <c r="IE377" s="161"/>
      <c r="IF377" s="161"/>
      <c r="IG377" s="161"/>
      <c r="IH377" s="161"/>
      <c r="II377" s="161"/>
      <c r="IJ377" s="161"/>
      <c r="IK377" s="161"/>
      <c r="IL377" s="161"/>
      <c r="IM377" s="161"/>
      <c r="IN377" s="161"/>
      <c r="IO377" s="161"/>
      <c r="IP377" s="161"/>
      <c r="IQ377" s="161"/>
      <c r="IR377" s="161"/>
      <c r="IS377" s="161"/>
      <c r="IT377" s="161"/>
      <c r="IU377" s="161"/>
      <c r="IV377" s="161"/>
    </row>
    <row r="378" spans="1:256">
      <c r="A378" s="159"/>
      <c r="B378" s="119"/>
      <c r="E378" s="150"/>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c r="BP378" s="161"/>
      <c r="BQ378" s="161"/>
      <c r="BR378" s="161"/>
      <c r="BS378" s="161"/>
      <c r="BT378" s="161"/>
      <c r="BU378" s="161"/>
      <c r="BV378" s="161"/>
      <c r="BW378" s="161"/>
      <c r="BX378" s="161"/>
      <c r="BY378" s="161"/>
      <c r="BZ378" s="161"/>
      <c r="CA378" s="161"/>
      <c r="CB378" s="161"/>
      <c r="CC378" s="161"/>
      <c r="CD378" s="161"/>
      <c r="CE378" s="161"/>
      <c r="CF378" s="161"/>
      <c r="CG378" s="161"/>
      <c r="CH378" s="161"/>
      <c r="CI378" s="161"/>
      <c r="CJ378" s="161"/>
      <c r="CK378" s="161"/>
      <c r="CL378" s="161"/>
      <c r="CM378" s="161"/>
      <c r="CN378" s="161"/>
      <c r="CO378" s="161"/>
      <c r="CP378" s="161"/>
      <c r="CQ378" s="161"/>
      <c r="CR378" s="161"/>
      <c r="CS378" s="161"/>
      <c r="CT378" s="161"/>
      <c r="CU378" s="161"/>
      <c r="CV378" s="161"/>
      <c r="CW378" s="161"/>
      <c r="CX378" s="161"/>
      <c r="CY378" s="161"/>
      <c r="CZ378" s="161"/>
      <c r="DA378" s="161"/>
      <c r="DB378" s="161"/>
      <c r="DC378" s="161"/>
      <c r="DD378" s="161"/>
      <c r="DE378" s="161"/>
      <c r="DF378" s="161"/>
      <c r="DG378" s="161"/>
      <c r="DH378" s="161"/>
      <c r="DI378" s="161"/>
      <c r="DJ378" s="161"/>
      <c r="DK378" s="161"/>
      <c r="DL378" s="161"/>
      <c r="DM378" s="161"/>
      <c r="DN378" s="161"/>
      <c r="DO378" s="161"/>
      <c r="DP378" s="161"/>
      <c r="DQ378" s="161"/>
      <c r="DR378" s="161"/>
      <c r="DS378" s="161"/>
      <c r="DT378" s="161"/>
      <c r="DU378" s="161"/>
      <c r="DV378" s="161"/>
      <c r="DW378" s="161"/>
      <c r="DX378" s="161"/>
      <c r="DY378" s="161"/>
      <c r="DZ378" s="161"/>
      <c r="EA378" s="161"/>
      <c r="EB378" s="161"/>
      <c r="EC378" s="161"/>
      <c r="ED378" s="161"/>
      <c r="EE378" s="161"/>
      <c r="EF378" s="161"/>
      <c r="EG378" s="161"/>
      <c r="EH378" s="161"/>
      <c r="EI378" s="161"/>
      <c r="EJ378" s="161"/>
      <c r="EK378" s="161"/>
      <c r="EL378" s="161"/>
      <c r="EM378" s="161"/>
      <c r="EN378" s="161"/>
      <c r="EO378" s="161"/>
      <c r="EP378" s="161"/>
      <c r="EQ378" s="161"/>
      <c r="ER378" s="161"/>
      <c r="ES378" s="161"/>
      <c r="ET378" s="161"/>
      <c r="EU378" s="161"/>
      <c r="EV378" s="161"/>
      <c r="EW378" s="161"/>
      <c r="EX378" s="161"/>
      <c r="EY378" s="161"/>
      <c r="EZ378" s="161"/>
      <c r="FA378" s="161"/>
      <c r="FB378" s="161"/>
      <c r="FC378" s="161"/>
      <c r="FD378" s="161"/>
      <c r="FE378" s="161"/>
      <c r="FF378" s="161"/>
      <c r="FG378" s="161"/>
      <c r="FH378" s="161"/>
      <c r="FI378" s="161"/>
      <c r="FJ378" s="161"/>
      <c r="FK378" s="161"/>
      <c r="FL378" s="161"/>
      <c r="FM378" s="161"/>
      <c r="FN378" s="161"/>
      <c r="FO378" s="161"/>
      <c r="FP378" s="161"/>
      <c r="FQ378" s="161"/>
      <c r="FR378" s="161"/>
      <c r="FS378" s="161"/>
      <c r="FT378" s="161"/>
      <c r="FU378" s="161"/>
      <c r="FV378" s="161"/>
      <c r="FW378" s="161"/>
      <c r="FX378" s="161"/>
      <c r="FY378" s="161"/>
      <c r="FZ378" s="161"/>
      <c r="GA378" s="161"/>
      <c r="GB378" s="161"/>
      <c r="GC378" s="161"/>
      <c r="GD378" s="161"/>
      <c r="GE378" s="161"/>
      <c r="GF378" s="161"/>
      <c r="GG378" s="161"/>
      <c r="GH378" s="161"/>
      <c r="GI378" s="161"/>
      <c r="GJ378" s="161"/>
      <c r="GK378" s="161"/>
      <c r="GL378" s="161"/>
      <c r="GM378" s="161"/>
      <c r="GN378" s="161"/>
      <c r="GO378" s="161"/>
      <c r="GP378" s="161"/>
      <c r="GQ378" s="161"/>
      <c r="GR378" s="161"/>
      <c r="GS378" s="161"/>
      <c r="GT378" s="161"/>
      <c r="GU378" s="161"/>
      <c r="GV378" s="161"/>
      <c r="GW378" s="161"/>
      <c r="GX378" s="161"/>
      <c r="GY378" s="161"/>
      <c r="GZ378" s="161"/>
      <c r="HA378" s="161"/>
      <c r="HB378" s="161"/>
      <c r="HC378" s="161"/>
      <c r="HD378" s="161"/>
      <c r="HE378" s="161"/>
      <c r="HF378" s="161"/>
      <c r="HG378" s="161"/>
      <c r="HH378" s="161"/>
      <c r="HI378" s="161"/>
      <c r="HJ378" s="161"/>
      <c r="HK378" s="161"/>
      <c r="HL378" s="161"/>
      <c r="HM378" s="161"/>
      <c r="HN378" s="161"/>
      <c r="HO378" s="161"/>
      <c r="HP378" s="161"/>
      <c r="HQ378" s="161"/>
      <c r="HR378" s="161"/>
      <c r="HS378" s="161"/>
      <c r="HT378" s="161"/>
      <c r="HU378" s="161"/>
      <c r="HV378" s="161"/>
      <c r="HW378" s="161"/>
      <c r="HX378" s="161"/>
      <c r="HY378" s="161"/>
      <c r="HZ378" s="161"/>
      <c r="IA378" s="161"/>
      <c r="IB378" s="161"/>
      <c r="IC378" s="161"/>
      <c r="ID378" s="161"/>
      <c r="IE378" s="161"/>
      <c r="IF378" s="161"/>
      <c r="IG378" s="161"/>
      <c r="IH378" s="161"/>
      <c r="II378" s="161"/>
      <c r="IJ378" s="161"/>
      <c r="IK378" s="161"/>
      <c r="IL378" s="161"/>
      <c r="IM378" s="161"/>
      <c r="IN378" s="161"/>
      <c r="IO378" s="161"/>
      <c r="IP378" s="161"/>
      <c r="IQ378" s="161"/>
      <c r="IR378" s="161"/>
      <c r="IS378" s="161"/>
      <c r="IT378" s="161"/>
      <c r="IU378" s="161"/>
      <c r="IV378" s="161"/>
    </row>
    <row r="379" spans="1:256" ht="101.5">
      <c r="A379" s="159"/>
      <c r="B379" s="119" t="s">
        <v>1941</v>
      </c>
      <c r="G379" s="68"/>
      <c r="H379" s="68"/>
      <c r="I379" s="68"/>
      <c r="J379" s="68"/>
      <c r="K379" s="68"/>
      <c r="L379" s="68"/>
      <c r="M379" s="68"/>
      <c r="N379" s="68"/>
      <c r="O379" s="68"/>
    </row>
    <row r="380" spans="1:256">
      <c r="A380" s="132">
        <f>MAX($A$206:A379)+0.01</f>
        <v>2.9099999999999806</v>
      </c>
      <c r="B380" s="119" t="s">
        <v>1935</v>
      </c>
      <c r="C380" s="67" t="s">
        <v>1334</v>
      </c>
      <c r="D380" s="68">
        <v>10</v>
      </c>
      <c r="E380" s="150"/>
      <c r="F380" s="109">
        <f>D380*E380</f>
        <v>0</v>
      </c>
      <c r="G380" s="68"/>
      <c r="H380" s="68"/>
      <c r="I380" s="68"/>
      <c r="J380" s="68"/>
      <c r="K380" s="68"/>
      <c r="L380" s="68"/>
      <c r="M380" s="68"/>
      <c r="N380" s="68"/>
      <c r="O380" s="68"/>
    </row>
    <row r="381" spans="1:256">
      <c r="A381" s="132"/>
      <c r="B381" s="119"/>
      <c r="E381" s="162"/>
      <c r="F381" s="162"/>
      <c r="G381" s="68"/>
      <c r="H381" s="68"/>
      <c r="I381" s="68"/>
      <c r="J381" s="68"/>
      <c r="K381" s="68"/>
      <c r="L381" s="68"/>
      <c r="M381" s="68"/>
      <c r="N381" s="68"/>
      <c r="O381" s="68"/>
    </row>
    <row r="382" spans="1:256" ht="87">
      <c r="A382" s="132"/>
      <c r="B382" s="119" t="s">
        <v>1942</v>
      </c>
    </row>
    <row r="383" spans="1:256">
      <c r="A383" s="132">
        <f>MAX($A$206:A382)+0.01</f>
        <v>2.9199999999999804</v>
      </c>
      <c r="B383" s="119" t="s">
        <v>1943</v>
      </c>
      <c r="C383" s="67" t="s">
        <v>160</v>
      </c>
      <c r="D383" s="68">
        <v>180</v>
      </c>
      <c r="F383" s="109">
        <f t="shared" ref="F383:F384" si="13">+E383*D383</f>
        <v>0</v>
      </c>
    </row>
    <row r="384" spans="1:256">
      <c r="A384" s="132">
        <f>MAX($A$206:A383)+0.01</f>
        <v>2.9299999999999802</v>
      </c>
      <c r="B384" s="119" t="s">
        <v>1944</v>
      </c>
      <c r="C384" s="67" t="s">
        <v>160</v>
      </c>
      <c r="D384" s="68">
        <v>10</v>
      </c>
      <c r="F384" s="109">
        <f t="shared" si="13"/>
        <v>0</v>
      </c>
    </row>
    <row r="385" spans="1:6">
      <c r="A385" s="163"/>
      <c r="B385" s="119"/>
    </row>
    <row r="386" spans="1:6" ht="87">
      <c r="A386" s="132">
        <f>MAX($A$206:A385)+0.01</f>
        <v>2.93999999999998</v>
      </c>
      <c r="B386" s="119" t="s">
        <v>1945</v>
      </c>
      <c r="C386" s="67" t="s">
        <v>160</v>
      </c>
      <c r="D386" s="68">
        <v>95</v>
      </c>
      <c r="F386" s="109">
        <f t="shared" ref="F386" si="14">+E386*D386</f>
        <v>0</v>
      </c>
    </row>
    <row r="387" spans="1:6">
      <c r="A387" s="163"/>
      <c r="B387" s="119"/>
    </row>
    <row r="388" spans="1:6" ht="72.5">
      <c r="A388" s="132"/>
      <c r="B388" s="119" t="s">
        <v>1946</v>
      </c>
    </row>
    <row r="389" spans="1:6">
      <c r="A389" s="132">
        <f>MAX($A$206:A388)+0.01</f>
        <v>2.9499999999999797</v>
      </c>
      <c r="B389" s="119" t="s">
        <v>1947</v>
      </c>
      <c r="C389" s="67" t="s">
        <v>160</v>
      </c>
      <c r="D389" s="68">
        <v>5</v>
      </c>
      <c r="F389" s="109">
        <f t="shared" ref="F389:F390" si="15">+E389*D389</f>
        <v>0</v>
      </c>
    </row>
    <row r="390" spans="1:6">
      <c r="A390" s="132">
        <f>MAX($A$206:A389)+0.01</f>
        <v>2.9599999999999795</v>
      </c>
      <c r="B390" s="119" t="s">
        <v>1948</v>
      </c>
      <c r="C390" s="67" t="s">
        <v>160</v>
      </c>
      <c r="D390" s="68">
        <v>10</v>
      </c>
      <c r="F390" s="109">
        <f t="shared" si="15"/>
        <v>0</v>
      </c>
    </row>
    <row r="391" spans="1:6">
      <c r="A391" s="163"/>
      <c r="B391" s="119"/>
    </row>
    <row r="392" spans="1:6" ht="43.5">
      <c r="A392" s="132">
        <f>MAX($A$206:A391)+0.01</f>
        <v>2.9699999999999793</v>
      </c>
      <c r="B392" s="119" t="s">
        <v>1949</v>
      </c>
      <c r="C392" s="67" t="s">
        <v>246</v>
      </c>
      <c r="D392" s="68">
        <v>1</v>
      </c>
      <c r="F392" s="109">
        <f t="shared" ref="F392" si="16">+E392*D392</f>
        <v>0</v>
      </c>
    </row>
    <row r="393" spans="1:6">
      <c r="A393" s="163"/>
      <c r="B393" s="119"/>
    </row>
    <row r="394" spans="1:6" ht="29">
      <c r="A394" s="132">
        <f>MAX($A$206:A383)+0.01</f>
        <v>2.9299999999999802</v>
      </c>
      <c r="B394" s="119" t="s">
        <v>1950</v>
      </c>
      <c r="C394" s="67" t="s">
        <v>160</v>
      </c>
      <c r="D394" s="68">
        <v>2</v>
      </c>
      <c r="F394" s="109">
        <f t="shared" ref="F394" si="17">+E394*D394</f>
        <v>0</v>
      </c>
    </row>
    <row r="395" spans="1:6">
      <c r="A395" s="160"/>
      <c r="B395" s="119"/>
    </row>
    <row r="396" spans="1:6" ht="29">
      <c r="A396" s="160"/>
      <c r="B396" s="119" t="s">
        <v>1951</v>
      </c>
    </row>
    <row r="397" spans="1:6" ht="188.5">
      <c r="A397" s="160"/>
      <c r="B397" s="119" t="s">
        <v>1952</v>
      </c>
    </row>
    <row r="398" spans="1:6" ht="101.5">
      <c r="A398" s="160"/>
      <c r="B398" s="127" t="s">
        <v>1953</v>
      </c>
    </row>
    <row r="399" spans="1:6">
      <c r="A399" s="132">
        <f>MAX($A$206:A388)+0.01</f>
        <v>2.9499999999999797</v>
      </c>
      <c r="B399" s="119" t="s">
        <v>1954</v>
      </c>
      <c r="C399" s="67" t="s">
        <v>1334</v>
      </c>
      <c r="D399" s="68">
        <v>95</v>
      </c>
      <c r="E399" s="156"/>
      <c r="F399" s="109">
        <f>D399*E399</f>
        <v>0</v>
      </c>
    </row>
    <row r="400" spans="1:6">
      <c r="A400" s="132">
        <f>MAX($A$206:A389)+0.01</f>
        <v>2.9599999999999795</v>
      </c>
      <c r="B400" s="119" t="s">
        <v>1955</v>
      </c>
      <c r="C400" s="67" t="s">
        <v>1334</v>
      </c>
      <c r="D400" s="68">
        <v>205</v>
      </c>
      <c r="E400" s="156"/>
      <c r="F400" s="109">
        <f>D400*E400</f>
        <v>0</v>
      </c>
    </row>
    <row r="401" spans="1:6">
      <c r="A401" s="132">
        <f>MAX($A$206:A390)+0.01</f>
        <v>2.9699999999999793</v>
      </c>
      <c r="B401" s="119" t="s">
        <v>1956</v>
      </c>
      <c r="C401" s="67" t="s">
        <v>1334</v>
      </c>
      <c r="D401" s="68">
        <v>25</v>
      </c>
      <c r="F401" s="109">
        <f t="shared" ref="F401:F403" si="18">+E401*D401</f>
        <v>0</v>
      </c>
    </row>
    <row r="402" spans="1:6">
      <c r="A402" s="132">
        <f>MAX($A$206:A391)+0.01</f>
        <v>2.9699999999999793</v>
      </c>
      <c r="B402" s="119" t="s">
        <v>1957</v>
      </c>
      <c r="C402" s="67" t="s">
        <v>1334</v>
      </c>
      <c r="D402" s="68">
        <v>370</v>
      </c>
      <c r="F402" s="109">
        <f t="shared" si="18"/>
        <v>0</v>
      </c>
    </row>
    <row r="403" spans="1:6">
      <c r="A403" s="132">
        <f>MAX($A$206:A392)+0.01</f>
        <v>2.9799999999999791</v>
      </c>
      <c r="B403" s="119" t="s">
        <v>1958</v>
      </c>
      <c r="C403" s="67" t="s">
        <v>1334</v>
      </c>
      <c r="D403" s="68">
        <v>40</v>
      </c>
      <c r="F403" s="109">
        <f t="shared" si="18"/>
        <v>0</v>
      </c>
    </row>
    <row r="404" spans="1:6">
      <c r="A404" s="132">
        <f>MAX($A$206:A393)+0.01</f>
        <v>2.9799999999999791</v>
      </c>
      <c r="B404" s="119" t="s">
        <v>1959</v>
      </c>
      <c r="C404" s="67" t="s">
        <v>1334</v>
      </c>
      <c r="D404" s="68">
        <v>160</v>
      </c>
      <c r="E404" s="156"/>
      <c r="F404" s="109">
        <f>D404*E404</f>
        <v>0</v>
      </c>
    </row>
    <row r="405" spans="1:6">
      <c r="A405" s="132">
        <f>MAX($A$206:A394)+0.01</f>
        <v>2.9799999999999791</v>
      </c>
      <c r="B405" s="119" t="s">
        <v>1960</v>
      </c>
      <c r="C405" s="67" t="s">
        <v>1334</v>
      </c>
      <c r="D405" s="68">
        <v>430</v>
      </c>
      <c r="E405" s="156"/>
      <c r="F405" s="109">
        <f>D405*E405</f>
        <v>0</v>
      </c>
    </row>
    <row r="406" spans="1:6">
      <c r="A406" s="132">
        <f>MAX($A$206:A395)+0.01</f>
        <v>2.9799999999999791</v>
      </c>
      <c r="B406" s="119" t="s">
        <v>1961</v>
      </c>
      <c r="C406" s="67" t="s">
        <v>1334</v>
      </c>
      <c r="D406" s="68">
        <v>50</v>
      </c>
      <c r="F406" s="109">
        <f t="shared" ref="F406:F413" si="19">+E406*D406</f>
        <v>0</v>
      </c>
    </row>
    <row r="407" spans="1:6">
      <c r="A407" s="132">
        <f>MAX($A$206:A396)+0.01</f>
        <v>2.9799999999999791</v>
      </c>
      <c r="B407" s="119" t="s">
        <v>1962</v>
      </c>
      <c r="C407" s="67" t="s">
        <v>1334</v>
      </c>
      <c r="D407" s="68">
        <v>40</v>
      </c>
      <c r="F407" s="109">
        <f t="shared" si="19"/>
        <v>0</v>
      </c>
    </row>
    <row r="408" spans="1:6">
      <c r="A408" s="132">
        <f>MAX($A$206:A397)+0.01</f>
        <v>2.9799999999999791</v>
      </c>
      <c r="B408" s="119" t="s">
        <v>1963</v>
      </c>
      <c r="C408" s="67" t="s">
        <v>1334</v>
      </c>
      <c r="D408" s="68">
        <v>340</v>
      </c>
      <c r="F408" s="109">
        <f t="shared" si="19"/>
        <v>0</v>
      </c>
    </row>
    <row r="409" spans="1:6">
      <c r="A409" s="132">
        <f>MAX($A$206:A400)+0.01</f>
        <v>2.9799999999999791</v>
      </c>
      <c r="B409" s="119" t="s">
        <v>1964</v>
      </c>
      <c r="C409" s="67" t="s">
        <v>1334</v>
      </c>
      <c r="D409" s="68">
        <v>280</v>
      </c>
      <c r="F409" s="109">
        <f t="shared" si="19"/>
        <v>0</v>
      </c>
    </row>
    <row r="410" spans="1:6">
      <c r="A410" s="132">
        <f>MAX($A$206:A401)+0.01</f>
        <v>2.9799999999999791</v>
      </c>
      <c r="B410" s="119" t="s">
        <v>1965</v>
      </c>
      <c r="C410" s="67" t="s">
        <v>1334</v>
      </c>
      <c r="D410" s="68">
        <v>30</v>
      </c>
      <c r="F410" s="109">
        <f t="shared" si="19"/>
        <v>0</v>
      </c>
    </row>
    <row r="411" spans="1:6">
      <c r="A411" s="132">
        <f>MAX($A$206:A401)+0.01</f>
        <v>2.9799999999999791</v>
      </c>
      <c r="B411" s="119" t="s">
        <v>1966</v>
      </c>
      <c r="C411" s="67" t="s">
        <v>1334</v>
      </c>
      <c r="D411" s="68">
        <v>50</v>
      </c>
      <c r="F411" s="109">
        <f t="shared" si="19"/>
        <v>0</v>
      </c>
    </row>
    <row r="412" spans="1:6">
      <c r="A412" s="132">
        <f>MAX($A$206:A402)+0.01</f>
        <v>2.9799999999999791</v>
      </c>
      <c r="B412" s="119" t="s">
        <v>1967</v>
      </c>
      <c r="C412" s="67" t="s">
        <v>1334</v>
      </c>
      <c r="D412" s="68">
        <v>70</v>
      </c>
      <c r="F412" s="109">
        <f t="shared" si="19"/>
        <v>0</v>
      </c>
    </row>
    <row r="413" spans="1:6">
      <c r="A413" s="132">
        <f>MAX($A$206:A403)+0.01</f>
        <v>2.9899999999999789</v>
      </c>
      <c r="B413" s="119" t="s">
        <v>1968</v>
      </c>
      <c r="C413" s="67" t="s">
        <v>1334</v>
      </c>
      <c r="D413" s="68">
        <v>400</v>
      </c>
      <c r="F413" s="109">
        <f t="shared" si="19"/>
        <v>0</v>
      </c>
    </row>
    <row r="414" spans="1:6">
      <c r="A414" s="163"/>
      <c r="B414" s="119"/>
    </row>
    <row r="415" spans="1:6" ht="43.5">
      <c r="A415" s="132">
        <f>MAX($A$206:A414)+0.01</f>
        <v>2.9999999999999787</v>
      </c>
      <c r="B415" s="119" t="s">
        <v>1969</v>
      </c>
      <c r="C415" s="67" t="s">
        <v>246</v>
      </c>
      <c r="D415" s="68">
        <v>1</v>
      </c>
      <c r="F415" s="109">
        <f t="shared" ref="F415" si="20">+E415*D415</f>
        <v>0</v>
      </c>
    </row>
    <row r="416" spans="1:6">
      <c r="A416" s="163"/>
      <c r="B416" s="119"/>
    </row>
    <row r="417" spans="1:10" ht="29">
      <c r="A417" s="132">
        <f>MAX($A$206:A416)+0.01</f>
        <v>3.0099999999999785</v>
      </c>
      <c r="B417" s="119" t="s">
        <v>1970</v>
      </c>
      <c r="C417" s="67" t="s">
        <v>160</v>
      </c>
      <c r="D417" s="68">
        <v>5</v>
      </c>
      <c r="E417" s="162"/>
      <c r="F417" s="109">
        <f>D417*E417</f>
        <v>0</v>
      </c>
    </row>
    <row r="418" spans="1:10">
      <c r="A418" s="159"/>
      <c r="B418" s="119"/>
    </row>
    <row r="419" spans="1:10" ht="43.5">
      <c r="A419" s="132"/>
      <c r="B419" s="119" t="s">
        <v>1971</v>
      </c>
      <c r="E419" s="164"/>
      <c r="F419" s="165"/>
    </row>
    <row r="420" spans="1:10" s="166" customFormat="1">
      <c r="A420" s="132">
        <f>MAX($A$33:A419)+0.01</f>
        <v>3.0199999999999783</v>
      </c>
      <c r="B420" s="119" t="s">
        <v>1972</v>
      </c>
      <c r="C420" s="67" t="s">
        <v>160</v>
      </c>
      <c r="D420" s="68">
        <v>40</v>
      </c>
      <c r="E420" s="109"/>
      <c r="F420" s="109">
        <f>D420*E420</f>
        <v>0</v>
      </c>
    </row>
    <row r="421" spans="1:10" s="166" customFormat="1">
      <c r="A421" s="159"/>
      <c r="B421" s="119" t="s">
        <v>1973</v>
      </c>
      <c r="C421" s="67" t="s">
        <v>160</v>
      </c>
      <c r="D421" s="68">
        <v>35</v>
      </c>
      <c r="E421" s="109"/>
      <c r="F421" s="109">
        <f>D421*E421</f>
        <v>0</v>
      </c>
      <c r="G421" s="69"/>
      <c r="H421" s="69"/>
      <c r="I421" s="69"/>
      <c r="J421" s="69"/>
    </row>
    <row r="422" spans="1:10" s="166" customFormat="1">
      <c r="A422" s="159"/>
      <c r="B422" s="119"/>
      <c r="C422" s="67"/>
      <c r="D422" s="68"/>
      <c r="E422" s="109"/>
      <c r="F422" s="109"/>
      <c r="G422" s="69"/>
      <c r="H422" s="69"/>
      <c r="I422" s="69"/>
      <c r="J422" s="69"/>
    </row>
    <row r="423" spans="1:10" s="166" customFormat="1" ht="29">
      <c r="A423" s="132">
        <f>MAX($A$206:A421)+0.01</f>
        <v>3.029999999999978</v>
      </c>
      <c r="B423" s="119" t="s">
        <v>1974</v>
      </c>
      <c r="C423" s="67"/>
      <c r="D423" s="68"/>
      <c r="E423" s="109"/>
      <c r="F423" s="109"/>
      <c r="G423" s="69"/>
      <c r="H423" s="69"/>
      <c r="I423" s="69"/>
      <c r="J423" s="69"/>
    </row>
    <row r="424" spans="1:10" s="166" customFormat="1">
      <c r="A424" s="159"/>
      <c r="B424" s="119" t="s">
        <v>1975</v>
      </c>
      <c r="C424" s="67" t="s">
        <v>160</v>
      </c>
      <c r="D424" s="68">
        <v>10</v>
      </c>
      <c r="E424" s="167"/>
      <c r="F424" s="109">
        <f>D424*E424</f>
        <v>0</v>
      </c>
      <c r="G424" s="69"/>
      <c r="H424" s="69"/>
      <c r="I424" s="69"/>
      <c r="J424" s="69"/>
    </row>
    <row r="425" spans="1:10" s="166" customFormat="1">
      <c r="A425" s="132"/>
      <c r="B425" s="119"/>
      <c r="C425" s="149"/>
      <c r="D425" s="68"/>
      <c r="E425" s="168"/>
      <c r="F425" s="109"/>
      <c r="G425" s="69"/>
      <c r="H425" s="69"/>
      <c r="I425" s="69"/>
      <c r="J425" s="69"/>
    </row>
    <row r="426" spans="1:10" s="166" customFormat="1">
      <c r="A426" s="132">
        <f>MAX($A$206:A425)+0.01</f>
        <v>3.0399999999999778</v>
      </c>
      <c r="B426" s="119" t="s">
        <v>1976</v>
      </c>
      <c r="C426" s="67" t="s">
        <v>160</v>
      </c>
      <c r="D426" s="68">
        <v>22</v>
      </c>
      <c r="E426" s="109"/>
      <c r="F426" s="109">
        <f>+E426*D426</f>
        <v>0</v>
      </c>
      <c r="G426" s="69"/>
      <c r="H426" s="69"/>
      <c r="I426" s="69"/>
      <c r="J426" s="69"/>
    </row>
    <row r="427" spans="1:10" s="166" customFormat="1">
      <c r="A427" s="159"/>
      <c r="B427" s="119"/>
      <c r="C427" s="67"/>
      <c r="D427" s="68"/>
      <c r="E427" s="109"/>
      <c r="F427" s="109"/>
      <c r="G427" s="69"/>
      <c r="H427" s="69"/>
      <c r="I427" s="69"/>
      <c r="J427" s="69"/>
    </row>
    <row r="428" spans="1:10" s="166" customFormat="1" ht="29">
      <c r="A428" s="132">
        <f>MAX($A$206:A427)+0.01</f>
        <v>3.0499999999999776</v>
      </c>
      <c r="B428" s="119" t="s">
        <v>1977</v>
      </c>
      <c r="C428" s="169" t="s">
        <v>464</v>
      </c>
      <c r="D428" s="68">
        <v>80</v>
      </c>
      <c r="E428" s="164"/>
      <c r="F428" s="109">
        <f>D428*E428</f>
        <v>0</v>
      </c>
      <c r="G428" s="69"/>
      <c r="H428" s="69"/>
      <c r="I428" s="69"/>
      <c r="J428" s="69"/>
    </row>
    <row r="429" spans="1:10" s="166" customFormat="1">
      <c r="A429" s="159"/>
      <c r="B429" s="119"/>
      <c r="C429" s="67"/>
      <c r="D429" s="68"/>
      <c r="E429" s="109"/>
      <c r="F429" s="170"/>
      <c r="G429" s="69"/>
      <c r="H429" s="69"/>
      <c r="I429" s="69"/>
      <c r="J429" s="69"/>
    </row>
    <row r="430" spans="1:10" s="166" customFormat="1" ht="43.5">
      <c r="A430" s="132">
        <f>MAX($A$33:A429)+0.01</f>
        <v>3.0599999999999774</v>
      </c>
      <c r="B430" s="119" t="s">
        <v>1978</v>
      </c>
      <c r="C430" s="67" t="s">
        <v>160</v>
      </c>
      <c r="D430" s="68">
        <v>15</v>
      </c>
      <c r="E430" s="171"/>
      <c r="F430" s="109">
        <f>D430*E430</f>
        <v>0</v>
      </c>
      <c r="G430" s="69"/>
      <c r="H430" s="69"/>
      <c r="I430" s="69"/>
      <c r="J430" s="69"/>
    </row>
    <row r="431" spans="1:10" s="166" customFormat="1">
      <c r="A431" s="132"/>
      <c r="B431" s="119"/>
      <c r="C431" s="67"/>
      <c r="D431" s="68"/>
      <c r="E431" s="171"/>
      <c r="F431" s="109"/>
      <c r="G431" s="69"/>
      <c r="H431" s="69"/>
      <c r="I431" s="69"/>
      <c r="J431" s="69"/>
    </row>
    <row r="432" spans="1:10" s="166" customFormat="1" ht="43.5">
      <c r="A432" s="132">
        <f>MAX($A$33:A430)+0.01</f>
        <v>3.0699999999999772</v>
      </c>
      <c r="B432" s="119" t="s">
        <v>1979</v>
      </c>
      <c r="C432" s="67" t="s">
        <v>160</v>
      </c>
      <c r="D432" s="68">
        <v>30</v>
      </c>
      <c r="E432" s="171"/>
      <c r="F432" s="109">
        <f>D432*E432</f>
        <v>0</v>
      </c>
      <c r="G432" s="69"/>
      <c r="H432" s="69"/>
      <c r="I432" s="69"/>
      <c r="J432" s="69"/>
    </row>
    <row r="433" spans="1:10" s="166" customFormat="1">
      <c r="A433" s="160"/>
      <c r="B433" s="119"/>
      <c r="C433" s="67"/>
      <c r="D433" s="68"/>
      <c r="E433" s="171"/>
      <c r="F433" s="109"/>
      <c r="G433" s="69"/>
      <c r="H433" s="69"/>
      <c r="I433" s="69"/>
      <c r="J433" s="69"/>
    </row>
    <row r="434" spans="1:10" s="166" customFormat="1" ht="72.5">
      <c r="A434" s="132">
        <f>MAX($A$33:A432)+0.01</f>
        <v>3.079999999999977</v>
      </c>
      <c r="B434" s="119" t="s">
        <v>1980</v>
      </c>
      <c r="C434" s="67" t="s">
        <v>464</v>
      </c>
      <c r="D434" s="68">
        <v>250</v>
      </c>
      <c r="E434" s="171"/>
      <c r="F434" s="109">
        <f>D434*E434</f>
        <v>0</v>
      </c>
      <c r="G434" s="69"/>
      <c r="H434" s="69"/>
      <c r="I434" s="69"/>
      <c r="J434" s="69"/>
    </row>
    <row r="435" spans="1:10" s="166" customFormat="1">
      <c r="A435" s="160"/>
      <c r="B435" s="119"/>
      <c r="C435" s="67"/>
      <c r="D435" s="68"/>
      <c r="E435" s="171"/>
      <c r="F435" s="109"/>
      <c r="G435" s="69"/>
      <c r="H435" s="69"/>
      <c r="I435" s="69"/>
      <c r="J435" s="69"/>
    </row>
    <row r="436" spans="1:10" s="166" customFormat="1" ht="87">
      <c r="A436" s="132">
        <f>MAX($A$33:A434)+0.01</f>
        <v>3.0899999999999768</v>
      </c>
      <c r="B436" s="119" t="s">
        <v>1981</v>
      </c>
      <c r="C436" s="67" t="s">
        <v>464</v>
      </c>
      <c r="D436" s="68">
        <v>90</v>
      </c>
      <c r="E436" s="171"/>
      <c r="F436" s="109">
        <f>D436*E436</f>
        <v>0</v>
      </c>
      <c r="G436" s="69"/>
      <c r="H436" s="69"/>
      <c r="I436" s="69"/>
      <c r="J436" s="69"/>
    </row>
    <row r="437" spans="1:10" s="166" customFormat="1">
      <c r="A437" s="159"/>
      <c r="B437" s="119"/>
      <c r="C437" s="67"/>
      <c r="D437" s="68"/>
      <c r="E437" s="171"/>
      <c r="F437" s="171"/>
      <c r="G437" s="69"/>
      <c r="H437" s="69"/>
      <c r="I437" s="69"/>
      <c r="J437" s="69"/>
    </row>
    <row r="438" spans="1:10" s="166" customFormat="1">
      <c r="A438" s="132">
        <f>MAX($A$206:A437)+0.01</f>
        <v>3.0999999999999766</v>
      </c>
      <c r="B438" s="119" t="s">
        <v>1982</v>
      </c>
      <c r="C438" s="67" t="s">
        <v>246</v>
      </c>
      <c r="D438" s="68">
        <v>1</v>
      </c>
      <c r="E438" s="171"/>
      <c r="F438" s="109">
        <f>D438*E438</f>
        <v>0</v>
      </c>
      <c r="G438" s="69"/>
      <c r="H438" s="69"/>
      <c r="I438" s="69"/>
      <c r="J438" s="69"/>
    </row>
    <row r="439" spans="1:10" s="166" customFormat="1">
      <c r="A439" s="159"/>
      <c r="B439" s="119"/>
      <c r="C439" s="67"/>
      <c r="D439" s="68"/>
      <c r="E439" s="171"/>
      <c r="F439" s="171"/>
      <c r="G439" s="69"/>
      <c r="H439" s="69"/>
      <c r="I439" s="69"/>
      <c r="J439" s="69"/>
    </row>
    <row r="440" spans="1:10" s="166" customFormat="1">
      <c r="A440" s="132">
        <f>MAX($A$206:A439)+0.01</f>
        <v>3.1099999999999763</v>
      </c>
      <c r="B440" s="119" t="s">
        <v>1983</v>
      </c>
      <c r="C440" s="67" t="s">
        <v>458</v>
      </c>
      <c r="D440" s="68">
        <v>5</v>
      </c>
      <c r="E440" s="109"/>
      <c r="F440" s="109">
        <f>SUM(F205:F438)*D440%</f>
        <v>0</v>
      </c>
      <c r="G440" s="69"/>
      <c r="H440" s="69"/>
      <c r="I440" s="69"/>
      <c r="J440" s="69"/>
    </row>
    <row r="441" spans="1:10" s="166" customFormat="1">
      <c r="A441" s="159"/>
      <c r="B441" s="119"/>
      <c r="C441" s="67"/>
      <c r="D441" s="68"/>
      <c r="E441" s="172"/>
      <c r="F441" s="172"/>
      <c r="G441" s="69"/>
      <c r="H441" s="69"/>
      <c r="I441" s="69"/>
      <c r="J441" s="69"/>
    </row>
    <row r="442" spans="1:10" s="166" customFormat="1" ht="15" thickBot="1">
      <c r="A442" s="134"/>
      <c r="B442" s="135" t="s">
        <v>1984</v>
      </c>
      <c r="C442" s="136"/>
      <c r="D442" s="137"/>
      <c r="E442" s="138"/>
      <c r="F442" s="138">
        <f>SUM(F205:F441)</f>
        <v>0</v>
      </c>
      <c r="G442" s="69"/>
      <c r="H442" s="69"/>
      <c r="I442" s="69"/>
      <c r="J442" s="69"/>
    </row>
    <row r="443" spans="1:10" s="166" customFormat="1" ht="15" thickTop="1">
      <c r="A443" s="107"/>
      <c r="B443" s="111"/>
      <c r="C443" s="67"/>
      <c r="D443" s="68"/>
      <c r="E443" s="109"/>
      <c r="F443" s="109"/>
      <c r="G443" s="69"/>
      <c r="H443" s="69"/>
      <c r="I443" s="69"/>
      <c r="J443" s="69"/>
    </row>
    <row r="444" spans="1:10" s="166" customFormat="1">
      <c r="A444" s="122" t="s">
        <v>64</v>
      </c>
      <c r="B444" s="123" t="s">
        <v>1985</v>
      </c>
      <c r="C444" s="124" t="s">
        <v>20</v>
      </c>
      <c r="D444" s="125" t="s">
        <v>21</v>
      </c>
      <c r="E444" s="126" t="s">
        <v>22</v>
      </c>
      <c r="F444" s="126" t="s">
        <v>23</v>
      </c>
      <c r="G444" s="69"/>
      <c r="H444" s="69"/>
      <c r="I444" s="69"/>
      <c r="J444" s="69"/>
    </row>
    <row r="445" spans="1:10" s="166" customFormat="1">
      <c r="A445" s="107"/>
      <c r="B445" s="111"/>
      <c r="C445" s="67"/>
      <c r="D445" s="68"/>
      <c r="E445" s="109"/>
      <c r="F445" s="109"/>
      <c r="G445" s="69"/>
      <c r="H445" s="69"/>
      <c r="I445" s="69"/>
      <c r="J445" s="69"/>
    </row>
    <row r="446" spans="1:10" s="166" customFormat="1" ht="87">
      <c r="A446" s="132">
        <v>3.01</v>
      </c>
      <c r="B446" s="131" t="s">
        <v>1986</v>
      </c>
      <c r="C446" s="67"/>
      <c r="D446" s="68"/>
      <c r="E446" s="109"/>
      <c r="F446" s="109"/>
      <c r="G446" s="69"/>
      <c r="H446" s="69"/>
      <c r="I446" s="69"/>
      <c r="J446" s="69"/>
    </row>
    <row r="447" spans="1:10" s="166" customFormat="1" ht="58">
      <c r="A447" s="173"/>
      <c r="B447" s="119" t="s">
        <v>1987</v>
      </c>
      <c r="C447" s="67" t="s">
        <v>160</v>
      </c>
      <c r="D447" s="68">
        <v>1</v>
      </c>
      <c r="E447" s="109"/>
      <c r="F447" s="109"/>
      <c r="G447" s="69"/>
      <c r="H447" s="69"/>
      <c r="I447" s="69"/>
      <c r="J447" s="69"/>
    </row>
    <row r="448" spans="1:10" s="166" customFormat="1" ht="29">
      <c r="A448" s="173"/>
      <c r="B448" s="119" t="s">
        <v>1988</v>
      </c>
      <c r="C448" s="67" t="s">
        <v>160</v>
      </c>
      <c r="D448" s="68">
        <v>1</v>
      </c>
      <c r="E448" s="109"/>
      <c r="F448" s="109"/>
      <c r="G448" s="69"/>
      <c r="H448" s="69"/>
      <c r="I448" s="69"/>
      <c r="J448" s="69"/>
    </row>
    <row r="449" spans="1:10" s="166" customFormat="1" ht="58">
      <c r="A449" s="173"/>
      <c r="B449" s="119" t="s">
        <v>1989</v>
      </c>
      <c r="C449" s="67" t="s">
        <v>246</v>
      </c>
      <c r="D449" s="68">
        <v>1</v>
      </c>
      <c r="E449" s="109"/>
      <c r="F449" s="109"/>
      <c r="G449" s="69"/>
      <c r="H449" s="69"/>
      <c r="I449" s="69"/>
      <c r="J449" s="69"/>
    </row>
    <row r="450" spans="1:10" s="166" customFormat="1">
      <c r="A450" s="174" t="s">
        <v>1990</v>
      </c>
      <c r="B450" s="119" t="s">
        <v>1991</v>
      </c>
      <c r="C450" s="67" t="s">
        <v>160</v>
      </c>
      <c r="D450" s="68">
        <v>1</v>
      </c>
      <c r="E450" s="109"/>
      <c r="F450" s="109"/>
      <c r="G450" s="69"/>
      <c r="H450" s="69"/>
      <c r="I450" s="69"/>
      <c r="J450" s="69"/>
    </row>
    <row r="451" spans="1:10" s="166" customFormat="1">
      <c r="A451" s="174" t="s">
        <v>1990</v>
      </c>
      <c r="B451" s="119" t="s">
        <v>1992</v>
      </c>
      <c r="C451" s="67" t="s">
        <v>160</v>
      </c>
      <c r="D451" s="68">
        <v>1</v>
      </c>
      <c r="E451" s="109"/>
      <c r="F451" s="109"/>
      <c r="G451" s="69"/>
      <c r="H451" s="69"/>
      <c r="I451" s="69"/>
      <c r="J451" s="69"/>
    </row>
    <row r="452" spans="1:10" s="166" customFormat="1" ht="58">
      <c r="A452" s="174" t="s">
        <v>1990</v>
      </c>
      <c r="B452" s="119" t="s">
        <v>1993</v>
      </c>
      <c r="C452" s="67" t="s">
        <v>246</v>
      </c>
      <c r="D452" s="68">
        <v>6</v>
      </c>
      <c r="E452" s="109"/>
      <c r="F452" s="109"/>
      <c r="G452" s="69"/>
      <c r="H452" s="69"/>
      <c r="I452" s="69"/>
      <c r="J452" s="69"/>
    </row>
    <row r="453" spans="1:10" s="166" customFormat="1" ht="58">
      <c r="A453" s="174" t="s">
        <v>1990</v>
      </c>
      <c r="B453" s="119" t="s">
        <v>1994</v>
      </c>
      <c r="C453" s="67" t="s">
        <v>246</v>
      </c>
      <c r="D453" s="68">
        <v>1</v>
      </c>
      <c r="E453" s="109"/>
      <c r="F453" s="109"/>
      <c r="G453" s="69"/>
      <c r="H453" s="69"/>
      <c r="I453" s="69"/>
      <c r="J453" s="69"/>
    </row>
    <row r="454" spans="1:10" s="166" customFormat="1" ht="43.5">
      <c r="A454" s="174" t="s">
        <v>1990</v>
      </c>
      <c r="B454" s="119" t="s">
        <v>1995</v>
      </c>
      <c r="C454" s="67" t="s">
        <v>160</v>
      </c>
      <c r="D454" s="68">
        <v>1</v>
      </c>
      <c r="E454" s="109"/>
      <c r="F454" s="109"/>
      <c r="G454" s="69"/>
      <c r="H454" s="69"/>
      <c r="I454" s="69"/>
      <c r="J454" s="69"/>
    </row>
    <row r="455" spans="1:10" s="166" customFormat="1" ht="29">
      <c r="A455" s="174"/>
      <c r="B455" s="119" t="s">
        <v>1996</v>
      </c>
      <c r="C455" s="67" t="s">
        <v>160</v>
      </c>
      <c r="D455" s="68">
        <v>6</v>
      </c>
      <c r="E455" s="109"/>
      <c r="F455" s="109"/>
      <c r="G455" s="69"/>
      <c r="H455" s="69"/>
      <c r="I455" s="69"/>
      <c r="J455" s="69"/>
    </row>
    <row r="456" spans="1:10" s="166" customFormat="1" ht="43.5">
      <c r="A456" s="174" t="s">
        <v>1990</v>
      </c>
      <c r="B456" s="119" t="s">
        <v>1997</v>
      </c>
      <c r="C456" s="67" t="s">
        <v>160</v>
      </c>
      <c r="D456" s="68">
        <v>1</v>
      </c>
      <c r="E456" s="109"/>
      <c r="F456" s="109"/>
      <c r="G456" s="69"/>
      <c r="H456" s="69"/>
      <c r="I456" s="69"/>
      <c r="J456" s="69"/>
    </row>
    <row r="457" spans="1:10" s="166" customFormat="1">
      <c r="A457" s="174" t="s">
        <v>1990</v>
      </c>
      <c r="B457" s="119" t="s">
        <v>1998</v>
      </c>
      <c r="C457" s="67" t="s">
        <v>1334</v>
      </c>
      <c r="D457" s="68">
        <v>1</v>
      </c>
      <c r="E457" s="109"/>
      <c r="F457" s="109"/>
      <c r="G457" s="69"/>
      <c r="H457" s="69"/>
      <c r="I457" s="69"/>
      <c r="J457" s="69"/>
    </row>
    <row r="458" spans="1:10" s="166" customFormat="1" ht="29">
      <c r="A458" s="174" t="s">
        <v>1990</v>
      </c>
      <c r="B458" s="119" t="s">
        <v>1999</v>
      </c>
      <c r="C458" s="67" t="s">
        <v>1334</v>
      </c>
      <c r="D458" s="68">
        <v>3</v>
      </c>
      <c r="E458" s="109"/>
      <c r="F458" s="109"/>
      <c r="G458" s="69"/>
      <c r="H458" s="69"/>
      <c r="I458" s="69"/>
      <c r="J458" s="69"/>
    </row>
    <row r="459" spans="1:10" s="166" customFormat="1" ht="43.5">
      <c r="A459" s="174" t="s">
        <v>1990</v>
      </c>
      <c r="B459" s="119" t="s">
        <v>2000</v>
      </c>
      <c r="C459" s="67" t="s">
        <v>1334</v>
      </c>
      <c r="D459" s="68">
        <v>1</v>
      </c>
      <c r="E459" s="109"/>
      <c r="F459" s="109"/>
      <c r="G459" s="69"/>
      <c r="H459" s="69"/>
      <c r="I459" s="69"/>
      <c r="J459" s="69"/>
    </row>
    <row r="460" spans="1:10" s="166" customFormat="1">
      <c r="A460" s="175"/>
      <c r="B460" s="176" t="s">
        <v>2001</v>
      </c>
      <c r="C460" s="67"/>
      <c r="D460" s="68"/>
      <c r="E460" s="109"/>
      <c r="F460" s="109"/>
      <c r="G460" s="69"/>
      <c r="H460" s="69"/>
      <c r="I460" s="69"/>
      <c r="J460" s="69"/>
    </row>
    <row r="461" spans="1:10" s="166" customFormat="1" ht="87">
      <c r="A461" s="174" t="s">
        <v>1990</v>
      </c>
      <c r="B461" s="119" t="s">
        <v>2002</v>
      </c>
      <c r="C461" s="67" t="s">
        <v>246</v>
      </c>
      <c r="D461" s="68">
        <v>1</v>
      </c>
      <c r="E461" s="109"/>
      <c r="F461" s="109"/>
      <c r="G461" s="69"/>
      <c r="H461" s="69"/>
      <c r="I461" s="69"/>
      <c r="J461" s="69"/>
    </row>
    <row r="462" spans="1:10" s="166" customFormat="1" ht="43.5">
      <c r="A462" s="175" t="s">
        <v>1990</v>
      </c>
      <c r="B462" s="119" t="s">
        <v>2003</v>
      </c>
      <c r="C462" s="67" t="s">
        <v>464</v>
      </c>
      <c r="D462" s="68">
        <v>26</v>
      </c>
      <c r="E462" s="109"/>
      <c r="F462" s="109"/>
      <c r="G462" s="69"/>
      <c r="H462" s="69"/>
      <c r="I462" s="69"/>
      <c r="J462" s="69"/>
    </row>
    <row r="463" spans="1:10" s="166" customFormat="1">
      <c r="A463" s="177" t="s">
        <v>1990</v>
      </c>
      <c r="B463" s="178" t="s">
        <v>2004</v>
      </c>
      <c r="C463" s="179" t="s">
        <v>246</v>
      </c>
      <c r="D463" s="180">
        <v>1</v>
      </c>
      <c r="E463" s="181"/>
      <c r="F463" s="181"/>
      <c r="G463" s="69"/>
      <c r="H463" s="69"/>
      <c r="I463" s="69"/>
      <c r="J463" s="69"/>
    </row>
    <row r="464" spans="1:10" s="166" customFormat="1">
      <c r="A464" s="174"/>
      <c r="B464" s="182" t="s">
        <v>2005</v>
      </c>
      <c r="C464" s="183" t="s">
        <v>246</v>
      </c>
      <c r="D464" s="68">
        <v>1</v>
      </c>
      <c r="E464" s="109"/>
      <c r="F464" s="184">
        <f t="shared" ref="F464" si="21">D464*E464</f>
        <v>0</v>
      </c>
      <c r="G464" s="69"/>
      <c r="H464" s="69"/>
      <c r="I464" s="69"/>
      <c r="J464" s="69"/>
    </row>
    <row r="465" spans="1:10" s="166" customFormat="1">
      <c r="A465" s="173"/>
      <c r="B465" s="119"/>
      <c r="C465" s="67"/>
      <c r="D465" s="68"/>
      <c r="E465" s="109"/>
      <c r="F465" s="109"/>
      <c r="G465" s="69"/>
      <c r="H465" s="69"/>
      <c r="I465" s="69"/>
      <c r="J465" s="69"/>
    </row>
    <row r="466" spans="1:10" s="166" customFormat="1" ht="117">
      <c r="A466" s="132">
        <f>MAX($A$446:A465)+0.01</f>
        <v>3.0199999999999996</v>
      </c>
      <c r="B466" s="176" t="s">
        <v>2006</v>
      </c>
      <c r="C466" s="67" t="s">
        <v>246</v>
      </c>
      <c r="D466" s="68">
        <v>1</v>
      </c>
      <c r="E466" s="109"/>
      <c r="F466" s="109"/>
      <c r="G466" s="69"/>
      <c r="H466" s="69"/>
      <c r="I466" s="69"/>
      <c r="J466" s="69"/>
    </row>
    <row r="467" spans="1:10" s="166" customFormat="1" ht="72.5">
      <c r="A467" s="185" t="s">
        <v>1990</v>
      </c>
      <c r="B467" s="119" t="s">
        <v>2007</v>
      </c>
      <c r="C467" s="67" t="s">
        <v>246</v>
      </c>
      <c r="D467" s="68">
        <v>1</v>
      </c>
      <c r="E467" s="109"/>
      <c r="F467" s="109"/>
      <c r="G467" s="69"/>
      <c r="H467" s="69"/>
      <c r="I467" s="69"/>
      <c r="J467" s="69"/>
    </row>
    <row r="468" spans="1:10" s="166" customFormat="1" ht="29">
      <c r="A468" s="175" t="s">
        <v>1990</v>
      </c>
      <c r="B468" s="119" t="s">
        <v>1988</v>
      </c>
      <c r="C468" s="67" t="s">
        <v>246</v>
      </c>
      <c r="D468" s="68">
        <v>1</v>
      </c>
      <c r="E468" s="109"/>
      <c r="F468" s="109"/>
      <c r="G468" s="69"/>
      <c r="H468" s="69"/>
      <c r="I468" s="69"/>
      <c r="J468" s="69"/>
    </row>
    <row r="469" spans="1:10" s="166" customFormat="1" ht="58">
      <c r="A469" s="175"/>
      <c r="B469" s="119" t="s">
        <v>1989</v>
      </c>
      <c r="C469" s="67" t="s">
        <v>246</v>
      </c>
      <c r="D469" s="68">
        <v>1</v>
      </c>
      <c r="E469" s="109"/>
      <c r="F469" s="109"/>
      <c r="G469" s="69"/>
      <c r="H469" s="69"/>
      <c r="I469" s="69"/>
      <c r="J469" s="69"/>
    </row>
    <row r="470" spans="1:10" s="166" customFormat="1">
      <c r="A470" s="174" t="s">
        <v>1990</v>
      </c>
      <c r="B470" s="119" t="s">
        <v>1991</v>
      </c>
      <c r="C470" s="67" t="s">
        <v>160</v>
      </c>
      <c r="D470" s="68">
        <v>12</v>
      </c>
      <c r="E470" s="109"/>
      <c r="F470" s="109"/>
      <c r="G470" s="69"/>
      <c r="H470" s="69"/>
      <c r="I470" s="69"/>
      <c r="J470" s="69"/>
    </row>
    <row r="471" spans="1:10" s="166" customFormat="1">
      <c r="A471" s="174" t="s">
        <v>1990</v>
      </c>
      <c r="B471" s="119" t="s">
        <v>1992</v>
      </c>
      <c r="C471" s="67" t="s">
        <v>160</v>
      </c>
      <c r="D471" s="68">
        <v>2</v>
      </c>
      <c r="E471" s="109"/>
      <c r="F471" s="109"/>
      <c r="G471" s="69"/>
      <c r="H471" s="69"/>
      <c r="I471" s="69"/>
      <c r="J471" s="69"/>
    </row>
    <row r="472" spans="1:10" s="166" customFormat="1" ht="43.5">
      <c r="A472" s="174" t="s">
        <v>1990</v>
      </c>
      <c r="B472" s="119" t="s">
        <v>2008</v>
      </c>
      <c r="C472" s="67" t="s">
        <v>160</v>
      </c>
      <c r="D472" s="68">
        <v>3</v>
      </c>
      <c r="E472" s="109"/>
      <c r="F472" s="109"/>
      <c r="G472" s="69"/>
      <c r="H472" s="69"/>
      <c r="I472" s="69"/>
      <c r="J472" s="69"/>
    </row>
    <row r="473" spans="1:10" s="166" customFormat="1" ht="58">
      <c r="A473" s="174" t="s">
        <v>1990</v>
      </c>
      <c r="B473" s="119" t="s">
        <v>1993</v>
      </c>
      <c r="C473" s="67" t="s">
        <v>246</v>
      </c>
      <c r="D473" s="68">
        <v>15</v>
      </c>
      <c r="E473" s="109"/>
      <c r="F473" s="109"/>
      <c r="G473" s="69"/>
      <c r="H473" s="69"/>
      <c r="I473" s="69"/>
      <c r="J473" s="69"/>
    </row>
    <row r="474" spans="1:10" s="166" customFormat="1" ht="58">
      <c r="A474" s="174" t="s">
        <v>1990</v>
      </c>
      <c r="B474" s="119" t="s">
        <v>1994</v>
      </c>
      <c r="C474" s="67" t="s">
        <v>246</v>
      </c>
      <c r="D474" s="68">
        <v>1</v>
      </c>
      <c r="E474" s="109"/>
      <c r="F474" s="109"/>
      <c r="G474" s="69"/>
      <c r="H474" s="69"/>
      <c r="I474" s="69"/>
      <c r="J474" s="69"/>
    </row>
    <row r="475" spans="1:10" s="166" customFormat="1" ht="43.5">
      <c r="A475" s="174" t="s">
        <v>1990</v>
      </c>
      <c r="B475" s="119" t="s">
        <v>1995</v>
      </c>
      <c r="C475" s="67" t="s">
        <v>160</v>
      </c>
      <c r="D475" s="68">
        <v>1</v>
      </c>
      <c r="E475" s="109"/>
      <c r="F475" s="109"/>
      <c r="G475" s="69"/>
      <c r="H475" s="69"/>
      <c r="I475" s="69"/>
      <c r="J475" s="69"/>
    </row>
    <row r="476" spans="1:10" s="166" customFormat="1" ht="29">
      <c r="A476" s="174"/>
      <c r="B476" s="119" t="s">
        <v>1996</v>
      </c>
      <c r="C476" s="67" t="s">
        <v>160</v>
      </c>
      <c r="D476" s="68">
        <v>6</v>
      </c>
      <c r="E476" s="109"/>
      <c r="F476" s="109"/>
      <c r="G476" s="69"/>
      <c r="H476" s="69"/>
      <c r="I476" s="69"/>
      <c r="J476" s="69"/>
    </row>
    <row r="477" spans="1:10" s="166" customFormat="1" ht="43.5">
      <c r="A477" s="174" t="s">
        <v>1990</v>
      </c>
      <c r="B477" s="119" t="s">
        <v>1997</v>
      </c>
      <c r="C477" s="67" t="s">
        <v>160</v>
      </c>
      <c r="D477" s="68">
        <v>1</v>
      </c>
      <c r="E477" s="109"/>
      <c r="F477" s="109"/>
      <c r="G477" s="69"/>
      <c r="H477" s="69"/>
      <c r="I477" s="69"/>
      <c r="J477" s="69"/>
    </row>
    <row r="478" spans="1:10" s="166" customFormat="1">
      <c r="A478" s="174" t="s">
        <v>1990</v>
      </c>
      <c r="B478" s="119" t="s">
        <v>1998</v>
      </c>
      <c r="C478" s="67" t="s">
        <v>1334</v>
      </c>
      <c r="D478" s="68">
        <v>1</v>
      </c>
      <c r="E478" s="109"/>
      <c r="F478" s="109"/>
      <c r="G478" s="69"/>
      <c r="H478" s="69"/>
      <c r="I478" s="69"/>
      <c r="J478" s="69"/>
    </row>
    <row r="479" spans="1:10" s="166" customFormat="1" ht="29">
      <c r="A479" s="174" t="s">
        <v>1990</v>
      </c>
      <c r="B479" s="119" t="s">
        <v>1999</v>
      </c>
      <c r="C479" s="67" t="s">
        <v>1334</v>
      </c>
      <c r="D479" s="68">
        <v>6</v>
      </c>
      <c r="E479" s="109"/>
      <c r="F479" s="109"/>
      <c r="G479" s="69"/>
      <c r="H479" s="69"/>
      <c r="I479" s="69"/>
      <c r="J479" s="69"/>
    </row>
    <row r="480" spans="1:10" s="166" customFormat="1" ht="43.5">
      <c r="A480" s="174" t="s">
        <v>1990</v>
      </c>
      <c r="B480" s="119" t="s">
        <v>2000</v>
      </c>
      <c r="C480" s="67" t="s">
        <v>1334</v>
      </c>
      <c r="D480" s="68">
        <v>2</v>
      </c>
      <c r="E480" s="109"/>
      <c r="F480" s="109"/>
      <c r="G480" s="69"/>
      <c r="H480" s="69"/>
      <c r="I480" s="69"/>
      <c r="J480" s="69"/>
    </row>
    <row r="481" spans="1:10" s="166" customFormat="1" ht="29">
      <c r="A481" s="174" t="s">
        <v>1990</v>
      </c>
      <c r="B481" s="119" t="s">
        <v>2009</v>
      </c>
      <c r="C481" s="67" t="s">
        <v>246</v>
      </c>
      <c r="D481" s="68">
        <v>1</v>
      </c>
      <c r="E481" s="109"/>
      <c r="F481" s="109"/>
      <c r="G481" s="69"/>
      <c r="H481" s="69"/>
      <c r="I481" s="69"/>
      <c r="J481" s="69"/>
    </row>
    <row r="482" spans="1:10" s="166" customFormat="1" ht="29">
      <c r="A482" s="174"/>
      <c r="B482" s="119" t="s">
        <v>2010</v>
      </c>
      <c r="C482" s="67" t="s">
        <v>246</v>
      </c>
      <c r="D482" s="68">
        <v>3</v>
      </c>
      <c r="E482" s="109"/>
      <c r="F482" s="109"/>
      <c r="G482" s="69"/>
      <c r="H482" s="69"/>
      <c r="I482" s="69"/>
      <c r="J482" s="69"/>
    </row>
    <row r="483" spans="1:10" s="166" customFormat="1" ht="43.5">
      <c r="A483" s="174" t="s">
        <v>1990</v>
      </c>
      <c r="B483" s="119" t="s">
        <v>2011</v>
      </c>
      <c r="C483" s="67" t="s">
        <v>246</v>
      </c>
      <c r="D483" s="68">
        <v>1</v>
      </c>
      <c r="E483" s="109"/>
      <c r="F483" s="109"/>
      <c r="G483" s="69"/>
      <c r="H483" s="69"/>
      <c r="I483" s="69"/>
      <c r="J483" s="69"/>
    </row>
    <row r="484" spans="1:10" s="166" customFormat="1" ht="29">
      <c r="A484" s="174" t="s">
        <v>1990</v>
      </c>
      <c r="B484" s="119" t="s">
        <v>2012</v>
      </c>
      <c r="C484" s="67" t="s">
        <v>246</v>
      </c>
      <c r="D484" s="68">
        <v>1</v>
      </c>
      <c r="E484" s="109"/>
      <c r="F484" s="109"/>
      <c r="G484" s="69"/>
      <c r="H484" s="69"/>
      <c r="I484" s="69"/>
      <c r="J484" s="69"/>
    </row>
    <row r="485" spans="1:10" s="166" customFormat="1" ht="29">
      <c r="A485" s="174" t="s">
        <v>1990</v>
      </c>
      <c r="B485" s="119" t="s">
        <v>2013</v>
      </c>
      <c r="C485" s="67" t="s">
        <v>246</v>
      </c>
      <c r="D485" s="68">
        <v>1</v>
      </c>
      <c r="E485" s="109"/>
      <c r="F485" s="109"/>
      <c r="G485" s="69"/>
      <c r="H485" s="69"/>
      <c r="I485" s="69"/>
      <c r="J485" s="69"/>
    </row>
    <row r="486" spans="1:10" s="166" customFormat="1">
      <c r="A486" s="174" t="s">
        <v>1990</v>
      </c>
      <c r="B486" s="119" t="s">
        <v>2014</v>
      </c>
      <c r="C486" s="67" t="s">
        <v>246</v>
      </c>
      <c r="D486" s="68">
        <v>1</v>
      </c>
      <c r="E486" s="109"/>
      <c r="F486" s="109"/>
      <c r="G486" s="69"/>
      <c r="H486" s="69"/>
      <c r="I486" s="69"/>
      <c r="J486" s="69"/>
    </row>
    <row r="487" spans="1:10" s="166" customFormat="1">
      <c r="A487" s="175"/>
      <c r="B487" s="176" t="s">
        <v>2001</v>
      </c>
      <c r="C487" s="67"/>
      <c r="D487" s="68"/>
      <c r="E487" s="109"/>
      <c r="F487" s="109"/>
      <c r="G487" s="69"/>
      <c r="H487" s="69"/>
      <c r="I487" s="69"/>
      <c r="J487" s="69"/>
    </row>
    <row r="488" spans="1:10" s="166" customFormat="1">
      <c r="A488" s="174" t="s">
        <v>1990</v>
      </c>
      <c r="B488" s="119" t="s">
        <v>2015</v>
      </c>
      <c r="C488" s="67" t="s">
        <v>246</v>
      </c>
      <c r="D488" s="68">
        <v>1</v>
      </c>
      <c r="E488" s="109"/>
      <c r="F488" s="109"/>
      <c r="G488" s="69"/>
      <c r="H488" s="69"/>
      <c r="I488" s="69"/>
      <c r="J488" s="69"/>
    </row>
    <row r="489" spans="1:10" s="166" customFormat="1" ht="101.5">
      <c r="A489" s="174" t="s">
        <v>1990</v>
      </c>
      <c r="B489" s="119" t="s">
        <v>2016</v>
      </c>
      <c r="C489" s="67" t="s">
        <v>246</v>
      </c>
      <c r="D489" s="68">
        <v>1</v>
      </c>
      <c r="E489" s="109"/>
      <c r="F489" s="109"/>
      <c r="G489" s="69"/>
      <c r="H489" s="69"/>
      <c r="I489" s="69"/>
      <c r="J489" s="69"/>
    </row>
    <row r="490" spans="1:10" s="166" customFormat="1">
      <c r="A490" s="175" t="s">
        <v>1990</v>
      </c>
      <c r="B490" s="119" t="s">
        <v>2017</v>
      </c>
      <c r="C490" s="67" t="s">
        <v>246</v>
      </c>
      <c r="D490" s="68">
        <v>1</v>
      </c>
      <c r="E490" s="109"/>
      <c r="F490" s="109"/>
      <c r="G490" s="69"/>
      <c r="H490" s="69"/>
      <c r="I490" s="69"/>
      <c r="J490" s="69"/>
    </row>
    <row r="491" spans="1:10" s="166" customFormat="1">
      <c r="A491" s="175" t="s">
        <v>1990</v>
      </c>
      <c r="B491" s="119" t="s">
        <v>2018</v>
      </c>
      <c r="C491" s="67" t="s">
        <v>246</v>
      </c>
      <c r="D491" s="68">
        <v>1</v>
      </c>
      <c r="E491" s="109"/>
      <c r="F491" s="109"/>
      <c r="G491" s="69"/>
      <c r="H491" s="69"/>
      <c r="I491" s="69"/>
      <c r="J491" s="69"/>
    </row>
    <row r="492" spans="1:10" s="166" customFormat="1">
      <c r="A492" s="177" t="s">
        <v>1990</v>
      </c>
      <c r="B492" s="178" t="s">
        <v>2004</v>
      </c>
      <c r="C492" s="179" t="s">
        <v>246</v>
      </c>
      <c r="D492" s="180">
        <v>1</v>
      </c>
      <c r="E492" s="181"/>
      <c r="F492" s="181"/>
      <c r="G492" s="69"/>
      <c r="H492" s="69"/>
      <c r="I492" s="69"/>
      <c r="J492" s="69"/>
    </row>
    <row r="493" spans="1:10" s="166" customFormat="1">
      <c r="A493" s="174"/>
      <c r="B493" s="182" t="s">
        <v>2005</v>
      </c>
      <c r="C493" s="183" t="s">
        <v>246</v>
      </c>
      <c r="D493" s="68">
        <v>1</v>
      </c>
      <c r="E493" s="109"/>
      <c r="F493" s="184">
        <f t="shared" ref="F493" si="22">D493*E493</f>
        <v>0</v>
      </c>
      <c r="G493" s="69"/>
      <c r="H493" s="69"/>
      <c r="I493" s="69"/>
      <c r="J493" s="69"/>
    </row>
    <row r="494" spans="1:10" s="166" customFormat="1">
      <c r="A494" s="174"/>
      <c r="B494" s="182"/>
      <c r="C494" s="183"/>
      <c r="D494" s="68"/>
      <c r="E494" s="109"/>
      <c r="F494" s="184"/>
      <c r="G494" s="69"/>
      <c r="H494" s="69"/>
      <c r="I494" s="69"/>
      <c r="J494" s="69"/>
    </row>
    <row r="495" spans="1:10" s="166" customFormat="1">
      <c r="A495" s="174"/>
      <c r="B495" s="182"/>
      <c r="C495" s="183"/>
      <c r="D495" s="68"/>
      <c r="E495" s="109"/>
      <c r="F495" s="184"/>
      <c r="G495" s="69"/>
      <c r="H495" s="69"/>
      <c r="I495" s="69"/>
      <c r="J495" s="69"/>
    </row>
    <row r="496" spans="1:10" s="166" customFormat="1" ht="117">
      <c r="A496" s="132">
        <f>MAX($A$446:A495)+0.01</f>
        <v>3.0299999999999994</v>
      </c>
      <c r="B496" s="176" t="s">
        <v>2019</v>
      </c>
      <c r="C496" s="67" t="s">
        <v>246</v>
      </c>
      <c r="D496" s="68">
        <v>1</v>
      </c>
      <c r="E496" s="109"/>
      <c r="F496" s="109"/>
      <c r="G496" s="69"/>
      <c r="H496" s="69"/>
      <c r="I496" s="69"/>
      <c r="J496" s="69"/>
    </row>
    <row r="497" spans="1:10" s="166" customFormat="1" ht="43.5">
      <c r="A497" s="185" t="s">
        <v>1990</v>
      </c>
      <c r="B497" s="119" t="s">
        <v>2020</v>
      </c>
      <c r="C497" s="67" t="s">
        <v>246</v>
      </c>
      <c r="D497" s="68">
        <v>1</v>
      </c>
      <c r="E497" s="109"/>
      <c r="F497" s="109"/>
      <c r="G497" s="69"/>
      <c r="H497" s="69"/>
      <c r="I497" s="69"/>
      <c r="J497" s="69"/>
    </row>
    <row r="498" spans="1:10" s="166" customFormat="1" ht="29">
      <c r="A498" s="175" t="s">
        <v>1990</v>
      </c>
      <c r="B498" s="119" t="s">
        <v>2021</v>
      </c>
      <c r="C498" s="67" t="s">
        <v>246</v>
      </c>
      <c r="D498" s="68">
        <v>1</v>
      </c>
      <c r="E498" s="109"/>
      <c r="F498" s="109"/>
      <c r="G498" s="69"/>
      <c r="H498" s="69"/>
      <c r="I498" s="69"/>
      <c r="J498" s="69"/>
    </row>
    <row r="499" spans="1:10" s="166" customFormat="1">
      <c r="A499" s="174" t="s">
        <v>1990</v>
      </c>
      <c r="B499" s="119" t="s">
        <v>1991</v>
      </c>
      <c r="C499" s="67" t="s">
        <v>160</v>
      </c>
      <c r="D499" s="68">
        <v>49</v>
      </c>
      <c r="E499" s="109"/>
      <c r="F499" s="109"/>
      <c r="G499" s="69"/>
      <c r="H499" s="69"/>
      <c r="I499" s="69"/>
      <c r="J499" s="69"/>
    </row>
    <row r="500" spans="1:10" s="166" customFormat="1">
      <c r="A500" s="174" t="s">
        <v>1990</v>
      </c>
      <c r="B500" s="119" t="s">
        <v>1992</v>
      </c>
      <c r="C500" s="67" t="s">
        <v>160</v>
      </c>
      <c r="D500" s="68">
        <v>1</v>
      </c>
      <c r="E500" s="109"/>
      <c r="F500" s="109"/>
      <c r="G500" s="69"/>
      <c r="H500" s="69"/>
      <c r="I500" s="69"/>
      <c r="J500" s="69"/>
    </row>
    <row r="501" spans="1:10" s="166" customFormat="1">
      <c r="A501" s="174" t="s">
        <v>1990</v>
      </c>
      <c r="B501" s="119" t="s">
        <v>2022</v>
      </c>
      <c r="C501" s="67" t="s">
        <v>160</v>
      </c>
      <c r="D501" s="68">
        <v>1</v>
      </c>
      <c r="E501" s="109"/>
      <c r="F501" s="109"/>
      <c r="G501" s="69"/>
      <c r="H501" s="69"/>
      <c r="I501" s="69"/>
      <c r="J501" s="69"/>
    </row>
    <row r="502" spans="1:10" s="166" customFormat="1" ht="43.5">
      <c r="A502" s="174" t="s">
        <v>1990</v>
      </c>
      <c r="B502" s="119" t="s">
        <v>2008</v>
      </c>
      <c r="C502" s="67" t="s">
        <v>160</v>
      </c>
      <c r="D502" s="68">
        <v>6</v>
      </c>
      <c r="E502" s="109"/>
      <c r="F502" s="109"/>
      <c r="G502" s="69"/>
      <c r="H502" s="69"/>
      <c r="I502" s="69"/>
      <c r="J502" s="69"/>
    </row>
    <row r="503" spans="1:10" s="166" customFormat="1" ht="43.5">
      <c r="A503" s="174" t="s">
        <v>1990</v>
      </c>
      <c r="B503" s="119" t="s">
        <v>1995</v>
      </c>
      <c r="C503" s="67" t="s">
        <v>160</v>
      </c>
      <c r="D503" s="68">
        <v>2</v>
      </c>
      <c r="E503" s="109"/>
      <c r="F503" s="109"/>
      <c r="G503" s="69"/>
      <c r="H503" s="69"/>
      <c r="I503" s="69"/>
      <c r="J503" s="69"/>
    </row>
    <row r="504" spans="1:10" s="166" customFormat="1" ht="29">
      <c r="A504" s="174" t="s">
        <v>1990</v>
      </c>
      <c r="B504" s="119" t="s">
        <v>2023</v>
      </c>
      <c r="C504" s="67" t="s">
        <v>160</v>
      </c>
      <c r="D504" s="68">
        <v>1</v>
      </c>
      <c r="E504" s="109"/>
      <c r="F504" s="109"/>
      <c r="G504" s="69"/>
      <c r="H504" s="69"/>
      <c r="I504" s="69"/>
      <c r="J504" s="69"/>
    </row>
    <row r="505" spans="1:10" s="166" customFormat="1" ht="29">
      <c r="A505" s="174" t="s">
        <v>1990</v>
      </c>
      <c r="B505" s="119" t="s">
        <v>2024</v>
      </c>
      <c r="C505" s="67" t="s">
        <v>160</v>
      </c>
      <c r="D505" s="68">
        <v>4</v>
      </c>
      <c r="E505" s="109"/>
      <c r="F505" s="109"/>
      <c r="G505" s="69"/>
      <c r="H505" s="69"/>
      <c r="I505" s="69"/>
      <c r="J505" s="69"/>
    </row>
    <row r="506" spans="1:10" s="166" customFormat="1" ht="43.5">
      <c r="A506" s="174" t="s">
        <v>1990</v>
      </c>
      <c r="B506" s="119" t="s">
        <v>2025</v>
      </c>
      <c r="C506" s="67" t="s">
        <v>160</v>
      </c>
      <c r="D506" s="68">
        <v>130</v>
      </c>
      <c r="E506" s="109"/>
      <c r="F506" s="109"/>
      <c r="G506" s="69"/>
      <c r="H506" s="69"/>
      <c r="I506" s="69"/>
      <c r="J506" s="69"/>
    </row>
    <row r="507" spans="1:10" s="166" customFormat="1" ht="43.5">
      <c r="A507" s="174" t="s">
        <v>1990</v>
      </c>
      <c r="B507" s="119" t="s">
        <v>2026</v>
      </c>
      <c r="C507" s="67" t="s">
        <v>160</v>
      </c>
      <c r="D507" s="68">
        <v>15</v>
      </c>
      <c r="E507" s="109"/>
      <c r="F507" s="109"/>
      <c r="G507" s="69"/>
      <c r="H507" s="69"/>
      <c r="I507" s="69"/>
      <c r="J507" s="69"/>
    </row>
    <row r="508" spans="1:10" s="166" customFormat="1">
      <c r="A508" s="174" t="s">
        <v>1990</v>
      </c>
      <c r="B508" s="119" t="s">
        <v>2027</v>
      </c>
      <c r="C508" s="67" t="s">
        <v>246</v>
      </c>
      <c r="D508" s="68">
        <v>1</v>
      </c>
      <c r="E508" s="109"/>
      <c r="F508" s="109"/>
      <c r="G508" s="69"/>
      <c r="H508" s="69"/>
      <c r="I508" s="69"/>
      <c r="J508" s="69"/>
    </row>
    <row r="509" spans="1:10" s="166" customFormat="1">
      <c r="A509" s="175"/>
      <c r="B509" s="176" t="s">
        <v>2001</v>
      </c>
      <c r="C509" s="67"/>
      <c r="D509" s="68"/>
      <c r="E509" s="109"/>
      <c r="F509" s="109"/>
      <c r="G509" s="69"/>
      <c r="H509" s="69"/>
      <c r="I509" s="69"/>
      <c r="J509" s="69"/>
    </row>
    <row r="510" spans="1:10" s="166" customFormat="1">
      <c r="A510" s="174" t="s">
        <v>1990</v>
      </c>
      <c r="B510" s="119" t="s">
        <v>2015</v>
      </c>
      <c r="C510" s="67" t="s">
        <v>246</v>
      </c>
      <c r="D510" s="68">
        <v>1</v>
      </c>
      <c r="E510" s="109"/>
      <c r="F510" s="109"/>
      <c r="G510" s="69"/>
      <c r="H510" s="69"/>
      <c r="I510" s="69"/>
      <c r="J510" s="69"/>
    </row>
    <row r="511" spans="1:10" s="166" customFormat="1" ht="101.5">
      <c r="A511" s="174" t="s">
        <v>1990</v>
      </c>
      <c r="B511" s="119" t="s">
        <v>2016</v>
      </c>
      <c r="C511" s="67" t="s">
        <v>246</v>
      </c>
      <c r="D511" s="68">
        <v>1</v>
      </c>
      <c r="E511" s="109"/>
      <c r="F511" s="109"/>
      <c r="G511" s="69"/>
      <c r="H511" s="69"/>
      <c r="I511" s="69"/>
      <c r="J511" s="69"/>
    </row>
    <row r="512" spans="1:10" s="166" customFormat="1">
      <c r="A512" s="175" t="s">
        <v>1990</v>
      </c>
      <c r="B512" s="119" t="s">
        <v>2017</v>
      </c>
      <c r="C512" s="67" t="s">
        <v>246</v>
      </c>
      <c r="D512" s="68">
        <v>1</v>
      </c>
      <c r="E512" s="109"/>
      <c r="F512" s="109"/>
      <c r="G512" s="69"/>
      <c r="H512" s="69"/>
      <c r="I512" s="69"/>
      <c r="J512" s="69"/>
    </row>
    <row r="513" spans="1:10" s="166" customFormat="1">
      <c r="A513" s="175" t="s">
        <v>1990</v>
      </c>
      <c r="B513" s="119" t="s">
        <v>2018</v>
      </c>
      <c r="C513" s="67" t="s">
        <v>246</v>
      </c>
      <c r="D513" s="68">
        <v>1</v>
      </c>
      <c r="E513" s="109"/>
      <c r="F513" s="109"/>
      <c r="G513" s="69"/>
      <c r="H513" s="69"/>
      <c r="I513" s="69"/>
      <c r="J513" s="69"/>
    </row>
    <row r="514" spans="1:10" s="166" customFormat="1">
      <c r="A514" s="177" t="s">
        <v>1990</v>
      </c>
      <c r="B514" s="178" t="s">
        <v>2004</v>
      </c>
      <c r="C514" s="179" t="s">
        <v>246</v>
      </c>
      <c r="D514" s="180">
        <v>1</v>
      </c>
      <c r="E514" s="181"/>
      <c r="F514" s="181"/>
      <c r="G514" s="69"/>
      <c r="H514" s="69"/>
      <c r="I514" s="69"/>
      <c r="J514" s="69"/>
    </row>
    <row r="515" spans="1:10" s="166" customFormat="1">
      <c r="A515" s="174"/>
      <c r="B515" s="182" t="s">
        <v>2028</v>
      </c>
      <c r="C515" s="183" t="s">
        <v>246</v>
      </c>
      <c r="D515" s="68">
        <v>1</v>
      </c>
      <c r="E515" s="109"/>
      <c r="F515" s="184">
        <f t="shared" ref="F515" si="23">D515*E515</f>
        <v>0</v>
      </c>
      <c r="G515" s="69"/>
      <c r="H515" s="69"/>
      <c r="I515" s="69"/>
      <c r="J515" s="69"/>
    </row>
    <row r="516" spans="1:10" s="166" customFormat="1">
      <c r="A516" s="174"/>
      <c r="B516" s="182"/>
      <c r="C516" s="183"/>
      <c r="D516" s="68"/>
      <c r="E516" s="109"/>
      <c r="F516" s="184"/>
      <c r="G516" s="69"/>
      <c r="H516" s="69"/>
      <c r="I516" s="69"/>
      <c r="J516" s="69"/>
    </row>
    <row r="517" spans="1:10" s="166" customFormat="1">
      <c r="A517" s="174"/>
      <c r="B517" s="182"/>
      <c r="C517" s="183"/>
      <c r="D517" s="68"/>
      <c r="E517" s="109"/>
      <c r="F517" s="184"/>
      <c r="G517" s="69"/>
      <c r="H517" s="69"/>
      <c r="I517" s="69"/>
      <c r="J517" s="69"/>
    </row>
    <row r="518" spans="1:10" s="166" customFormat="1" ht="117">
      <c r="A518" s="132">
        <f>MAX($A$446:A517)+0.01</f>
        <v>3.0399999999999991</v>
      </c>
      <c r="B518" s="176" t="s">
        <v>2029</v>
      </c>
      <c r="C518" s="67" t="s">
        <v>246</v>
      </c>
      <c r="D518" s="68">
        <v>1</v>
      </c>
      <c r="E518" s="109"/>
      <c r="F518" s="109"/>
      <c r="G518" s="69"/>
      <c r="H518" s="69"/>
      <c r="I518" s="69"/>
      <c r="J518" s="69"/>
    </row>
    <row r="519" spans="1:10" s="166" customFormat="1" ht="43.5">
      <c r="A519" s="185" t="s">
        <v>1990</v>
      </c>
      <c r="B519" s="119" t="s">
        <v>2020</v>
      </c>
      <c r="C519" s="67" t="s">
        <v>246</v>
      </c>
      <c r="D519" s="68">
        <v>1</v>
      </c>
      <c r="E519" s="109"/>
      <c r="F519" s="109"/>
      <c r="G519" s="69"/>
      <c r="H519" s="69"/>
      <c r="I519" s="69"/>
      <c r="J519" s="69"/>
    </row>
    <row r="520" spans="1:10" s="166" customFormat="1" ht="29">
      <c r="A520" s="175" t="s">
        <v>1990</v>
      </c>
      <c r="B520" s="119" t="s">
        <v>2021</v>
      </c>
      <c r="C520" s="67" t="s">
        <v>246</v>
      </c>
      <c r="D520" s="68">
        <v>1</v>
      </c>
      <c r="E520" s="109"/>
      <c r="F520" s="109"/>
      <c r="G520" s="69"/>
      <c r="H520" s="69"/>
      <c r="I520" s="69"/>
      <c r="J520" s="69"/>
    </row>
    <row r="521" spans="1:10" s="166" customFormat="1">
      <c r="A521" s="174" t="s">
        <v>1990</v>
      </c>
      <c r="B521" s="119" t="s">
        <v>1991</v>
      </c>
      <c r="C521" s="67" t="s">
        <v>160</v>
      </c>
      <c r="D521" s="68">
        <v>57</v>
      </c>
      <c r="E521" s="109"/>
      <c r="F521" s="109"/>
      <c r="G521" s="69"/>
      <c r="H521" s="69"/>
      <c r="I521" s="69"/>
      <c r="J521" s="69"/>
    </row>
    <row r="522" spans="1:10" s="166" customFormat="1">
      <c r="A522" s="174" t="s">
        <v>1990</v>
      </c>
      <c r="B522" s="119" t="s">
        <v>1992</v>
      </c>
      <c r="C522" s="67" t="s">
        <v>160</v>
      </c>
      <c r="D522" s="68">
        <v>2</v>
      </c>
      <c r="E522" s="109"/>
      <c r="F522" s="109"/>
      <c r="G522" s="69"/>
      <c r="H522" s="69"/>
      <c r="I522" s="69"/>
      <c r="J522" s="69"/>
    </row>
    <row r="523" spans="1:10" s="166" customFormat="1">
      <c r="A523" s="174" t="s">
        <v>1990</v>
      </c>
      <c r="B523" s="119" t="s">
        <v>2022</v>
      </c>
      <c r="C523" s="67" t="s">
        <v>160</v>
      </c>
      <c r="D523" s="68">
        <v>1</v>
      </c>
      <c r="E523" s="109"/>
      <c r="F523" s="109"/>
      <c r="G523" s="69"/>
      <c r="H523" s="69"/>
      <c r="I523" s="69"/>
      <c r="J523" s="69"/>
    </row>
    <row r="524" spans="1:10" s="166" customFormat="1" ht="43.5">
      <c r="A524" s="174" t="s">
        <v>1990</v>
      </c>
      <c r="B524" s="119" t="s">
        <v>1995</v>
      </c>
      <c r="C524" s="67" t="s">
        <v>160</v>
      </c>
      <c r="D524" s="68">
        <v>1</v>
      </c>
      <c r="E524" s="109"/>
      <c r="F524" s="109"/>
      <c r="G524" s="69"/>
      <c r="H524" s="69"/>
      <c r="I524" s="69"/>
      <c r="J524" s="69"/>
    </row>
    <row r="525" spans="1:10" s="166" customFormat="1" ht="43.5">
      <c r="A525" s="174" t="s">
        <v>1990</v>
      </c>
      <c r="B525" s="119" t="s">
        <v>2008</v>
      </c>
      <c r="C525" s="67" t="s">
        <v>160</v>
      </c>
      <c r="D525" s="68">
        <v>3</v>
      </c>
      <c r="E525" s="109"/>
      <c r="F525" s="109"/>
      <c r="G525" s="69"/>
      <c r="H525" s="69"/>
      <c r="I525" s="69"/>
      <c r="J525" s="69"/>
    </row>
    <row r="526" spans="1:10" s="166" customFormat="1" ht="43.5">
      <c r="A526" s="174"/>
      <c r="B526" s="119" t="s">
        <v>2030</v>
      </c>
      <c r="C526" s="67" t="s">
        <v>160</v>
      </c>
      <c r="D526" s="68">
        <v>1</v>
      </c>
      <c r="E526" s="109"/>
      <c r="F526" s="109"/>
      <c r="G526" s="69"/>
      <c r="H526" s="69"/>
      <c r="I526" s="69"/>
      <c r="J526" s="69"/>
    </row>
    <row r="527" spans="1:10" s="166" customFormat="1" ht="43.5">
      <c r="A527" s="174"/>
      <c r="B527" s="119" t="s">
        <v>2031</v>
      </c>
      <c r="C527" s="67" t="s">
        <v>160</v>
      </c>
      <c r="D527" s="68">
        <v>1</v>
      </c>
      <c r="E527" s="109"/>
      <c r="F527" s="109"/>
      <c r="G527" s="69"/>
      <c r="H527" s="69"/>
      <c r="I527" s="69"/>
      <c r="J527" s="69"/>
    </row>
    <row r="528" spans="1:10" s="166" customFormat="1" ht="29">
      <c r="A528" s="174" t="s">
        <v>1990</v>
      </c>
      <c r="B528" s="119" t="s">
        <v>2032</v>
      </c>
      <c r="C528" s="67" t="s">
        <v>160</v>
      </c>
      <c r="D528" s="68">
        <v>2</v>
      </c>
      <c r="E528" s="109"/>
      <c r="F528" s="109"/>
      <c r="G528" s="69"/>
      <c r="H528" s="69"/>
      <c r="I528" s="69"/>
      <c r="J528" s="69"/>
    </row>
    <row r="529" spans="1:10" s="166" customFormat="1" ht="29">
      <c r="A529" s="174" t="s">
        <v>1990</v>
      </c>
      <c r="B529" s="119" t="s">
        <v>2024</v>
      </c>
      <c r="C529" s="67" t="s">
        <v>160</v>
      </c>
      <c r="D529" s="68">
        <v>4</v>
      </c>
      <c r="E529" s="109"/>
      <c r="F529" s="109"/>
      <c r="G529" s="69"/>
      <c r="H529" s="69"/>
      <c r="I529" s="69"/>
      <c r="J529" s="69"/>
    </row>
    <row r="530" spans="1:10" s="166" customFormat="1" ht="43.5">
      <c r="A530" s="174" t="s">
        <v>1990</v>
      </c>
      <c r="B530" s="119" t="s">
        <v>2025</v>
      </c>
      <c r="C530" s="67" t="s">
        <v>160</v>
      </c>
      <c r="D530" s="68">
        <v>130</v>
      </c>
      <c r="E530" s="109"/>
      <c r="F530" s="109"/>
      <c r="G530" s="69"/>
      <c r="H530" s="69"/>
      <c r="I530" s="69"/>
      <c r="J530" s="69"/>
    </row>
    <row r="531" spans="1:10" s="166" customFormat="1" ht="43.5">
      <c r="A531" s="174" t="s">
        <v>1990</v>
      </c>
      <c r="B531" s="119" t="s">
        <v>2026</v>
      </c>
      <c r="C531" s="67" t="s">
        <v>160</v>
      </c>
      <c r="D531" s="68">
        <v>15</v>
      </c>
      <c r="E531" s="109"/>
      <c r="F531" s="109"/>
      <c r="G531" s="69"/>
      <c r="H531" s="69"/>
      <c r="I531" s="69"/>
      <c r="J531" s="69"/>
    </row>
    <row r="532" spans="1:10" s="166" customFormat="1">
      <c r="A532" s="174" t="s">
        <v>1990</v>
      </c>
      <c r="B532" s="119" t="s">
        <v>2027</v>
      </c>
      <c r="C532" s="67" t="s">
        <v>246</v>
      </c>
      <c r="D532" s="68">
        <v>1</v>
      </c>
      <c r="E532" s="109"/>
      <c r="F532" s="109"/>
      <c r="G532" s="69"/>
      <c r="H532" s="69"/>
      <c r="I532" s="69"/>
      <c r="J532" s="69"/>
    </row>
    <row r="533" spans="1:10" s="166" customFormat="1">
      <c r="A533" s="175"/>
      <c r="B533" s="176" t="s">
        <v>2001</v>
      </c>
      <c r="C533" s="67"/>
      <c r="D533" s="68"/>
      <c r="E533" s="109"/>
      <c r="F533" s="109"/>
      <c r="G533" s="69"/>
      <c r="H533" s="69"/>
      <c r="I533" s="69"/>
      <c r="J533" s="69"/>
    </row>
    <row r="534" spans="1:10" s="166" customFormat="1">
      <c r="A534" s="174" t="s">
        <v>1990</v>
      </c>
      <c r="B534" s="119" t="s">
        <v>2015</v>
      </c>
      <c r="C534" s="67" t="s">
        <v>246</v>
      </c>
      <c r="D534" s="68">
        <v>1</v>
      </c>
      <c r="E534" s="109"/>
      <c r="F534" s="109"/>
      <c r="G534" s="69"/>
      <c r="H534" s="69"/>
      <c r="I534" s="69"/>
      <c r="J534" s="69"/>
    </row>
    <row r="535" spans="1:10" s="166" customFormat="1" ht="101.5">
      <c r="A535" s="174" t="s">
        <v>1990</v>
      </c>
      <c r="B535" s="119" t="s">
        <v>2016</v>
      </c>
      <c r="C535" s="67" t="s">
        <v>246</v>
      </c>
      <c r="D535" s="68">
        <v>1</v>
      </c>
      <c r="E535" s="109"/>
      <c r="F535" s="109"/>
      <c r="G535" s="69"/>
      <c r="H535" s="69"/>
      <c r="I535" s="69"/>
      <c r="J535" s="69"/>
    </row>
    <row r="536" spans="1:10" s="166" customFormat="1">
      <c r="A536" s="175" t="s">
        <v>1990</v>
      </c>
      <c r="B536" s="119" t="s">
        <v>2017</v>
      </c>
      <c r="C536" s="67" t="s">
        <v>246</v>
      </c>
      <c r="D536" s="68">
        <v>1</v>
      </c>
      <c r="E536" s="109"/>
      <c r="F536" s="109"/>
      <c r="G536" s="69"/>
      <c r="H536" s="69"/>
      <c r="I536" s="69"/>
      <c r="J536" s="69"/>
    </row>
    <row r="537" spans="1:10" s="166" customFormat="1">
      <c r="A537" s="175" t="s">
        <v>1990</v>
      </c>
      <c r="B537" s="119" t="s">
        <v>2018</v>
      </c>
      <c r="C537" s="67" t="s">
        <v>246</v>
      </c>
      <c r="D537" s="68">
        <v>1</v>
      </c>
      <c r="E537" s="109"/>
      <c r="F537" s="109"/>
      <c r="G537" s="69"/>
      <c r="H537" s="69"/>
      <c r="I537" s="69"/>
      <c r="J537" s="69"/>
    </row>
    <row r="538" spans="1:10" s="166" customFormat="1">
      <c r="A538" s="177" t="s">
        <v>1990</v>
      </c>
      <c r="B538" s="178" t="s">
        <v>2004</v>
      </c>
      <c r="C538" s="179" t="s">
        <v>246</v>
      </c>
      <c r="D538" s="180">
        <v>1</v>
      </c>
      <c r="E538" s="181"/>
      <c r="F538" s="181"/>
      <c r="G538" s="69"/>
      <c r="H538" s="69"/>
      <c r="I538" s="69"/>
      <c r="J538" s="69"/>
    </row>
    <row r="539" spans="1:10" s="166" customFormat="1">
      <c r="A539" s="174"/>
      <c r="B539" s="182" t="s">
        <v>2033</v>
      </c>
      <c r="C539" s="183" t="s">
        <v>246</v>
      </c>
      <c r="D539" s="68">
        <v>1</v>
      </c>
      <c r="E539" s="109"/>
      <c r="F539" s="184">
        <f t="shared" ref="F539" si="24">D539*E539</f>
        <v>0</v>
      </c>
      <c r="G539" s="69"/>
      <c r="H539" s="69"/>
      <c r="I539" s="69"/>
      <c r="J539" s="69"/>
    </row>
    <row r="540" spans="1:10" s="166" customFormat="1">
      <c r="A540" s="174"/>
      <c r="B540" s="182"/>
      <c r="C540" s="183"/>
      <c r="D540" s="68"/>
      <c r="E540" s="109"/>
      <c r="F540" s="184"/>
      <c r="G540" s="69"/>
      <c r="H540" s="69"/>
      <c r="I540" s="69"/>
      <c r="J540" s="69"/>
    </row>
    <row r="541" spans="1:10" s="166" customFormat="1" ht="117">
      <c r="A541" s="132">
        <f>MAX($A$446:A540)+0.01</f>
        <v>3.0499999999999989</v>
      </c>
      <c r="B541" s="176" t="s">
        <v>2034</v>
      </c>
      <c r="C541" s="67" t="s">
        <v>246</v>
      </c>
      <c r="D541" s="68">
        <v>1</v>
      </c>
      <c r="E541" s="109"/>
      <c r="F541" s="109"/>
      <c r="G541" s="69"/>
      <c r="H541" s="69"/>
      <c r="I541" s="69"/>
      <c r="J541" s="69"/>
    </row>
    <row r="542" spans="1:10" s="166" customFormat="1" ht="43.5">
      <c r="A542" s="185" t="s">
        <v>1990</v>
      </c>
      <c r="B542" s="119" t="s">
        <v>2020</v>
      </c>
      <c r="C542" s="67" t="s">
        <v>246</v>
      </c>
      <c r="D542" s="68">
        <v>1</v>
      </c>
      <c r="E542" s="109"/>
      <c r="F542" s="109"/>
      <c r="G542" s="69"/>
      <c r="H542" s="69"/>
      <c r="I542" s="69"/>
      <c r="J542" s="69"/>
    </row>
    <row r="543" spans="1:10" s="166" customFormat="1" ht="29">
      <c r="A543" s="175" t="s">
        <v>1990</v>
      </c>
      <c r="B543" s="119" t="s">
        <v>2021</v>
      </c>
      <c r="C543" s="67" t="s">
        <v>246</v>
      </c>
      <c r="D543" s="68">
        <v>1</v>
      </c>
      <c r="E543" s="109"/>
      <c r="F543" s="109"/>
      <c r="G543" s="69"/>
      <c r="H543" s="69"/>
      <c r="I543" s="69"/>
      <c r="J543" s="69"/>
    </row>
    <row r="544" spans="1:10" s="166" customFormat="1">
      <c r="A544" s="174" t="s">
        <v>1990</v>
      </c>
      <c r="B544" s="119" t="s">
        <v>1991</v>
      </c>
      <c r="C544" s="67" t="s">
        <v>160</v>
      </c>
      <c r="D544" s="68">
        <v>48</v>
      </c>
      <c r="E544" s="109"/>
      <c r="F544" s="109"/>
      <c r="G544" s="69"/>
      <c r="H544" s="69"/>
      <c r="I544" s="69"/>
      <c r="J544" s="69"/>
    </row>
    <row r="545" spans="1:10" s="166" customFormat="1">
      <c r="A545" s="174" t="s">
        <v>1990</v>
      </c>
      <c r="B545" s="119" t="s">
        <v>1992</v>
      </c>
      <c r="C545" s="67" t="s">
        <v>160</v>
      </c>
      <c r="D545" s="68">
        <v>1</v>
      </c>
      <c r="E545" s="109"/>
      <c r="F545" s="109"/>
      <c r="G545" s="69"/>
      <c r="H545" s="69"/>
      <c r="I545" s="69"/>
      <c r="J545" s="69"/>
    </row>
    <row r="546" spans="1:10" s="166" customFormat="1" ht="43.5">
      <c r="A546" s="174" t="s">
        <v>1990</v>
      </c>
      <c r="B546" s="119" t="s">
        <v>1995</v>
      </c>
      <c r="C546" s="67" t="s">
        <v>160</v>
      </c>
      <c r="D546" s="68">
        <v>2</v>
      </c>
      <c r="E546" s="109"/>
      <c r="F546" s="109"/>
      <c r="G546" s="69"/>
      <c r="H546" s="69"/>
      <c r="I546" s="69"/>
      <c r="J546" s="69"/>
    </row>
    <row r="547" spans="1:10" s="166" customFormat="1" ht="43.5">
      <c r="A547" s="174" t="s">
        <v>1990</v>
      </c>
      <c r="B547" s="119" t="s">
        <v>2008</v>
      </c>
      <c r="C547" s="67" t="s">
        <v>160</v>
      </c>
      <c r="D547" s="68">
        <v>3</v>
      </c>
      <c r="E547" s="109"/>
      <c r="F547" s="109"/>
      <c r="G547" s="69"/>
      <c r="H547" s="69"/>
      <c r="I547" s="69"/>
      <c r="J547" s="69"/>
    </row>
    <row r="548" spans="1:10" s="166" customFormat="1" ht="29">
      <c r="A548" s="174" t="s">
        <v>1990</v>
      </c>
      <c r="B548" s="119" t="s">
        <v>2032</v>
      </c>
      <c r="C548" s="67" t="s">
        <v>160</v>
      </c>
      <c r="D548" s="68">
        <v>2</v>
      </c>
      <c r="E548" s="109"/>
      <c r="F548" s="109"/>
      <c r="G548" s="69"/>
      <c r="H548" s="69"/>
      <c r="I548" s="69"/>
      <c r="J548" s="69"/>
    </row>
    <row r="549" spans="1:10" s="166" customFormat="1" ht="29">
      <c r="A549" s="174" t="s">
        <v>1990</v>
      </c>
      <c r="B549" s="119" t="s">
        <v>2024</v>
      </c>
      <c r="C549" s="67" t="s">
        <v>160</v>
      </c>
      <c r="D549" s="68">
        <v>4</v>
      </c>
      <c r="E549" s="109"/>
      <c r="F549" s="109"/>
      <c r="G549" s="69"/>
      <c r="H549" s="69"/>
      <c r="I549" s="69"/>
      <c r="J549" s="69"/>
    </row>
    <row r="550" spans="1:10" s="166" customFormat="1" ht="43.5">
      <c r="A550" s="174" t="s">
        <v>1990</v>
      </c>
      <c r="B550" s="119" t="s">
        <v>2025</v>
      </c>
      <c r="C550" s="67" t="s">
        <v>160</v>
      </c>
      <c r="D550" s="68">
        <v>120</v>
      </c>
      <c r="E550" s="109"/>
      <c r="F550" s="109"/>
      <c r="G550" s="69"/>
      <c r="H550" s="69"/>
      <c r="I550" s="69"/>
      <c r="J550" s="69"/>
    </row>
    <row r="551" spans="1:10" s="166" customFormat="1" ht="43.5">
      <c r="A551" s="174" t="s">
        <v>1990</v>
      </c>
      <c r="B551" s="119" t="s">
        <v>2026</v>
      </c>
      <c r="C551" s="67" t="s">
        <v>160</v>
      </c>
      <c r="D551" s="68">
        <v>15</v>
      </c>
      <c r="E551" s="109"/>
      <c r="F551" s="109"/>
      <c r="G551" s="69"/>
      <c r="H551" s="69"/>
      <c r="I551" s="69"/>
      <c r="J551" s="69"/>
    </row>
    <row r="552" spans="1:10" s="166" customFormat="1">
      <c r="A552" s="175"/>
      <c r="B552" s="176" t="s">
        <v>2001</v>
      </c>
      <c r="C552" s="67"/>
      <c r="D552" s="68"/>
      <c r="E552" s="109"/>
      <c r="F552" s="109"/>
      <c r="G552" s="69"/>
      <c r="H552" s="69"/>
      <c r="I552" s="69"/>
      <c r="J552" s="69"/>
    </row>
    <row r="553" spans="1:10" s="166" customFormat="1">
      <c r="A553" s="174" t="s">
        <v>1990</v>
      </c>
      <c r="B553" s="119" t="s">
        <v>2015</v>
      </c>
      <c r="C553" s="67" t="s">
        <v>246</v>
      </c>
      <c r="D553" s="68">
        <v>1</v>
      </c>
      <c r="E553" s="109"/>
      <c r="F553" s="109"/>
      <c r="G553" s="69"/>
      <c r="H553" s="69"/>
      <c r="I553" s="69"/>
      <c r="J553" s="69"/>
    </row>
    <row r="554" spans="1:10" s="166" customFormat="1" ht="101.5">
      <c r="A554" s="174" t="s">
        <v>1990</v>
      </c>
      <c r="B554" s="119" t="s">
        <v>2016</v>
      </c>
      <c r="C554" s="67" t="s">
        <v>246</v>
      </c>
      <c r="D554" s="68">
        <v>1</v>
      </c>
      <c r="E554" s="109"/>
      <c r="F554" s="109"/>
      <c r="G554" s="69"/>
      <c r="H554" s="69"/>
      <c r="I554" s="69"/>
      <c r="J554" s="69"/>
    </row>
    <row r="555" spans="1:10" s="166" customFormat="1">
      <c r="A555" s="175" t="s">
        <v>1990</v>
      </c>
      <c r="B555" s="119" t="s">
        <v>2017</v>
      </c>
      <c r="C555" s="67" t="s">
        <v>246</v>
      </c>
      <c r="D555" s="68">
        <v>1</v>
      </c>
      <c r="E555" s="109"/>
      <c r="F555" s="109"/>
      <c r="G555" s="69"/>
      <c r="H555" s="69"/>
      <c r="I555" s="69"/>
      <c r="J555" s="69"/>
    </row>
    <row r="556" spans="1:10" s="166" customFormat="1">
      <c r="A556" s="175" t="s">
        <v>1990</v>
      </c>
      <c r="B556" s="119" t="s">
        <v>2018</v>
      </c>
      <c r="C556" s="67" t="s">
        <v>246</v>
      </c>
      <c r="D556" s="68">
        <v>1</v>
      </c>
      <c r="E556" s="109"/>
      <c r="F556" s="109"/>
      <c r="G556" s="69"/>
      <c r="H556" s="69"/>
      <c r="I556" s="69"/>
      <c r="J556" s="69"/>
    </row>
    <row r="557" spans="1:10" s="166" customFormat="1">
      <c r="A557" s="177" t="s">
        <v>1990</v>
      </c>
      <c r="B557" s="178" t="s">
        <v>2004</v>
      </c>
      <c r="C557" s="179" t="s">
        <v>246</v>
      </c>
      <c r="D557" s="180">
        <v>1</v>
      </c>
      <c r="E557" s="181"/>
      <c r="F557" s="181"/>
      <c r="G557" s="69"/>
      <c r="H557" s="69"/>
      <c r="I557" s="69"/>
      <c r="J557" s="69"/>
    </row>
    <row r="558" spans="1:10" s="166" customFormat="1">
      <c r="A558" s="174"/>
      <c r="B558" s="182" t="s">
        <v>2035</v>
      </c>
      <c r="C558" s="183" t="s">
        <v>246</v>
      </c>
      <c r="D558" s="68">
        <v>1</v>
      </c>
      <c r="E558" s="109"/>
      <c r="F558" s="184">
        <f t="shared" ref="F558" si="25">D558*E558</f>
        <v>0</v>
      </c>
      <c r="G558" s="69"/>
      <c r="H558" s="69"/>
      <c r="I558" s="69"/>
      <c r="J558" s="69"/>
    </row>
    <row r="559" spans="1:10" s="166" customFormat="1">
      <c r="A559" s="174"/>
      <c r="B559" s="182"/>
      <c r="C559" s="183"/>
      <c r="D559" s="68"/>
      <c r="E559" s="109"/>
      <c r="F559" s="184"/>
      <c r="G559" s="69"/>
      <c r="H559" s="69"/>
      <c r="I559" s="69"/>
      <c r="J559" s="69"/>
    </row>
    <row r="560" spans="1:10" s="166" customFormat="1" ht="91">
      <c r="A560" s="132">
        <f>MAX($A$446:A559)+0.01</f>
        <v>3.0599999999999987</v>
      </c>
      <c r="B560" s="176" t="s">
        <v>2036</v>
      </c>
      <c r="C560" s="67" t="s">
        <v>246</v>
      </c>
      <c r="D560" s="68">
        <v>1</v>
      </c>
      <c r="E560" s="109"/>
      <c r="F560" s="109"/>
      <c r="G560" s="69"/>
      <c r="H560" s="69"/>
      <c r="I560" s="69"/>
      <c r="J560" s="69"/>
    </row>
    <row r="561" spans="1:10" s="166" customFormat="1" ht="72.5">
      <c r="A561" s="185" t="s">
        <v>1990</v>
      </c>
      <c r="B561" s="119" t="s">
        <v>2037</v>
      </c>
      <c r="C561" s="67" t="s">
        <v>246</v>
      </c>
      <c r="D561" s="68">
        <v>1</v>
      </c>
      <c r="E561" s="109"/>
      <c r="F561" s="109"/>
      <c r="G561" s="69"/>
      <c r="H561" s="69"/>
      <c r="I561" s="69"/>
      <c r="J561" s="69"/>
    </row>
    <row r="562" spans="1:10" s="166" customFormat="1" ht="29">
      <c r="A562" s="175" t="s">
        <v>1990</v>
      </c>
      <c r="B562" s="119" t="s">
        <v>2038</v>
      </c>
      <c r="C562" s="67" t="s">
        <v>246</v>
      </c>
      <c r="D562" s="68">
        <v>1</v>
      </c>
      <c r="E562" s="109"/>
      <c r="F562" s="109"/>
      <c r="G562" s="69"/>
      <c r="H562" s="69"/>
      <c r="I562" s="69"/>
      <c r="J562" s="69"/>
    </row>
    <row r="563" spans="1:10" s="166" customFormat="1" ht="58">
      <c r="A563" s="175"/>
      <c r="B563" s="119" t="s">
        <v>2039</v>
      </c>
      <c r="C563" s="67" t="s">
        <v>246</v>
      </c>
      <c r="D563" s="68">
        <v>1</v>
      </c>
      <c r="E563" s="109"/>
      <c r="F563" s="109"/>
      <c r="G563" s="69"/>
      <c r="H563" s="69"/>
      <c r="I563" s="69"/>
      <c r="J563" s="69"/>
    </row>
    <row r="564" spans="1:10" s="166" customFormat="1">
      <c r="A564" s="174" t="s">
        <v>1990</v>
      </c>
      <c r="B564" s="119" t="s">
        <v>1991</v>
      </c>
      <c r="C564" s="67" t="s">
        <v>160</v>
      </c>
      <c r="D564" s="68">
        <v>42</v>
      </c>
      <c r="E564" s="109"/>
      <c r="F564" s="109"/>
      <c r="G564" s="69"/>
      <c r="H564" s="69"/>
      <c r="I564" s="69"/>
      <c r="J564" s="69"/>
    </row>
    <row r="565" spans="1:10" s="166" customFormat="1">
      <c r="A565" s="174" t="s">
        <v>1990</v>
      </c>
      <c r="B565" s="119" t="s">
        <v>1992</v>
      </c>
      <c r="C565" s="67" t="s">
        <v>160</v>
      </c>
      <c r="D565" s="68">
        <v>9</v>
      </c>
      <c r="E565" s="109"/>
      <c r="F565" s="109"/>
      <c r="G565" s="69"/>
      <c r="H565" s="69"/>
      <c r="I565" s="69"/>
      <c r="J565" s="69"/>
    </row>
    <row r="566" spans="1:10" s="166" customFormat="1">
      <c r="A566" s="174" t="s">
        <v>1990</v>
      </c>
      <c r="B566" s="119" t="s">
        <v>2040</v>
      </c>
      <c r="C566" s="67" t="s">
        <v>160</v>
      </c>
      <c r="D566" s="68">
        <v>1</v>
      </c>
      <c r="E566" s="109"/>
      <c r="F566" s="109"/>
      <c r="G566" s="69"/>
      <c r="H566" s="69"/>
      <c r="I566" s="69"/>
      <c r="J566" s="69"/>
    </row>
    <row r="567" spans="1:10" s="166" customFormat="1" ht="43.5">
      <c r="A567" s="174" t="s">
        <v>1990</v>
      </c>
      <c r="B567" s="119" t="s">
        <v>2008</v>
      </c>
      <c r="C567" s="67" t="s">
        <v>160</v>
      </c>
      <c r="D567" s="68">
        <v>2</v>
      </c>
      <c r="E567" s="109"/>
      <c r="F567" s="109"/>
      <c r="G567" s="69"/>
      <c r="H567" s="69"/>
      <c r="I567" s="69"/>
      <c r="J567" s="69"/>
    </row>
    <row r="568" spans="1:10" s="166" customFormat="1" ht="43.5">
      <c r="A568" s="174" t="s">
        <v>1990</v>
      </c>
      <c r="B568" s="119" t="s">
        <v>2041</v>
      </c>
      <c r="C568" s="67" t="s">
        <v>160</v>
      </c>
      <c r="D568" s="68">
        <v>3</v>
      </c>
      <c r="E568" s="109"/>
      <c r="F568" s="109"/>
      <c r="G568" s="69"/>
      <c r="H568" s="69"/>
      <c r="I568" s="69"/>
      <c r="J568" s="69"/>
    </row>
    <row r="569" spans="1:10" s="166" customFormat="1" ht="43.5">
      <c r="A569" s="174" t="s">
        <v>1990</v>
      </c>
      <c r="B569" s="119" t="s">
        <v>2042</v>
      </c>
      <c r="C569" s="67" t="s">
        <v>160</v>
      </c>
      <c r="D569" s="68">
        <v>4</v>
      </c>
      <c r="E569" s="109"/>
      <c r="F569" s="109"/>
      <c r="G569" s="69"/>
      <c r="H569" s="69"/>
      <c r="I569" s="69"/>
      <c r="J569" s="69"/>
    </row>
    <row r="570" spans="1:10" s="166" customFormat="1" ht="43.5">
      <c r="A570" s="174" t="s">
        <v>1990</v>
      </c>
      <c r="B570" s="119" t="s">
        <v>2043</v>
      </c>
      <c r="C570" s="67" t="s">
        <v>160</v>
      </c>
      <c r="D570" s="68">
        <v>1</v>
      </c>
      <c r="E570" s="109"/>
      <c r="F570" s="109"/>
      <c r="G570" s="69"/>
      <c r="H570" s="69"/>
      <c r="I570" s="69"/>
      <c r="J570" s="69"/>
    </row>
    <row r="571" spans="1:10" s="166" customFormat="1" ht="43.5">
      <c r="A571" s="174" t="s">
        <v>1990</v>
      </c>
      <c r="B571" s="119" t="s">
        <v>2044</v>
      </c>
      <c r="C571" s="67" t="s">
        <v>160</v>
      </c>
      <c r="D571" s="68">
        <v>2</v>
      </c>
      <c r="E571" s="109"/>
      <c r="F571" s="109"/>
      <c r="G571" s="69"/>
      <c r="H571" s="69"/>
      <c r="I571" s="69"/>
      <c r="J571" s="69"/>
    </row>
    <row r="572" spans="1:10" s="166" customFormat="1" ht="43.5">
      <c r="A572" s="174" t="s">
        <v>1990</v>
      </c>
      <c r="B572" s="119" t="s">
        <v>2045</v>
      </c>
      <c r="C572" s="67" t="s">
        <v>160</v>
      </c>
      <c r="D572" s="68">
        <v>1</v>
      </c>
      <c r="E572" s="109"/>
      <c r="F572" s="109"/>
      <c r="G572" s="69"/>
      <c r="H572" s="69"/>
      <c r="I572" s="69"/>
      <c r="J572" s="69"/>
    </row>
    <row r="573" spans="1:10" s="166" customFormat="1" ht="29">
      <c r="A573" s="174" t="s">
        <v>1990</v>
      </c>
      <c r="B573" s="119" t="s">
        <v>2046</v>
      </c>
      <c r="C573" s="67" t="s">
        <v>160</v>
      </c>
      <c r="D573" s="68">
        <v>1</v>
      </c>
      <c r="E573" s="109"/>
      <c r="F573" s="109"/>
      <c r="G573" s="69"/>
      <c r="H573" s="69"/>
      <c r="I573" s="69"/>
      <c r="J573" s="69"/>
    </row>
    <row r="574" spans="1:10" s="166" customFormat="1" ht="29">
      <c r="A574" s="174" t="s">
        <v>1990</v>
      </c>
      <c r="B574" s="119" t="s">
        <v>2047</v>
      </c>
      <c r="C574" s="67" t="s">
        <v>160</v>
      </c>
      <c r="D574" s="68">
        <v>1</v>
      </c>
      <c r="E574" s="109"/>
      <c r="F574" s="109"/>
      <c r="G574" s="69"/>
      <c r="H574" s="69"/>
      <c r="I574" s="69"/>
      <c r="J574" s="69"/>
    </row>
    <row r="575" spans="1:10" s="166" customFormat="1" ht="29">
      <c r="A575" s="174" t="s">
        <v>1990</v>
      </c>
      <c r="B575" s="119" t="s">
        <v>2048</v>
      </c>
      <c r="C575" s="67" t="s">
        <v>160</v>
      </c>
      <c r="D575" s="68">
        <v>1</v>
      </c>
      <c r="E575" s="109"/>
      <c r="F575" s="109"/>
      <c r="G575" s="69"/>
      <c r="H575" s="69"/>
      <c r="I575" s="69"/>
      <c r="J575" s="69"/>
    </row>
    <row r="576" spans="1:10" s="166" customFormat="1" ht="29">
      <c r="A576" s="174" t="s">
        <v>1990</v>
      </c>
      <c r="B576" s="119" t="s">
        <v>2032</v>
      </c>
      <c r="C576" s="67" t="s">
        <v>160</v>
      </c>
      <c r="D576" s="68">
        <v>2</v>
      </c>
      <c r="E576" s="109"/>
      <c r="F576" s="109"/>
      <c r="G576" s="69"/>
      <c r="H576" s="69"/>
      <c r="I576" s="69"/>
      <c r="J576" s="69"/>
    </row>
    <row r="577" spans="1:10" s="166" customFormat="1" ht="29">
      <c r="A577" s="174" t="s">
        <v>1990</v>
      </c>
      <c r="B577" s="119" t="s">
        <v>2023</v>
      </c>
      <c r="C577" s="67" t="s">
        <v>160</v>
      </c>
      <c r="D577" s="68">
        <v>5</v>
      </c>
      <c r="E577" s="109"/>
      <c r="F577" s="109"/>
      <c r="G577" s="69"/>
      <c r="H577" s="69"/>
      <c r="I577" s="69"/>
      <c r="J577" s="69"/>
    </row>
    <row r="578" spans="1:10" s="166" customFormat="1" ht="58">
      <c r="A578" s="174" t="s">
        <v>1990</v>
      </c>
      <c r="B578" s="119" t="s">
        <v>1993</v>
      </c>
      <c r="C578" s="67" t="s">
        <v>246</v>
      </c>
      <c r="D578" s="68">
        <v>11</v>
      </c>
      <c r="E578" s="109"/>
      <c r="F578" s="109"/>
      <c r="G578" s="69"/>
      <c r="H578" s="69"/>
      <c r="I578" s="69"/>
      <c r="J578" s="69"/>
    </row>
    <row r="579" spans="1:10" s="166" customFormat="1" ht="58">
      <c r="A579" s="174" t="s">
        <v>1990</v>
      </c>
      <c r="B579" s="119" t="s">
        <v>2049</v>
      </c>
      <c r="C579" s="67" t="s">
        <v>246</v>
      </c>
      <c r="D579" s="68">
        <v>1</v>
      </c>
      <c r="E579" s="109"/>
      <c r="F579" s="109"/>
      <c r="G579" s="69"/>
      <c r="H579" s="69"/>
      <c r="I579" s="69"/>
      <c r="J579" s="69"/>
    </row>
    <row r="580" spans="1:10" s="166" customFormat="1" ht="43.5">
      <c r="A580" s="174" t="s">
        <v>1990</v>
      </c>
      <c r="B580" s="119" t="s">
        <v>1995</v>
      </c>
      <c r="C580" s="67" t="s">
        <v>160</v>
      </c>
      <c r="D580" s="68">
        <v>13</v>
      </c>
      <c r="E580" s="109"/>
      <c r="F580" s="109"/>
      <c r="G580" s="69"/>
      <c r="H580" s="69"/>
      <c r="I580" s="69"/>
      <c r="J580" s="69"/>
    </row>
    <row r="581" spans="1:10" s="166" customFormat="1" ht="29">
      <c r="A581" s="174"/>
      <c r="B581" s="119" t="s">
        <v>1996</v>
      </c>
      <c r="C581" s="67" t="s">
        <v>160</v>
      </c>
      <c r="D581" s="68">
        <v>4</v>
      </c>
      <c r="E581" s="109"/>
      <c r="F581" s="109"/>
      <c r="G581" s="69"/>
      <c r="H581" s="69"/>
      <c r="I581" s="69"/>
      <c r="J581" s="69"/>
    </row>
    <row r="582" spans="1:10" s="166" customFormat="1" ht="43.5">
      <c r="A582" s="174" t="s">
        <v>1990</v>
      </c>
      <c r="B582" s="119" t="s">
        <v>2050</v>
      </c>
      <c r="C582" s="67" t="s">
        <v>160</v>
      </c>
      <c r="D582" s="68">
        <v>1</v>
      </c>
      <c r="E582" s="109"/>
      <c r="F582" s="109"/>
      <c r="G582" s="69"/>
      <c r="H582" s="69"/>
      <c r="I582" s="69"/>
      <c r="J582" s="69"/>
    </row>
    <row r="583" spans="1:10" s="166" customFormat="1">
      <c r="A583" s="174" t="s">
        <v>1990</v>
      </c>
      <c r="B583" s="119" t="s">
        <v>1998</v>
      </c>
      <c r="C583" s="67" t="s">
        <v>1334</v>
      </c>
      <c r="D583" s="68">
        <v>1</v>
      </c>
      <c r="E583" s="109"/>
      <c r="F583" s="109"/>
      <c r="G583" s="69"/>
      <c r="H583" s="69"/>
      <c r="I583" s="69"/>
      <c r="J583" s="69"/>
    </row>
    <row r="584" spans="1:10" s="166" customFormat="1" ht="29">
      <c r="A584" s="174" t="s">
        <v>1990</v>
      </c>
      <c r="B584" s="119" t="s">
        <v>2051</v>
      </c>
      <c r="C584" s="67" t="s">
        <v>1334</v>
      </c>
      <c r="D584" s="68">
        <v>6</v>
      </c>
      <c r="E584" s="109"/>
      <c r="F584" s="109"/>
      <c r="G584" s="69"/>
      <c r="H584" s="69"/>
      <c r="I584" s="69"/>
      <c r="J584" s="69"/>
    </row>
    <row r="585" spans="1:10" s="166" customFormat="1" ht="43.5">
      <c r="A585" s="174" t="s">
        <v>1990</v>
      </c>
      <c r="B585" s="119" t="s">
        <v>2052</v>
      </c>
      <c r="C585" s="67" t="s">
        <v>1334</v>
      </c>
      <c r="D585" s="68">
        <v>3</v>
      </c>
      <c r="E585" s="109"/>
      <c r="F585" s="109"/>
      <c r="G585" s="69"/>
      <c r="H585" s="69"/>
      <c r="I585" s="69"/>
      <c r="J585" s="69"/>
    </row>
    <row r="586" spans="1:10" s="166" customFormat="1" ht="29">
      <c r="A586" s="174"/>
      <c r="B586" s="119" t="s">
        <v>2053</v>
      </c>
      <c r="C586" s="67" t="s">
        <v>160</v>
      </c>
      <c r="D586" s="68">
        <v>25</v>
      </c>
      <c r="E586" s="109"/>
      <c r="F586" s="109"/>
      <c r="G586" s="69"/>
      <c r="H586" s="69"/>
      <c r="I586" s="69"/>
      <c r="J586" s="69"/>
    </row>
    <row r="587" spans="1:10" s="166" customFormat="1" ht="29">
      <c r="A587" s="174" t="s">
        <v>1990</v>
      </c>
      <c r="B587" s="119" t="s">
        <v>2054</v>
      </c>
      <c r="C587" s="67" t="s">
        <v>160</v>
      </c>
      <c r="D587" s="68">
        <v>3</v>
      </c>
      <c r="E587" s="109"/>
      <c r="F587" s="109"/>
      <c r="G587" s="69"/>
      <c r="H587" s="69"/>
      <c r="I587" s="69"/>
      <c r="J587" s="69"/>
    </row>
    <row r="588" spans="1:10" s="166" customFormat="1" ht="43.5">
      <c r="A588" s="174" t="s">
        <v>1990</v>
      </c>
      <c r="B588" s="119" t="s">
        <v>2025</v>
      </c>
      <c r="C588" s="67" t="s">
        <v>160</v>
      </c>
      <c r="D588" s="68">
        <v>160</v>
      </c>
      <c r="E588" s="109"/>
      <c r="F588" s="109"/>
      <c r="G588" s="69"/>
      <c r="H588" s="69"/>
      <c r="I588" s="69"/>
      <c r="J588" s="69"/>
    </row>
    <row r="589" spans="1:10" s="166" customFormat="1" ht="29">
      <c r="A589" s="174" t="s">
        <v>1990</v>
      </c>
      <c r="B589" s="119" t="s">
        <v>2010</v>
      </c>
      <c r="C589" s="67" t="s">
        <v>246</v>
      </c>
      <c r="D589" s="68">
        <v>3</v>
      </c>
      <c r="E589" s="109"/>
      <c r="F589" s="109"/>
      <c r="G589" s="69"/>
      <c r="H589" s="69"/>
      <c r="I589" s="69"/>
      <c r="J589" s="69"/>
    </row>
    <row r="590" spans="1:10" s="166" customFormat="1" ht="43.5">
      <c r="A590" s="174" t="s">
        <v>1990</v>
      </c>
      <c r="B590" s="119" t="s">
        <v>2011</v>
      </c>
      <c r="C590" s="67" t="s">
        <v>246</v>
      </c>
      <c r="D590" s="68">
        <v>1</v>
      </c>
      <c r="E590" s="109"/>
      <c r="F590" s="109"/>
      <c r="G590" s="69"/>
      <c r="H590" s="69"/>
      <c r="I590" s="69"/>
      <c r="J590" s="69"/>
    </row>
    <row r="591" spans="1:10" s="166" customFormat="1" ht="29">
      <c r="A591" s="174" t="s">
        <v>1990</v>
      </c>
      <c r="B591" s="119" t="s">
        <v>2012</v>
      </c>
      <c r="C591" s="67" t="s">
        <v>246</v>
      </c>
      <c r="D591" s="68">
        <v>1</v>
      </c>
      <c r="E591" s="109"/>
      <c r="F591" s="109"/>
      <c r="G591" s="69"/>
      <c r="H591" s="69"/>
      <c r="I591" s="69"/>
      <c r="J591" s="69"/>
    </row>
    <row r="592" spans="1:10" s="166" customFormat="1">
      <c r="A592" s="174" t="s">
        <v>1990</v>
      </c>
      <c r="B592" s="119" t="s">
        <v>2014</v>
      </c>
      <c r="C592" s="67" t="s">
        <v>246</v>
      </c>
      <c r="D592" s="68">
        <v>1</v>
      </c>
      <c r="E592" s="109"/>
      <c r="F592" s="109"/>
      <c r="G592" s="69"/>
      <c r="H592" s="69"/>
      <c r="I592" s="69"/>
      <c r="J592" s="69"/>
    </row>
    <row r="593" spans="1:10" s="166" customFormat="1">
      <c r="A593" s="175"/>
      <c r="B593" s="176" t="s">
        <v>2001</v>
      </c>
      <c r="C593" s="67"/>
      <c r="D593" s="68"/>
      <c r="E593" s="109"/>
      <c r="F593" s="109"/>
      <c r="G593" s="69"/>
      <c r="H593" s="69"/>
      <c r="I593" s="69"/>
      <c r="J593" s="69"/>
    </row>
    <row r="594" spans="1:10" s="166" customFormat="1">
      <c r="A594" s="174" t="s">
        <v>1990</v>
      </c>
      <c r="B594" s="119" t="s">
        <v>2015</v>
      </c>
      <c r="C594" s="67" t="s">
        <v>246</v>
      </c>
      <c r="D594" s="68">
        <v>1</v>
      </c>
      <c r="E594" s="109"/>
      <c r="F594" s="109"/>
      <c r="G594" s="69"/>
      <c r="H594" s="69"/>
      <c r="I594" s="69"/>
      <c r="J594" s="69"/>
    </row>
    <row r="595" spans="1:10" s="166" customFormat="1" ht="101.5">
      <c r="A595" s="174" t="s">
        <v>1990</v>
      </c>
      <c r="B595" s="119" t="s">
        <v>2016</v>
      </c>
      <c r="C595" s="67" t="s">
        <v>246</v>
      </c>
      <c r="D595" s="68">
        <v>1</v>
      </c>
      <c r="E595" s="109"/>
      <c r="F595" s="109"/>
      <c r="G595" s="69"/>
      <c r="H595" s="69"/>
      <c r="I595" s="69"/>
      <c r="J595" s="69"/>
    </row>
    <row r="596" spans="1:10" s="166" customFormat="1">
      <c r="A596" s="175" t="s">
        <v>1990</v>
      </c>
      <c r="B596" s="119" t="s">
        <v>2017</v>
      </c>
      <c r="C596" s="67" t="s">
        <v>246</v>
      </c>
      <c r="D596" s="68">
        <v>1</v>
      </c>
      <c r="E596" s="109"/>
      <c r="F596" s="109"/>
      <c r="G596" s="69"/>
      <c r="H596" s="69"/>
      <c r="I596" s="69"/>
      <c r="J596" s="69"/>
    </row>
    <row r="597" spans="1:10" s="166" customFormat="1">
      <c r="A597" s="175" t="s">
        <v>1990</v>
      </c>
      <c r="B597" s="119" t="s">
        <v>2018</v>
      </c>
      <c r="C597" s="67" t="s">
        <v>246</v>
      </c>
      <c r="D597" s="68">
        <v>1</v>
      </c>
      <c r="E597" s="109"/>
      <c r="F597" s="109"/>
      <c r="G597" s="69"/>
      <c r="H597" s="69"/>
      <c r="I597" s="69"/>
      <c r="J597" s="69"/>
    </row>
    <row r="598" spans="1:10" s="166" customFormat="1">
      <c r="A598" s="177" t="s">
        <v>1990</v>
      </c>
      <c r="B598" s="178" t="s">
        <v>2004</v>
      </c>
      <c r="C598" s="179" t="s">
        <v>246</v>
      </c>
      <c r="D598" s="180">
        <v>1</v>
      </c>
      <c r="E598" s="181"/>
      <c r="F598" s="181"/>
      <c r="G598" s="69"/>
      <c r="H598" s="69"/>
      <c r="I598" s="69"/>
      <c r="J598" s="69"/>
    </row>
    <row r="599" spans="1:10" s="166" customFormat="1">
      <c r="A599" s="174"/>
      <c r="B599" s="182" t="s">
        <v>2055</v>
      </c>
      <c r="C599" s="183" t="s">
        <v>246</v>
      </c>
      <c r="D599" s="68">
        <v>1</v>
      </c>
      <c r="E599" s="109"/>
      <c r="F599" s="184">
        <f t="shared" ref="F599" si="26">D599*E599</f>
        <v>0</v>
      </c>
      <c r="G599" s="69"/>
      <c r="H599" s="69"/>
      <c r="I599" s="69"/>
      <c r="J599" s="69"/>
    </row>
    <row r="600" spans="1:10" s="166" customFormat="1">
      <c r="A600" s="174"/>
      <c r="B600" s="182"/>
      <c r="C600" s="183"/>
      <c r="D600" s="68"/>
      <c r="E600" s="109"/>
      <c r="F600" s="184"/>
      <c r="G600" s="69"/>
      <c r="H600" s="69"/>
      <c r="I600" s="69"/>
      <c r="J600" s="69"/>
    </row>
    <row r="601" spans="1:10" s="166" customFormat="1" ht="117">
      <c r="A601" s="132">
        <f>MAX($A$446:A600)+0.01</f>
        <v>3.0699999999999985</v>
      </c>
      <c r="B601" s="176" t="s">
        <v>2056</v>
      </c>
      <c r="C601" s="67" t="s">
        <v>246</v>
      </c>
      <c r="D601" s="68">
        <v>1</v>
      </c>
      <c r="E601" s="109"/>
      <c r="F601" s="109"/>
      <c r="G601" s="69"/>
      <c r="H601" s="69"/>
      <c r="I601" s="69"/>
      <c r="J601" s="69"/>
    </row>
    <row r="602" spans="1:10" s="166" customFormat="1" ht="43.5">
      <c r="A602" s="185" t="s">
        <v>1990</v>
      </c>
      <c r="B602" s="119" t="s">
        <v>2057</v>
      </c>
      <c r="C602" s="67" t="s">
        <v>246</v>
      </c>
      <c r="D602" s="68">
        <v>1</v>
      </c>
      <c r="E602" s="109"/>
      <c r="F602" s="109"/>
      <c r="G602" s="69"/>
      <c r="H602" s="69"/>
      <c r="I602" s="69"/>
      <c r="J602" s="69"/>
    </row>
    <row r="603" spans="1:10" s="166" customFormat="1" ht="29">
      <c r="A603" s="175" t="s">
        <v>1990</v>
      </c>
      <c r="B603" s="119" t="s">
        <v>2021</v>
      </c>
      <c r="C603" s="67" t="s">
        <v>246</v>
      </c>
      <c r="D603" s="68">
        <v>1</v>
      </c>
      <c r="E603" s="109"/>
      <c r="F603" s="109"/>
      <c r="G603" s="69"/>
      <c r="H603" s="69"/>
      <c r="I603" s="69"/>
      <c r="J603" s="69"/>
    </row>
    <row r="604" spans="1:10" s="166" customFormat="1">
      <c r="A604" s="174" t="s">
        <v>1990</v>
      </c>
      <c r="B604" s="119" t="s">
        <v>1991</v>
      </c>
      <c r="C604" s="67" t="s">
        <v>160</v>
      </c>
      <c r="D604" s="68">
        <v>35</v>
      </c>
      <c r="E604" s="109"/>
      <c r="F604" s="109"/>
      <c r="G604" s="69"/>
      <c r="H604" s="69"/>
      <c r="I604" s="69"/>
      <c r="J604" s="69"/>
    </row>
    <row r="605" spans="1:10" s="166" customFormat="1">
      <c r="A605" s="174" t="s">
        <v>1990</v>
      </c>
      <c r="B605" s="119" t="s">
        <v>1992</v>
      </c>
      <c r="C605" s="67" t="s">
        <v>160</v>
      </c>
      <c r="D605" s="68">
        <v>4</v>
      </c>
      <c r="E605" s="109"/>
      <c r="F605" s="109"/>
      <c r="G605" s="69"/>
      <c r="H605" s="69"/>
      <c r="I605" s="69"/>
      <c r="J605" s="69"/>
    </row>
    <row r="606" spans="1:10" s="166" customFormat="1" ht="43.5">
      <c r="A606" s="174" t="s">
        <v>1990</v>
      </c>
      <c r="B606" s="119" t="s">
        <v>1995</v>
      </c>
      <c r="C606" s="67" t="s">
        <v>160</v>
      </c>
      <c r="D606" s="68">
        <v>2</v>
      </c>
      <c r="E606" s="109"/>
      <c r="F606" s="109"/>
      <c r="G606" s="69"/>
      <c r="H606" s="69"/>
      <c r="I606" s="69"/>
      <c r="J606" s="69"/>
    </row>
    <row r="607" spans="1:10" s="166" customFormat="1" ht="58">
      <c r="A607" s="174" t="s">
        <v>1990</v>
      </c>
      <c r="B607" s="119" t="s">
        <v>2049</v>
      </c>
      <c r="C607" s="67" t="s">
        <v>160</v>
      </c>
      <c r="D607" s="68">
        <v>1</v>
      </c>
      <c r="E607" s="109"/>
      <c r="F607" s="109"/>
      <c r="G607" s="69"/>
      <c r="H607" s="69"/>
      <c r="I607" s="69"/>
      <c r="J607" s="69"/>
    </row>
    <row r="608" spans="1:10" s="166" customFormat="1" ht="43.5">
      <c r="A608" s="174" t="s">
        <v>1990</v>
      </c>
      <c r="B608" s="119" t="s">
        <v>2058</v>
      </c>
      <c r="C608" s="67" t="s">
        <v>160</v>
      </c>
      <c r="D608" s="68">
        <v>4</v>
      </c>
      <c r="E608" s="109"/>
      <c r="F608" s="109"/>
      <c r="G608" s="69"/>
      <c r="H608" s="69"/>
      <c r="I608" s="69"/>
      <c r="J608" s="69"/>
    </row>
    <row r="609" spans="1:10" s="166" customFormat="1" ht="29">
      <c r="A609" s="174" t="s">
        <v>1990</v>
      </c>
      <c r="B609" s="119" t="s">
        <v>2059</v>
      </c>
      <c r="C609" s="67" t="s">
        <v>160</v>
      </c>
      <c r="D609" s="68">
        <v>2</v>
      </c>
      <c r="E609" s="109"/>
      <c r="F609" s="109"/>
      <c r="G609" s="69"/>
      <c r="H609" s="69"/>
      <c r="I609" s="69"/>
      <c r="J609" s="69"/>
    </row>
    <row r="610" spans="1:10" s="166" customFormat="1" ht="29">
      <c r="A610" s="174" t="s">
        <v>1990</v>
      </c>
      <c r="B610" s="119" t="s">
        <v>2023</v>
      </c>
      <c r="C610" s="67" t="s">
        <v>160</v>
      </c>
      <c r="D610" s="68">
        <v>1</v>
      </c>
      <c r="E610" s="109"/>
      <c r="F610" s="109"/>
      <c r="G610" s="69"/>
      <c r="H610" s="69"/>
      <c r="I610" s="69"/>
      <c r="J610" s="69"/>
    </row>
    <row r="611" spans="1:10" s="166" customFormat="1" ht="29">
      <c r="A611" s="174" t="s">
        <v>1990</v>
      </c>
      <c r="B611" s="119" t="s">
        <v>2024</v>
      </c>
      <c r="C611" s="67" t="s">
        <v>160</v>
      </c>
      <c r="D611" s="68">
        <v>4</v>
      </c>
      <c r="E611" s="109"/>
      <c r="F611" s="109"/>
      <c r="G611" s="69"/>
      <c r="H611" s="69"/>
      <c r="I611" s="69"/>
      <c r="J611" s="69"/>
    </row>
    <row r="612" spans="1:10" s="166" customFormat="1" ht="29">
      <c r="A612" s="174" t="s">
        <v>1990</v>
      </c>
      <c r="B612" s="119" t="s">
        <v>2060</v>
      </c>
      <c r="C612" s="67" t="s">
        <v>160</v>
      </c>
      <c r="D612" s="68">
        <v>3</v>
      </c>
      <c r="E612" s="109"/>
      <c r="F612" s="109"/>
      <c r="G612" s="69"/>
      <c r="H612" s="69"/>
      <c r="I612" s="69"/>
      <c r="J612" s="69"/>
    </row>
    <row r="613" spans="1:10" s="166" customFormat="1" ht="43.5">
      <c r="A613" s="174" t="s">
        <v>1990</v>
      </c>
      <c r="B613" s="119" t="s">
        <v>2025</v>
      </c>
      <c r="C613" s="67" t="s">
        <v>160</v>
      </c>
      <c r="D613" s="68">
        <v>100</v>
      </c>
      <c r="E613" s="109"/>
      <c r="F613" s="109"/>
      <c r="G613" s="69"/>
      <c r="H613" s="69"/>
      <c r="I613" s="69"/>
      <c r="J613" s="69"/>
    </row>
    <row r="614" spans="1:10" s="166" customFormat="1" ht="43.5">
      <c r="A614" s="174" t="s">
        <v>1990</v>
      </c>
      <c r="B614" s="119" t="s">
        <v>2061</v>
      </c>
      <c r="C614" s="67" t="s">
        <v>160</v>
      </c>
      <c r="D614" s="68">
        <v>8</v>
      </c>
      <c r="E614" s="109"/>
      <c r="F614" s="109"/>
      <c r="G614" s="69"/>
      <c r="H614" s="69"/>
      <c r="I614" s="69"/>
      <c r="J614" s="69"/>
    </row>
    <row r="615" spans="1:10" s="166" customFormat="1">
      <c r="A615" s="175"/>
      <c r="B615" s="176" t="s">
        <v>2001</v>
      </c>
      <c r="C615" s="67"/>
      <c r="D615" s="68"/>
      <c r="E615" s="109"/>
      <c r="F615" s="109"/>
      <c r="G615" s="69"/>
      <c r="H615" s="69"/>
      <c r="I615" s="69"/>
      <c r="J615" s="69"/>
    </row>
    <row r="616" spans="1:10" s="166" customFormat="1">
      <c r="A616" s="174" t="s">
        <v>1990</v>
      </c>
      <c r="B616" s="119" t="s">
        <v>2015</v>
      </c>
      <c r="C616" s="67" t="s">
        <v>246</v>
      </c>
      <c r="D616" s="68">
        <v>1</v>
      </c>
      <c r="E616" s="109"/>
      <c r="F616" s="109"/>
      <c r="G616" s="69"/>
      <c r="H616" s="69"/>
      <c r="I616" s="69"/>
      <c r="J616" s="69"/>
    </row>
    <row r="617" spans="1:10" s="166" customFormat="1" ht="101.5">
      <c r="A617" s="174" t="s">
        <v>1990</v>
      </c>
      <c r="B617" s="119" t="s">
        <v>2016</v>
      </c>
      <c r="C617" s="67" t="s">
        <v>246</v>
      </c>
      <c r="D617" s="68">
        <v>1</v>
      </c>
      <c r="E617" s="109"/>
      <c r="F617" s="109"/>
      <c r="G617" s="69"/>
      <c r="H617" s="69"/>
      <c r="I617" s="69"/>
      <c r="J617" s="69"/>
    </row>
    <row r="618" spans="1:10" s="166" customFormat="1">
      <c r="A618" s="175" t="s">
        <v>1990</v>
      </c>
      <c r="B618" s="119" t="s">
        <v>2017</v>
      </c>
      <c r="C618" s="67" t="s">
        <v>246</v>
      </c>
      <c r="D618" s="68">
        <v>1</v>
      </c>
      <c r="E618" s="109"/>
      <c r="F618" s="109"/>
      <c r="G618" s="69"/>
      <c r="H618" s="69"/>
      <c r="I618" s="69"/>
      <c r="J618" s="69"/>
    </row>
    <row r="619" spans="1:10" s="166" customFormat="1">
      <c r="A619" s="175" t="s">
        <v>1990</v>
      </c>
      <c r="B619" s="119" t="s">
        <v>2018</v>
      </c>
      <c r="C619" s="67" t="s">
        <v>246</v>
      </c>
      <c r="D619" s="68">
        <v>1</v>
      </c>
      <c r="E619" s="109"/>
      <c r="F619" s="109"/>
      <c r="G619" s="69"/>
      <c r="H619" s="69"/>
      <c r="I619" s="69"/>
      <c r="J619" s="69"/>
    </row>
    <row r="620" spans="1:10" s="166" customFormat="1">
      <c r="A620" s="177" t="s">
        <v>1990</v>
      </c>
      <c r="B620" s="178" t="s">
        <v>2004</v>
      </c>
      <c r="C620" s="179" t="s">
        <v>246</v>
      </c>
      <c r="D620" s="180">
        <v>1</v>
      </c>
      <c r="E620" s="181"/>
      <c r="F620" s="181"/>
      <c r="G620" s="69"/>
      <c r="H620" s="69"/>
      <c r="I620" s="69"/>
      <c r="J620" s="69"/>
    </row>
    <row r="621" spans="1:10" s="166" customFormat="1">
      <c r="A621" s="174"/>
      <c r="B621" s="182" t="s">
        <v>2062</v>
      </c>
      <c r="C621" s="183" t="s">
        <v>246</v>
      </c>
      <c r="D621" s="68">
        <v>1</v>
      </c>
      <c r="E621" s="109"/>
      <c r="F621" s="184">
        <f t="shared" ref="F621" si="27">D621*E621</f>
        <v>0</v>
      </c>
      <c r="G621" s="69"/>
      <c r="H621" s="69"/>
      <c r="I621" s="69"/>
      <c r="J621" s="69"/>
    </row>
    <row r="622" spans="1:10" s="166" customFormat="1">
      <c r="A622" s="174"/>
      <c r="B622" s="182"/>
      <c r="C622" s="183"/>
      <c r="D622" s="68"/>
      <c r="E622" s="109"/>
      <c r="F622" s="184"/>
      <c r="G622" s="69"/>
      <c r="H622" s="69"/>
      <c r="I622" s="69"/>
      <c r="J622" s="69"/>
    </row>
    <row r="623" spans="1:10" s="166" customFormat="1" ht="117">
      <c r="A623" s="132">
        <f>MAX($A$446:A622)+0.01</f>
        <v>3.0799999999999983</v>
      </c>
      <c r="B623" s="176" t="s">
        <v>2063</v>
      </c>
      <c r="C623" s="67" t="s">
        <v>246</v>
      </c>
      <c r="D623" s="68">
        <v>1</v>
      </c>
      <c r="E623" s="109"/>
      <c r="F623" s="109"/>
      <c r="G623" s="69"/>
      <c r="H623" s="69"/>
      <c r="I623" s="69"/>
      <c r="J623" s="69"/>
    </row>
    <row r="624" spans="1:10" s="166" customFormat="1">
      <c r="A624" s="185" t="s">
        <v>1990</v>
      </c>
      <c r="B624" s="119" t="s">
        <v>2064</v>
      </c>
      <c r="C624" s="67" t="s">
        <v>246</v>
      </c>
      <c r="D624" s="68">
        <v>1</v>
      </c>
      <c r="E624" s="109"/>
      <c r="F624" s="109"/>
      <c r="G624" s="69"/>
      <c r="H624" s="69"/>
      <c r="I624" s="69"/>
      <c r="J624" s="69"/>
    </row>
    <row r="625" spans="1:10" s="166" customFormat="1" ht="29">
      <c r="A625" s="175" t="s">
        <v>1990</v>
      </c>
      <c r="B625" s="119" t="s">
        <v>2021</v>
      </c>
      <c r="C625" s="67" t="s">
        <v>246</v>
      </c>
      <c r="D625" s="68">
        <v>1</v>
      </c>
      <c r="E625" s="109"/>
      <c r="F625" s="109"/>
      <c r="G625" s="69"/>
      <c r="H625" s="69"/>
      <c r="I625" s="69"/>
      <c r="J625" s="69"/>
    </row>
    <row r="626" spans="1:10" s="166" customFormat="1">
      <c r="A626" s="174" t="s">
        <v>1990</v>
      </c>
      <c r="B626" s="119" t="s">
        <v>1991</v>
      </c>
      <c r="C626" s="67" t="s">
        <v>160</v>
      </c>
      <c r="D626" s="68">
        <v>18</v>
      </c>
      <c r="E626" s="109"/>
      <c r="F626" s="109"/>
      <c r="G626" s="69"/>
      <c r="H626" s="69"/>
      <c r="I626" s="69"/>
      <c r="J626" s="69"/>
    </row>
    <row r="627" spans="1:10" s="166" customFormat="1">
      <c r="A627" s="174" t="s">
        <v>1990</v>
      </c>
      <c r="B627" s="119" t="s">
        <v>1992</v>
      </c>
      <c r="C627" s="67" t="s">
        <v>160</v>
      </c>
      <c r="D627" s="68">
        <v>16</v>
      </c>
      <c r="E627" s="109"/>
      <c r="F627" s="109"/>
      <c r="G627" s="69"/>
      <c r="H627" s="69"/>
      <c r="I627" s="69"/>
      <c r="J627" s="69"/>
    </row>
    <row r="628" spans="1:10" s="166" customFormat="1" ht="43.5">
      <c r="A628" s="174" t="s">
        <v>1990</v>
      </c>
      <c r="B628" s="119" t="s">
        <v>1995</v>
      </c>
      <c r="C628" s="67" t="s">
        <v>160</v>
      </c>
      <c r="D628" s="68">
        <v>2</v>
      </c>
      <c r="E628" s="109"/>
      <c r="F628" s="109"/>
      <c r="G628" s="69"/>
      <c r="H628" s="69"/>
      <c r="I628" s="69"/>
      <c r="J628" s="69"/>
    </row>
    <row r="629" spans="1:10" s="166" customFormat="1" ht="58">
      <c r="A629" s="174" t="s">
        <v>1990</v>
      </c>
      <c r="B629" s="119" t="s">
        <v>2049</v>
      </c>
      <c r="C629" s="67" t="s">
        <v>160</v>
      </c>
      <c r="D629" s="68">
        <v>1</v>
      </c>
      <c r="E629" s="109"/>
      <c r="F629" s="109"/>
      <c r="G629" s="69"/>
      <c r="H629" s="69"/>
      <c r="I629" s="69"/>
      <c r="J629" s="69"/>
    </row>
    <row r="630" spans="1:10" s="166" customFormat="1" ht="43.5">
      <c r="A630" s="174" t="s">
        <v>1990</v>
      </c>
      <c r="B630" s="119" t="s">
        <v>2058</v>
      </c>
      <c r="C630" s="67" t="s">
        <v>160</v>
      </c>
      <c r="D630" s="68">
        <v>2</v>
      </c>
      <c r="E630" s="109"/>
      <c r="F630" s="109"/>
      <c r="G630" s="69"/>
      <c r="H630" s="69"/>
      <c r="I630" s="69"/>
      <c r="J630" s="69"/>
    </row>
    <row r="631" spans="1:10" s="166" customFormat="1" ht="43.5">
      <c r="A631" s="174" t="s">
        <v>1990</v>
      </c>
      <c r="B631" s="119" t="s">
        <v>2065</v>
      </c>
      <c r="C631" s="67" t="s">
        <v>160</v>
      </c>
      <c r="D631" s="68">
        <v>4</v>
      </c>
      <c r="E631" s="109"/>
      <c r="F631" s="109"/>
      <c r="G631" s="69"/>
      <c r="H631" s="69"/>
      <c r="I631" s="69"/>
      <c r="J631" s="69"/>
    </row>
    <row r="632" spans="1:10" s="166" customFormat="1" ht="43.5">
      <c r="A632" s="174" t="s">
        <v>1990</v>
      </c>
      <c r="B632" s="119" t="s">
        <v>2066</v>
      </c>
      <c r="C632" s="67" t="s">
        <v>160</v>
      </c>
      <c r="D632" s="68">
        <v>14</v>
      </c>
      <c r="E632" s="109"/>
      <c r="F632" s="109"/>
      <c r="G632" s="69"/>
      <c r="H632" s="69"/>
      <c r="I632" s="69"/>
      <c r="J632" s="69"/>
    </row>
    <row r="633" spans="1:10" s="166" customFormat="1" ht="29">
      <c r="A633" s="174" t="s">
        <v>1990</v>
      </c>
      <c r="B633" s="119" t="s">
        <v>2059</v>
      </c>
      <c r="C633" s="67" t="s">
        <v>160</v>
      </c>
      <c r="D633" s="68">
        <v>4</v>
      </c>
      <c r="E633" s="109"/>
      <c r="F633" s="109"/>
      <c r="G633" s="69"/>
      <c r="H633" s="69"/>
      <c r="I633" s="69"/>
      <c r="J633" s="69"/>
    </row>
    <row r="634" spans="1:10" s="166" customFormat="1" ht="29">
      <c r="A634" s="174" t="s">
        <v>1990</v>
      </c>
      <c r="B634" s="119" t="s">
        <v>2067</v>
      </c>
      <c r="C634" s="67" t="s">
        <v>160</v>
      </c>
      <c r="D634" s="68">
        <v>2</v>
      </c>
      <c r="E634" s="109"/>
      <c r="F634" s="109"/>
      <c r="G634" s="69"/>
      <c r="H634" s="69"/>
      <c r="I634" s="69"/>
      <c r="J634" s="69"/>
    </row>
    <row r="635" spans="1:10" s="166" customFormat="1" ht="29">
      <c r="A635" s="174" t="s">
        <v>1990</v>
      </c>
      <c r="B635" s="119" t="s">
        <v>2068</v>
      </c>
      <c r="C635" s="67" t="s">
        <v>160</v>
      </c>
      <c r="D635" s="68">
        <v>1</v>
      </c>
      <c r="E635" s="109"/>
      <c r="F635" s="109"/>
      <c r="G635" s="69"/>
      <c r="H635" s="69"/>
      <c r="I635" s="69"/>
      <c r="J635" s="69"/>
    </row>
    <row r="636" spans="1:10" s="166" customFormat="1" ht="29">
      <c r="A636" s="174" t="s">
        <v>1990</v>
      </c>
      <c r="B636" s="119" t="s">
        <v>2023</v>
      </c>
      <c r="C636" s="67" t="s">
        <v>160</v>
      </c>
      <c r="D636" s="68">
        <v>2</v>
      </c>
      <c r="E636" s="109"/>
      <c r="F636" s="109"/>
      <c r="G636" s="69"/>
      <c r="H636" s="69"/>
      <c r="I636" s="69"/>
      <c r="J636" s="69"/>
    </row>
    <row r="637" spans="1:10" s="166" customFormat="1" ht="29">
      <c r="A637" s="174" t="s">
        <v>1990</v>
      </c>
      <c r="B637" s="119" t="s">
        <v>2024</v>
      </c>
      <c r="C637" s="67" t="s">
        <v>160</v>
      </c>
      <c r="D637" s="68">
        <v>2</v>
      </c>
      <c r="E637" s="109"/>
      <c r="F637" s="109"/>
      <c r="G637" s="69"/>
      <c r="H637" s="69"/>
      <c r="I637" s="69"/>
      <c r="J637" s="69"/>
    </row>
    <row r="638" spans="1:10" s="166" customFormat="1" ht="29">
      <c r="A638" s="174" t="s">
        <v>1990</v>
      </c>
      <c r="B638" s="119" t="s">
        <v>2060</v>
      </c>
      <c r="C638" s="67" t="s">
        <v>160</v>
      </c>
      <c r="D638" s="68">
        <v>1</v>
      </c>
      <c r="E638" s="109"/>
      <c r="F638" s="109"/>
      <c r="G638" s="69"/>
      <c r="H638" s="69"/>
      <c r="I638" s="69"/>
      <c r="J638" s="69"/>
    </row>
    <row r="639" spans="1:10" s="166" customFormat="1" ht="43.5">
      <c r="A639" s="174" t="s">
        <v>1990</v>
      </c>
      <c r="B639" s="119" t="s">
        <v>2025</v>
      </c>
      <c r="C639" s="67" t="s">
        <v>160</v>
      </c>
      <c r="D639" s="68">
        <v>120</v>
      </c>
      <c r="E639" s="109"/>
      <c r="F639" s="109"/>
      <c r="G639" s="69"/>
      <c r="H639" s="69"/>
      <c r="I639" s="69"/>
      <c r="J639" s="69"/>
    </row>
    <row r="640" spans="1:10" s="166" customFormat="1" ht="43.5">
      <c r="A640" s="174" t="s">
        <v>1990</v>
      </c>
      <c r="B640" s="119" t="s">
        <v>2061</v>
      </c>
      <c r="C640" s="67" t="s">
        <v>160</v>
      </c>
      <c r="D640" s="68">
        <v>6</v>
      </c>
      <c r="E640" s="109"/>
      <c r="F640" s="109"/>
      <c r="G640" s="69"/>
      <c r="H640" s="69"/>
      <c r="I640" s="69"/>
      <c r="J640" s="69"/>
    </row>
    <row r="641" spans="1:10" s="166" customFormat="1" ht="43.5">
      <c r="A641" s="174" t="s">
        <v>1990</v>
      </c>
      <c r="B641" s="119" t="s">
        <v>2069</v>
      </c>
      <c r="C641" s="67" t="s">
        <v>160</v>
      </c>
      <c r="D641" s="68">
        <v>4</v>
      </c>
      <c r="E641" s="109"/>
      <c r="F641" s="109"/>
      <c r="G641" s="69"/>
      <c r="H641" s="69"/>
      <c r="I641" s="69"/>
      <c r="J641" s="69"/>
    </row>
    <row r="642" spans="1:10" s="166" customFormat="1" ht="43.5">
      <c r="A642" s="174" t="s">
        <v>1990</v>
      </c>
      <c r="B642" s="119" t="s">
        <v>2070</v>
      </c>
      <c r="C642" s="67" t="s">
        <v>160</v>
      </c>
      <c r="D642" s="68">
        <v>2</v>
      </c>
      <c r="E642" s="109"/>
      <c r="F642" s="109"/>
      <c r="G642" s="69"/>
      <c r="H642" s="69"/>
      <c r="I642" s="69"/>
      <c r="J642" s="69"/>
    </row>
    <row r="643" spans="1:10" s="166" customFormat="1" ht="43.5">
      <c r="A643" s="174" t="s">
        <v>1990</v>
      </c>
      <c r="B643" s="119" t="s">
        <v>2071</v>
      </c>
      <c r="C643" s="67" t="s">
        <v>160</v>
      </c>
      <c r="D643" s="68">
        <v>1</v>
      </c>
      <c r="E643" s="109"/>
      <c r="F643" s="109"/>
      <c r="G643" s="69"/>
      <c r="H643" s="69"/>
      <c r="I643" s="69"/>
      <c r="J643" s="69"/>
    </row>
    <row r="644" spans="1:10" s="166" customFormat="1">
      <c r="A644" s="175"/>
      <c r="B644" s="176" t="s">
        <v>2001</v>
      </c>
      <c r="C644" s="67"/>
      <c r="D644" s="68"/>
      <c r="E644" s="109"/>
      <c r="F644" s="109"/>
      <c r="G644" s="69"/>
      <c r="H644" s="69"/>
      <c r="I644" s="69"/>
      <c r="J644" s="69"/>
    </row>
    <row r="645" spans="1:10" s="166" customFormat="1">
      <c r="A645" s="174" t="s">
        <v>1990</v>
      </c>
      <c r="B645" s="119" t="s">
        <v>2015</v>
      </c>
      <c r="C645" s="67" t="s">
        <v>246</v>
      </c>
      <c r="D645" s="68">
        <v>1</v>
      </c>
      <c r="E645" s="109"/>
      <c r="F645" s="109"/>
      <c r="G645" s="69"/>
      <c r="H645" s="69"/>
      <c r="I645" s="69"/>
      <c r="J645" s="69"/>
    </row>
    <row r="646" spans="1:10" s="166" customFormat="1" ht="101.5">
      <c r="A646" s="174" t="s">
        <v>1990</v>
      </c>
      <c r="B646" s="119" t="s">
        <v>2016</v>
      </c>
      <c r="C646" s="67" t="s">
        <v>246</v>
      </c>
      <c r="D646" s="68">
        <v>1</v>
      </c>
      <c r="E646" s="109"/>
      <c r="F646" s="109"/>
      <c r="G646" s="69"/>
      <c r="H646" s="69"/>
      <c r="I646" s="69"/>
      <c r="J646" s="69"/>
    </row>
    <row r="647" spans="1:10" s="166" customFormat="1">
      <c r="A647" s="175" t="s">
        <v>1990</v>
      </c>
      <c r="B647" s="119" t="s">
        <v>2017</v>
      </c>
      <c r="C647" s="67" t="s">
        <v>246</v>
      </c>
      <c r="D647" s="68">
        <v>1</v>
      </c>
      <c r="E647" s="109"/>
      <c r="F647" s="109"/>
      <c r="G647" s="69"/>
      <c r="H647" s="69"/>
      <c r="I647" s="69"/>
      <c r="J647" s="69"/>
    </row>
    <row r="648" spans="1:10" s="166" customFormat="1">
      <c r="A648" s="175" t="s">
        <v>1990</v>
      </c>
      <c r="B648" s="119" t="s">
        <v>2018</v>
      </c>
      <c r="C648" s="67" t="s">
        <v>246</v>
      </c>
      <c r="D648" s="68">
        <v>1</v>
      </c>
      <c r="E648" s="109"/>
      <c r="F648" s="109"/>
      <c r="G648" s="69"/>
      <c r="H648" s="69"/>
      <c r="I648" s="69"/>
      <c r="J648" s="69"/>
    </row>
    <row r="649" spans="1:10" s="166" customFormat="1">
      <c r="A649" s="177" t="s">
        <v>1990</v>
      </c>
      <c r="B649" s="178" t="s">
        <v>2004</v>
      </c>
      <c r="C649" s="179" t="s">
        <v>246</v>
      </c>
      <c r="D649" s="180">
        <v>1</v>
      </c>
      <c r="E649" s="181"/>
      <c r="F649" s="181"/>
      <c r="G649" s="69"/>
      <c r="H649" s="69"/>
      <c r="I649" s="69"/>
      <c r="J649" s="69"/>
    </row>
    <row r="650" spans="1:10" s="166" customFormat="1">
      <c r="A650" s="174"/>
      <c r="B650" s="182" t="s">
        <v>2072</v>
      </c>
      <c r="C650" s="183" t="s">
        <v>246</v>
      </c>
      <c r="D650" s="68">
        <v>1</v>
      </c>
      <c r="E650" s="109"/>
      <c r="F650" s="184">
        <f t="shared" ref="F650" si="28">D650*E650</f>
        <v>0</v>
      </c>
      <c r="G650" s="69"/>
      <c r="H650" s="69"/>
      <c r="I650" s="69"/>
      <c r="J650" s="69"/>
    </row>
    <row r="651" spans="1:10" s="166" customFormat="1">
      <c r="A651" s="174"/>
      <c r="B651" s="182"/>
      <c r="C651" s="183"/>
      <c r="D651" s="68"/>
      <c r="E651" s="109"/>
      <c r="F651" s="184"/>
      <c r="G651" s="69"/>
      <c r="H651" s="69"/>
      <c r="I651" s="69"/>
      <c r="J651" s="69"/>
    </row>
    <row r="652" spans="1:10" s="166" customFormat="1" ht="101.5">
      <c r="A652" s="132">
        <f>MAX($A$446:A650)+0.01</f>
        <v>3.0899999999999981</v>
      </c>
      <c r="B652" s="56" t="s">
        <v>2073</v>
      </c>
      <c r="C652" s="183"/>
      <c r="D652" s="68"/>
      <c r="E652" s="109"/>
      <c r="F652" s="184"/>
      <c r="G652" s="69"/>
      <c r="H652" s="69"/>
      <c r="I652" s="69"/>
      <c r="J652" s="69"/>
    </row>
    <row r="653" spans="1:10" s="166" customFormat="1">
      <c r="A653" s="185" t="s">
        <v>1990</v>
      </c>
      <c r="B653" s="119" t="s">
        <v>2074</v>
      </c>
      <c r="C653" s="67" t="s">
        <v>246</v>
      </c>
      <c r="D653" s="68">
        <v>1</v>
      </c>
      <c r="E653" s="109"/>
      <c r="F653" s="109"/>
      <c r="G653" s="69"/>
      <c r="H653" s="69"/>
      <c r="I653" s="69"/>
      <c r="J653" s="69"/>
    </row>
    <row r="654" spans="1:10" s="166" customFormat="1" ht="29">
      <c r="A654" s="175" t="s">
        <v>1990</v>
      </c>
      <c r="B654" s="119" t="s">
        <v>2021</v>
      </c>
      <c r="C654" s="67" t="s">
        <v>246</v>
      </c>
      <c r="D654" s="68">
        <v>1</v>
      </c>
      <c r="E654" s="109"/>
      <c r="F654" s="109"/>
      <c r="G654" s="69"/>
      <c r="H654" s="69"/>
      <c r="I654" s="69"/>
      <c r="J654" s="69"/>
    </row>
    <row r="655" spans="1:10" s="166" customFormat="1">
      <c r="A655" s="174" t="s">
        <v>1990</v>
      </c>
      <c r="B655" s="119" t="s">
        <v>1991</v>
      </c>
      <c r="C655" s="67" t="s">
        <v>160</v>
      </c>
      <c r="D655" s="68">
        <v>24</v>
      </c>
      <c r="E655" s="109"/>
      <c r="F655" s="109"/>
      <c r="G655" s="69"/>
      <c r="H655" s="69"/>
      <c r="I655" s="69"/>
      <c r="J655" s="69"/>
    </row>
    <row r="656" spans="1:10" s="166" customFormat="1">
      <c r="A656" s="174" t="s">
        <v>1990</v>
      </c>
      <c r="B656" s="119" t="s">
        <v>1992</v>
      </c>
      <c r="C656" s="67" t="s">
        <v>160</v>
      </c>
      <c r="D656" s="68">
        <v>1</v>
      </c>
      <c r="E656" s="109"/>
      <c r="F656" s="109"/>
      <c r="G656" s="69"/>
      <c r="H656" s="69"/>
      <c r="I656" s="69"/>
      <c r="J656" s="69"/>
    </row>
    <row r="657" spans="1:10" s="166" customFormat="1" ht="43.5">
      <c r="A657" s="174" t="s">
        <v>1990</v>
      </c>
      <c r="B657" s="119" t="s">
        <v>2058</v>
      </c>
      <c r="C657" s="67" t="s">
        <v>160</v>
      </c>
      <c r="D657" s="68">
        <v>10</v>
      </c>
      <c r="E657" s="109"/>
      <c r="F657" s="109"/>
      <c r="G657" s="69"/>
      <c r="H657" s="69"/>
      <c r="I657" s="69"/>
      <c r="J657" s="69"/>
    </row>
    <row r="658" spans="1:10" s="166" customFormat="1" ht="29">
      <c r="A658" s="174" t="s">
        <v>1990</v>
      </c>
      <c r="B658" s="119" t="s">
        <v>2059</v>
      </c>
      <c r="C658" s="67" t="s">
        <v>160</v>
      </c>
      <c r="D658" s="68">
        <v>1</v>
      </c>
      <c r="E658" s="109"/>
      <c r="F658" s="109"/>
      <c r="G658" s="69"/>
      <c r="H658" s="69"/>
      <c r="I658" s="69"/>
      <c r="J658" s="69"/>
    </row>
    <row r="659" spans="1:10" s="166" customFormat="1" ht="29">
      <c r="A659" s="174" t="s">
        <v>1990</v>
      </c>
      <c r="B659" s="119" t="s">
        <v>2023</v>
      </c>
      <c r="C659" s="67" t="s">
        <v>160</v>
      </c>
      <c r="D659" s="68">
        <v>1</v>
      </c>
      <c r="E659" s="109"/>
      <c r="F659" s="109"/>
      <c r="G659" s="69"/>
      <c r="H659" s="69"/>
      <c r="I659" s="69"/>
      <c r="J659" s="69"/>
    </row>
    <row r="660" spans="1:10" s="166" customFormat="1" ht="43.5">
      <c r="A660" s="174" t="s">
        <v>1990</v>
      </c>
      <c r="B660" s="119" t="s">
        <v>2065</v>
      </c>
      <c r="C660" s="67" t="s">
        <v>160</v>
      </c>
      <c r="D660" s="68">
        <v>1</v>
      </c>
      <c r="E660" s="109"/>
      <c r="F660" s="109"/>
      <c r="G660" s="69"/>
      <c r="H660" s="69"/>
      <c r="I660" s="69"/>
      <c r="J660" s="69"/>
    </row>
    <row r="661" spans="1:10" s="166" customFormat="1" ht="43.5">
      <c r="A661" s="174" t="s">
        <v>1990</v>
      </c>
      <c r="B661" s="119" t="s">
        <v>2075</v>
      </c>
      <c r="C661" s="67" t="s">
        <v>160</v>
      </c>
      <c r="D661" s="68">
        <v>10</v>
      </c>
      <c r="E661" s="109"/>
      <c r="F661" s="109"/>
      <c r="G661" s="69"/>
      <c r="H661" s="69"/>
      <c r="I661" s="69"/>
      <c r="J661" s="69"/>
    </row>
    <row r="662" spans="1:10" s="166" customFormat="1" ht="43.5">
      <c r="A662" s="174" t="s">
        <v>1990</v>
      </c>
      <c r="B662" s="119" t="s">
        <v>2076</v>
      </c>
      <c r="C662" s="67" t="s">
        <v>160</v>
      </c>
      <c r="D662" s="68">
        <v>7</v>
      </c>
      <c r="E662" s="109"/>
      <c r="F662" s="109"/>
      <c r="G662" s="69"/>
      <c r="H662" s="69"/>
      <c r="I662" s="69"/>
      <c r="J662" s="69"/>
    </row>
    <row r="663" spans="1:10" s="166" customFormat="1" ht="29">
      <c r="A663" s="174" t="s">
        <v>1990</v>
      </c>
      <c r="B663" s="119" t="s">
        <v>2024</v>
      </c>
      <c r="C663" s="67" t="s">
        <v>160</v>
      </c>
      <c r="D663" s="68">
        <v>2</v>
      </c>
      <c r="E663" s="109"/>
      <c r="F663" s="109"/>
      <c r="G663" s="69"/>
      <c r="H663" s="69"/>
      <c r="I663" s="69"/>
      <c r="J663" s="69"/>
    </row>
    <row r="664" spans="1:10" s="166" customFormat="1" ht="43.5">
      <c r="A664" s="174" t="s">
        <v>1990</v>
      </c>
      <c r="B664" s="119" t="s">
        <v>2077</v>
      </c>
      <c r="C664" s="67" t="s">
        <v>160</v>
      </c>
      <c r="D664" s="68">
        <v>65</v>
      </c>
      <c r="E664" s="109"/>
      <c r="F664" s="109"/>
      <c r="G664" s="69"/>
      <c r="H664" s="69"/>
      <c r="I664" s="69"/>
      <c r="J664" s="69"/>
    </row>
    <row r="665" spans="1:10" s="166" customFormat="1" ht="43.5">
      <c r="A665" s="174" t="s">
        <v>1990</v>
      </c>
      <c r="B665" s="119" t="s">
        <v>2026</v>
      </c>
      <c r="C665" s="67" t="s">
        <v>160</v>
      </c>
      <c r="D665" s="68">
        <v>10</v>
      </c>
      <c r="E665" s="109"/>
      <c r="F665" s="109"/>
      <c r="G665" s="69"/>
      <c r="H665" s="69"/>
      <c r="I665" s="69"/>
      <c r="J665" s="69"/>
    </row>
    <row r="666" spans="1:10" s="166" customFormat="1">
      <c r="A666" s="175"/>
      <c r="B666" s="176" t="s">
        <v>2001</v>
      </c>
      <c r="C666" s="67"/>
      <c r="D666" s="68"/>
      <c r="E666" s="109"/>
      <c r="F666" s="109"/>
      <c r="G666" s="69"/>
      <c r="H666" s="69"/>
      <c r="I666" s="69"/>
      <c r="J666" s="69"/>
    </row>
    <row r="667" spans="1:10" s="166" customFormat="1">
      <c r="A667" s="174" t="s">
        <v>1990</v>
      </c>
      <c r="B667" s="119" t="s">
        <v>2015</v>
      </c>
      <c r="C667" s="67" t="s">
        <v>246</v>
      </c>
      <c r="D667" s="68">
        <v>1</v>
      </c>
      <c r="E667" s="109"/>
      <c r="F667" s="109"/>
      <c r="G667" s="69"/>
      <c r="H667" s="69"/>
      <c r="I667" s="69"/>
      <c r="J667" s="69"/>
    </row>
    <row r="668" spans="1:10" s="166" customFormat="1" ht="101.5">
      <c r="A668" s="174" t="s">
        <v>1990</v>
      </c>
      <c r="B668" s="119" t="s">
        <v>2016</v>
      </c>
      <c r="C668" s="67" t="s">
        <v>246</v>
      </c>
      <c r="D668" s="68">
        <v>1</v>
      </c>
      <c r="E668" s="109"/>
      <c r="F668" s="109"/>
      <c r="G668" s="69"/>
      <c r="H668" s="69"/>
      <c r="I668" s="69"/>
      <c r="J668" s="69"/>
    </row>
    <row r="669" spans="1:10" s="166" customFormat="1">
      <c r="A669" s="175" t="s">
        <v>1990</v>
      </c>
      <c r="B669" s="119" t="s">
        <v>2017</v>
      </c>
      <c r="C669" s="67" t="s">
        <v>246</v>
      </c>
      <c r="D669" s="68">
        <v>1</v>
      </c>
      <c r="E669" s="109"/>
      <c r="F669" s="109"/>
      <c r="G669" s="69"/>
      <c r="H669" s="69"/>
      <c r="I669" s="69"/>
      <c r="J669" s="69"/>
    </row>
    <row r="670" spans="1:10" s="166" customFormat="1">
      <c r="A670" s="175" t="s">
        <v>1990</v>
      </c>
      <c r="B670" s="119" t="s">
        <v>2018</v>
      </c>
      <c r="C670" s="67" t="s">
        <v>246</v>
      </c>
      <c r="D670" s="68">
        <v>1</v>
      </c>
      <c r="E670" s="109"/>
      <c r="F670" s="109"/>
      <c r="G670" s="69"/>
      <c r="H670" s="69"/>
      <c r="I670" s="69"/>
      <c r="J670" s="69"/>
    </row>
    <row r="671" spans="1:10" s="166" customFormat="1">
      <c r="A671" s="177" t="s">
        <v>1990</v>
      </c>
      <c r="B671" s="178" t="s">
        <v>2004</v>
      </c>
      <c r="C671" s="179" t="s">
        <v>246</v>
      </c>
      <c r="D671" s="180">
        <v>1</v>
      </c>
      <c r="E671" s="181"/>
      <c r="F671" s="181"/>
      <c r="G671" s="69"/>
      <c r="H671" s="69"/>
      <c r="I671" s="69"/>
      <c r="J671" s="69"/>
    </row>
    <row r="672" spans="1:10" s="166" customFormat="1">
      <c r="A672" s="174"/>
      <c r="B672" s="182" t="s">
        <v>2078</v>
      </c>
      <c r="C672" s="183" t="s">
        <v>246</v>
      </c>
      <c r="D672" s="68">
        <v>1</v>
      </c>
      <c r="E672" s="109"/>
      <c r="F672" s="184">
        <f t="shared" ref="F672" si="29">D672*E672</f>
        <v>0</v>
      </c>
      <c r="G672" s="69"/>
      <c r="H672" s="69"/>
      <c r="I672" s="69"/>
      <c r="J672" s="69"/>
    </row>
    <row r="673" spans="1:10" s="166" customFormat="1">
      <c r="A673" s="174"/>
      <c r="B673" s="182"/>
      <c r="C673" s="183"/>
      <c r="D673" s="68"/>
      <c r="E673" s="109"/>
      <c r="F673" s="184"/>
      <c r="G673" s="69"/>
      <c r="H673" s="69"/>
      <c r="I673" s="69"/>
      <c r="J673" s="69"/>
    </row>
    <row r="674" spans="1:10" s="166" customFormat="1" ht="72.5">
      <c r="A674" s="132">
        <f>MAX($A$446:A673)+0.01</f>
        <v>3.0999999999999979</v>
      </c>
      <c r="B674" s="56" t="s">
        <v>2079</v>
      </c>
      <c r="C674" s="183"/>
      <c r="D674" s="68"/>
      <c r="E674" s="109"/>
      <c r="F674" s="184"/>
      <c r="G674" s="69"/>
      <c r="H674" s="69"/>
      <c r="I674" s="69"/>
      <c r="J674" s="69"/>
    </row>
    <row r="675" spans="1:10" s="166" customFormat="1">
      <c r="A675" s="185" t="s">
        <v>1990</v>
      </c>
      <c r="B675" s="119" t="s">
        <v>2064</v>
      </c>
      <c r="C675" s="67" t="s">
        <v>246</v>
      </c>
      <c r="D675" s="68">
        <v>1</v>
      </c>
      <c r="E675" s="109"/>
      <c r="F675" s="109"/>
      <c r="G675" s="69"/>
      <c r="H675" s="69"/>
      <c r="I675" s="69"/>
      <c r="J675" s="69"/>
    </row>
    <row r="676" spans="1:10" s="166" customFormat="1" ht="29">
      <c r="A676" s="175" t="s">
        <v>1990</v>
      </c>
      <c r="B676" s="119" t="s">
        <v>2021</v>
      </c>
      <c r="C676" s="67" t="s">
        <v>246</v>
      </c>
      <c r="D676" s="68">
        <v>1</v>
      </c>
      <c r="E676" s="109"/>
      <c r="F676" s="109"/>
      <c r="G676" s="69"/>
      <c r="H676" s="69"/>
      <c r="I676" s="69"/>
      <c r="J676" s="69"/>
    </row>
    <row r="677" spans="1:10" s="166" customFormat="1">
      <c r="A677" s="174" t="s">
        <v>1990</v>
      </c>
      <c r="B677" s="119" t="s">
        <v>1991</v>
      </c>
      <c r="C677" s="67" t="s">
        <v>160</v>
      </c>
      <c r="D677" s="68">
        <v>22</v>
      </c>
      <c r="E677" s="109"/>
      <c r="F677" s="109"/>
      <c r="G677" s="69"/>
      <c r="H677" s="69"/>
      <c r="I677" s="69"/>
      <c r="J677" s="69"/>
    </row>
    <row r="678" spans="1:10" s="166" customFormat="1">
      <c r="A678" s="174" t="s">
        <v>1990</v>
      </c>
      <c r="B678" s="119" t="s">
        <v>1992</v>
      </c>
      <c r="C678" s="67" t="s">
        <v>160</v>
      </c>
      <c r="D678" s="68">
        <v>3</v>
      </c>
      <c r="E678" s="109"/>
      <c r="F678" s="109"/>
      <c r="G678" s="69"/>
      <c r="H678" s="69"/>
      <c r="I678" s="69"/>
      <c r="J678" s="69"/>
    </row>
    <row r="679" spans="1:10" s="166" customFormat="1" ht="43.5">
      <c r="A679" s="174" t="s">
        <v>1990</v>
      </c>
      <c r="B679" s="119" t="s">
        <v>1995</v>
      </c>
      <c r="C679" s="67" t="s">
        <v>160</v>
      </c>
      <c r="D679" s="68">
        <v>1</v>
      </c>
      <c r="E679" s="109"/>
      <c r="F679" s="109"/>
      <c r="G679" s="69"/>
      <c r="H679" s="69"/>
      <c r="I679" s="69"/>
      <c r="J679" s="69"/>
    </row>
    <row r="680" spans="1:10" s="166" customFormat="1" ht="43.5">
      <c r="A680" s="174" t="s">
        <v>1990</v>
      </c>
      <c r="B680" s="119" t="s">
        <v>2058</v>
      </c>
      <c r="C680" s="67" t="s">
        <v>160</v>
      </c>
      <c r="D680" s="68">
        <v>10</v>
      </c>
      <c r="E680" s="109"/>
      <c r="F680" s="109"/>
      <c r="G680" s="69"/>
      <c r="H680" s="69"/>
      <c r="I680" s="69"/>
      <c r="J680" s="69"/>
    </row>
    <row r="681" spans="1:10" s="166" customFormat="1" ht="43.5">
      <c r="A681" s="174" t="s">
        <v>1990</v>
      </c>
      <c r="B681" s="119" t="s">
        <v>2065</v>
      </c>
      <c r="C681" s="67" t="s">
        <v>160</v>
      </c>
      <c r="D681" s="68">
        <v>1</v>
      </c>
      <c r="E681" s="109"/>
      <c r="F681" s="109"/>
      <c r="G681" s="69"/>
      <c r="H681" s="69"/>
      <c r="I681" s="69"/>
      <c r="J681" s="69"/>
    </row>
    <row r="682" spans="1:10" s="166" customFormat="1" ht="29">
      <c r="A682" s="174" t="s">
        <v>1990</v>
      </c>
      <c r="B682" s="119" t="s">
        <v>2080</v>
      </c>
      <c r="C682" s="67" t="s">
        <v>160</v>
      </c>
      <c r="D682" s="68">
        <v>6</v>
      </c>
      <c r="E682" s="109"/>
      <c r="F682" s="109"/>
      <c r="G682" s="69"/>
      <c r="H682" s="69"/>
      <c r="I682" s="69"/>
      <c r="J682" s="69"/>
    </row>
    <row r="683" spans="1:10" s="166" customFormat="1" ht="29">
      <c r="A683" s="174" t="s">
        <v>1990</v>
      </c>
      <c r="B683" s="119" t="s">
        <v>2024</v>
      </c>
      <c r="C683" s="67" t="s">
        <v>160</v>
      </c>
      <c r="D683" s="68">
        <v>1</v>
      </c>
      <c r="E683" s="109"/>
      <c r="F683" s="109"/>
      <c r="G683" s="69"/>
      <c r="H683" s="69"/>
      <c r="I683" s="69"/>
      <c r="J683" s="69"/>
    </row>
    <row r="684" spans="1:10" s="166" customFormat="1">
      <c r="A684" s="174" t="s">
        <v>1990</v>
      </c>
      <c r="B684" s="186" t="s">
        <v>2081</v>
      </c>
      <c r="C684" s="67" t="s">
        <v>160</v>
      </c>
      <c r="D684" s="68">
        <v>1</v>
      </c>
      <c r="E684" s="109"/>
      <c r="F684" s="109"/>
      <c r="G684" s="69"/>
      <c r="H684" s="69"/>
      <c r="I684" s="69"/>
      <c r="J684" s="69"/>
    </row>
    <row r="685" spans="1:10" s="166" customFormat="1" ht="43.5">
      <c r="A685" s="174" t="s">
        <v>1990</v>
      </c>
      <c r="B685" s="119" t="s">
        <v>2077</v>
      </c>
      <c r="C685" s="67" t="s">
        <v>160</v>
      </c>
      <c r="D685" s="68">
        <v>65</v>
      </c>
      <c r="E685" s="109"/>
      <c r="F685" s="109"/>
      <c r="G685" s="69"/>
      <c r="H685" s="69"/>
      <c r="I685" s="69"/>
      <c r="J685" s="69"/>
    </row>
    <row r="686" spans="1:10" s="166" customFormat="1" ht="43.5">
      <c r="A686" s="174" t="s">
        <v>1990</v>
      </c>
      <c r="B686" s="119" t="s">
        <v>2026</v>
      </c>
      <c r="C686" s="67" t="s">
        <v>160</v>
      </c>
      <c r="D686" s="68">
        <v>10</v>
      </c>
      <c r="E686" s="109"/>
      <c r="F686" s="109"/>
      <c r="G686" s="69"/>
      <c r="H686" s="69"/>
      <c r="I686" s="69"/>
      <c r="J686" s="69"/>
    </row>
    <row r="687" spans="1:10" s="166" customFormat="1">
      <c r="A687" s="175"/>
      <c r="B687" s="176" t="s">
        <v>2001</v>
      </c>
      <c r="C687" s="67"/>
      <c r="D687" s="68"/>
      <c r="E687" s="109"/>
      <c r="F687" s="109"/>
      <c r="G687" s="69"/>
      <c r="H687" s="69"/>
      <c r="I687" s="69"/>
      <c r="J687" s="69"/>
    </row>
    <row r="688" spans="1:10" s="166" customFormat="1">
      <c r="A688" s="174" t="s">
        <v>1990</v>
      </c>
      <c r="B688" s="119" t="s">
        <v>2015</v>
      </c>
      <c r="C688" s="67" t="s">
        <v>246</v>
      </c>
      <c r="D688" s="68">
        <v>1</v>
      </c>
      <c r="E688" s="109"/>
      <c r="F688" s="109"/>
      <c r="G688" s="69"/>
      <c r="H688" s="69"/>
      <c r="I688" s="69"/>
      <c r="J688" s="69"/>
    </row>
    <row r="689" spans="1:10" s="166" customFormat="1" ht="101.5">
      <c r="A689" s="174" t="s">
        <v>1990</v>
      </c>
      <c r="B689" s="119" t="s">
        <v>2016</v>
      </c>
      <c r="C689" s="67" t="s">
        <v>246</v>
      </c>
      <c r="D689" s="68">
        <v>1</v>
      </c>
      <c r="E689" s="109"/>
      <c r="F689" s="109"/>
      <c r="G689" s="69"/>
      <c r="H689" s="69"/>
      <c r="I689" s="69"/>
      <c r="J689" s="69"/>
    </row>
    <row r="690" spans="1:10" s="166" customFormat="1">
      <c r="A690" s="175" t="s">
        <v>1990</v>
      </c>
      <c r="B690" s="119" t="s">
        <v>2017</v>
      </c>
      <c r="C690" s="67" t="s">
        <v>246</v>
      </c>
      <c r="D690" s="68">
        <v>1</v>
      </c>
      <c r="E690" s="109"/>
      <c r="F690" s="109"/>
      <c r="G690" s="69"/>
      <c r="H690" s="69"/>
      <c r="I690" s="69"/>
      <c r="J690" s="69"/>
    </row>
    <row r="691" spans="1:10" s="166" customFormat="1">
      <c r="A691" s="175" t="s">
        <v>1990</v>
      </c>
      <c r="B691" s="119" t="s">
        <v>2018</v>
      </c>
      <c r="C691" s="67" t="s">
        <v>246</v>
      </c>
      <c r="D691" s="68">
        <v>1</v>
      </c>
      <c r="E691" s="109"/>
      <c r="F691" s="109"/>
      <c r="G691" s="69"/>
      <c r="H691" s="69"/>
      <c r="I691" s="69"/>
      <c r="J691" s="69"/>
    </row>
    <row r="692" spans="1:10" s="166" customFormat="1">
      <c r="A692" s="177" t="s">
        <v>1990</v>
      </c>
      <c r="B692" s="178" t="s">
        <v>2004</v>
      </c>
      <c r="C692" s="179" t="s">
        <v>246</v>
      </c>
      <c r="D692" s="180">
        <v>1</v>
      </c>
      <c r="E692" s="181"/>
      <c r="F692" s="181"/>
      <c r="G692" s="69"/>
      <c r="H692" s="69"/>
      <c r="I692" s="69"/>
      <c r="J692" s="69"/>
    </row>
    <row r="693" spans="1:10" s="166" customFormat="1">
      <c r="A693" s="174"/>
      <c r="B693" s="182" t="s">
        <v>2082</v>
      </c>
      <c r="C693" s="183" t="s">
        <v>246</v>
      </c>
      <c r="D693" s="68">
        <v>1</v>
      </c>
      <c r="E693" s="109"/>
      <c r="F693" s="184">
        <f t="shared" ref="F693" si="30">D693*E693</f>
        <v>0</v>
      </c>
      <c r="G693" s="69"/>
      <c r="H693" s="69"/>
      <c r="I693" s="69"/>
      <c r="J693" s="69"/>
    </row>
    <row r="694" spans="1:10" s="166" customFormat="1">
      <c r="A694" s="174"/>
      <c r="B694" s="182"/>
      <c r="C694" s="183"/>
      <c r="D694" s="68"/>
      <c r="E694" s="109"/>
      <c r="F694" s="184"/>
      <c r="G694" s="69"/>
      <c r="H694" s="69"/>
      <c r="I694" s="69"/>
      <c r="J694" s="69"/>
    </row>
    <row r="695" spans="1:10" s="166" customFormat="1" ht="43.5">
      <c r="A695" s="132">
        <f>MAX($A$446:A694)+0.01</f>
        <v>3.1099999999999977</v>
      </c>
      <c r="B695" s="119" t="s">
        <v>2083</v>
      </c>
      <c r="C695" s="67" t="s">
        <v>246</v>
      </c>
      <c r="D695" s="68">
        <v>1</v>
      </c>
      <c r="E695" s="109"/>
      <c r="F695" s="109"/>
      <c r="G695" s="69"/>
      <c r="H695" s="69"/>
      <c r="I695" s="69"/>
      <c r="J695" s="69"/>
    </row>
    <row r="696" spans="1:10" s="166" customFormat="1">
      <c r="A696" s="175" t="s">
        <v>1990</v>
      </c>
      <c r="B696" s="119" t="s">
        <v>2084</v>
      </c>
      <c r="C696" s="67" t="s">
        <v>160</v>
      </c>
      <c r="D696" s="68">
        <v>1</v>
      </c>
      <c r="E696" s="109"/>
      <c r="F696" s="109"/>
      <c r="G696" s="69"/>
      <c r="H696" s="69"/>
      <c r="I696" s="69"/>
      <c r="J696" s="69"/>
    </row>
    <row r="697" spans="1:10" s="166" customFormat="1" ht="29">
      <c r="A697" s="175" t="s">
        <v>1990</v>
      </c>
      <c r="B697" s="119" t="s">
        <v>2023</v>
      </c>
      <c r="C697" s="67" t="s">
        <v>160</v>
      </c>
      <c r="D697" s="68">
        <v>1</v>
      </c>
      <c r="E697" s="109"/>
      <c r="F697" s="109"/>
      <c r="G697" s="69"/>
      <c r="H697" s="69"/>
      <c r="I697" s="69"/>
      <c r="J697" s="69"/>
    </row>
    <row r="698" spans="1:10" s="166" customFormat="1" ht="29">
      <c r="A698" s="175" t="s">
        <v>1990</v>
      </c>
      <c r="B698" s="119" t="s">
        <v>2021</v>
      </c>
      <c r="C698" s="67" t="s">
        <v>160</v>
      </c>
      <c r="D698" s="68">
        <v>1</v>
      </c>
      <c r="E698" s="109"/>
      <c r="F698" s="109"/>
      <c r="G698" s="69"/>
      <c r="H698" s="69"/>
      <c r="I698" s="69"/>
      <c r="J698" s="69"/>
    </row>
    <row r="699" spans="1:10" s="166" customFormat="1">
      <c r="A699" s="173"/>
      <c r="B699" s="119" t="s">
        <v>1991</v>
      </c>
      <c r="C699" s="67" t="s">
        <v>160</v>
      </c>
      <c r="D699" s="68">
        <v>6</v>
      </c>
      <c r="E699" s="109"/>
      <c r="F699" s="109"/>
      <c r="G699" s="69"/>
      <c r="H699" s="69"/>
      <c r="I699" s="69"/>
      <c r="J699" s="69"/>
    </row>
    <row r="700" spans="1:10" s="166" customFormat="1">
      <c r="A700" s="175" t="s">
        <v>1990</v>
      </c>
      <c r="B700" s="119" t="s">
        <v>1992</v>
      </c>
      <c r="C700" s="67" t="s">
        <v>160</v>
      </c>
      <c r="D700" s="68">
        <v>3</v>
      </c>
      <c r="E700" s="109"/>
      <c r="F700" s="109"/>
      <c r="G700" s="69"/>
      <c r="H700" s="69"/>
      <c r="I700" s="69"/>
      <c r="J700" s="69"/>
    </row>
    <row r="701" spans="1:10" s="166" customFormat="1" ht="43.5">
      <c r="A701" s="175" t="s">
        <v>1990</v>
      </c>
      <c r="B701" s="119" t="s">
        <v>2085</v>
      </c>
      <c r="C701" s="67"/>
      <c r="D701" s="68">
        <v>1</v>
      </c>
      <c r="E701" s="109"/>
      <c r="F701" s="109"/>
      <c r="G701" s="69"/>
      <c r="H701" s="69"/>
      <c r="I701" s="69"/>
      <c r="J701" s="69"/>
    </row>
    <row r="702" spans="1:10" s="166" customFormat="1" ht="43.5">
      <c r="A702" s="175" t="s">
        <v>1990</v>
      </c>
      <c r="B702" s="119" t="s">
        <v>2086</v>
      </c>
      <c r="C702" s="67" t="s">
        <v>160</v>
      </c>
      <c r="D702" s="68">
        <v>22</v>
      </c>
      <c r="E702" s="109"/>
      <c r="F702" s="109"/>
      <c r="G702" s="69"/>
      <c r="H702" s="69"/>
      <c r="I702" s="69"/>
      <c r="J702" s="69"/>
    </row>
    <row r="703" spans="1:10" s="166" customFormat="1" ht="43.5">
      <c r="A703" s="175" t="s">
        <v>1990</v>
      </c>
      <c r="B703" s="119" t="s">
        <v>2087</v>
      </c>
      <c r="C703" s="67" t="s">
        <v>160</v>
      </c>
      <c r="D703" s="68">
        <v>5</v>
      </c>
      <c r="E703" s="109"/>
      <c r="F703" s="109"/>
      <c r="G703" s="69"/>
      <c r="H703" s="69"/>
      <c r="I703" s="69"/>
      <c r="J703" s="69"/>
    </row>
    <row r="704" spans="1:10" s="166" customFormat="1">
      <c r="A704" s="175" t="s">
        <v>1990</v>
      </c>
      <c r="B704" s="119" t="s">
        <v>2088</v>
      </c>
      <c r="C704" s="67" t="s">
        <v>246</v>
      </c>
      <c r="D704" s="68">
        <v>1</v>
      </c>
      <c r="E704" s="109"/>
      <c r="F704" s="109"/>
      <c r="G704" s="69"/>
      <c r="H704" s="69"/>
      <c r="I704" s="69"/>
      <c r="J704" s="69"/>
    </row>
    <row r="705" spans="1:10" s="166" customFormat="1" ht="29">
      <c r="A705" s="175" t="s">
        <v>1990</v>
      </c>
      <c r="B705" s="119" t="s">
        <v>2089</v>
      </c>
      <c r="C705" s="67" t="s">
        <v>246</v>
      </c>
      <c r="D705" s="68">
        <v>1</v>
      </c>
      <c r="E705" s="109"/>
      <c r="F705" s="109"/>
      <c r="G705" s="69"/>
      <c r="H705" s="69"/>
      <c r="I705" s="69"/>
      <c r="J705" s="69"/>
    </row>
    <row r="706" spans="1:10" s="166" customFormat="1">
      <c r="A706" s="175" t="s">
        <v>1990</v>
      </c>
      <c r="B706" s="119" t="s">
        <v>2017</v>
      </c>
      <c r="C706" s="67" t="s">
        <v>246</v>
      </c>
      <c r="D706" s="68">
        <v>1</v>
      </c>
      <c r="E706" s="109"/>
      <c r="F706" s="109"/>
      <c r="G706" s="69"/>
      <c r="H706" s="69"/>
      <c r="I706" s="69"/>
      <c r="J706" s="69"/>
    </row>
    <row r="707" spans="1:10" s="166" customFormat="1">
      <c r="A707" s="187" t="s">
        <v>1990</v>
      </c>
      <c r="B707" s="178" t="s">
        <v>2090</v>
      </c>
      <c r="C707" s="179" t="s">
        <v>246</v>
      </c>
      <c r="D707" s="180">
        <v>1</v>
      </c>
      <c r="E707" s="181"/>
      <c r="F707" s="181"/>
      <c r="G707" s="69"/>
      <c r="H707" s="69"/>
      <c r="I707" s="69"/>
      <c r="J707" s="69"/>
    </row>
    <row r="708" spans="1:10" s="166" customFormat="1">
      <c r="A708" s="174"/>
      <c r="B708" s="182" t="s">
        <v>2091</v>
      </c>
      <c r="C708" s="183" t="s">
        <v>246</v>
      </c>
      <c r="D708" s="68">
        <v>1</v>
      </c>
      <c r="E708" s="109"/>
      <c r="F708" s="184">
        <f t="shared" ref="F708" si="31">D708*E708</f>
        <v>0</v>
      </c>
      <c r="G708" s="69"/>
      <c r="H708" s="69"/>
      <c r="I708" s="69"/>
      <c r="J708" s="69"/>
    </row>
    <row r="709" spans="1:10" s="166" customFormat="1">
      <c r="A709" s="174"/>
      <c r="B709" s="182"/>
      <c r="C709" s="183"/>
      <c r="D709" s="68"/>
      <c r="E709" s="109"/>
      <c r="F709" s="184"/>
      <c r="G709" s="69"/>
      <c r="H709" s="69"/>
      <c r="I709" s="69"/>
      <c r="J709" s="69"/>
    </row>
    <row r="710" spans="1:10" s="166" customFormat="1" ht="43.5">
      <c r="A710" s="132">
        <f>MAX($A$446:A709)+0.01</f>
        <v>3.1199999999999974</v>
      </c>
      <c r="B710" s="119" t="s">
        <v>2092</v>
      </c>
      <c r="C710" s="67" t="s">
        <v>246</v>
      </c>
      <c r="D710" s="68">
        <v>1</v>
      </c>
      <c r="E710" s="109"/>
      <c r="F710" s="109"/>
      <c r="G710" s="69"/>
      <c r="H710" s="69"/>
      <c r="I710" s="69"/>
      <c r="J710" s="69"/>
    </row>
    <row r="711" spans="1:10" s="166" customFormat="1">
      <c r="A711" s="175" t="s">
        <v>1990</v>
      </c>
      <c r="B711" s="119" t="s">
        <v>2084</v>
      </c>
      <c r="C711" s="67" t="s">
        <v>160</v>
      </c>
      <c r="D711" s="68">
        <v>1</v>
      </c>
      <c r="E711" s="109"/>
      <c r="F711" s="109"/>
      <c r="G711" s="69"/>
      <c r="H711" s="69"/>
      <c r="I711" s="69"/>
      <c r="J711" s="69"/>
    </row>
    <row r="712" spans="1:10" s="166" customFormat="1" ht="29">
      <c r="A712" s="175" t="s">
        <v>1990</v>
      </c>
      <c r="B712" s="119" t="s">
        <v>2021</v>
      </c>
      <c r="C712" s="67" t="s">
        <v>160</v>
      </c>
      <c r="D712" s="68">
        <v>1</v>
      </c>
      <c r="E712" s="109"/>
      <c r="F712" s="109"/>
      <c r="G712" s="69"/>
      <c r="H712" s="69"/>
      <c r="I712" s="69"/>
      <c r="J712" s="69"/>
    </row>
    <row r="713" spans="1:10" s="166" customFormat="1">
      <c r="A713" s="173"/>
      <c r="B713" s="119" t="s">
        <v>1991</v>
      </c>
      <c r="C713" s="67" t="s">
        <v>160</v>
      </c>
      <c r="D713" s="68">
        <v>9</v>
      </c>
      <c r="E713" s="109"/>
      <c r="F713" s="109"/>
      <c r="G713" s="69"/>
      <c r="H713" s="69"/>
      <c r="I713" s="69"/>
      <c r="J713" s="69"/>
    </row>
    <row r="714" spans="1:10" s="166" customFormat="1">
      <c r="A714" s="175" t="s">
        <v>1990</v>
      </c>
      <c r="B714" s="119" t="s">
        <v>1992</v>
      </c>
      <c r="C714" s="67" t="s">
        <v>160</v>
      </c>
      <c r="D714" s="68">
        <v>2</v>
      </c>
      <c r="E714" s="109"/>
      <c r="F714" s="109"/>
      <c r="G714" s="69"/>
      <c r="H714" s="69"/>
      <c r="I714" s="69"/>
      <c r="J714" s="69"/>
    </row>
    <row r="715" spans="1:10" s="166" customFormat="1">
      <c r="A715" s="175" t="s">
        <v>1990</v>
      </c>
      <c r="B715" s="119" t="s">
        <v>2088</v>
      </c>
      <c r="C715" s="67" t="s">
        <v>246</v>
      </c>
      <c r="D715" s="68">
        <v>1</v>
      </c>
      <c r="E715" s="109"/>
      <c r="F715" s="109"/>
      <c r="G715" s="69"/>
      <c r="H715" s="69"/>
      <c r="I715" s="69"/>
      <c r="J715" s="69"/>
    </row>
    <row r="716" spans="1:10" s="166" customFormat="1" ht="29">
      <c r="A716" s="175" t="s">
        <v>1990</v>
      </c>
      <c r="B716" s="119" t="s">
        <v>2089</v>
      </c>
      <c r="C716" s="67" t="s">
        <v>246</v>
      </c>
      <c r="D716" s="68">
        <v>1</v>
      </c>
      <c r="E716" s="109"/>
      <c r="F716" s="109"/>
      <c r="G716" s="69"/>
      <c r="H716" s="69"/>
      <c r="I716" s="69"/>
      <c r="J716" s="69"/>
    </row>
    <row r="717" spans="1:10" s="166" customFormat="1">
      <c r="A717" s="175" t="s">
        <v>1990</v>
      </c>
      <c r="B717" s="119" t="s">
        <v>2017</v>
      </c>
      <c r="C717" s="67" t="s">
        <v>246</v>
      </c>
      <c r="D717" s="68">
        <v>1</v>
      </c>
      <c r="E717" s="109"/>
      <c r="F717" s="109"/>
      <c r="G717" s="69"/>
      <c r="H717" s="69"/>
      <c r="I717" s="69"/>
      <c r="J717" s="69"/>
    </row>
    <row r="718" spans="1:10" s="166" customFormat="1">
      <c r="A718" s="187" t="s">
        <v>1990</v>
      </c>
      <c r="B718" s="178" t="s">
        <v>2090</v>
      </c>
      <c r="C718" s="179" t="s">
        <v>246</v>
      </c>
      <c r="D718" s="180">
        <v>1</v>
      </c>
      <c r="E718" s="181"/>
      <c r="F718" s="181"/>
      <c r="G718" s="69"/>
      <c r="H718" s="69"/>
      <c r="I718" s="69"/>
      <c r="J718" s="69"/>
    </row>
    <row r="719" spans="1:10" s="166" customFormat="1">
      <c r="A719" s="174"/>
      <c r="B719" s="182" t="s">
        <v>2093</v>
      </c>
      <c r="C719" s="183" t="s">
        <v>246</v>
      </c>
      <c r="D719" s="68">
        <v>1</v>
      </c>
      <c r="E719" s="109"/>
      <c r="F719" s="184">
        <f t="shared" ref="F719" si="32">D719*E719</f>
        <v>0</v>
      </c>
      <c r="G719" s="69"/>
      <c r="H719" s="69"/>
      <c r="I719" s="69"/>
      <c r="J719" s="69"/>
    </row>
    <row r="720" spans="1:10" s="166" customFormat="1">
      <c r="A720" s="174"/>
      <c r="B720" s="182"/>
      <c r="C720" s="183"/>
      <c r="D720" s="68"/>
      <c r="E720" s="109"/>
      <c r="F720" s="184"/>
      <c r="G720" s="69"/>
      <c r="H720" s="69"/>
      <c r="I720" s="69"/>
      <c r="J720" s="69"/>
    </row>
    <row r="721" spans="1:10" s="166" customFormat="1" ht="43.5">
      <c r="A721" s="132">
        <f>MAX($A$446:A720)+0.01</f>
        <v>3.1299999999999972</v>
      </c>
      <c r="B721" s="119" t="s">
        <v>2094</v>
      </c>
      <c r="C721" s="67" t="s">
        <v>246</v>
      </c>
      <c r="D721" s="68">
        <v>1</v>
      </c>
      <c r="E721" s="109"/>
      <c r="F721" s="109"/>
      <c r="G721" s="69"/>
      <c r="H721" s="69"/>
      <c r="I721" s="69"/>
      <c r="J721" s="69"/>
    </row>
    <row r="722" spans="1:10" s="166" customFormat="1">
      <c r="A722" s="175" t="s">
        <v>1990</v>
      </c>
      <c r="B722" s="119" t="s">
        <v>2084</v>
      </c>
      <c r="C722" s="67" t="s">
        <v>160</v>
      </c>
      <c r="D722" s="68">
        <v>1</v>
      </c>
      <c r="E722" s="109"/>
      <c r="F722" s="109"/>
      <c r="G722" s="69"/>
      <c r="H722" s="69"/>
      <c r="I722" s="69"/>
      <c r="J722" s="69"/>
    </row>
    <row r="723" spans="1:10" s="166" customFormat="1" ht="29">
      <c r="A723" s="175" t="s">
        <v>1990</v>
      </c>
      <c r="B723" s="119" t="s">
        <v>2021</v>
      </c>
      <c r="C723" s="67" t="s">
        <v>160</v>
      </c>
      <c r="D723" s="68">
        <v>1</v>
      </c>
      <c r="E723" s="109"/>
      <c r="F723" s="109"/>
      <c r="G723" s="69"/>
      <c r="H723" s="69"/>
      <c r="I723" s="69"/>
      <c r="J723" s="69"/>
    </row>
    <row r="724" spans="1:10" s="166" customFormat="1">
      <c r="A724" s="175" t="s">
        <v>1990</v>
      </c>
      <c r="B724" s="119" t="s">
        <v>1991</v>
      </c>
      <c r="C724" s="67" t="s">
        <v>160</v>
      </c>
      <c r="D724" s="68">
        <v>10</v>
      </c>
      <c r="E724" s="109"/>
      <c r="F724" s="109"/>
      <c r="G724" s="69"/>
      <c r="H724" s="69"/>
      <c r="I724" s="69"/>
      <c r="J724" s="69"/>
    </row>
    <row r="725" spans="1:10" s="166" customFormat="1">
      <c r="A725" s="175" t="s">
        <v>1990</v>
      </c>
      <c r="B725" s="119" t="s">
        <v>2088</v>
      </c>
      <c r="C725" s="67" t="s">
        <v>246</v>
      </c>
      <c r="D725" s="68">
        <v>1</v>
      </c>
      <c r="E725" s="109"/>
      <c r="F725" s="109"/>
      <c r="G725" s="69"/>
      <c r="H725" s="69"/>
      <c r="I725" s="69"/>
      <c r="J725" s="69"/>
    </row>
    <row r="726" spans="1:10" s="166" customFormat="1" ht="29">
      <c r="A726" s="175" t="s">
        <v>1990</v>
      </c>
      <c r="B726" s="119" t="s">
        <v>2089</v>
      </c>
      <c r="C726" s="67" t="s">
        <v>246</v>
      </c>
      <c r="D726" s="68">
        <v>1</v>
      </c>
      <c r="E726" s="109"/>
      <c r="F726" s="109"/>
      <c r="G726" s="69"/>
      <c r="H726" s="69"/>
      <c r="I726" s="69"/>
      <c r="J726" s="69"/>
    </row>
    <row r="727" spans="1:10" s="166" customFormat="1">
      <c r="A727" s="175" t="s">
        <v>1990</v>
      </c>
      <c r="B727" s="119" t="s">
        <v>2017</v>
      </c>
      <c r="C727" s="67" t="s">
        <v>246</v>
      </c>
      <c r="D727" s="68">
        <v>1</v>
      </c>
      <c r="E727" s="109"/>
      <c r="F727" s="109"/>
      <c r="G727" s="69"/>
      <c r="H727" s="69"/>
      <c r="I727" s="69"/>
      <c r="J727" s="69"/>
    </row>
    <row r="728" spans="1:10" s="166" customFormat="1">
      <c r="A728" s="187" t="s">
        <v>1990</v>
      </c>
      <c r="B728" s="178" t="s">
        <v>2090</v>
      </c>
      <c r="C728" s="179" t="s">
        <v>246</v>
      </c>
      <c r="D728" s="180">
        <v>1</v>
      </c>
      <c r="E728" s="181"/>
      <c r="F728" s="181"/>
      <c r="G728" s="69"/>
      <c r="H728" s="69"/>
      <c r="I728" s="69"/>
      <c r="J728" s="69"/>
    </row>
    <row r="729" spans="1:10" s="166" customFormat="1">
      <c r="A729" s="174"/>
      <c r="B729" s="182" t="s">
        <v>2095</v>
      </c>
      <c r="C729" s="183" t="s">
        <v>246</v>
      </c>
      <c r="D729" s="68">
        <v>1</v>
      </c>
      <c r="E729" s="109"/>
      <c r="F729" s="184">
        <f t="shared" ref="F729" si="33">D729*E729</f>
        <v>0</v>
      </c>
      <c r="G729" s="69"/>
      <c r="H729" s="69"/>
      <c r="I729" s="69"/>
      <c r="J729" s="69"/>
    </row>
    <row r="730" spans="1:10" s="166" customFormat="1">
      <c r="A730" s="174"/>
      <c r="B730" s="182"/>
      <c r="C730" s="183"/>
      <c r="D730" s="68"/>
      <c r="E730" s="109"/>
      <c r="F730" s="184"/>
      <c r="G730" s="69"/>
      <c r="H730" s="69"/>
      <c r="I730" s="69"/>
      <c r="J730" s="69"/>
    </row>
    <row r="731" spans="1:10" s="166" customFormat="1">
      <c r="A731" s="132">
        <v>3.01</v>
      </c>
      <c r="B731" s="182" t="s">
        <v>2096</v>
      </c>
      <c r="C731" s="67"/>
      <c r="D731" s="68"/>
      <c r="E731" s="109"/>
      <c r="F731" s="109"/>
      <c r="G731" s="69"/>
      <c r="H731" s="69"/>
      <c r="I731" s="69"/>
      <c r="J731" s="69"/>
    </row>
    <row r="732" spans="1:10" s="166" customFormat="1" ht="58">
      <c r="A732" s="160"/>
      <c r="B732" s="119" t="s">
        <v>2097</v>
      </c>
      <c r="C732" s="67"/>
      <c r="D732" s="68"/>
      <c r="E732" s="109"/>
      <c r="F732" s="109"/>
      <c r="G732" s="69"/>
      <c r="H732" s="69"/>
      <c r="I732" s="69"/>
      <c r="J732" s="69"/>
    </row>
    <row r="733" spans="1:10" s="166" customFormat="1" ht="101.5">
      <c r="A733" s="175" t="s">
        <v>1990</v>
      </c>
      <c r="B733" s="119" t="s">
        <v>2073</v>
      </c>
      <c r="C733" s="67" t="s">
        <v>246</v>
      </c>
      <c r="D733" s="68">
        <v>1</v>
      </c>
      <c r="E733" s="109"/>
      <c r="F733" s="109"/>
      <c r="G733" s="69"/>
      <c r="H733" s="69"/>
      <c r="I733" s="69"/>
      <c r="J733" s="69"/>
    </row>
    <row r="734" spans="1:10" s="166" customFormat="1">
      <c r="A734" s="175" t="s">
        <v>1990</v>
      </c>
      <c r="B734" s="119" t="s">
        <v>2084</v>
      </c>
      <c r="C734" s="67" t="s">
        <v>160</v>
      </c>
      <c r="D734" s="68">
        <v>1</v>
      </c>
      <c r="E734" s="109"/>
      <c r="F734" s="109"/>
      <c r="G734" s="69"/>
      <c r="H734" s="69"/>
      <c r="I734" s="69"/>
      <c r="J734" s="69"/>
    </row>
    <row r="735" spans="1:10" s="166" customFormat="1" ht="29">
      <c r="A735" s="175" t="s">
        <v>1990</v>
      </c>
      <c r="B735" s="119" t="s">
        <v>2021</v>
      </c>
      <c r="C735" s="67" t="s">
        <v>246</v>
      </c>
      <c r="D735" s="68">
        <v>1</v>
      </c>
      <c r="E735" s="109"/>
      <c r="F735" s="109"/>
      <c r="G735" s="69"/>
      <c r="H735" s="69"/>
      <c r="I735" s="69"/>
      <c r="J735" s="69"/>
    </row>
    <row r="736" spans="1:10" s="166" customFormat="1">
      <c r="A736" s="175" t="s">
        <v>1990</v>
      </c>
      <c r="B736" s="119" t="s">
        <v>1991</v>
      </c>
      <c r="C736" s="67" t="s">
        <v>160</v>
      </c>
      <c r="D736" s="68">
        <v>30</v>
      </c>
      <c r="E736" s="109"/>
      <c r="F736" s="109"/>
      <c r="G736" s="69"/>
      <c r="H736" s="69"/>
      <c r="I736" s="69"/>
      <c r="J736" s="69"/>
    </row>
    <row r="737" spans="1:10" s="166" customFormat="1" ht="29">
      <c r="A737" s="175" t="s">
        <v>1990</v>
      </c>
      <c r="B737" s="119" t="s">
        <v>2023</v>
      </c>
      <c r="C737" s="67" t="s">
        <v>160</v>
      </c>
      <c r="D737" s="68">
        <v>1</v>
      </c>
      <c r="E737" s="109"/>
      <c r="F737" s="109"/>
      <c r="G737" s="69"/>
      <c r="H737" s="69"/>
      <c r="I737" s="69"/>
      <c r="J737" s="69"/>
    </row>
    <row r="738" spans="1:10" s="166" customFormat="1" ht="43.5">
      <c r="A738" s="174" t="s">
        <v>1990</v>
      </c>
      <c r="B738" s="119" t="s">
        <v>2065</v>
      </c>
      <c r="C738" s="67" t="s">
        <v>160</v>
      </c>
      <c r="D738" s="68">
        <v>3</v>
      </c>
      <c r="E738" s="109"/>
      <c r="F738" s="109"/>
      <c r="G738" s="69"/>
      <c r="H738" s="69"/>
      <c r="I738" s="69"/>
      <c r="J738" s="69"/>
    </row>
    <row r="739" spans="1:10" s="166" customFormat="1" ht="43.5">
      <c r="A739" s="174" t="s">
        <v>1990</v>
      </c>
      <c r="B739" s="119" t="s">
        <v>2075</v>
      </c>
      <c r="C739" s="67" t="s">
        <v>160</v>
      </c>
      <c r="D739" s="68">
        <v>9</v>
      </c>
      <c r="E739" s="109"/>
      <c r="F739" s="109"/>
      <c r="G739" s="69"/>
      <c r="H739" s="69"/>
      <c r="I739" s="69"/>
      <c r="J739" s="69"/>
    </row>
    <row r="740" spans="1:10" s="166" customFormat="1" ht="43.5">
      <c r="A740" s="174" t="s">
        <v>1990</v>
      </c>
      <c r="B740" s="119" t="s">
        <v>2076</v>
      </c>
      <c r="C740" s="67" t="s">
        <v>160</v>
      </c>
      <c r="D740" s="68">
        <v>6</v>
      </c>
      <c r="E740" s="109"/>
      <c r="F740" s="109"/>
      <c r="G740" s="69"/>
      <c r="H740" s="69"/>
      <c r="I740" s="69"/>
      <c r="J740" s="69"/>
    </row>
    <row r="741" spans="1:10" s="166" customFormat="1">
      <c r="A741" s="173"/>
      <c r="B741" s="119" t="s">
        <v>2088</v>
      </c>
      <c r="C741" s="67" t="s">
        <v>246</v>
      </c>
      <c r="D741" s="68">
        <v>1</v>
      </c>
      <c r="E741" s="109"/>
      <c r="F741" s="109"/>
      <c r="G741" s="69"/>
      <c r="H741" s="69"/>
      <c r="I741" s="69"/>
      <c r="J741" s="69"/>
    </row>
    <row r="742" spans="1:10" s="166" customFormat="1">
      <c r="A742" s="173"/>
      <c r="B742" s="119" t="s">
        <v>2017</v>
      </c>
      <c r="C742" s="67" t="s">
        <v>246</v>
      </c>
      <c r="D742" s="68">
        <v>1</v>
      </c>
      <c r="E742" s="109"/>
      <c r="F742" s="109"/>
      <c r="G742" s="69"/>
      <c r="H742" s="69"/>
      <c r="I742" s="69"/>
      <c r="J742" s="69"/>
    </row>
    <row r="743" spans="1:10" s="166" customFormat="1">
      <c r="A743" s="188"/>
      <c r="B743" s="178" t="s">
        <v>2018</v>
      </c>
      <c r="C743" s="179" t="s">
        <v>246</v>
      </c>
      <c r="D743" s="180">
        <v>1</v>
      </c>
      <c r="E743" s="181"/>
      <c r="F743" s="181"/>
      <c r="G743" s="69"/>
      <c r="H743" s="69"/>
      <c r="I743" s="69"/>
      <c r="J743" s="69"/>
    </row>
    <row r="744" spans="1:10" s="166" customFormat="1">
      <c r="A744" s="174"/>
      <c r="B744" s="182" t="s">
        <v>2098</v>
      </c>
      <c r="C744" s="183" t="s">
        <v>246</v>
      </c>
      <c r="D744" s="68">
        <v>1</v>
      </c>
      <c r="E744" s="109"/>
      <c r="F744" s="184">
        <f t="shared" ref="F744" si="34">D744*E744</f>
        <v>0</v>
      </c>
      <c r="G744" s="69"/>
      <c r="H744" s="69"/>
      <c r="I744" s="69"/>
      <c r="J744" s="69"/>
    </row>
    <row r="745" spans="1:10" s="166" customFormat="1">
      <c r="A745" s="174"/>
      <c r="B745" s="182"/>
      <c r="C745" s="183"/>
      <c r="D745" s="68"/>
      <c r="E745" s="109"/>
      <c r="F745" s="184"/>
      <c r="G745" s="69"/>
      <c r="H745" s="69"/>
      <c r="I745" s="69"/>
      <c r="J745" s="69"/>
    </row>
    <row r="746" spans="1:10" ht="26">
      <c r="A746" s="132">
        <f>MAX($A$446:A745)+0.01</f>
        <v>3.139999999999997</v>
      </c>
      <c r="B746" s="182" t="s">
        <v>2099</v>
      </c>
      <c r="C746" s="67" t="s">
        <v>246</v>
      </c>
      <c r="D746" s="68">
        <v>3</v>
      </c>
      <c r="F746" s="109">
        <f t="shared" ref="F746" si="35">D746*E746</f>
        <v>0</v>
      </c>
    </row>
    <row r="747" spans="1:10" ht="72.5">
      <c r="A747" s="132"/>
      <c r="B747" s="119" t="s">
        <v>2100</v>
      </c>
    </row>
    <row r="748" spans="1:10" ht="29">
      <c r="A748" s="173"/>
      <c r="B748" s="119" t="s">
        <v>2101</v>
      </c>
    </row>
    <row r="749" spans="1:10" ht="29">
      <c r="A749" s="173"/>
      <c r="B749" s="119" t="s">
        <v>2102</v>
      </c>
    </row>
    <row r="750" spans="1:10">
      <c r="A750" s="173"/>
      <c r="B750" s="119"/>
    </row>
    <row r="751" spans="1:10" s="191" customFormat="1" ht="26">
      <c r="A751" s="132">
        <f>MAX($A$446:A750)+0.01</f>
        <v>3.1499999999999968</v>
      </c>
      <c r="B751" s="189" t="s">
        <v>2103</v>
      </c>
      <c r="C751" s="67" t="s">
        <v>246</v>
      </c>
      <c r="D751" s="68">
        <v>1</v>
      </c>
      <c r="E751" s="109"/>
      <c r="F751" s="109">
        <f t="shared" ref="F751" si="36">D751*E751</f>
        <v>0</v>
      </c>
      <c r="G751" s="190"/>
    </row>
    <row r="752" spans="1:10" s="191" customFormat="1" ht="13">
      <c r="A752" s="175"/>
      <c r="B752" s="176" t="s">
        <v>2104</v>
      </c>
      <c r="C752" s="183"/>
      <c r="D752" s="192"/>
      <c r="E752" s="193"/>
      <c r="F752" s="194"/>
      <c r="G752" s="190"/>
    </row>
    <row r="753" spans="1:7" s="191" customFormat="1" ht="29">
      <c r="A753" s="174" t="s">
        <v>1990</v>
      </c>
      <c r="B753" s="119" t="s">
        <v>2105</v>
      </c>
      <c r="C753" s="183"/>
      <c r="D753" s="192"/>
      <c r="E753" s="193"/>
      <c r="F753" s="194"/>
      <c r="G753" s="190"/>
    </row>
    <row r="754" spans="1:7" s="191" customFormat="1">
      <c r="A754" s="174" t="s">
        <v>1990</v>
      </c>
      <c r="B754" s="119" t="s">
        <v>2106</v>
      </c>
      <c r="C754" s="195"/>
      <c r="D754" s="192"/>
      <c r="E754" s="193"/>
      <c r="F754" s="194"/>
      <c r="G754" s="190"/>
    </row>
    <row r="755" spans="1:7" s="191" customFormat="1">
      <c r="A755" s="174" t="s">
        <v>1990</v>
      </c>
      <c r="B755" s="119" t="s">
        <v>2107</v>
      </c>
      <c r="C755" s="195"/>
      <c r="D755" s="192"/>
      <c r="E755" s="193"/>
      <c r="F755" s="194"/>
      <c r="G755" s="190"/>
    </row>
    <row r="756" spans="1:7" s="191" customFormat="1">
      <c r="A756" s="174" t="s">
        <v>1990</v>
      </c>
      <c r="B756" s="119" t="s">
        <v>2108</v>
      </c>
      <c r="C756" s="195"/>
      <c r="D756" s="192"/>
      <c r="E756" s="193"/>
      <c r="F756" s="194"/>
      <c r="G756" s="190"/>
    </row>
    <row r="757" spans="1:7" s="191" customFormat="1">
      <c r="A757" s="174" t="s">
        <v>1990</v>
      </c>
      <c r="B757" s="119" t="s">
        <v>2109</v>
      </c>
      <c r="C757" s="195"/>
      <c r="D757" s="192"/>
      <c r="E757" s="193"/>
      <c r="F757" s="194"/>
      <c r="G757" s="190"/>
    </row>
    <row r="758" spans="1:7" s="191" customFormat="1">
      <c r="A758" s="174" t="s">
        <v>1990</v>
      </c>
      <c r="B758" s="119" t="s">
        <v>2110</v>
      </c>
      <c r="C758" s="195"/>
      <c r="D758" s="192"/>
      <c r="E758" s="193"/>
      <c r="F758" s="194"/>
      <c r="G758" s="190"/>
    </row>
    <row r="759" spans="1:7" s="191" customFormat="1">
      <c r="A759" s="174" t="s">
        <v>1990</v>
      </c>
      <c r="B759" s="119" t="s">
        <v>2111</v>
      </c>
      <c r="C759" s="195"/>
      <c r="D759" s="192"/>
      <c r="E759" s="193"/>
      <c r="F759" s="194"/>
      <c r="G759" s="190"/>
    </row>
    <row r="760" spans="1:7" s="191" customFormat="1">
      <c r="A760" s="174" t="s">
        <v>1990</v>
      </c>
      <c r="B760" s="119" t="s">
        <v>2112</v>
      </c>
      <c r="C760" s="195"/>
      <c r="D760" s="192"/>
      <c r="E760" s="193"/>
      <c r="F760" s="194"/>
      <c r="G760" s="190"/>
    </row>
    <row r="761" spans="1:7" s="191" customFormat="1" ht="29">
      <c r="A761" s="174" t="s">
        <v>1990</v>
      </c>
      <c r="B761" s="119" t="s">
        <v>2101</v>
      </c>
      <c r="C761" s="183"/>
      <c r="D761" s="192"/>
      <c r="E761" s="193"/>
      <c r="F761" s="194"/>
      <c r="G761" s="190"/>
    </row>
    <row r="762" spans="1:7" s="191" customFormat="1" ht="43.5">
      <c r="A762" s="174" t="s">
        <v>1990</v>
      </c>
      <c r="B762" s="119" t="s">
        <v>2113</v>
      </c>
      <c r="C762" s="183"/>
      <c r="D762" s="192"/>
      <c r="E762" s="193"/>
      <c r="F762" s="194"/>
      <c r="G762" s="190"/>
    </row>
    <row r="763" spans="1:7" s="191" customFormat="1" ht="13">
      <c r="A763" s="174"/>
      <c r="B763" s="196"/>
      <c r="C763" s="183"/>
      <c r="D763" s="192"/>
      <c r="E763" s="193"/>
      <c r="F763" s="194"/>
      <c r="G763" s="190"/>
    </row>
    <row r="764" spans="1:7" s="191" customFormat="1" ht="26">
      <c r="A764" s="132">
        <f>MAX($A$446:A763)+0.01</f>
        <v>3.1599999999999966</v>
      </c>
      <c r="B764" s="189" t="s">
        <v>2103</v>
      </c>
      <c r="C764" s="67" t="s">
        <v>246</v>
      </c>
      <c r="D764" s="68">
        <v>1</v>
      </c>
      <c r="E764" s="109"/>
      <c r="F764" s="109">
        <f t="shared" ref="F764" si="37">D764*E764</f>
        <v>0</v>
      </c>
      <c r="G764" s="190"/>
    </row>
    <row r="765" spans="1:7" s="191" customFormat="1" ht="13">
      <c r="A765" s="175"/>
      <c r="B765" s="176" t="s">
        <v>2114</v>
      </c>
      <c r="C765" s="183"/>
      <c r="D765" s="192"/>
      <c r="E765" s="193"/>
      <c r="F765" s="194"/>
      <c r="G765" s="190"/>
    </row>
    <row r="766" spans="1:7" s="191" customFormat="1" ht="29">
      <c r="A766" s="174" t="s">
        <v>1990</v>
      </c>
      <c r="B766" s="119" t="s">
        <v>2115</v>
      </c>
      <c r="C766" s="183"/>
      <c r="D766" s="192"/>
      <c r="E766" s="193"/>
      <c r="F766" s="194"/>
      <c r="G766" s="190"/>
    </row>
    <row r="767" spans="1:7">
      <c r="A767" s="174" t="s">
        <v>1990</v>
      </c>
      <c r="B767" s="119" t="s">
        <v>2116</v>
      </c>
      <c r="C767" s="195"/>
      <c r="D767" s="192"/>
      <c r="E767" s="193"/>
      <c r="F767" s="194"/>
    </row>
    <row r="768" spans="1:7">
      <c r="A768" s="174" t="s">
        <v>1990</v>
      </c>
      <c r="B768" s="119" t="s">
        <v>2117</v>
      </c>
      <c r="C768" s="195"/>
      <c r="D768" s="192"/>
      <c r="E768" s="193"/>
      <c r="F768" s="194"/>
    </row>
    <row r="769" spans="1:6">
      <c r="A769" s="174" t="s">
        <v>1990</v>
      </c>
      <c r="B769" s="119" t="s">
        <v>2118</v>
      </c>
      <c r="C769" s="195"/>
      <c r="D769" s="192"/>
      <c r="E769" s="193"/>
      <c r="F769" s="194"/>
    </row>
    <row r="770" spans="1:6">
      <c r="A770" s="174" t="s">
        <v>1990</v>
      </c>
      <c r="B770" s="119" t="s">
        <v>2109</v>
      </c>
      <c r="C770" s="195"/>
      <c r="D770" s="192"/>
      <c r="E770" s="193"/>
      <c r="F770" s="194"/>
    </row>
    <row r="771" spans="1:6">
      <c r="A771" s="174" t="s">
        <v>1990</v>
      </c>
      <c r="B771" s="119" t="s">
        <v>2110</v>
      </c>
      <c r="C771" s="195"/>
      <c r="D771" s="192"/>
      <c r="E771" s="193"/>
      <c r="F771" s="194"/>
    </row>
    <row r="772" spans="1:6">
      <c r="A772" s="174" t="s">
        <v>1990</v>
      </c>
      <c r="B772" s="119" t="s">
        <v>2111</v>
      </c>
      <c r="C772" s="195"/>
      <c r="D772" s="192"/>
      <c r="E772" s="193"/>
      <c r="F772" s="194"/>
    </row>
    <row r="773" spans="1:6">
      <c r="A773" s="174" t="s">
        <v>1990</v>
      </c>
      <c r="B773" s="119" t="s">
        <v>2112</v>
      </c>
      <c r="C773" s="195"/>
      <c r="D773" s="192"/>
      <c r="E773" s="193"/>
      <c r="F773" s="194"/>
    </row>
    <row r="774" spans="1:6" ht="29">
      <c r="A774" s="174" t="s">
        <v>1990</v>
      </c>
      <c r="B774" s="119" t="s">
        <v>2101</v>
      </c>
      <c r="C774" s="183"/>
      <c r="D774" s="192"/>
      <c r="E774" s="193"/>
      <c r="F774" s="194"/>
    </row>
    <row r="775" spans="1:6" ht="43.5">
      <c r="A775" s="174" t="s">
        <v>1990</v>
      </c>
      <c r="B775" s="119" t="s">
        <v>2113</v>
      </c>
      <c r="C775" s="183"/>
      <c r="D775" s="192"/>
      <c r="E775" s="193"/>
      <c r="F775" s="194"/>
    </row>
    <row r="776" spans="1:6">
      <c r="A776" s="174"/>
      <c r="B776" s="196"/>
      <c r="C776" s="183"/>
      <c r="D776" s="192"/>
      <c r="E776" s="193"/>
      <c r="F776" s="194"/>
    </row>
    <row r="777" spans="1:6" ht="91">
      <c r="A777" s="174"/>
      <c r="B777" s="197" t="s">
        <v>2119</v>
      </c>
      <c r="C777" s="183"/>
      <c r="D777" s="192"/>
      <c r="E777" s="193"/>
      <c r="F777" s="194"/>
    </row>
    <row r="778" spans="1:6" ht="15" thickBot="1">
      <c r="A778" s="198"/>
      <c r="B778" s="199"/>
      <c r="C778" s="200"/>
      <c r="D778" s="201"/>
      <c r="E778" s="202"/>
      <c r="F778" s="203"/>
    </row>
    <row r="779" spans="1:6" ht="15" thickTop="1">
      <c r="A779" s="175"/>
      <c r="B779" s="182" t="s">
        <v>2120</v>
      </c>
      <c r="C779" s="204"/>
      <c r="D779" s="205"/>
      <c r="E779" s="206"/>
      <c r="F779" s="207">
        <f>SUM(F751)</f>
        <v>0</v>
      </c>
    </row>
    <row r="781" spans="1:6" ht="15" thickBot="1">
      <c r="A781" s="134"/>
      <c r="B781" s="135" t="s">
        <v>2121</v>
      </c>
      <c r="C781" s="136"/>
      <c r="D781" s="137"/>
      <c r="E781" s="138"/>
      <c r="F781" s="138">
        <f>SUM(F446:F780)</f>
        <v>0</v>
      </c>
    </row>
    <row r="782" spans="1:6" ht="15" thickTop="1">
      <c r="A782" s="208"/>
      <c r="B782" s="209"/>
      <c r="C782" s="210"/>
      <c r="D782" s="211"/>
      <c r="E782" s="212"/>
      <c r="F782" s="212"/>
    </row>
    <row r="783" spans="1:6">
      <c r="A783" s="122" t="s">
        <v>65</v>
      </c>
      <c r="B783" s="123" t="s">
        <v>2122</v>
      </c>
      <c r="C783" s="124" t="s">
        <v>20</v>
      </c>
      <c r="D783" s="125" t="s">
        <v>21</v>
      </c>
      <c r="E783" s="126" t="s">
        <v>22</v>
      </c>
      <c r="F783" s="126" t="s">
        <v>23</v>
      </c>
    </row>
    <row r="785" spans="1:6" ht="58">
      <c r="A785" s="132">
        <v>4.01</v>
      </c>
      <c r="B785" s="119" t="s">
        <v>2123</v>
      </c>
      <c r="C785" s="139" t="s">
        <v>160</v>
      </c>
      <c r="D785" s="68">
        <v>430</v>
      </c>
      <c r="F785" s="109">
        <f t="shared" ref="F785" si="38">D785*E785</f>
        <v>0</v>
      </c>
    </row>
    <row r="786" spans="1:6">
      <c r="A786" s="213"/>
      <c r="B786" s="119"/>
    </row>
    <row r="787" spans="1:6" ht="58">
      <c r="A787" s="132">
        <f>MAX($A$780:A786)+0.01</f>
        <v>4.0199999999999996</v>
      </c>
      <c r="B787" s="119" t="s">
        <v>2124</v>
      </c>
      <c r="C787" s="67" t="s">
        <v>160</v>
      </c>
      <c r="D787" s="68">
        <v>160</v>
      </c>
      <c r="F787" s="109">
        <f t="shared" ref="F787" si="39">D787*E787</f>
        <v>0</v>
      </c>
    </row>
    <row r="789" spans="1:6" ht="58">
      <c r="A789" s="132">
        <f>MAX($A$780:A788)+0.01</f>
        <v>4.0299999999999994</v>
      </c>
      <c r="B789" s="111" t="s">
        <v>2125</v>
      </c>
      <c r="C789" s="67" t="s">
        <v>160</v>
      </c>
      <c r="D789" s="68">
        <v>15</v>
      </c>
      <c r="F789" s="109">
        <f t="shared" ref="F789" si="40">D789*E789</f>
        <v>0</v>
      </c>
    </row>
    <row r="791" spans="1:6" ht="43.5">
      <c r="A791" s="132">
        <f>MAX($A$780:A790)+0.01</f>
        <v>4.0399999999999991</v>
      </c>
      <c r="B791" s="111" t="s">
        <v>2126</v>
      </c>
      <c r="C791" s="67" t="s">
        <v>1334</v>
      </c>
      <c r="D791" s="68">
        <v>640</v>
      </c>
      <c r="F791" s="109">
        <f t="shared" ref="F791" si="41">D791*E791</f>
        <v>0</v>
      </c>
    </row>
    <row r="793" spans="1:6">
      <c r="A793" s="132">
        <f>MAX($A$780:A792)+0.01</f>
        <v>4.0499999999999989</v>
      </c>
      <c r="B793" s="111" t="s">
        <v>2127</v>
      </c>
      <c r="C793" s="67" t="s">
        <v>1334</v>
      </c>
      <c r="D793" s="68">
        <v>540</v>
      </c>
      <c r="F793" s="109">
        <f t="shared" ref="F793" si="42">D793*E793</f>
        <v>0</v>
      </c>
    </row>
    <row r="795" spans="1:6" ht="58">
      <c r="A795" s="132">
        <f>MAX($A$780:A794)+0.01</f>
        <v>4.0599999999999987</v>
      </c>
      <c r="B795" s="111" t="s">
        <v>2128</v>
      </c>
      <c r="C795" s="67" t="s">
        <v>1334</v>
      </c>
      <c r="D795" s="68">
        <v>470</v>
      </c>
      <c r="F795" s="109">
        <f t="shared" ref="F795" si="43">D795*E795</f>
        <v>0</v>
      </c>
    </row>
    <row r="797" spans="1:6" ht="29">
      <c r="A797" s="132">
        <f>MAX($A$780:A796)+0.01</f>
        <v>4.0699999999999985</v>
      </c>
      <c r="B797" s="111" t="s">
        <v>2129</v>
      </c>
      <c r="C797" s="67" t="s">
        <v>160</v>
      </c>
      <c r="D797" s="68">
        <v>8</v>
      </c>
      <c r="F797" s="109">
        <f t="shared" ref="F797" si="44">D797*E797</f>
        <v>0</v>
      </c>
    </row>
    <row r="799" spans="1:6" ht="43.5">
      <c r="A799" s="132">
        <f>MAX($A$780:A798)+0.01</f>
        <v>4.0799999999999983</v>
      </c>
      <c r="B799" s="111" t="s">
        <v>2130</v>
      </c>
      <c r="C799" s="67" t="s">
        <v>160</v>
      </c>
      <c r="D799" s="68">
        <v>145</v>
      </c>
      <c r="F799" s="109">
        <f t="shared" ref="F799" si="45">D799*E799</f>
        <v>0</v>
      </c>
    </row>
    <row r="801" spans="1:6" ht="58">
      <c r="A801" s="132">
        <f>MAX($A$780:A800)+0.01</f>
        <v>4.0899999999999981</v>
      </c>
      <c r="B801" s="111" t="s">
        <v>2131</v>
      </c>
      <c r="C801" s="67" t="s">
        <v>160</v>
      </c>
      <c r="D801" s="68">
        <v>16</v>
      </c>
      <c r="F801" s="109">
        <f t="shared" ref="F801" si="46">D801*E801</f>
        <v>0</v>
      </c>
    </row>
    <row r="803" spans="1:6" ht="43.5">
      <c r="A803" s="132">
        <f>MAX($A$780:A802)+0.01</f>
        <v>4.0999999999999979</v>
      </c>
      <c r="B803" s="111" t="s">
        <v>2132</v>
      </c>
      <c r="C803" s="67" t="s">
        <v>160</v>
      </c>
      <c r="D803" s="68">
        <v>45</v>
      </c>
      <c r="F803" s="109">
        <f t="shared" ref="F803" si="47">D803*E803</f>
        <v>0</v>
      </c>
    </row>
    <row r="805" spans="1:6" ht="43.5">
      <c r="A805" s="132">
        <f>MAX($A$780:A804)+0.01</f>
        <v>4.1099999999999977</v>
      </c>
      <c r="B805" s="111" t="s">
        <v>2133</v>
      </c>
      <c r="C805" s="67" t="s">
        <v>246</v>
      </c>
      <c r="D805" s="68">
        <v>6</v>
      </c>
      <c r="F805" s="109">
        <f t="shared" ref="F805" si="48">D805*E805</f>
        <v>0</v>
      </c>
    </row>
    <row r="807" spans="1:6" ht="43.5">
      <c r="A807" s="132">
        <f>MAX($A$780:A806)+0.01</f>
        <v>4.1199999999999974</v>
      </c>
      <c r="B807" s="111" t="s">
        <v>2134</v>
      </c>
      <c r="C807" s="67" t="s">
        <v>246</v>
      </c>
      <c r="D807" s="68">
        <v>1</v>
      </c>
      <c r="F807" s="109">
        <f t="shared" ref="F807" si="49">D807*E807</f>
        <v>0</v>
      </c>
    </row>
    <row r="809" spans="1:6" ht="72.5">
      <c r="A809" s="132">
        <f>MAX($A$780:A808)+0.01</f>
        <v>4.1299999999999972</v>
      </c>
      <c r="B809" s="111" t="s">
        <v>2135</v>
      </c>
      <c r="C809" s="67" t="s">
        <v>246</v>
      </c>
      <c r="D809" s="68">
        <v>13</v>
      </c>
      <c r="F809" s="109">
        <f t="shared" ref="F809" si="50">D809*E809</f>
        <v>0</v>
      </c>
    </row>
    <row r="811" spans="1:6" ht="29">
      <c r="A811" s="132">
        <f>MAX($A$780:A810)+0.01</f>
        <v>4.139999999999997</v>
      </c>
      <c r="B811" s="111" t="s">
        <v>2136</v>
      </c>
      <c r="C811" s="67" t="s">
        <v>160</v>
      </c>
      <c r="D811" s="68">
        <v>130</v>
      </c>
      <c r="F811" s="109">
        <f t="shared" ref="F811" si="51">D811*E811</f>
        <v>0</v>
      </c>
    </row>
    <row r="813" spans="1:6" ht="58">
      <c r="A813" s="132">
        <f>MAX($A$780:A812)+0.01</f>
        <v>4.1499999999999968</v>
      </c>
      <c r="B813" s="111" t="s">
        <v>2137</v>
      </c>
      <c r="C813" s="67" t="s">
        <v>160</v>
      </c>
      <c r="D813" s="68">
        <v>25</v>
      </c>
      <c r="F813" s="109">
        <f t="shared" ref="F813" si="52">D813*E813</f>
        <v>0</v>
      </c>
    </row>
    <row r="815" spans="1:6" ht="43.5">
      <c r="A815" s="132">
        <f>MAX($A$780:A814)+0.01</f>
        <v>4.1599999999999966</v>
      </c>
      <c r="B815" s="111" t="s">
        <v>2138</v>
      </c>
      <c r="C815" s="67" t="s">
        <v>160</v>
      </c>
      <c r="D815" s="68">
        <v>40</v>
      </c>
      <c r="F815" s="109">
        <f t="shared" ref="F815" si="53">D815*E815</f>
        <v>0</v>
      </c>
    </row>
    <row r="817" spans="1:6" ht="29">
      <c r="A817" s="132">
        <f>MAX($A$780:A816)+0.01</f>
        <v>4.1699999999999964</v>
      </c>
      <c r="B817" s="111" t="s">
        <v>2139</v>
      </c>
      <c r="C817" s="67" t="s">
        <v>246</v>
      </c>
      <c r="D817" s="68">
        <v>1</v>
      </c>
      <c r="F817" s="109">
        <f t="shared" ref="F817" si="54">D817*E817</f>
        <v>0</v>
      </c>
    </row>
    <row r="819" spans="1:6" ht="29">
      <c r="A819" s="132">
        <f>MAX($A$780:A818)+0.01</f>
        <v>4.1799999999999962</v>
      </c>
      <c r="B819" s="111" t="s">
        <v>2140</v>
      </c>
      <c r="C819" s="67" t="s">
        <v>1334</v>
      </c>
      <c r="D819" s="68">
        <v>200</v>
      </c>
      <c r="F819" s="109">
        <f t="shared" ref="F819" si="55">D819*E819</f>
        <v>0</v>
      </c>
    </row>
    <row r="821" spans="1:6">
      <c r="A821" s="132">
        <f>MAX($A$780:A820)+0.01</f>
        <v>4.1899999999999959</v>
      </c>
      <c r="B821" s="111" t="s">
        <v>2141</v>
      </c>
      <c r="C821" s="67" t="s">
        <v>458</v>
      </c>
      <c r="D821" s="68">
        <v>5</v>
      </c>
      <c r="F821" s="109">
        <f>SUM(F784:F819)*D821%</f>
        <v>0</v>
      </c>
    </row>
    <row r="823" spans="1:6">
      <c r="A823" s="132">
        <f>MAX($A$780:A822)+0.01</f>
        <v>4.1999999999999957</v>
      </c>
      <c r="B823" s="111" t="s">
        <v>2142</v>
      </c>
      <c r="C823" s="67" t="s">
        <v>458</v>
      </c>
      <c r="D823" s="68">
        <v>3</v>
      </c>
      <c r="F823" s="109">
        <f>SUM(F785:F821)*D823%</f>
        <v>0</v>
      </c>
    </row>
    <row r="825" spans="1:6" ht="15" thickBot="1">
      <c r="A825" s="134"/>
      <c r="B825" s="135" t="s">
        <v>2143</v>
      </c>
      <c r="C825" s="136"/>
      <c r="D825" s="137"/>
      <c r="E825" s="138"/>
      <c r="F825" s="138">
        <f>SUM(F784:F824)</f>
        <v>0</v>
      </c>
    </row>
    <row r="826" spans="1:6" ht="15" thickTop="1">
      <c r="A826" s="208"/>
      <c r="B826" s="209"/>
      <c r="C826" s="210"/>
      <c r="D826" s="211"/>
      <c r="E826" s="212"/>
      <c r="F826" s="212"/>
    </row>
    <row r="827" spans="1:6">
      <c r="A827" s="122" t="s">
        <v>66</v>
      </c>
      <c r="B827" s="123" t="s">
        <v>2144</v>
      </c>
      <c r="C827" s="124" t="s">
        <v>20</v>
      </c>
      <c r="D827" s="125" t="s">
        <v>21</v>
      </c>
      <c r="E827" s="126" t="s">
        <v>22</v>
      </c>
      <c r="F827" s="126" t="s">
        <v>23</v>
      </c>
    </row>
    <row r="829" spans="1:6" ht="101.5">
      <c r="A829" s="132"/>
      <c r="B829" s="119" t="s">
        <v>2145</v>
      </c>
    </row>
    <row r="830" spans="1:6">
      <c r="A830" s="213"/>
      <c r="B830" s="119"/>
    </row>
    <row r="831" spans="1:6">
      <c r="A831" s="132"/>
      <c r="B831" s="127" t="s">
        <v>2146</v>
      </c>
    </row>
    <row r="832" spans="1:6" ht="188.5">
      <c r="A832" s="132">
        <v>5.01</v>
      </c>
      <c r="B832" s="111" t="s">
        <v>2147</v>
      </c>
      <c r="C832" s="67" t="s">
        <v>246</v>
      </c>
      <c r="D832" s="68">
        <v>1</v>
      </c>
      <c r="F832" s="109">
        <f t="shared" ref="F832" si="56">D832*E832</f>
        <v>0</v>
      </c>
    </row>
    <row r="834" spans="1:6">
      <c r="B834" s="108" t="s">
        <v>2148</v>
      </c>
    </row>
    <row r="835" spans="1:6" ht="43.5">
      <c r="A835" s="132">
        <v>5.0199999999999996</v>
      </c>
      <c r="B835" s="111" t="s">
        <v>2149</v>
      </c>
      <c r="C835" s="67" t="s">
        <v>160</v>
      </c>
      <c r="D835" s="68">
        <v>2</v>
      </c>
      <c r="F835" s="109">
        <f t="shared" ref="F835:F837" si="57">D835*E835</f>
        <v>0</v>
      </c>
    </row>
    <row r="836" spans="1:6">
      <c r="A836" s="132"/>
    </row>
    <row r="837" spans="1:6" ht="29">
      <c r="A837" s="132">
        <f>MAX($A$795:A835)+0.01</f>
        <v>5.0299999999999994</v>
      </c>
      <c r="B837" s="111" t="s">
        <v>2150</v>
      </c>
      <c r="C837" s="67" t="s">
        <v>160</v>
      </c>
      <c r="D837" s="68">
        <v>2</v>
      </c>
      <c r="F837" s="109">
        <f t="shared" si="57"/>
        <v>0</v>
      </c>
    </row>
    <row r="838" spans="1:6">
      <c r="A838" s="132"/>
    </row>
    <row r="839" spans="1:6">
      <c r="A839" s="132"/>
      <c r="B839" s="108" t="s">
        <v>2151</v>
      </c>
    </row>
    <row r="840" spans="1:6" ht="58">
      <c r="A840" s="132">
        <f>MAX($A$795:A837)+0.01</f>
        <v>5.0399999999999991</v>
      </c>
      <c r="B840" s="111" t="s">
        <v>2152</v>
      </c>
      <c r="C840" s="67" t="s">
        <v>160</v>
      </c>
      <c r="D840" s="68">
        <v>2</v>
      </c>
      <c r="F840" s="109">
        <f t="shared" ref="F840" si="58">D840*E840</f>
        <v>0</v>
      </c>
    </row>
    <row r="841" spans="1:6">
      <c r="A841" s="132"/>
    </row>
    <row r="842" spans="1:6" ht="101.5">
      <c r="A842" s="132">
        <f>MAX($A$795:A841)+0.01</f>
        <v>5.0499999999999989</v>
      </c>
      <c r="B842" s="111" t="s">
        <v>2153</v>
      </c>
      <c r="C842" s="67" t="s">
        <v>160</v>
      </c>
      <c r="D842" s="68">
        <v>1</v>
      </c>
      <c r="F842" s="109">
        <f t="shared" ref="F842:F848" si="59">D842*E842</f>
        <v>0</v>
      </c>
    </row>
    <row r="843" spans="1:6">
      <c r="A843" s="160"/>
    </row>
    <row r="844" spans="1:6" ht="43.5">
      <c r="A844" s="132">
        <f>MAX($A$795:A843)+0.01</f>
        <v>5.0599999999999987</v>
      </c>
      <c r="B844" s="111" t="s">
        <v>2154</v>
      </c>
      <c r="C844" s="67" t="s">
        <v>160</v>
      </c>
      <c r="D844" s="68">
        <v>1</v>
      </c>
      <c r="F844" s="109">
        <f t="shared" si="59"/>
        <v>0</v>
      </c>
    </row>
    <row r="845" spans="1:6">
      <c r="A845" s="160"/>
    </row>
    <row r="846" spans="1:6" ht="29">
      <c r="A846" s="132">
        <f>MAX($A$795:A845)+0.01</f>
        <v>5.0699999999999985</v>
      </c>
      <c r="B846" s="111" t="s">
        <v>2155</v>
      </c>
      <c r="C846" s="67" t="s">
        <v>160</v>
      </c>
      <c r="D846" s="68">
        <v>2</v>
      </c>
      <c r="F846" s="109">
        <f t="shared" si="59"/>
        <v>0</v>
      </c>
    </row>
    <row r="848" spans="1:6" ht="29">
      <c r="A848" s="132">
        <f>MAX($A$795:A847)+0.01</f>
        <v>5.0799999999999983</v>
      </c>
      <c r="B848" s="111" t="s">
        <v>2156</v>
      </c>
      <c r="C848" s="67" t="s">
        <v>160</v>
      </c>
      <c r="D848" s="68">
        <v>1</v>
      </c>
      <c r="F848" s="109">
        <f t="shared" si="59"/>
        <v>0</v>
      </c>
    </row>
    <row r="850" spans="1:6" ht="72.5">
      <c r="A850" s="132">
        <f>MAX($A$795:A849)+0.01</f>
        <v>5.0899999999999981</v>
      </c>
      <c r="B850" s="111" t="s">
        <v>2157</v>
      </c>
      <c r="C850" s="67" t="s">
        <v>160</v>
      </c>
      <c r="D850" s="68">
        <v>12</v>
      </c>
      <c r="F850" s="109">
        <f t="shared" ref="F850" si="60">D850*E850</f>
        <v>0</v>
      </c>
    </row>
    <row r="852" spans="1:6" ht="101.5">
      <c r="A852" s="132">
        <f>MAX($A$795:A851)+0.01</f>
        <v>5.0999999999999979</v>
      </c>
      <c r="B852" s="111" t="s">
        <v>2158</v>
      </c>
      <c r="C852" s="67" t="s">
        <v>160</v>
      </c>
      <c r="D852" s="68">
        <v>6</v>
      </c>
      <c r="F852" s="109">
        <f t="shared" ref="F852" si="61">D852*E852</f>
        <v>0</v>
      </c>
    </row>
    <row r="854" spans="1:6" ht="43.5">
      <c r="A854" s="132">
        <f>MAX($A$795:A853)+0.01</f>
        <v>5.1099999999999977</v>
      </c>
      <c r="B854" s="111" t="s">
        <v>2159</v>
      </c>
      <c r="C854" s="67" t="s">
        <v>160</v>
      </c>
      <c r="D854" s="68">
        <v>14</v>
      </c>
      <c r="F854" s="109">
        <f t="shared" ref="F854" si="62">D854*E854</f>
        <v>0</v>
      </c>
    </row>
    <row r="856" spans="1:6">
      <c r="B856" s="108" t="s">
        <v>2160</v>
      </c>
    </row>
    <row r="857" spans="1:6" ht="87">
      <c r="A857" s="132">
        <f>MAX($A$795:A856)+0.01</f>
        <v>5.1199999999999974</v>
      </c>
      <c r="B857" s="111" t="s">
        <v>2161</v>
      </c>
      <c r="C857" s="67" t="s">
        <v>160</v>
      </c>
      <c r="D857" s="68">
        <v>19</v>
      </c>
      <c r="F857" s="109">
        <f t="shared" ref="F857" si="63">D857*E857</f>
        <v>0</v>
      </c>
    </row>
    <row r="859" spans="1:6">
      <c r="B859" s="108" t="s">
        <v>2162</v>
      </c>
    </row>
    <row r="860" spans="1:6" ht="130.5">
      <c r="A860" s="132">
        <f>MAX($A$795:A859)+0.01</f>
        <v>5.1299999999999972</v>
      </c>
      <c r="B860" s="111" t="s">
        <v>2163</v>
      </c>
      <c r="C860" s="67" t="s">
        <v>160</v>
      </c>
      <c r="D860" s="68">
        <v>89</v>
      </c>
      <c r="F860" s="109">
        <f t="shared" ref="F860" si="64">D860*E860</f>
        <v>0</v>
      </c>
    </row>
    <row r="861" spans="1:6">
      <c r="A861" s="132"/>
    </row>
    <row r="862" spans="1:6" ht="145">
      <c r="A862" s="132">
        <f>MAX($A$795:A860)+0.01</f>
        <v>5.139999999999997</v>
      </c>
      <c r="B862" s="111" t="s">
        <v>2164</v>
      </c>
      <c r="C862" s="67" t="s">
        <v>160</v>
      </c>
      <c r="D862" s="68">
        <v>60</v>
      </c>
      <c r="F862" s="109">
        <f t="shared" ref="F862" si="65">D862*E862</f>
        <v>0</v>
      </c>
    </row>
    <row r="863" spans="1:6">
      <c r="A863" s="132"/>
    </row>
    <row r="864" spans="1:6" ht="87">
      <c r="A864" s="132">
        <f>MAX($A$795:A862)+0.01</f>
        <v>5.1499999999999968</v>
      </c>
      <c r="B864" s="111" t="s">
        <v>2165</v>
      </c>
      <c r="C864" s="67" t="s">
        <v>160</v>
      </c>
      <c r="D864" s="68">
        <v>6</v>
      </c>
      <c r="F864" s="109">
        <f t="shared" ref="F864" si="66">D864*E864</f>
        <v>0</v>
      </c>
    </row>
    <row r="865" spans="1:12">
      <c r="A865" s="132"/>
    </row>
    <row r="866" spans="1:12" ht="43.5">
      <c r="A866" s="132">
        <f>MAX($A$795:A864)+0.01</f>
        <v>5.1599999999999966</v>
      </c>
      <c r="B866" s="111" t="s">
        <v>2166</v>
      </c>
      <c r="C866" s="67" t="s">
        <v>160</v>
      </c>
      <c r="D866" s="68">
        <v>6</v>
      </c>
      <c r="F866" s="109">
        <f t="shared" ref="F866" si="67">D866*E866</f>
        <v>0</v>
      </c>
    </row>
    <row r="868" spans="1:12" ht="101.5">
      <c r="A868" s="132">
        <f>MAX($A$795:A867)+0.01</f>
        <v>5.1699999999999964</v>
      </c>
      <c r="B868" s="111" t="s">
        <v>2167</v>
      </c>
      <c r="C868" s="67" t="s">
        <v>160</v>
      </c>
      <c r="D868" s="68">
        <v>6</v>
      </c>
      <c r="F868" s="109">
        <f t="shared" ref="F868" si="68">D868*E868</f>
        <v>0</v>
      </c>
      <c r="L868" s="214"/>
    </row>
    <row r="869" spans="1:12">
      <c r="L869" s="214"/>
    </row>
    <row r="870" spans="1:12">
      <c r="A870" s="132">
        <f>MAX($A$795:A869)+0.01</f>
        <v>5.1799999999999962</v>
      </c>
      <c r="B870" s="111" t="s">
        <v>2168</v>
      </c>
      <c r="C870" s="67" t="s">
        <v>160</v>
      </c>
      <c r="D870" s="68">
        <v>30</v>
      </c>
      <c r="F870" s="109">
        <f t="shared" ref="F870" si="69">D870*E870</f>
        <v>0</v>
      </c>
      <c r="L870" s="214"/>
    </row>
    <row r="871" spans="1:12">
      <c r="L871" s="214"/>
    </row>
    <row r="872" spans="1:12">
      <c r="B872" s="108" t="s">
        <v>2169</v>
      </c>
    </row>
    <row r="873" spans="1:12" ht="116">
      <c r="A873" s="132">
        <f>MAX($A$795:A872)+0.01</f>
        <v>5.1899999999999959</v>
      </c>
      <c r="B873" s="111" t="s">
        <v>2170</v>
      </c>
      <c r="C873" s="67" t="s">
        <v>160</v>
      </c>
      <c r="D873" s="68">
        <v>8</v>
      </c>
      <c r="F873" s="109">
        <f t="shared" ref="F873" si="70">D873*E873</f>
        <v>0</v>
      </c>
    </row>
    <row r="875" spans="1:12">
      <c r="B875" s="108" t="s">
        <v>2171</v>
      </c>
    </row>
    <row r="876" spans="1:12" ht="58">
      <c r="A876" s="132">
        <f>MAX($A$795:A875)+0.01</f>
        <v>5.1999999999999957</v>
      </c>
      <c r="B876" s="111" t="s">
        <v>2172</v>
      </c>
      <c r="C876" s="67" t="s">
        <v>160</v>
      </c>
      <c r="D876" s="68">
        <v>17</v>
      </c>
      <c r="F876" s="109">
        <f t="shared" ref="F876:F877" si="71">D876*E876</f>
        <v>0</v>
      </c>
    </row>
    <row r="877" spans="1:12" ht="29">
      <c r="A877" s="132">
        <f>MAX($A$795:A876)+0.01</f>
        <v>5.2099999999999955</v>
      </c>
      <c r="B877" s="111" t="s">
        <v>2173</v>
      </c>
      <c r="C877" s="67" t="s">
        <v>246</v>
      </c>
      <c r="D877" s="68">
        <v>17</v>
      </c>
      <c r="F877" s="109">
        <f t="shared" si="71"/>
        <v>0</v>
      </c>
    </row>
    <row r="878" spans="1:12">
      <c r="A878" s="160"/>
    </row>
    <row r="879" spans="1:12">
      <c r="B879" s="215" t="s">
        <v>2174</v>
      </c>
    </row>
    <row r="880" spans="1:12" ht="43.5">
      <c r="A880" s="132">
        <f>MAX($A$795:A879)+0.01</f>
        <v>5.2199999999999953</v>
      </c>
      <c r="B880" s="111" t="s">
        <v>2175</v>
      </c>
      <c r="C880" s="67" t="s">
        <v>160</v>
      </c>
      <c r="D880" s="68">
        <v>12</v>
      </c>
      <c r="F880" s="109">
        <f t="shared" ref="F880:F881" si="72">D880*E880</f>
        <v>0</v>
      </c>
    </row>
    <row r="881" spans="1:6">
      <c r="A881" s="132">
        <f>MAX($A$795:A880)+0.01</f>
        <v>5.2299999999999951</v>
      </c>
      <c r="B881" s="111" t="s">
        <v>2176</v>
      </c>
      <c r="C881" s="67" t="s">
        <v>160</v>
      </c>
      <c r="D881" s="68">
        <v>12</v>
      </c>
      <c r="F881" s="109">
        <f t="shared" si="72"/>
        <v>0</v>
      </c>
    </row>
    <row r="882" spans="1:6" ht="29">
      <c r="B882" s="111" t="s">
        <v>2177</v>
      </c>
    </row>
    <row r="884" spans="1:6">
      <c r="B884" s="108" t="s">
        <v>2178</v>
      </c>
    </row>
    <row r="885" spans="1:6" ht="87">
      <c r="A885" s="132">
        <f>MAX($A$795:A884)+0.01</f>
        <v>5.2399999999999949</v>
      </c>
      <c r="B885" s="111" t="s">
        <v>2179</v>
      </c>
      <c r="C885" s="67" t="s">
        <v>160</v>
      </c>
      <c r="D885" s="68">
        <v>2</v>
      </c>
      <c r="F885" s="109">
        <f t="shared" ref="F885" si="73">D885*E885</f>
        <v>0</v>
      </c>
    </row>
    <row r="887" spans="1:6" ht="58">
      <c r="A887" s="132">
        <f>MAX($A$795:A886)+0.01</f>
        <v>5.2499999999999947</v>
      </c>
      <c r="B887" s="111" t="s">
        <v>2180</v>
      </c>
      <c r="C887" s="67" t="s">
        <v>160</v>
      </c>
      <c r="D887" s="68">
        <v>2</v>
      </c>
      <c r="F887" s="109">
        <f t="shared" ref="F887" si="74">D887*E887</f>
        <v>0</v>
      </c>
    </row>
    <row r="889" spans="1:6" ht="29">
      <c r="A889" s="132">
        <f>MAX($A$795:A888)+0.01</f>
        <v>5.2599999999999945</v>
      </c>
      <c r="B889" s="111" t="s">
        <v>2181</v>
      </c>
      <c r="C889" s="67" t="s">
        <v>246</v>
      </c>
      <c r="D889" s="68">
        <v>2</v>
      </c>
      <c r="F889" s="109">
        <f t="shared" ref="F889" si="75">D889*E889</f>
        <v>0</v>
      </c>
    </row>
    <row r="891" spans="1:6">
      <c r="B891" s="108" t="s">
        <v>2182</v>
      </c>
    </row>
    <row r="892" spans="1:6" ht="29">
      <c r="A892" s="132">
        <f>MAX($A$795:A891)+0.01</f>
        <v>5.2699999999999942</v>
      </c>
      <c r="B892" s="111" t="s">
        <v>2183</v>
      </c>
      <c r="C892" s="67" t="s">
        <v>1334</v>
      </c>
      <c r="D892" s="68">
        <v>3250</v>
      </c>
      <c r="F892" s="109">
        <f t="shared" ref="F892:F896" si="76">D892*E892</f>
        <v>0</v>
      </c>
    </row>
    <row r="893" spans="1:6">
      <c r="A893" s="160"/>
    </row>
    <row r="894" spans="1:6" ht="29">
      <c r="A894" s="132">
        <f>MAX($A$795:A893)+0.01</f>
        <v>5.279999999999994</v>
      </c>
      <c r="B894" s="111" t="s">
        <v>2184</v>
      </c>
      <c r="C894" s="67" t="s">
        <v>1334</v>
      </c>
      <c r="D894" s="68">
        <v>120</v>
      </c>
      <c r="F894" s="109">
        <f t="shared" si="76"/>
        <v>0</v>
      </c>
    </row>
    <row r="895" spans="1:6">
      <c r="A895" s="160"/>
    </row>
    <row r="896" spans="1:6" ht="29">
      <c r="A896" s="132">
        <f>MAX($A$795:A895)+0.01</f>
        <v>5.2899999999999938</v>
      </c>
      <c r="B896" s="111" t="s">
        <v>2185</v>
      </c>
      <c r="C896" s="67" t="s">
        <v>1334</v>
      </c>
      <c r="D896" s="68">
        <v>500</v>
      </c>
      <c r="F896" s="109">
        <f t="shared" si="76"/>
        <v>0</v>
      </c>
    </row>
    <row r="898" spans="1:6" ht="58">
      <c r="A898" s="132">
        <f>MAX($A$795:A897)+0.01</f>
        <v>5.2999999999999936</v>
      </c>
      <c r="B898" s="111" t="s">
        <v>2186</v>
      </c>
      <c r="C898" s="67" t="s">
        <v>1334</v>
      </c>
      <c r="D898" s="68">
        <v>200</v>
      </c>
      <c r="F898" s="109">
        <f t="shared" ref="F898" si="77">D898*E898</f>
        <v>0</v>
      </c>
    </row>
    <row r="900" spans="1:6" ht="43.5">
      <c r="A900" s="132">
        <f>MAX($A$795:A899)+0.01</f>
        <v>5.3099999999999934</v>
      </c>
      <c r="B900" s="111" t="s">
        <v>2187</v>
      </c>
      <c r="C900" s="67" t="s">
        <v>160</v>
      </c>
      <c r="D900" s="68">
        <v>3</v>
      </c>
      <c r="F900" s="109">
        <f t="shared" ref="F900" si="78">D900*E900</f>
        <v>0</v>
      </c>
    </row>
    <row r="902" spans="1:6">
      <c r="A902" s="132">
        <f>MAX($A$795:A901)+0.01</f>
        <v>5.3199999999999932</v>
      </c>
      <c r="B902" s="111" t="s">
        <v>2188</v>
      </c>
      <c r="C902" s="67" t="s">
        <v>1334</v>
      </c>
      <c r="D902" s="68">
        <v>50</v>
      </c>
      <c r="F902" s="109">
        <f t="shared" ref="F902" si="79">D902*E902</f>
        <v>0</v>
      </c>
    </row>
    <row r="904" spans="1:6" ht="29">
      <c r="A904" s="132">
        <f>MAX($A$795:A903)+0.01</f>
        <v>5.329999999999993</v>
      </c>
      <c r="B904" s="111" t="s">
        <v>2189</v>
      </c>
      <c r="C904" s="67" t="s">
        <v>1334</v>
      </c>
      <c r="D904" s="68">
        <v>30</v>
      </c>
      <c r="F904" s="109">
        <f t="shared" ref="F904" si="80">D904*E904</f>
        <v>0</v>
      </c>
    </row>
    <row r="906" spans="1:6" ht="29">
      <c r="A906" s="132">
        <f>MAX($A$795:A905)+0.01</f>
        <v>5.3399999999999928</v>
      </c>
      <c r="B906" s="111" t="s">
        <v>2190</v>
      </c>
      <c r="C906" s="67" t="s">
        <v>160</v>
      </c>
      <c r="D906" s="68">
        <v>55</v>
      </c>
      <c r="F906" s="109">
        <f t="shared" ref="F906" si="81">D906*E906</f>
        <v>0</v>
      </c>
    </row>
    <row r="907" spans="1:6">
      <c r="A907" s="160"/>
    </row>
    <row r="908" spans="1:6" ht="43.5">
      <c r="A908" s="132">
        <f>MAX($A$795:A907)+0.01</f>
        <v>5.3499999999999925</v>
      </c>
      <c r="B908" s="111" t="s">
        <v>2191</v>
      </c>
      <c r="C908" s="69"/>
      <c r="D908" s="69"/>
      <c r="E908" s="69"/>
      <c r="F908" s="69"/>
    </row>
    <row r="909" spans="1:6">
      <c r="A909" s="160"/>
      <c r="B909" s="111" t="s">
        <v>1924</v>
      </c>
      <c r="C909" s="67" t="s">
        <v>1334</v>
      </c>
      <c r="D909" s="68">
        <v>2500</v>
      </c>
      <c r="F909" s="109">
        <f t="shared" ref="F909:F910" si="82">D909*E909</f>
        <v>0</v>
      </c>
    </row>
    <row r="910" spans="1:6">
      <c r="A910" s="160"/>
      <c r="B910" s="111" t="s">
        <v>1925</v>
      </c>
      <c r="C910" s="67" t="s">
        <v>1334</v>
      </c>
      <c r="D910" s="68">
        <v>200</v>
      </c>
      <c r="F910" s="109">
        <f t="shared" si="82"/>
        <v>0</v>
      </c>
    </row>
    <row r="911" spans="1:6">
      <c r="A911" s="160"/>
    </row>
    <row r="912" spans="1:6" ht="43.5">
      <c r="A912" s="132">
        <f>MAX($A$795:A911)+0.01</f>
        <v>5.3599999999999923</v>
      </c>
      <c r="B912" s="111" t="s">
        <v>2192</v>
      </c>
      <c r="C912" s="69"/>
      <c r="D912" s="69"/>
      <c r="E912" s="69"/>
      <c r="F912" s="69"/>
    </row>
    <row r="913" spans="1:6">
      <c r="A913" s="160"/>
      <c r="B913" s="111" t="s">
        <v>2193</v>
      </c>
      <c r="C913" s="67" t="s">
        <v>1334</v>
      </c>
      <c r="D913" s="68">
        <v>530</v>
      </c>
      <c r="F913" s="109">
        <f t="shared" ref="F913:F914" si="83">D913*E913</f>
        <v>0</v>
      </c>
    </row>
    <row r="914" spans="1:6">
      <c r="A914" s="160"/>
      <c r="B914" s="111" t="s">
        <v>2194</v>
      </c>
      <c r="C914" s="67" t="s">
        <v>1334</v>
      </c>
      <c r="D914" s="68">
        <v>200</v>
      </c>
      <c r="F914" s="109">
        <f t="shared" si="83"/>
        <v>0</v>
      </c>
    </row>
    <row r="916" spans="1:6" ht="29">
      <c r="A916" s="132">
        <f>MAX($A$795:A915)+0.01</f>
        <v>5.3699999999999921</v>
      </c>
      <c r="B916" s="111" t="s">
        <v>2195</v>
      </c>
    </row>
    <row r="917" spans="1:6" ht="29">
      <c r="A917" s="69"/>
      <c r="B917" s="111" t="s">
        <v>2196</v>
      </c>
      <c r="C917" s="67" t="s">
        <v>160</v>
      </c>
      <c r="D917" s="68">
        <v>7</v>
      </c>
      <c r="F917" s="109">
        <f t="shared" ref="F917" si="84">D917*E917</f>
        <v>0</v>
      </c>
    </row>
    <row r="919" spans="1:6">
      <c r="A919" s="132">
        <f>MAX($A$795:A918)+0.01</f>
        <v>5.3799999999999919</v>
      </c>
      <c r="B919" s="111" t="s">
        <v>1983</v>
      </c>
      <c r="C919" s="67" t="s">
        <v>458</v>
      </c>
      <c r="D919" s="68">
        <v>5</v>
      </c>
      <c r="F919" s="109">
        <f>SUM(F831:F917)*D919%</f>
        <v>0</v>
      </c>
    </row>
    <row r="921" spans="1:6">
      <c r="B921" s="108" t="s">
        <v>2197</v>
      </c>
    </row>
    <row r="922" spans="1:6">
      <c r="A922" s="132">
        <f>MAX($A$795:A921)+0.01</f>
        <v>5.3899999999999917</v>
      </c>
      <c r="B922" s="111" t="s">
        <v>2198</v>
      </c>
      <c r="C922" s="67" t="s">
        <v>246</v>
      </c>
      <c r="D922" s="68">
        <v>1</v>
      </c>
      <c r="F922" s="109">
        <f t="shared" ref="F922" si="85">D922*E922</f>
        <v>0</v>
      </c>
    </row>
    <row r="923" spans="1:6">
      <c r="A923" s="160"/>
    </row>
    <row r="924" spans="1:6" ht="58">
      <c r="A924" s="160">
        <f>MAX($A$795:A923)+0.01</f>
        <v>5.3999999999999915</v>
      </c>
      <c r="B924" s="111" t="s">
        <v>2199</v>
      </c>
      <c r="C924" s="67" t="s">
        <v>246</v>
      </c>
      <c r="D924" s="68">
        <v>1</v>
      </c>
      <c r="F924" s="109">
        <f>SUM(D924*E924)</f>
        <v>0</v>
      </c>
    </row>
    <row r="925" spans="1:6">
      <c r="A925" s="160"/>
    </row>
    <row r="926" spans="1:6" ht="174">
      <c r="A926" s="132">
        <f>MAX($A$795:A925)+0.01</f>
        <v>5.4099999999999913</v>
      </c>
      <c r="B926" s="111" t="s">
        <v>2200</v>
      </c>
      <c r="C926" s="67" t="s">
        <v>246</v>
      </c>
      <c r="D926" s="67">
        <v>1</v>
      </c>
      <c r="F926" s="109">
        <f>SUM(D926*E926)</f>
        <v>0</v>
      </c>
    </row>
    <row r="927" spans="1:6">
      <c r="A927" s="160"/>
    </row>
    <row r="928" spans="1:6" ht="188.5">
      <c r="A928" s="132">
        <f>MAX($A$795:A927)+0.01</f>
        <v>5.419999999999991</v>
      </c>
      <c r="B928" s="111" t="s">
        <v>2201</v>
      </c>
      <c r="C928" s="67" t="s">
        <v>246</v>
      </c>
      <c r="D928" s="67">
        <v>1</v>
      </c>
      <c r="F928" s="109">
        <f>SUM(D928*E928)</f>
        <v>0</v>
      </c>
    </row>
    <row r="930" spans="1:6" ht="29">
      <c r="A930" s="132">
        <f>MAX($A$795:A929)+0.01</f>
        <v>5.4299999999999908</v>
      </c>
      <c r="B930" s="111" t="s">
        <v>2202</v>
      </c>
      <c r="C930" s="67" t="s">
        <v>160</v>
      </c>
      <c r="D930" s="68">
        <v>1</v>
      </c>
      <c r="F930" s="109">
        <f t="shared" ref="F930" si="86">D930*E930</f>
        <v>0</v>
      </c>
    </row>
    <row r="932" spans="1:6" ht="29">
      <c r="A932" s="132">
        <f>MAX($A$795:A931)+0.01</f>
        <v>5.4399999999999906</v>
      </c>
      <c r="B932" s="111" t="s">
        <v>2203</v>
      </c>
      <c r="C932" s="67" t="s">
        <v>246</v>
      </c>
      <c r="D932" s="68">
        <v>1</v>
      </c>
      <c r="F932" s="109">
        <f t="shared" ref="F932" si="87">D932*E932</f>
        <v>0</v>
      </c>
    </row>
    <row r="933" spans="1:6">
      <c r="A933" s="160"/>
    </row>
    <row r="934" spans="1:6" ht="58">
      <c r="A934" s="132">
        <f>MAX($A$795:A933)+0.01</f>
        <v>5.4499999999999904</v>
      </c>
      <c r="B934" s="216" t="s">
        <v>2204</v>
      </c>
      <c r="C934" s="67" t="s">
        <v>246</v>
      </c>
      <c r="D934" s="68">
        <v>1</v>
      </c>
      <c r="F934" s="109">
        <f t="shared" ref="F934" si="88">D934*E934</f>
        <v>0</v>
      </c>
    </row>
    <row r="935" spans="1:6">
      <c r="B935" s="217"/>
    </row>
    <row r="936" spans="1:6" ht="58">
      <c r="A936" s="132">
        <f>MAX($A$795:A934)+0.01</f>
        <v>5.4599999999999902</v>
      </c>
      <c r="B936" s="111" t="s">
        <v>2205</v>
      </c>
      <c r="C936" s="67" t="s">
        <v>246</v>
      </c>
      <c r="D936" s="68">
        <v>1</v>
      </c>
      <c r="F936" s="109">
        <f t="shared" ref="F936" si="89">D936*E936</f>
        <v>0</v>
      </c>
    </row>
    <row r="938" spans="1:6" ht="15" thickBot="1">
      <c r="A938" s="134"/>
      <c r="B938" s="135" t="s">
        <v>2206</v>
      </c>
      <c r="C938" s="136"/>
      <c r="D938" s="137"/>
      <c r="E938" s="138"/>
      <c r="F938" s="138">
        <f>SUM(F828:F937)</f>
        <v>0</v>
      </c>
    </row>
    <row r="939" spans="1:6" ht="15" thickTop="1"/>
    <row r="941" spans="1:6">
      <c r="A941" s="122" t="s">
        <v>67</v>
      </c>
      <c r="B941" s="123" t="s">
        <v>2207</v>
      </c>
      <c r="C941" s="124" t="s">
        <v>20</v>
      </c>
      <c r="D941" s="125" t="s">
        <v>21</v>
      </c>
      <c r="E941" s="126"/>
      <c r="F941" s="126" t="s">
        <v>23</v>
      </c>
    </row>
    <row r="943" spans="1:6" ht="72.5">
      <c r="B943" s="111" t="s">
        <v>2208</v>
      </c>
    </row>
    <row r="945" spans="1:6">
      <c r="B945" s="108" t="s">
        <v>2209</v>
      </c>
    </row>
    <row r="946" spans="1:6" ht="246.5">
      <c r="A946" s="132">
        <v>6.01</v>
      </c>
      <c r="B946" s="111" t="s">
        <v>2210</v>
      </c>
      <c r="C946" s="67" t="s">
        <v>2211</v>
      </c>
      <c r="D946" s="69">
        <v>2</v>
      </c>
      <c r="F946" s="109">
        <f>D946*E946</f>
        <v>0</v>
      </c>
    </row>
    <row r="947" spans="1:6">
      <c r="A947" s="160"/>
      <c r="D947" s="69"/>
    </row>
    <row r="948" spans="1:6">
      <c r="B948" s="108" t="s">
        <v>2212</v>
      </c>
    </row>
    <row r="949" spans="1:6" ht="409.5">
      <c r="A949" s="132">
        <f>MAX($A946:A948)+0.01</f>
        <v>6.02</v>
      </c>
      <c r="B949" s="111" t="s">
        <v>2213</v>
      </c>
      <c r="C949" s="67" t="s">
        <v>2211</v>
      </c>
      <c r="D949" s="68">
        <v>1</v>
      </c>
      <c r="F949" s="109">
        <f>D949*E949</f>
        <v>0</v>
      </c>
    </row>
    <row r="951" spans="1:6" ht="29">
      <c r="A951" s="132">
        <f>MAX($A948:A950)+0.01</f>
        <v>6.0299999999999994</v>
      </c>
      <c r="B951" s="111" t="s">
        <v>2214</v>
      </c>
      <c r="C951" s="67" t="s">
        <v>2211</v>
      </c>
      <c r="D951" s="68">
        <v>2</v>
      </c>
      <c r="F951" s="109">
        <f>D951*E951</f>
        <v>0</v>
      </c>
    </row>
    <row r="953" spans="1:6" ht="43.5">
      <c r="A953" s="132">
        <f>MAX($A951:A952)+0.01</f>
        <v>6.0399999999999991</v>
      </c>
      <c r="B953" s="111" t="s">
        <v>2215</v>
      </c>
      <c r="C953" s="67" t="s">
        <v>2211</v>
      </c>
      <c r="D953" s="68">
        <v>1</v>
      </c>
      <c r="F953" s="109">
        <f>D953*E953</f>
        <v>0</v>
      </c>
    </row>
    <row r="955" spans="1:6" ht="43.5">
      <c r="A955" s="132">
        <f>MAX($A953:A954)+0.01</f>
        <v>6.0499999999999989</v>
      </c>
      <c r="B955" s="111" t="s">
        <v>2215</v>
      </c>
      <c r="C955" s="67" t="s">
        <v>2211</v>
      </c>
      <c r="D955" s="68">
        <v>1</v>
      </c>
      <c r="F955" s="109">
        <f>D955*E955</f>
        <v>0</v>
      </c>
    </row>
    <row r="956" spans="1:6" ht="29">
      <c r="A956" s="132">
        <f>MAX($A954:A955)+0.01</f>
        <v>6.0599999999999987</v>
      </c>
      <c r="B956" s="111" t="s">
        <v>2216</v>
      </c>
      <c r="C956" s="67" t="s">
        <v>2211</v>
      </c>
      <c r="D956" s="68">
        <v>2</v>
      </c>
      <c r="F956" s="109">
        <f>D956*E956</f>
        <v>0</v>
      </c>
    </row>
    <row r="957" spans="1:6" ht="29">
      <c r="A957" s="132">
        <f>MAX($A955:A956)+0.01</f>
        <v>6.0699999999999985</v>
      </c>
      <c r="B957" s="111" t="s">
        <v>2217</v>
      </c>
      <c r="C957" s="67" t="s">
        <v>2211</v>
      </c>
      <c r="D957" s="68">
        <v>1</v>
      </c>
      <c r="F957" s="109">
        <f>D957*E957</f>
        <v>0</v>
      </c>
    </row>
    <row r="960" spans="1:6">
      <c r="B960" s="108" t="s">
        <v>2218</v>
      </c>
    </row>
    <row r="961" spans="1:6" ht="130.5">
      <c r="A961" s="132">
        <f>MAX($A957:A960)+0.01</f>
        <v>6.0799999999999983</v>
      </c>
      <c r="B961" s="111" t="s">
        <v>2219</v>
      </c>
      <c r="C961" s="67" t="s">
        <v>2211</v>
      </c>
      <c r="D961" s="68">
        <v>12</v>
      </c>
      <c r="F961" s="109">
        <f t="shared" ref="F961:F966" si="90">D961*E961</f>
        <v>0</v>
      </c>
    </row>
    <row r="962" spans="1:6" ht="29">
      <c r="A962" s="132">
        <f>MAX($A960:A961)+0.01</f>
        <v>6.0899999999999981</v>
      </c>
      <c r="B962" s="111" t="s">
        <v>2220</v>
      </c>
      <c r="C962" s="67" t="s">
        <v>2211</v>
      </c>
      <c r="D962" s="68">
        <v>6</v>
      </c>
      <c r="F962" s="109">
        <f t="shared" si="90"/>
        <v>0</v>
      </c>
    </row>
    <row r="963" spans="1:6" ht="29">
      <c r="A963" s="132">
        <f>MAX($A959:A962)+0.01</f>
        <v>6.0999999999999979</v>
      </c>
      <c r="B963" s="111" t="s">
        <v>2221</v>
      </c>
      <c r="C963" s="67" t="s">
        <v>2211</v>
      </c>
      <c r="D963" s="68">
        <v>6</v>
      </c>
      <c r="F963" s="109">
        <f t="shared" si="90"/>
        <v>0</v>
      </c>
    </row>
    <row r="964" spans="1:6" ht="130.5">
      <c r="A964" s="132">
        <f>MAX($A960:A963)+0.01</f>
        <v>6.1099999999999977</v>
      </c>
      <c r="B964" s="111" t="s">
        <v>2222</v>
      </c>
      <c r="C964" s="67" t="s">
        <v>2211</v>
      </c>
      <c r="D964" s="68">
        <v>8</v>
      </c>
      <c r="F964" s="109">
        <f t="shared" si="90"/>
        <v>0</v>
      </c>
    </row>
    <row r="965" spans="1:6" ht="29">
      <c r="A965" s="132">
        <f>MAX($A961:A964)+0.01</f>
        <v>6.1199999999999974</v>
      </c>
      <c r="B965" s="111" t="s">
        <v>2220</v>
      </c>
      <c r="C965" s="67" t="s">
        <v>2211</v>
      </c>
      <c r="D965" s="68">
        <v>4</v>
      </c>
      <c r="F965" s="109">
        <f t="shared" si="90"/>
        <v>0</v>
      </c>
    </row>
    <row r="966" spans="1:6" ht="29">
      <c r="A966" s="132">
        <f>MAX($A962:A965)+0.01</f>
        <v>6.1299999999999972</v>
      </c>
      <c r="B966" s="111" t="s">
        <v>2221</v>
      </c>
      <c r="C966" s="67" t="s">
        <v>2211</v>
      </c>
      <c r="D966" s="68">
        <v>4</v>
      </c>
      <c r="F966" s="109">
        <f t="shared" si="90"/>
        <v>0</v>
      </c>
    </row>
    <row r="968" spans="1:6">
      <c r="B968" s="108" t="s">
        <v>2223</v>
      </c>
    </row>
    <row r="969" spans="1:6" ht="29">
      <c r="B969" s="111" t="s">
        <v>2224</v>
      </c>
    </row>
    <row r="970" spans="1:6" ht="409.5">
      <c r="B970" s="111" t="s">
        <v>2213</v>
      </c>
      <c r="C970" s="67" t="s">
        <v>2211</v>
      </c>
      <c r="D970" s="68">
        <v>1</v>
      </c>
      <c r="F970" s="109">
        <f t="shared" ref="F970:F975" si="91">D970*E970</f>
        <v>0</v>
      </c>
    </row>
    <row r="971" spans="1:6" ht="29">
      <c r="B971" s="111" t="s">
        <v>2214</v>
      </c>
      <c r="C971" s="67" t="s">
        <v>2211</v>
      </c>
      <c r="D971" s="68">
        <v>4</v>
      </c>
      <c r="F971" s="109">
        <f t="shared" si="91"/>
        <v>0</v>
      </c>
    </row>
    <row r="972" spans="1:6" ht="43.5">
      <c r="B972" s="111" t="s">
        <v>2215</v>
      </c>
      <c r="C972" s="67" t="s">
        <v>2211</v>
      </c>
      <c r="D972" s="68">
        <v>1</v>
      </c>
      <c r="F972" s="109">
        <f t="shared" si="91"/>
        <v>0</v>
      </c>
    </row>
    <row r="973" spans="1:6">
      <c r="B973" s="111" t="s">
        <v>2225</v>
      </c>
      <c r="C973" s="67" t="s">
        <v>2211</v>
      </c>
      <c r="D973" s="68">
        <v>1</v>
      </c>
      <c r="F973" s="109">
        <f t="shared" si="91"/>
        <v>0</v>
      </c>
    </row>
    <row r="974" spans="1:6" ht="29">
      <c r="B974" s="111" t="s">
        <v>2217</v>
      </c>
      <c r="C974" s="67" t="s">
        <v>2211</v>
      </c>
      <c r="D974" s="68">
        <v>3</v>
      </c>
      <c r="F974" s="109">
        <f t="shared" si="91"/>
        <v>0</v>
      </c>
    </row>
    <row r="975" spans="1:6">
      <c r="B975" s="111" t="s">
        <v>2226</v>
      </c>
      <c r="C975" s="67" t="s">
        <v>2211</v>
      </c>
      <c r="D975" s="68">
        <v>1</v>
      </c>
      <c r="F975" s="109">
        <f t="shared" si="91"/>
        <v>0</v>
      </c>
    </row>
    <row r="977" spans="1:6">
      <c r="B977" s="108" t="s">
        <v>2227</v>
      </c>
    </row>
    <row r="978" spans="1:6" ht="29">
      <c r="B978" s="111" t="s">
        <v>2224</v>
      </c>
    </row>
    <row r="979" spans="1:6" ht="29">
      <c r="B979" s="111" t="s">
        <v>2228</v>
      </c>
      <c r="C979" s="67" t="s">
        <v>2211</v>
      </c>
    </row>
    <row r="980" spans="1:6" ht="217.5">
      <c r="A980" s="132">
        <f>MAX($A966:A979)+0.01</f>
        <v>6.139999999999997</v>
      </c>
      <c r="B980" s="111" t="s">
        <v>2229</v>
      </c>
      <c r="C980" s="67" t="s">
        <v>2211</v>
      </c>
      <c r="D980" s="68">
        <v>1</v>
      </c>
      <c r="F980" s="109">
        <f>D980*E980</f>
        <v>0</v>
      </c>
    </row>
    <row r="981" spans="1:6" ht="29">
      <c r="A981" s="132">
        <f>MAX($A967:A980)+0.01</f>
        <v>6.1499999999999968</v>
      </c>
      <c r="B981" s="111" t="s">
        <v>2217</v>
      </c>
      <c r="C981" s="67" t="s">
        <v>2211</v>
      </c>
      <c r="D981" s="68">
        <v>2</v>
      </c>
      <c r="F981" s="109">
        <f>D981*E981</f>
        <v>0</v>
      </c>
    </row>
    <row r="982" spans="1:6" ht="29">
      <c r="A982" s="132">
        <f>MAX($A968:A981)+0.01</f>
        <v>6.1599999999999966</v>
      </c>
      <c r="B982" s="111" t="s">
        <v>2214</v>
      </c>
      <c r="C982" s="67" t="s">
        <v>2211</v>
      </c>
      <c r="D982" s="68">
        <v>2</v>
      </c>
      <c r="F982" s="109">
        <f>D982*E982</f>
        <v>0</v>
      </c>
    </row>
    <row r="984" spans="1:6" ht="29">
      <c r="B984" s="111" t="s">
        <v>2230</v>
      </c>
    </row>
    <row r="985" spans="1:6">
      <c r="A985" s="132">
        <f>MAX($A971:A984)+0.01</f>
        <v>6.1699999999999964</v>
      </c>
      <c r="B985" s="111" t="s">
        <v>2231</v>
      </c>
      <c r="C985" s="67" t="s">
        <v>1334</v>
      </c>
      <c r="D985" s="68">
        <v>320</v>
      </c>
      <c r="F985" s="109">
        <f>D985*E985</f>
        <v>0</v>
      </c>
    </row>
    <row r="986" spans="1:6">
      <c r="A986" s="132">
        <f>MAX($A985:A985)+0.01</f>
        <v>6.1799999999999962</v>
      </c>
      <c r="B986" s="111" t="s">
        <v>2232</v>
      </c>
      <c r="C986" s="67" t="s">
        <v>1334</v>
      </c>
      <c r="D986" s="68">
        <v>380</v>
      </c>
      <c r="F986" s="109">
        <f>D986*E986</f>
        <v>0</v>
      </c>
    </row>
    <row r="987" spans="1:6">
      <c r="A987" s="132">
        <f>MAX($A984:A985)+0.01</f>
        <v>6.1799999999999962</v>
      </c>
      <c r="B987" s="111" t="s">
        <v>2233</v>
      </c>
      <c r="C987" s="67" t="s">
        <v>1334</v>
      </c>
      <c r="D987" s="68">
        <v>150</v>
      </c>
      <c r="F987" s="109">
        <f>D987*E987</f>
        <v>0</v>
      </c>
    </row>
    <row r="988" spans="1:6">
      <c r="A988" s="132">
        <f>MAX($A984:A987)+0.01</f>
        <v>6.1899999999999959</v>
      </c>
      <c r="B988" s="111" t="s">
        <v>2234</v>
      </c>
      <c r="C988" s="67" t="s">
        <v>1334</v>
      </c>
      <c r="D988" s="68">
        <v>450</v>
      </c>
      <c r="F988" s="109">
        <f>D988*E988</f>
        <v>0</v>
      </c>
    </row>
    <row r="989" spans="1:6">
      <c r="A989" s="132">
        <f>MAX($A984:A988)+0.01</f>
        <v>6.1999999999999957</v>
      </c>
      <c r="B989" s="111" t="s">
        <v>2235</v>
      </c>
      <c r="C989" s="67" t="s">
        <v>1334</v>
      </c>
      <c r="D989" s="68">
        <v>300</v>
      </c>
      <c r="F989" s="109">
        <f>D989*E989</f>
        <v>0</v>
      </c>
    </row>
    <row r="991" spans="1:6">
      <c r="A991" s="132">
        <f>MAX($A985:A990)+0.01</f>
        <v>6.2099999999999955</v>
      </c>
      <c r="B991" s="111" t="s">
        <v>2236</v>
      </c>
      <c r="C991" s="67" t="s">
        <v>1334</v>
      </c>
      <c r="D991" s="68">
        <v>1300</v>
      </c>
      <c r="F991" s="109">
        <f>D991*E991</f>
        <v>0</v>
      </c>
    </row>
    <row r="993" spans="1:6" ht="43.5">
      <c r="A993" s="132">
        <f>MAX($A988:A992)+0.01</f>
        <v>6.2199999999999953</v>
      </c>
      <c r="B993" s="111" t="s">
        <v>2237</v>
      </c>
      <c r="C993" s="67" t="s">
        <v>1334</v>
      </c>
      <c r="D993" s="68">
        <v>450</v>
      </c>
      <c r="F993" s="109">
        <f>D993*E993</f>
        <v>0</v>
      </c>
    </row>
    <row r="995" spans="1:6">
      <c r="A995" s="132">
        <f>MAX($A991:A994)+0.01</f>
        <v>6.2299999999999951</v>
      </c>
      <c r="B995" s="111" t="s">
        <v>2238</v>
      </c>
      <c r="C995" s="67" t="s">
        <v>246</v>
      </c>
      <c r="D995" s="68">
        <v>1</v>
      </c>
      <c r="F995" s="109">
        <f>D995*E995</f>
        <v>0</v>
      </c>
    </row>
    <row r="997" spans="1:6" ht="29">
      <c r="A997" s="132">
        <f>MAX($A993:A996)+0.01</f>
        <v>6.2399999999999949</v>
      </c>
      <c r="B997" s="111" t="s">
        <v>2239</v>
      </c>
      <c r="C997" s="67" t="s">
        <v>246</v>
      </c>
      <c r="D997" s="68">
        <v>1</v>
      </c>
      <c r="F997" s="109">
        <f>D997*E997</f>
        <v>0</v>
      </c>
    </row>
    <row r="999" spans="1:6" ht="15" thickBot="1">
      <c r="A999" s="134"/>
      <c r="B999" s="135" t="s">
        <v>2240</v>
      </c>
      <c r="C999" s="136"/>
      <c r="D999" s="137"/>
      <c r="E999" s="137"/>
      <c r="F999" s="138">
        <f>SUM(F943:F998)</f>
        <v>0</v>
      </c>
    </row>
    <row r="1000" spans="1:6" ht="15" thickTop="1"/>
    <row r="1001" spans="1:6" ht="29">
      <c r="A1001" s="122" t="s">
        <v>68</v>
      </c>
      <c r="B1001" s="123" t="s">
        <v>2241</v>
      </c>
      <c r="C1001" s="124" t="s">
        <v>20</v>
      </c>
      <c r="D1001" s="125" t="s">
        <v>21</v>
      </c>
      <c r="E1001" s="126" t="s">
        <v>22</v>
      </c>
      <c r="F1001" s="126" t="s">
        <v>23</v>
      </c>
    </row>
    <row r="1002" spans="1:6">
      <c r="A1002" s="218"/>
      <c r="B1002" s="219"/>
      <c r="C1002" s="218"/>
      <c r="D1002" s="219"/>
      <c r="E1002" s="218"/>
      <c r="F1002" s="219"/>
    </row>
    <row r="1003" spans="1:6" ht="43.5">
      <c r="A1003" s="220"/>
      <c r="B1003" s="111" t="s">
        <v>2242</v>
      </c>
      <c r="C1003" s="221"/>
      <c r="D1003" s="222"/>
      <c r="E1003" s="218"/>
      <c r="F1003" s="219"/>
    </row>
    <row r="1004" spans="1:6" ht="29">
      <c r="A1004" s="220"/>
      <c r="B1004" s="111" t="s">
        <v>2243</v>
      </c>
      <c r="C1004" s="221"/>
      <c r="D1004" s="222"/>
      <c r="E1004" s="218"/>
      <c r="F1004" s="219"/>
    </row>
    <row r="1005" spans="1:6" ht="43.5">
      <c r="A1005" s="220"/>
      <c r="B1005" s="111" t="s">
        <v>2244</v>
      </c>
      <c r="C1005" s="221"/>
      <c r="D1005" s="222"/>
      <c r="E1005" s="218"/>
      <c r="F1005" s="219"/>
    </row>
    <row r="1006" spans="1:6" ht="43.5">
      <c r="A1006" s="220"/>
      <c r="B1006" s="111" t="s">
        <v>2245</v>
      </c>
      <c r="C1006" s="221"/>
      <c r="D1006" s="222"/>
      <c r="E1006" s="218"/>
      <c r="F1006" s="219"/>
    </row>
    <row r="1007" spans="1:6" ht="29">
      <c r="A1007" s="220"/>
      <c r="B1007" s="111" t="s">
        <v>2246</v>
      </c>
      <c r="C1007" s="221"/>
      <c r="D1007" s="222"/>
      <c r="E1007" s="218"/>
      <c r="F1007" s="219"/>
    </row>
    <row r="1008" spans="1:6" ht="43.5">
      <c r="A1008" s="220"/>
      <c r="B1008" s="111" t="s">
        <v>2247</v>
      </c>
      <c r="C1008" s="221"/>
      <c r="D1008" s="222"/>
      <c r="E1008" s="218"/>
      <c r="F1008" s="219"/>
    </row>
    <row r="1010" spans="1:6">
      <c r="B1010" s="108" t="s">
        <v>2248</v>
      </c>
    </row>
    <row r="1011" spans="1:6" ht="29">
      <c r="A1011" s="132">
        <v>7.01</v>
      </c>
      <c r="B1011" s="111" t="s">
        <v>2249</v>
      </c>
      <c r="C1011" s="67" t="s">
        <v>160</v>
      </c>
      <c r="D1011" s="68">
        <v>33</v>
      </c>
      <c r="F1011" s="109">
        <f>D1011*E1011</f>
        <v>0</v>
      </c>
    </row>
    <row r="1012" spans="1:6" ht="87">
      <c r="A1012" s="132"/>
      <c r="B1012" s="111" t="s">
        <v>2250</v>
      </c>
    </row>
    <row r="1013" spans="1:6" ht="43.5">
      <c r="A1013" s="132"/>
      <c r="B1013" s="111" t="s">
        <v>2251</v>
      </c>
      <c r="C1013" s="67" t="s">
        <v>160</v>
      </c>
      <c r="D1013" s="68">
        <v>33</v>
      </c>
      <c r="F1013" s="109">
        <f>D1013*E1013</f>
        <v>0</v>
      </c>
    </row>
    <row r="1014" spans="1:6">
      <c r="A1014" s="132"/>
    </row>
    <row r="1015" spans="1:6">
      <c r="A1015" s="132">
        <f>MAX($A1011:A1012)+0.01</f>
        <v>7.02</v>
      </c>
      <c r="B1015" s="111" t="s">
        <v>2252</v>
      </c>
      <c r="C1015" s="67" t="s">
        <v>160</v>
      </c>
      <c r="D1015" s="68">
        <v>33</v>
      </c>
      <c r="F1015" s="109">
        <f>D1015*E1015</f>
        <v>0</v>
      </c>
    </row>
    <row r="1016" spans="1:6">
      <c r="A1016" s="132"/>
    </row>
    <row r="1017" spans="1:6" ht="29">
      <c r="A1017" s="132">
        <f>MAX($A1011:A1016)+0.01</f>
        <v>7.0299999999999994</v>
      </c>
      <c r="B1017" s="111" t="s">
        <v>2253</v>
      </c>
      <c r="C1017" s="67" t="s">
        <v>246</v>
      </c>
      <c r="D1017" s="68">
        <v>1</v>
      </c>
      <c r="F1017" s="109">
        <f>D1017*E1017</f>
        <v>0</v>
      </c>
    </row>
    <row r="1018" spans="1:6">
      <c r="A1018" s="132"/>
    </row>
    <row r="1019" spans="1:6">
      <c r="A1019" s="132"/>
      <c r="B1019" s="108" t="s">
        <v>2254</v>
      </c>
    </row>
    <row r="1020" spans="1:6" ht="43.5">
      <c r="A1020" s="132">
        <f>MAX($A1011:A1019)+0.01</f>
        <v>7.0399999999999991</v>
      </c>
      <c r="B1020" s="111" t="s">
        <v>2255</v>
      </c>
      <c r="C1020" s="67" t="s">
        <v>160</v>
      </c>
      <c r="D1020" s="68">
        <v>2</v>
      </c>
      <c r="F1020" s="109">
        <f>D1020*E1020</f>
        <v>0</v>
      </c>
    </row>
    <row r="1021" spans="1:6">
      <c r="A1021" s="132"/>
      <c r="B1021" s="111" t="s">
        <v>2256</v>
      </c>
    </row>
    <row r="1022" spans="1:6">
      <c r="A1022" s="132"/>
    </row>
    <row r="1023" spans="1:6" ht="43.5">
      <c r="A1023" s="132">
        <f>MAX($A1015:A1022)+0.01</f>
        <v>7.0499999999999989</v>
      </c>
      <c r="B1023" s="111" t="s">
        <v>2257</v>
      </c>
      <c r="C1023" s="67" t="s">
        <v>160</v>
      </c>
      <c r="D1023" s="68">
        <v>6</v>
      </c>
      <c r="F1023" s="109">
        <f>D1023*E1023</f>
        <v>0</v>
      </c>
    </row>
    <row r="1024" spans="1:6">
      <c r="A1024" s="132"/>
      <c r="B1024" s="111" t="s">
        <v>2258</v>
      </c>
    </row>
    <row r="1025" spans="1:6">
      <c r="A1025" s="132"/>
      <c r="B1025" s="111" t="s">
        <v>2259</v>
      </c>
    </row>
    <row r="1026" spans="1:6">
      <c r="A1026" s="132"/>
      <c r="B1026" s="111" t="s">
        <v>2260</v>
      </c>
    </row>
    <row r="1027" spans="1:6">
      <c r="A1027" s="132"/>
      <c r="B1027" s="111" t="s">
        <v>2261</v>
      </c>
    </row>
    <row r="1028" spans="1:6">
      <c r="A1028" s="132"/>
    </row>
    <row r="1029" spans="1:6">
      <c r="A1029" s="132">
        <f>MAX($A1017:A1028)+0.01</f>
        <v>7.0599999999999987</v>
      </c>
      <c r="B1029" s="111" t="s">
        <v>2262</v>
      </c>
      <c r="C1029" s="67" t="s">
        <v>160</v>
      </c>
      <c r="D1029" s="68">
        <v>2</v>
      </c>
      <c r="F1029" s="109">
        <f>D1029*E1029</f>
        <v>0</v>
      </c>
    </row>
    <row r="1030" spans="1:6">
      <c r="A1030" s="132"/>
    </row>
    <row r="1031" spans="1:6" ht="29">
      <c r="A1031" s="132">
        <f>MAX($A1020:A1030)+0.01</f>
        <v>7.0699999999999985</v>
      </c>
      <c r="B1031" s="111" t="s">
        <v>2263</v>
      </c>
      <c r="C1031" s="67" t="s">
        <v>160</v>
      </c>
      <c r="D1031" s="68">
        <v>1</v>
      </c>
      <c r="F1031" s="109">
        <f>D1031*E1031</f>
        <v>0</v>
      </c>
    </row>
    <row r="1032" spans="1:6">
      <c r="A1032" s="132"/>
    </row>
    <row r="1033" spans="1:6" ht="29">
      <c r="A1033" s="132">
        <f>MAX($A1022:A1032)+0.01</f>
        <v>7.0799999999999983</v>
      </c>
      <c r="B1033" s="111" t="s">
        <v>2253</v>
      </c>
      <c r="C1033" s="67" t="s">
        <v>246</v>
      </c>
      <c r="D1033" s="68">
        <v>1</v>
      </c>
      <c r="F1033" s="109">
        <f>D1033*E1033</f>
        <v>0</v>
      </c>
    </row>
    <row r="1034" spans="1:6">
      <c r="A1034" s="132"/>
    </row>
    <row r="1035" spans="1:6" ht="87">
      <c r="A1035" s="132">
        <f>MAX($A1024:A1034)+0.01</f>
        <v>7.0899999999999981</v>
      </c>
      <c r="B1035" s="111" t="s">
        <v>2264</v>
      </c>
      <c r="C1035" s="67" t="s">
        <v>246</v>
      </c>
      <c r="D1035" s="68">
        <v>1</v>
      </c>
      <c r="F1035" s="109">
        <f>D1035*E1035</f>
        <v>0</v>
      </c>
    </row>
    <row r="1036" spans="1:6">
      <c r="A1036" s="132"/>
    </row>
    <row r="1037" spans="1:6">
      <c r="A1037" s="132">
        <f>MAX($A1026:A1036)+0.01</f>
        <v>7.0999999999999979</v>
      </c>
      <c r="B1037" s="111" t="s">
        <v>2265</v>
      </c>
      <c r="C1037" s="67" t="s">
        <v>246</v>
      </c>
      <c r="D1037" s="68">
        <v>1</v>
      </c>
      <c r="F1037" s="109">
        <f>D1037*E1037</f>
        <v>0</v>
      </c>
    </row>
    <row r="1038" spans="1:6">
      <c r="A1038" s="132"/>
    </row>
    <row r="1039" spans="1:6" ht="29.5" thickBot="1">
      <c r="A1039" s="134"/>
      <c r="B1039" s="135" t="s">
        <v>2266</v>
      </c>
      <c r="C1039" s="136"/>
      <c r="D1039" s="137"/>
      <c r="E1039" s="138"/>
      <c r="F1039" s="138">
        <f>SUM(F1011:F1037)</f>
        <v>0</v>
      </c>
    </row>
    <row r="1040" spans="1:6" ht="15" thickTop="1">
      <c r="A1040" s="69"/>
      <c r="B1040" s="69"/>
      <c r="C1040" s="69"/>
      <c r="D1040" s="69"/>
      <c r="E1040" s="69"/>
      <c r="F1040" s="69"/>
    </row>
    <row r="1041" spans="1:6">
      <c r="A1041" s="69"/>
      <c r="B1041" s="69"/>
      <c r="C1041" s="69"/>
      <c r="D1041" s="69"/>
      <c r="E1041" s="69"/>
      <c r="F1041" s="69"/>
    </row>
    <row r="1042" spans="1:6">
      <c r="A1042" s="69"/>
      <c r="B1042" s="69"/>
      <c r="C1042" s="69"/>
      <c r="D1042" s="69"/>
      <c r="E1042" s="69"/>
      <c r="F1042" s="69"/>
    </row>
    <row r="1043" spans="1:6" ht="29">
      <c r="A1043" s="122" t="s">
        <v>1305</v>
      </c>
      <c r="B1043" s="123" t="s">
        <v>2267</v>
      </c>
      <c r="C1043" s="124" t="s">
        <v>20</v>
      </c>
      <c r="D1043" s="125" t="s">
        <v>21</v>
      </c>
      <c r="E1043" s="126" t="s">
        <v>22</v>
      </c>
      <c r="F1043" s="126" t="s">
        <v>23</v>
      </c>
    </row>
    <row r="1044" spans="1:6">
      <c r="A1044" s="218"/>
      <c r="B1044" s="219"/>
      <c r="C1044" s="218"/>
      <c r="D1044" s="219"/>
      <c r="E1044" s="218"/>
      <c r="F1044" s="219"/>
    </row>
    <row r="1045" spans="1:6" ht="43.5">
      <c r="A1045" s="220"/>
      <c r="B1045" s="111" t="s">
        <v>2268</v>
      </c>
      <c r="C1045" s="221"/>
      <c r="D1045" s="222"/>
      <c r="E1045" s="218"/>
      <c r="F1045" s="219"/>
    </row>
    <row r="1046" spans="1:6" ht="43.5">
      <c r="A1046" s="220"/>
      <c r="B1046" s="111" t="s">
        <v>2269</v>
      </c>
      <c r="C1046" s="221"/>
      <c r="D1046" s="222"/>
      <c r="E1046" s="218"/>
      <c r="F1046" s="219"/>
    </row>
    <row r="1047" spans="1:6" ht="29">
      <c r="A1047" s="220"/>
      <c r="B1047" s="111" t="s">
        <v>2270</v>
      </c>
      <c r="C1047" s="221"/>
      <c r="D1047" s="222"/>
      <c r="E1047" s="218"/>
      <c r="F1047" s="219"/>
    </row>
    <row r="1048" spans="1:6" ht="43.5">
      <c r="A1048" s="220"/>
      <c r="B1048" s="111" t="s">
        <v>2271</v>
      </c>
      <c r="C1048" s="221"/>
      <c r="D1048" s="222"/>
      <c r="E1048" s="218"/>
      <c r="F1048" s="219"/>
    </row>
    <row r="1049" spans="1:6" ht="43.5">
      <c r="A1049" s="220"/>
      <c r="B1049" s="111" t="s">
        <v>2272</v>
      </c>
      <c r="C1049" s="221"/>
      <c r="D1049" s="222"/>
      <c r="E1049" s="218"/>
      <c r="F1049" s="219"/>
    </row>
    <row r="1050" spans="1:6" ht="29">
      <c r="A1050" s="220"/>
      <c r="B1050" s="111" t="s">
        <v>2273</v>
      </c>
      <c r="C1050" s="221"/>
      <c r="D1050" s="222"/>
      <c r="E1050" s="218"/>
      <c r="F1050" s="219"/>
    </row>
    <row r="1051" spans="1:6" ht="29">
      <c r="B1051" s="111" t="s">
        <v>2274</v>
      </c>
    </row>
    <row r="1052" spans="1:6">
      <c r="B1052" s="111" t="s">
        <v>2275</v>
      </c>
    </row>
    <row r="1053" spans="1:6" ht="15.5">
      <c r="A1053" s="223"/>
      <c r="B1053" s="224"/>
      <c r="C1053" s="225"/>
      <c r="D1053" s="226"/>
      <c r="E1053" s="227"/>
      <c r="F1053" s="228"/>
    </row>
    <row r="1054" spans="1:6" ht="29">
      <c r="A1054" s="223"/>
      <c r="B1054" s="108" t="s">
        <v>2276</v>
      </c>
      <c r="C1054" s="225"/>
      <c r="D1054" s="226"/>
      <c r="E1054" s="227"/>
      <c r="F1054" s="228"/>
    </row>
    <row r="1055" spans="1:6">
      <c r="A1055" s="223"/>
      <c r="B1055" s="108" t="s">
        <v>2277</v>
      </c>
      <c r="C1055" s="225"/>
      <c r="D1055" s="226"/>
      <c r="E1055" s="227"/>
      <c r="F1055" s="228"/>
    </row>
    <row r="1056" spans="1:6">
      <c r="A1056" s="132">
        <v>8.01</v>
      </c>
      <c r="B1056" s="111" t="s">
        <v>2278</v>
      </c>
      <c r="C1056" s="67" t="s">
        <v>1334</v>
      </c>
      <c r="D1056" s="68">
        <v>100</v>
      </c>
      <c r="F1056" s="109">
        <f>D1056*E1056</f>
        <v>0</v>
      </c>
    </row>
    <row r="1057" spans="1:6">
      <c r="A1057" s="132"/>
      <c r="B1057" s="111" t="s">
        <v>2279</v>
      </c>
    </row>
    <row r="1058" spans="1:6">
      <c r="A1058" s="132"/>
      <c r="B1058" s="111" t="s">
        <v>2280</v>
      </c>
    </row>
    <row r="1059" spans="1:6">
      <c r="A1059" s="132"/>
      <c r="B1059" s="111" t="s">
        <v>2281</v>
      </c>
    </row>
    <row r="1060" spans="1:6">
      <c r="A1060" s="132"/>
      <c r="B1060" s="111" t="s">
        <v>2282</v>
      </c>
    </row>
    <row r="1061" spans="1:6">
      <c r="A1061" s="132"/>
      <c r="B1061" s="111" t="s">
        <v>2283</v>
      </c>
    </row>
    <row r="1062" spans="1:6" ht="29">
      <c r="A1062" s="132"/>
      <c r="B1062" s="111" t="s">
        <v>2284</v>
      </c>
    </row>
    <row r="1063" spans="1:6" ht="29">
      <c r="A1063" s="132"/>
      <c r="B1063" s="111" t="s">
        <v>2285</v>
      </c>
    </row>
    <row r="1064" spans="1:6" ht="29">
      <c r="A1064" s="132"/>
      <c r="B1064" s="111" t="s">
        <v>2286</v>
      </c>
    </row>
    <row r="1065" spans="1:6" ht="29">
      <c r="A1065" s="132"/>
      <c r="B1065" s="111" t="s">
        <v>2287</v>
      </c>
    </row>
    <row r="1066" spans="1:6">
      <c r="A1066" s="132"/>
      <c r="B1066" s="111" t="s">
        <v>2288</v>
      </c>
    </row>
    <row r="1067" spans="1:6">
      <c r="A1067" s="132"/>
      <c r="B1067" s="229"/>
    </row>
    <row r="1068" spans="1:6">
      <c r="A1068" s="132"/>
      <c r="B1068" s="108" t="s">
        <v>2289</v>
      </c>
    </row>
    <row r="1069" spans="1:6" ht="58">
      <c r="A1069" s="132">
        <f>MAX($A1056:A1057)+0.01</f>
        <v>8.02</v>
      </c>
      <c r="B1069" s="111" t="s">
        <v>2290</v>
      </c>
      <c r="C1069" s="67" t="s">
        <v>160</v>
      </c>
      <c r="D1069" s="68">
        <v>1</v>
      </c>
      <c r="F1069" s="109">
        <f>D1069*E1069</f>
        <v>0</v>
      </c>
    </row>
    <row r="1070" spans="1:6" ht="29">
      <c r="A1070" s="132"/>
      <c r="B1070" s="111" t="s">
        <v>2291</v>
      </c>
    </row>
    <row r="1071" spans="1:6">
      <c r="A1071" s="132"/>
      <c r="B1071" s="228"/>
    </row>
    <row r="1072" spans="1:6">
      <c r="A1072" s="132"/>
      <c r="B1072" s="108" t="s">
        <v>2292</v>
      </c>
    </row>
    <row r="1073" spans="1:6" ht="58">
      <c r="A1073" s="132">
        <f>MAX($A1056:A1072)+0.01</f>
        <v>8.0299999999999994</v>
      </c>
      <c r="B1073" s="111" t="s">
        <v>2293</v>
      </c>
      <c r="C1073" s="67" t="s">
        <v>160</v>
      </c>
      <c r="D1073" s="68">
        <v>1</v>
      </c>
      <c r="F1073" s="109">
        <f>D1073*E1073</f>
        <v>0</v>
      </c>
    </row>
    <row r="1074" spans="1:6">
      <c r="A1074" s="132"/>
      <c r="B1074" s="111" t="s">
        <v>2294</v>
      </c>
    </row>
    <row r="1075" spans="1:6">
      <c r="A1075" s="132"/>
    </row>
    <row r="1076" spans="1:6">
      <c r="A1076" s="132">
        <f>MAX($A1056:A1075)+0.01</f>
        <v>8.0399999999999991</v>
      </c>
      <c r="B1076" s="111" t="s">
        <v>2295</v>
      </c>
      <c r="C1076" s="67" t="s">
        <v>160</v>
      </c>
      <c r="D1076" s="68">
        <v>24</v>
      </c>
      <c r="F1076" s="109">
        <f>D1076*E1076</f>
        <v>0</v>
      </c>
    </row>
    <row r="1077" spans="1:6" ht="29">
      <c r="A1077" s="132"/>
      <c r="B1077" s="111" t="s">
        <v>2291</v>
      </c>
    </row>
    <row r="1078" spans="1:6">
      <c r="A1078" s="132"/>
    </row>
    <row r="1079" spans="1:6">
      <c r="A1079" s="132">
        <f>MAX($A1069:A1078)+0.01</f>
        <v>8.0499999999999989</v>
      </c>
      <c r="B1079" s="111" t="s">
        <v>2296</v>
      </c>
      <c r="C1079" s="67" t="s">
        <v>160</v>
      </c>
      <c r="D1079" s="68">
        <v>24</v>
      </c>
      <c r="F1079" s="109">
        <f>D1079*E1079</f>
        <v>0</v>
      </c>
    </row>
    <row r="1080" spans="1:6">
      <c r="A1080" s="132"/>
    </row>
    <row r="1081" spans="1:6">
      <c r="A1081" s="132">
        <f>MAX($A1073:A1080)+0.01</f>
        <v>8.0599999999999987</v>
      </c>
      <c r="B1081" s="111" t="s">
        <v>2297</v>
      </c>
      <c r="C1081" s="67" t="s">
        <v>160</v>
      </c>
      <c r="D1081" s="68">
        <v>2</v>
      </c>
      <c r="F1081" s="109">
        <f>D1081*E1081</f>
        <v>0</v>
      </c>
    </row>
    <row r="1082" spans="1:6">
      <c r="A1082" s="132"/>
      <c r="B1082" s="111" t="s">
        <v>2298</v>
      </c>
    </row>
    <row r="1083" spans="1:6">
      <c r="A1083" s="132"/>
    </row>
    <row r="1084" spans="1:6" ht="58">
      <c r="A1084" s="132">
        <f>MAX($A1076:A1083)+0.01</f>
        <v>8.0699999999999985</v>
      </c>
      <c r="B1084" s="111" t="s">
        <v>2299</v>
      </c>
      <c r="C1084" s="67" t="s">
        <v>1334</v>
      </c>
      <c r="D1084" s="68">
        <v>400</v>
      </c>
      <c r="F1084" s="109">
        <f>D1084*E1084</f>
        <v>0</v>
      </c>
    </row>
    <row r="1085" spans="1:6" ht="29">
      <c r="A1085" s="132"/>
      <c r="B1085" s="111" t="s">
        <v>2300</v>
      </c>
    </row>
    <row r="1086" spans="1:6">
      <c r="A1086" s="132"/>
      <c r="B1086" s="111" t="s">
        <v>2301</v>
      </c>
    </row>
    <row r="1087" spans="1:6">
      <c r="A1087" s="132"/>
      <c r="B1087" s="111" t="s">
        <v>2302</v>
      </c>
    </row>
    <row r="1088" spans="1:6">
      <c r="A1088" s="132"/>
      <c r="B1088" s="111" t="s">
        <v>2303</v>
      </c>
    </row>
    <row r="1089" spans="1:6">
      <c r="A1089" s="132"/>
      <c r="B1089" s="111" t="s">
        <v>2304</v>
      </c>
    </row>
    <row r="1090" spans="1:6">
      <c r="A1090" s="132"/>
      <c r="B1090" s="111" t="s">
        <v>2305</v>
      </c>
    </row>
    <row r="1091" spans="1:6">
      <c r="A1091" s="132"/>
      <c r="B1091" s="111" t="s">
        <v>2306</v>
      </c>
    </row>
    <row r="1092" spans="1:6">
      <c r="A1092" s="132"/>
      <c r="B1092" s="111" t="s">
        <v>2307</v>
      </c>
    </row>
    <row r="1093" spans="1:6">
      <c r="A1093" s="132"/>
      <c r="B1093" s="111" t="s">
        <v>2308</v>
      </c>
    </row>
    <row r="1094" spans="1:6">
      <c r="A1094" s="132"/>
      <c r="B1094" s="111" t="s">
        <v>2309</v>
      </c>
    </row>
    <row r="1095" spans="1:6">
      <c r="A1095" s="132"/>
      <c r="B1095" s="111" t="s">
        <v>2310</v>
      </c>
    </row>
    <row r="1096" spans="1:6" ht="29">
      <c r="A1096" s="132"/>
      <c r="B1096" s="111" t="s">
        <v>2311</v>
      </c>
    </row>
    <row r="1097" spans="1:6" ht="29">
      <c r="A1097" s="132"/>
      <c r="B1097" s="111" t="s">
        <v>2312</v>
      </c>
    </row>
    <row r="1098" spans="1:6">
      <c r="A1098" s="132"/>
      <c r="B1098" s="229"/>
    </row>
    <row r="1099" spans="1:6">
      <c r="A1099" s="132"/>
      <c r="B1099" s="108" t="s">
        <v>2289</v>
      </c>
    </row>
    <row r="1100" spans="1:6" ht="29">
      <c r="A1100" s="132">
        <f>MAX($A1080:A1099)+0.01</f>
        <v>8.0799999999999983</v>
      </c>
      <c r="B1100" s="111" t="s">
        <v>2313</v>
      </c>
      <c r="C1100" s="67" t="s">
        <v>160</v>
      </c>
      <c r="D1100" s="68">
        <v>1</v>
      </c>
      <c r="F1100" s="109">
        <f>D1100*E1100</f>
        <v>0</v>
      </c>
    </row>
    <row r="1101" spans="1:6" ht="29">
      <c r="A1101" s="132"/>
      <c r="B1101" s="111" t="s">
        <v>2314</v>
      </c>
      <c r="C1101" s="67" t="s">
        <v>160</v>
      </c>
      <c r="D1101" s="68">
        <v>4</v>
      </c>
      <c r="F1101" s="109">
        <f>D1101*E1101</f>
        <v>0</v>
      </c>
    </row>
    <row r="1102" spans="1:6" ht="29">
      <c r="A1102" s="132"/>
      <c r="B1102" s="111" t="s">
        <v>2315</v>
      </c>
    </row>
    <row r="1103" spans="1:6">
      <c r="A1103" s="132"/>
      <c r="B1103" s="111" t="s">
        <v>2316</v>
      </c>
    </row>
    <row r="1104" spans="1:6">
      <c r="A1104" s="132"/>
      <c r="B1104" s="111" t="s">
        <v>2317</v>
      </c>
    </row>
    <row r="1105" spans="1:6">
      <c r="A1105" s="132"/>
      <c r="B1105" s="111" t="s">
        <v>2318</v>
      </c>
    </row>
    <row r="1106" spans="1:6" ht="29">
      <c r="A1106" s="132"/>
      <c r="B1106" s="111" t="s">
        <v>2319</v>
      </c>
    </row>
    <row r="1107" spans="1:6">
      <c r="A1107" s="132"/>
      <c r="B1107" s="229"/>
    </row>
    <row r="1108" spans="1:6">
      <c r="A1108" s="132"/>
      <c r="B1108" s="108" t="s">
        <v>2292</v>
      </c>
    </row>
    <row r="1109" spans="1:6">
      <c r="A1109" s="132">
        <f>MAX($A1089:A1108)+0.01</f>
        <v>8.0899999999999981</v>
      </c>
      <c r="B1109" s="111" t="s">
        <v>2320</v>
      </c>
    </row>
    <row r="1110" spans="1:6">
      <c r="A1110" s="132"/>
      <c r="B1110" s="111" t="s">
        <v>2321</v>
      </c>
      <c r="C1110" s="67" t="s">
        <v>160</v>
      </c>
      <c r="D1110" s="68">
        <v>2</v>
      </c>
      <c r="F1110" s="109">
        <f>D1110*E1110</f>
        <v>0</v>
      </c>
    </row>
    <row r="1111" spans="1:6" ht="29">
      <c r="A1111" s="132"/>
      <c r="B1111" s="111" t="s">
        <v>2315</v>
      </c>
    </row>
    <row r="1112" spans="1:6">
      <c r="A1112" s="132"/>
      <c r="B1112" s="111" t="s">
        <v>2316</v>
      </c>
    </row>
    <row r="1113" spans="1:6">
      <c r="A1113" s="132"/>
      <c r="B1113" s="111" t="s">
        <v>2317</v>
      </c>
    </row>
    <row r="1114" spans="1:6">
      <c r="A1114" s="132"/>
      <c r="B1114" s="111" t="s">
        <v>2318</v>
      </c>
    </row>
    <row r="1115" spans="1:6" ht="29">
      <c r="A1115" s="132"/>
      <c r="B1115" s="111" t="s">
        <v>2319</v>
      </c>
    </row>
    <row r="1116" spans="1:6">
      <c r="A1116" s="132"/>
    </row>
    <row r="1117" spans="1:6" ht="29">
      <c r="A1117" s="132">
        <f>MAX($A1097:A1116)+0.01</f>
        <v>8.0999999999999979</v>
      </c>
      <c r="B1117" s="111" t="s">
        <v>2322</v>
      </c>
      <c r="C1117" s="67" t="s">
        <v>160</v>
      </c>
      <c r="D1117" s="68">
        <v>1</v>
      </c>
      <c r="F1117" s="109">
        <f>D1117*E1117</f>
        <v>0</v>
      </c>
    </row>
    <row r="1118" spans="1:6">
      <c r="A1118" s="132"/>
    </row>
    <row r="1119" spans="1:6" ht="29">
      <c r="A1119" s="132">
        <f>MAX($A1080:A1118)+0.01</f>
        <v>8.1099999999999977</v>
      </c>
      <c r="B1119" s="111" t="s">
        <v>2323</v>
      </c>
      <c r="C1119" s="67" t="s">
        <v>160</v>
      </c>
      <c r="D1119" s="68">
        <v>1</v>
      </c>
      <c r="F1119" s="109">
        <f>D1119*E1119</f>
        <v>0</v>
      </c>
    </row>
    <row r="1120" spans="1:6">
      <c r="A1120" s="132"/>
    </row>
    <row r="1121" spans="1:6">
      <c r="A1121" s="132">
        <f>MAX($A1101:A1120)+0.01</f>
        <v>8.1199999999999974</v>
      </c>
      <c r="B1121" s="111" t="s">
        <v>2324</v>
      </c>
      <c r="C1121" s="67" t="s">
        <v>160</v>
      </c>
      <c r="D1121" s="68">
        <v>12</v>
      </c>
      <c r="F1121" s="109">
        <f>D1121*E1121</f>
        <v>0</v>
      </c>
    </row>
    <row r="1122" spans="1:6">
      <c r="A1122" s="132"/>
    </row>
    <row r="1123" spans="1:6">
      <c r="A1123" s="132">
        <f>MAX($A1084:A1122)+0.01</f>
        <v>8.1299999999999972</v>
      </c>
      <c r="B1123" s="111" t="s">
        <v>2325</v>
      </c>
      <c r="C1123" s="67" t="s">
        <v>160</v>
      </c>
      <c r="D1123" s="68">
        <v>4</v>
      </c>
      <c r="F1123" s="109">
        <f>D1123*E1123</f>
        <v>0</v>
      </c>
    </row>
    <row r="1124" spans="1:6">
      <c r="A1124" s="132"/>
    </row>
    <row r="1125" spans="1:6">
      <c r="A1125" s="69"/>
      <c r="B1125" s="108" t="s">
        <v>2326</v>
      </c>
      <c r="C1125" s="69"/>
      <c r="D1125" s="69"/>
      <c r="E1125" s="69"/>
      <c r="F1125" s="69"/>
    </row>
    <row r="1126" spans="1:6">
      <c r="A1126" s="69"/>
      <c r="B1126" s="108" t="s">
        <v>2327</v>
      </c>
      <c r="C1126" s="69"/>
      <c r="D1126" s="69"/>
      <c r="E1126" s="69"/>
      <c r="F1126" s="69"/>
    </row>
    <row r="1127" spans="1:6">
      <c r="A1127" s="69"/>
      <c r="B1127" s="108" t="s">
        <v>2328</v>
      </c>
      <c r="C1127" s="69"/>
      <c r="D1127" s="69"/>
      <c r="E1127" s="69"/>
      <c r="F1127" s="69"/>
    </row>
    <row r="1128" spans="1:6" ht="29">
      <c r="A1128" s="132">
        <f>MAX($A1108:A1127)+0.01</f>
        <v>8.139999999999997</v>
      </c>
      <c r="B1128" s="111" t="s">
        <v>2329</v>
      </c>
      <c r="C1128" s="67" t="s">
        <v>1334</v>
      </c>
      <c r="D1128" s="68">
        <v>230</v>
      </c>
      <c r="F1128" s="109">
        <f>D1128*E1128</f>
        <v>0</v>
      </c>
    </row>
    <row r="1129" spans="1:6">
      <c r="A1129" s="132"/>
      <c r="B1129" s="111" t="s">
        <v>2279</v>
      </c>
    </row>
    <row r="1130" spans="1:6">
      <c r="A1130" s="132"/>
      <c r="B1130" s="111" t="s">
        <v>2280</v>
      </c>
    </row>
    <row r="1131" spans="1:6">
      <c r="A1131" s="132"/>
      <c r="B1131" s="111" t="s">
        <v>2281</v>
      </c>
    </row>
    <row r="1132" spans="1:6">
      <c r="A1132" s="132"/>
      <c r="B1132" s="111" t="s">
        <v>2282</v>
      </c>
    </row>
    <row r="1133" spans="1:6">
      <c r="A1133" s="132"/>
      <c r="B1133" s="111" t="s">
        <v>2283</v>
      </c>
    </row>
    <row r="1134" spans="1:6" ht="29">
      <c r="A1134" s="132"/>
      <c r="B1134" s="111" t="s">
        <v>2284</v>
      </c>
    </row>
    <row r="1135" spans="1:6" ht="29">
      <c r="A1135" s="132"/>
      <c r="B1135" s="111" t="s">
        <v>2285</v>
      </c>
    </row>
    <row r="1136" spans="1:6" ht="29">
      <c r="A1136" s="132"/>
      <c r="B1136" s="111" t="s">
        <v>2286</v>
      </c>
    </row>
    <row r="1137" spans="1:6" ht="29">
      <c r="A1137" s="132"/>
      <c r="B1137" s="111" t="s">
        <v>2287</v>
      </c>
    </row>
    <row r="1138" spans="1:6">
      <c r="A1138" s="132"/>
      <c r="B1138" s="111" t="s">
        <v>2288</v>
      </c>
    </row>
    <row r="1139" spans="1:6">
      <c r="A1139" s="132"/>
    </row>
    <row r="1140" spans="1:6">
      <c r="A1140" s="69"/>
      <c r="B1140" s="108" t="s">
        <v>2289</v>
      </c>
      <c r="C1140" s="69"/>
      <c r="D1140" s="69"/>
      <c r="E1140" s="69"/>
      <c r="F1140" s="69"/>
    </row>
    <row r="1141" spans="1:6" ht="58">
      <c r="A1141" s="132">
        <f>MAX($A1121:A1140)+0.01</f>
        <v>8.1499999999999968</v>
      </c>
      <c r="B1141" s="111" t="s">
        <v>2330</v>
      </c>
      <c r="C1141" s="67" t="s">
        <v>160</v>
      </c>
      <c r="D1141" s="68">
        <v>1</v>
      </c>
      <c r="F1141" s="109">
        <f>D1141*E1141</f>
        <v>0</v>
      </c>
    </row>
    <row r="1142" spans="1:6">
      <c r="A1142" s="132"/>
      <c r="B1142" s="111" t="s">
        <v>2331</v>
      </c>
    </row>
    <row r="1143" spans="1:6">
      <c r="A1143" s="69"/>
      <c r="B1143" s="69"/>
      <c r="C1143" s="69"/>
      <c r="D1143" s="69"/>
      <c r="E1143" s="69"/>
      <c r="F1143" s="69"/>
    </row>
    <row r="1144" spans="1:6">
      <c r="A1144" s="69"/>
      <c r="B1144" s="108" t="s">
        <v>2332</v>
      </c>
      <c r="C1144" s="69"/>
      <c r="D1144" s="69"/>
      <c r="E1144" s="69"/>
      <c r="F1144" s="69"/>
    </row>
    <row r="1145" spans="1:6" ht="58">
      <c r="A1145" s="132">
        <f>MAX($A1125:A1144)+0.01</f>
        <v>8.1599999999999966</v>
      </c>
      <c r="B1145" s="111" t="s">
        <v>2333</v>
      </c>
      <c r="C1145" s="67" t="s">
        <v>160</v>
      </c>
      <c r="D1145" s="68">
        <v>1</v>
      </c>
      <c r="F1145" s="109">
        <f>D1145*E1145</f>
        <v>0</v>
      </c>
    </row>
    <row r="1146" spans="1:6">
      <c r="A1146" s="132"/>
      <c r="B1146" s="111" t="s">
        <v>2331</v>
      </c>
    </row>
    <row r="1147" spans="1:6">
      <c r="A1147" s="69"/>
      <c r="B1147" s="69"/>
      <c r="C1147" s="69"/>
      <c r="D1147" s="69"/>
      <c r="E1147" s="69"/>
      <c r="F1147" s="69"/>
    </row>
    <row r="1148" spans="1:6">
      <c r="A1148" s="69"/>
      <c r="B1148" s="108" t="s">
        <v>2334</v>
      </c>
      <c r="C1148" s="69"/>
      <c r="D1148" s="69"/>
      <c r="E1148" s="69"/>
      <c r="F1148" s="69"/>
    </row>
    <row r="1149" spans="1:6" ht="58">
      <c r="A1149" s="132">
        <f>MAX($A1129:A1148)+0.01</f>
        <v>8.1699999999999964</v>
      </c>
      <c r="B1149" s="111" t="s">
        <v>2333</v>
      </c>
      <c r="C1149" s="67" t="s">
        <v>160</v>
      </c>
      <c r="D1149" s="68">
        <v>1</v>
      </c>
      <c r="F1149" s="109">
        <f>D1149*E1149</f>
        <v>0</v>
      </c>
    </row>
    <row r="1150" spans="1:6">
      <c r="A1150" s="132"/>
      <c r="B1150" s="111" t="s">
        <v>2331</v>
      </c>
    </row>
    <row r="1151" spans="1:6">
      <c r="A1151" s="132"/>
    </row>
    <row r="1152" spans="1:6">
      <c r="A1152" s="132">
        <f>MAX($A1132:A1151)+0.01</f>
        <v>8.1799999999999962</v>
      </c>
      <c r="B1152" s="111" t="s">
        <v>2335</v>
      </c>
      <c r="C1152" s="67" t="s">
        <v>160</v>
      </c>
      <c r="D1152" s="68">
        <v>48</v>
      </c>
      <c r="F1152" s="109">
        <f>D1152*E1152</f>
        <v>0</v>
      </c>
    </row>
    <row r="1153" spans="1:6">
      <c r="A1153" s="132"/>
      <c r="B1153" s="111" t="s">
        <v>2331</v>
      </c>
    </row>
    <row r="1154" spans="1:6">
      <c r="A1154" s="132"/>
    </row>
    <row r="1155" spans="1:6">
      <c r="A1155" s="132">
        <f>MAX($A1135:A1154)+0.01</f>
        <v>8.1899999999999959</v>
      </c>
      <c r="B1155" s="111" t="s">
        <v>2296</v>
      </c>
      <c r="C1155" s="67" t="s">
        <v>160</v>
      </c>
      <c r="D1155" s="68">
        <v>48</v>
      </c>
      <c r="F1155" s="109">
        <f>D1155*E1155</f>
        <v>0</v>
      </c>
    </row>
    <row r="1156" spans="1:6">
      <c r="A1156" s="132"/>
    </row>
    <row r="1157" spans="1:6">
      <c r="A1157" s="132">
        <f>MAX($A1137:A1156)+0.01</f>
        <v>8.1999999999999957</v>
      </c>
      <c r="B1157" s="111" t="s">
        <v>2336</v>
      </c>
      <c r="C1157" s="67" t="s">
        <v>160</v>
      </c>
      <c r="D1157" s="68">
        <v>4</v>
      </c>
      <c r="F1157" s="109">
        <f>D1157*E1157</f>
        <v>0</v>
      </c>
    </row>
    <row r="1158" spans="1:6">
      <c r="A1158" s="132"/>
      <c r="B1158" s="111" t="s">
        <v>2331</v>
      </c>
    </row>
    <row r="1159" spans="1:6">
      <c r="A1159" s="132"/>
    </row>
    <row r="1160" spans="1:6">
      <c r="A1160" s="132">
        <f>MAX($A1140:A1159)+0.01</f>
        <v>8.2099999999999955</v>
      </c>
      <c r="B1160" s="111" t="s">
        <v>2324</v>
      </c>
      <c r="C1160" s="67" t="s">
        <v>160</v>
      </c>
      <c r="D1160" s="68">
        <v>24</v>
      </c>
      <c r="F1160" s="109">
        <f>D1160*E1160</f>
        <v>0</v>
      </c>
    </row>
    <row r="1161" spans="1:6">
      <c r="A1161" s="132"/>
    </row>
    <row r="1162" spans="1:6" ht="29">
      <c r="A1162" s="69"/>
      <c r="B1162" s="108" t="s">
        <v>2337</v>
      </c>
      <c r="C1162" s="69"/>
      <c r="D1162" s="69"/>
      <c r="E1162" s="69"/>
      <c r="F1162" s="69"/>
    </row>
    <row r="1163" spans="1:6">
      <c r="A1163" s="132">
        <f>MAX($A1144:A1162)+0.01</f>
        <v>8.2199999999999953</v>
      </c>
      <c r="B1163" s="111" t="s">
        <v>2338</v>
      </c>
      <c r="C1163" s="67" t="s">
        <v>246</v>
      </c>
      <c r="D1163" s="68">
        <v>1</v>
      </c>
      <c r="F1163" s="109">
        <f>D1163*E1163</f>
        <v>0</v>
      </c>
    </row>
    <row r="1164" spans="1:6">
      <c r="A1164" s="132"/>
      <c r="B1164" s="111" t="s">
        <v>2339</v>
      </c>
    </row>
    <row r="1165" spans="1:6">
      <c r="A1165" s="132"/>
      <c r="B1165" s="111" t="s">
        <v>2340</v>
      </c>
    </row>
    <row r="1166" spans="1:6">
      <c r="A1166" s="132"/>
      <c r="B1166" s="111" t="s">
        <v>2341</v>
      </c>
    </row>
    <row r="1167" spans="1:6">
      <c r="A1167" s="132"/>
      <c r="B1167" s="111" t="s">
        <v>2342</v>
      </c>
    </row>
    <row r="1168" spans="1:6">
      <c r="A1168" s="132"/>
      <c r="B1168" s="111" t="s">
        <v>2343</v>
      </c>
    </row>
    <row r="1169" spans="1:2">
      <c r="A1169" s="132"/>
      <c r="B1169" s="111" t="s">
        <v>2344</v>
      </c>
    </row>
    <row r="1170" spans="1:2" ht="29">
      <c r="A1170" s="132"/>
      <c r="B1170" s="111" t="s">
        <v>2345</v>
      </c>
    </row>
    <row r="1171" spans="1:2" ht="29">
      <c r="A1171" s="132"/>
      <c r="B1171" s="111" t="s">
        <v>2346</v>
      </c>
    </row>
    <row r="1172" spans="1:2" ht="43.5">
      <c r="A1172" s="132"/>
      <c r="B1172" s="111" t="s">
        <v>2347</v>
      </c>
    </row>
    <row r="1173" spans="1:2" ht="43.5">
      <c r="A1173" s="132"/>
      <c r="B1173" s="111" t="s">
        <v>2348</v>
      </c>
    </row>
    <row r="1174" spans="1:2" ht="43.5">
      <c r="A1174" s="132"/>
      <c r="B1174" s="111" t="s">
        <v>2349</v>
      </c>
    </row>
    <row r="1175" spans="1:2">
      <c r="A1175" s="132"/>
      <c r="B1175" s="111" t="s">
        <v>2350</v>
      </c>
    </row>
    <row r="1176" spans="1:2" ht="29">
      <c r="A1176" s="132"/>
      <c r="B1176" s="111" t="s">
        <v>2351</v>
      </c>
    </row>
    <row r="1177" spans="1:2" ht="29">
      <c r="A1177" s="132"/>
      <c r="B1177" s="111" t="s">
        <v>2352</v>
      </c>
    </row>
    <row r="1178" spans="1:2" ht="29">
      <c r="A1178" s="132"/>
      <c r="B1178" s="111" t="s">
        <v>2353</v>
      </c>
    </row>
    <row r="1179" spans="1:2" ht="29">
      <c r="A1179" s="132"/>
      <c r="B1179" s="111" t="s">
        <v>2354</v>
      </c>
    </row>
    <row r="1180" spans="1:2" ht="29">
      <c r="A1180" s="132"/>
      <c r="B1180" s="111" t="s">
        <v>2355</v>
      </c>
    </row>
    <row r="1181" spans="1:2" ht="43.5">
      <c r="A1181" s="132"/>
      <c r="B1181" s="111" t="s">
        <v>2356</v>
      </c>
    </row>
    <row r="1182" spans="1:2">
      <c r="A1182" s="132"/>
      <c r="B1182" s="111" t="s">
        <v>2357</v>
      </c>
    </row>
    <row r="1183" spans="1:2" ht="29">
      <c r="A1183" s="132"/>
      <c r="B1183" s="111" t="s">
        <v>2358</v>
      </c>
    </row>
    <row r="1184" spans="1:2">
      <c r="A1184" s="132"/>
      <c r="B1184" s="111" t="s">
        <v>2359</v>
      </c>
    </row>
    <row r="1185" spans="1:6" ht="29">
      <c r="A1185" s="132"/>
      <c r="B1185" s="111" t="s">
        <v>2360</v>
      </c>
    </row>
    <row r="1186" spans="1:6" ht="43.5">
      <c r="A1186" s="132"/>
      <c r="B1186" s="111" t="s">
        <v>2361</v>
      </c>
    </row>
    <row r="1187" spans="1:6" ht="29">
      <c r="A1187" s="132"/>
      <c r="B1187" s="111" t="s">
        <v>2362</v>
      </c>
    </row>
    <row r="1188" spans="1:6" ht="29">
      <c r="A1188" s="132"/>
      <c r="B1188" s="111" t="s">
        <v>2363</v>
      </c>
    </row>
    <row r="1189" spans="1:6">
      <c r="A1189" s="132"/>
      <c r="B1189" s="111" t="s">
        <v>2364</v>
      </c>
    </row>
    <row r="1190" spans="1:6">
      <c r="A1190" s="132"/>
      <c r="B1190" s="111" t="s">
        <v>2365</v>
      </c>
    </row>
    <row r="1191" spans="1:6" ht="29">
      <c r="A1191" s="132"/>
      <c r="B1191" s="111" t="s">
        <v>2366</v>
      </c>
    </row>
    <row r="1192" spans="1:6" ht="29">
      <c r="A1192" s="132"/>
      <c r="B1192" s="111" t="s">
        <v>2367</v>
      </c>
    </row>
    <row r="1193" spans="1:6">
      <c r="A1193" s="132"/>
      <c r="B1193" s="111" t="s">
        <v>2368</v>
      </c>
    </row>
    <row r="1194" spans="1:6">
      <c r="A1194" s="132"/>
      <c r="B1194" s="111" t="s">
        <v>2369</v>
      </c>
    </row>
    <row r="1195" spans="1:6">
      <c r="A1195" s="132"/>
      <c r="B1195" s="111" t="s">
        <v>2370</v>
      </c>
    </row>
    <row r="1196" spans="1:6">
      <c r="A1196" s="132"/>
      <c r="B1196" s="111" t="s">
        <v>2371</v>
      </c>
    </row>
    <row r="1197" spans="1:6">
      <c r="A1197" s="69"/>
      <c r="B1197" s="69"/>
      <c r="C1197" s="69"/>
      <c r="D1197" s="69"/>
      <c r="E1197" s="69"/>
      <c r="F1197" s="69"/>
    </row>
    <row r="1198" spans="1:6" ht="58">
      <c r="A1198" s="132">
        <f>MAX($A1150:A1197)+0.01</f>
        <v>8.2299999999999951</v>
      </c>
      <c r="B1198" s="111" t="s">
        <v>2372</v>
      </c>
      <c r="C1198" s="67" t="s">
        <v>1334</v>
      </c>
      <c r="D1198" s="68">
        <v>8100</v>
      </c>
      <c r="F1198" s="109">
        <f>D1198*E1198</f>
        <v>0</v>
      </c>
    </row>
    <row r="1199" spans="1:6" ht="29">
      <c r="A1199" s="132"/>
      <c r="B1199" s="111" t="s">
        <v>2300</v>
      </c>
    </row>
    <row r="1200" spans="1:6">
      <c r="A1200" s="132"/>
      <c r="B1200" s="111" t="s">
        <v>2301</v>
      </c>
    </row>
    <row r="1201" spans="1:6">
      <c r="A1201" s="132"/>
      <c r="B1201" s="111" t="s">
        <v>2302</v>
      </c>
    </row>
    <row r="1202" spans="1:6">
      <c r="A1202" s="132"/>
      <c r="B1202" s="111" t="s">
        <v>2303</v>
      </c>
    </row>
    <row r="1203" spans="1:6">
      <c r="A1203" s="132"/>
      <c r="B1203" s="111" t="s">
        <v>2304</v>
      </c>
    </row>
    <row r="1204" spans="1:6">
      <c r="A1204" s="132"/>
      <c r="B1204" s="111" t="s">
        <v>2305</v>
      </c>
    </row>
    <row r="1205" spans="1:6">
      <c r="A1205" s="132"/>
      <c r="B1205" s="111" t="s">
        <v>2306</v>
      </c>
    </row>
    <row r="1206" spans="1:6">
      <c r="A1206" s="132"/>
      <c r="B1206" s="111" t="s">
        <v>2307</v>
      </c>
    </row>
    <row r="1207" spans="1:6">
      <c r="A1207" s="132"/>
      <c r="B1207" s="111" t="s">
        <v>2308</v>
      </c>
    </row>
    <row r="1208" spans="1:6">
      <c r="A1208" s="132"/>
      <c r="B1208" s="111" t="s">
        <v>2309</v>
      </c>
    </row>
    <row r="1209" spans="1:6">
      <c r="A1209" s="132"/>
      <c r="B1209" s="111" t="s">
        <v>2310</v>
      </c>
    </row>
    <row r="1210" spans="1:6" ht="29">
      <c r="A1210" s="132"/>
      <c r="B1210" s="111" t="s">
        <v>2311</v>
      </c>
    </row>
    <row r="1211" spans="1:6" ht="29">
      <c r="A1211" s="132"/>
      <c r="B1211" s="111" t="s">
        <v>2312</v>
      </c>
    </row>
    <row r="1212" spans="1:6">
      <c r="A1212" s="132"/>
    </row>
    <row r="1213" spans="1:6" ht="29">
      <c r="A1213" s="132">
        <f>MAX($A1165:A1212)+0.01</f>
        <v>8.2399999999999949</v>
      </c>
      <c r="B1213" s="111" t="s">
        <v>2313</v>
      </c>
      <c r="C1213" s="67" t="s">
        <v>160</v>
      </c>
      <c r="D1213" s="68">
        <v>8</v>
      </c>
      <c r="F1213" s="109">
        <f>D1213*E1213</f>
        <v>0</v>
      </c>
    </row>
    <row r="1214" spans="1:6" ht="29">
      <c r="A1214" s="132"/>
      <c r="B1214" s="111" t="s">
        <v>2314</v>
      </c>
      <c r="C1214" s="67" t="s">
        <v>160</v>
      </c>
      <c r="D1214" s="68">
        <v>142</v>
      </c>
      <c r="F1214" s="109">
        <f>D1214*E1214</f>
        <v>0</v>
      </c>
    </row>
    <row r="1215" spans="1:6" ht="29">
      <c r="A1215" s="132"/>
      <c r="B1215" s="111" t="s">
        <v>2315</v>
      </c>
    </row>
    <row r="1216" spans="1:6">
      <c r="A1216" s="132"/>
      <c r="B1216" s="111" t="s">
        <v>2316</v>
      </c>
    </row>
    <row r="1217" spans="1:6">
      <c r="A1217" s="132"/>
      <c r="B1217" s="111" t="s">
        <v>2317</v>
      </c>
    </row>
    <row r="1218" spans="1:6">
      <c r="A1218" s="132"/>
      <c r="B1218" s="111" t="s">
        <v>2318</v>
      </c>
    </row>
    <row r="1219" spans="1:6" ht="29">
      <c r="A1219" s="132"/>
      <c r="B1219" s="111" t="s">
        <v>2319</v>
      </c>
    </row>
    <row r="1220" spans="1:6">
      <c r="A1220" s="132"/>
    </row>
    <row r="1221" spans="1:6">
      <c r="A1221" s="132">
        <f>MAX($A1173:A1220)+0.01</f>
        <v>8.2499999999999947</v>
      </c>
      <c r="B1221" s="111" t="s">
        <v>2373</v>
      </c>
      <c r="C1221" s="67" t="s">
        <v>160</v>
      </c>
      <c r="D1221" s="68">
        <v>8</v>
      </c>
      <c r="F1221" s="109">
        <f>D1221*E1221</f>
        <v>0</v>
      </c>
    </row>
    <row r="1222" spans="1:6">
      <c r="A1222" s="69"/>
      <c r="B1222" s="69"/>
      <c r="C1222" s="69"/>
      <c r="D1222" s="69"/>
      <c r="E1222" s="69"/>
      <c r="F1222" s="69"/>
    </row>
    <row r="1223" spans="1:6" ht="43.5">
      <c r="A1223" s="132">
        <f>MAX($A1175:A1222)+0.01</f>
        <v>8.2599999999999945</v>
      </c>
      <c r="B1223" s="111" t="s">
        <v>2374</v>
      </c>
      <c r="C1223" s="67" t="s">
        <v>160</v>
      </c>
      <c r="D1223" s="68">
        <v>69</v>
      </c>
      <c r="F1223" s="109">
        <f>D1223*E1223</f>
        <v>0</v>
      </c>
    </row>
    <row r="1224" spans="1:6">
      <c r="A1224" s="132"/>
      <c r="B1224" s="111" t="s">
        <v>2375</v>
      </c>
    </row>
    <row r="1225" spans="1:6" ht="29">
      <c r="A1225" s="132"/>
      <c r="B1225" s="111" t="s">
        <v>2315</v>
      </c>
    </row>
    <row r="1226" spans="1:6">
      <c r="A1226" s="132"/>
      <c r="B1226" s="111" t="s">
        <v>2316</v>
      </c>
    </row>
    <row r="1227" spans="1:6">
      <c r="A1227" s="132"/>
      <c r="B1227" s="111" t="s">
        <v>2317</v>
      </c>
    </row>
    <row r="1228" spans="1:6">
      <c r="A1228" s="132"/>
      <c r="B1228" s="111" t="s">
        <v>2318</v>
      </c>
    </row>
    <row r="1229" spans="1:6" ht="29">
      <c r="A1229" s="132"/>
      <c r="B1229" s="111" t="s">
        <v>2319</v>
      </c>
    </row>
    <row r="1230" spans="1:6">
      <c r="A1230" s="132"/>
    </row>
    <row r="1231" spans="1:6" ht="29">
      <c r="A1231" s="132">
        <f>MAX($A1183:A1230)+0.01</f>
        <v>8.2699999999999942</v>
      </c>
      <c r="B1231" s="111" t="s">
        <v>2376</v>
      </c>
      <c r="C1231" s="67" t="s">
        <v>160</v>
      </c>
      <c r="D1231" s="68">
        <v>13</v>
      </c>
      <c r="F1231" s="109">
        <f>D1231*E1231</f>
        <v>0</v>
      </c>
    </row>
    <row r="1232" spans="1:6">
      <c r="A1232" s="132"/>
      <c r="B1232" s="111" t="s">
        <v>2377</v>
      </c>
    </row>
    <row r="1233" spans="1:6" ht="29">
      <c r="A1233" s="132"/>
      <c r="B1233" s="111" t="s">
        <v>2315</v>
      </c>
    </row>
    <row r="1234" spans="1:6">
      <c r="A1234" s="132"/>
      <c r="B1234" s="111" t="s">
        <v>2316</v>
      </c>
    </row>
    <row r="1235" spans="1:6">
      <c r="A1235" s="132"/>
      <c r="B1235" s="111" t="s">
        <v>2317</v>
      </c>
    </row>
    <row r="1236" spans="1:6">
      <c r="A1236" s="132"/>
      <c r="B1236" s="111" t="s">
        <v>2318</v>
      </c>
    </row>
    <row r="1237" spans="1:6" ht="29">
      <c r="A1237" s="132"/>
      <c r="B1237" s="111" t="s">
        <v>2319</v>
      </c>
    </row>
    <row r="1238" spans="1:6">
      <c r="A1238" s="132"/>
    </row>
    <row r="1239" spans="1:6">
      <c r="A1239" s="132">
        <f>MAX($A1191:A1238)+0.01</f>
        <v>8.279999999999994</v>
      </c>
      <c r="B1239" s="111" t="s">
        <v>2378</v>
      </c>
      <c r="C1239" s="67" t="s">
        <v>160</v>
      </c>
      <c r="D1239" s="68">
        <v>12</v>
      </c>
      <c r="F1239" s="109">
        <f>D1239*E1239</f>
        <v>0</v>
      </c>
    </row>
    <row r="1240" spans="1:6">
      <c r="A1240" s="132"/>
      <c r="B1240" s="111" t="s">
        <v>2379</v>
      </c>
    </row>
    <row r="1241" spans="1:6" ht="29">
      <c r="A1241" s="132"/>
      <c r="B1241" s="111" t="s">
        <v>2315</v>
      </c>
    </row>
    <row r="1242" spans="1:6">
      <c r="A1242" s="132"/>
      <c r="B1242" s="111" t="s">
        <v>2316</v>
      </c>
    </row>
    <row r="1243" spans="1:6">
      <c r="A1243" s="132"/>
      <c r="B1243" s="111" t="s">
        <v>2317</v>
      </c>
    </row>
    <row r="1244" spans="1:6">
      <c r="A1244" s="132"/>
      <c r="B1244" s="111" t="s">
        <v>2318</v>
      </c>
    </row>
    <row r="1245" spans="1:6" ht="29">
      <c r="A1245" s="132"/>
      <c r="B1245" s="111" t="s">
        <v>2319</v>
      </c>
    </row>
    <row r="1246" spans="1:6">
      <c r="A1246" s="69"/>
      <c r="B1246" s="69"/>
      <c r="C1246" s="69"/>
      <c r="D1246" s="69"/>
      <c r="E1246" s="69"/>
      <c r="F1246" s="69"/>
    </row>
    <row r="1247" spans="1:6" ht="29">
      <c r="A1247" s="132">
        <f>MAX($A1199:A1246)+0.01</f>
        <v>8.2899999999999938</v>
      </c>
      <c r="B1247" s="114" t="s">
        <v>2322</v>
      </c>
      <c r="C1247" s="149" t="s">
        <v>160</v>
      </c>
      <c r="D1247" s="230">
        <v>70</v>
      </c>
      <c r="E1247" s="68"/>
      <c r="F1247" s="109">
        <f>D1247*E1247</f>
        <v>0</v>
      </c>
    </row>
    <row r="1248" spans="1:6">
      <c r="A1248" s="69"/>
      <c r="B1248" s="69"/>
      <c r="C1248" s="69"/>
      <c r="D1248" s="69"/>
      <c r="E1248" s="69"/>
      <c r="F1248" s="69"/>
    </row>
    <row r="1249" spans="1:6" ht="29">
      <c r="A1249" s="132">
        <f>MAX($A1201:A1248)+0.01</f>
        <v>8.2999999999999936</v>
      </c>
      <c r="B1249" s="114" t="s">
        <v>2323</v>
      </c>
      <c r="C1249" s="149" t="s">
        <v>160</v>
      </c>
      <c r="D1249" s="230">
        <v>70</v>
      </c>
      <c r="E1249" s="68"/>
      <c r="F1249" s="109">
        <f>D1249*E1249</f>
        <v>0</v>
      </c>
    </row>
    <row r="1250" spans="1:6">
      <c r="A1250" s="69"/>
      <c r="B1250" s="69"/>
      <c r="C1250" s="69"/>
      <c r="D1250" s="69"/>
      <c r="E1250" s="69"/>
      <c r="F1250" s="69"/>
    </row>
    <row r="1251" spans="1:6">
      <c r="A1251" s="132">
        <f>MAX($A1203:A1250)+0.01</f>
        <v>8.3099999999999934</v>
      </c>
      <c r="B1251" s="114" t="s">
        <v>2325</v>
      </c>
      <c r="C1251" s="149" t="s">
        <v>160</v>
      </c>
      <c r="D1251" s="230">
        <v>142</v>
      </c>
      <c r="E1251" s="68"/>
      <c r="F1251" s="109">
        <f>D1251*E1251</f>
        <v>0</v>
      </c>
    </row>
    <row r="1252" spans="1:6">
      <c r="A1252" s="69"/>
      <c r="B1252" s="69"/>
      <c r="C1252" s="69"/>
      <c r="D1252" s="69"/>
      <c r="E1252" s="69"/>
      <c r="F1252" s="69"/>
    </row>
    <row r="1253" spans="1:6">
      <c r="A1253" s="69"/>
      <c r="B1253" s="108" t="s">
        <v>2380</v>
      </c>
      <c r="C1253" s="69"/>
      <c r="D1253" s="69"/>
      <c r="E1253" s="69"/>
      <c r="F1253" s="69"/>
    </row>
    <row r="1254" spans="1:6" ht="58">
      <c r="A1254" s="132">
        <f>MAX($A1206:A1253)+0.01</f>
        <v>8.3199999999999932</v>
      </c>
      <c r="B1254" s="111" t="s">
        <v>2372</v>
      </c>
      <c r="C1254" s="67" t="s">
        <v>1334</v>
      </c>
      <c r="D1254" s="68">
        <v>2000</v>
      </c>
      <c r="F1254" s="109">
        <f>D1254*E1254</f>
        <v>0</v>
      </c>
    </row>
    <row r="1255" spans="1:6" ht="29">
      <c r="A1255" s="132"/>
      <c r="B1255" s="111" t="s">
        <v>2300</v>
      </c>
    </row>
    <row r="1256" spans="1:6">
      <c r="A1256" s="132"/>
      <c r="B1256" s="111" t="s">
        <v>2301</v>
      </c>
    </row>
    <row r="1257" spans="1:6">
      <c r="A1257" s="132"/>
      <c r="B1257" s="111" t="s">
        <v>2302</v>
      </c>
    </row>
    <row r="1258" spans="1:6">
      <c r="A1258" s="132"/>
      <c r="B1258" s="111" t="s">
        <v>2303</v>
      </c>
    </row>
    <row r="1259" spans="1:6">
      <c r="A1259" s="132"/>
      <c r="B1259" s="111" t="s">
        <v>2304</v>
      </c>
    </row>
    <row r="1260" spans="1:6">
      <c r="A1260" s="132"/>
      <c r="B1260" s="111" t="s">
        <v>2305</v>
      </c>
    </row>
    <row r="1261" spans="1:6">
      <c r="A1261" s="132"/>
      <c r="B1261" s="111" t="s">
        <v>2306</v>
      </c>
    </row>
    <row r="1262" spans="1:6">
      <c r="A1262" s="132"/>
      <c r="B1262" s="111" t="s">
        <v>2307</v>
      </c>
    </row>
    <row r="1263" spans="1:6">
      <c r="A1263" s="132"/>
      <c r="B1263" s="111" t="s">
        <v>2308</v>
      </c>
    </row>
    <row r="1264" spans="1:6">
      <c r="A1264" s="132"/>
      <c r="B1264" s="111" t="s">
        <v>2309</v>
      </c>
    </row>
    <row r="1265" spans="1:6">
      <c r="A1265" s="132"/>
      <c r="B1265" s="111" t="s">
        <v>2310</v>
      </c>
    </row>
    <row r="1266" spans="1:6" ht="29">
      <c r="A1266" s="132"/>
      <c r="B1266" s="111" t="s">
        <v>2311</v>
      </c>
    </row>
    <row r="1267" spans="1:6" ht="29">
      <c r="A1267" s="132"/>
      <c r="B1267" s="111" t="s">
        <v>2312</v>
      </c>
    </row>
    <row r="1268" spans="1:6">
      <c r="A1268" s="132"/>
    </row>
    <row r="1269" spans="1:6" ht="43.5">
      <c r="A1269" s="132">
        <f>MAX($A1221:A1268)+0.01</f>
        <v>8.329999999999993</v>
      </c>
      <c r="B1269" s="111" t="s">
        <v>2381</v>
      </c>
      <c r="C1269" s="67" t="s">
        <v>160</v>
      </c>
      <c r="D1269" s="68">
        <v>2</v>
      </c>
      <c r="F1269" s="109">
        <f>D1269*E1269</f>
        <v>0</v>
      </c>
    </row>
    <row r="1270" spans="1:6" ht="29">
      <c r="A1270" s="132"/>
      <c r="B1270" s="111" t="s">
        <v>2314</v>
      </c>
      <c r="C1270" s="67" t="s">
        <v>160</v>
      </c>
      <c r="D1270" s="68">
        <v>28</v>
      </c>
      <c r="F1270" s="109">
        <f>D1270*E1270</f>
        <v>0</v>
      </c>
    </row>
    <row r="1271" spans="1:6" ht="29">
      <c r="A1271" s="132"/>
      <c r="B1271" s="111" t="s">
        <v>2315</v>
      </c>
    </row>
    <row r="1272" spans="1:6">
      <c r="A1272" s="132"/>
      <c r="B1272" s="111" t="s">
        <v>2316</v>
      </c>
    </row>
    <row r="1273" spans="1:6">
      <c r="A1273" s="132"/>
      <c r="B1273" s="111" t="s">
        <v>2317</v>
      </c>
    </row>
    <row r="1274" spans="1:6">
      <c r="A1274" s="132"/>
      <c r="B1274" s="111" t="s">
        <v>2318</v>
      </c>
    </row>
    <row r="1275" spans="1:6" ht="29">
      <c r="A1275" s="132"/>
      <c r="B1275" s="111" t="s">
        <v>2319</v>
      </c>
    </row>
    <row r="1276" spans="1:6">
      <c r="A1276" s="132"/>
    </row>
    <row r="1277" spans="1:6">
      <c r="A1277" s="132">
        <f>MAX($A1229:A1276)+0.01</f>
        <v>8.3399999999999928</v>
      </c>
      <c r="B1277" s="111" t="s">
        <v>2378</v>
      </c>
      <c r="C1277" s="67" t="s">
        <v>160</v>
      </c>
      <c r="D1277" s="68">
        <v>28</v>
      </c>
      <c r="F1277" s="109">
        <f>D1277*E1277</f>
        <v>0</v>
      </c>
    </row>
    <row r="1278" spans="1:6">
      <c r="A1278" s="132"/>
      <c r="B1278" s="111" t="s">
        <v>2379</v>
      </c>
    </row>
    <row r="1279" spans="1:6" ht="29">
      <c r="A1279" s="132"/>
      <c r="B1279" s="111" t="s">
        <v>2315</v>
      </c>
    </row>
    <row r="1280" spans="1:6">
      <c r="A1280" s="132"/>
      <c r="B1280" s="111" t="s">
        <v>2316</v>
      </c>
    </row>
    <row r="1281" spans="1:6">
      <c r="A1281" s="132"/>
      <c r="B1281" s="111" t="s">
        <v>2317</v>
      </c>
    </row>
    <row r="1282" spans="1:6">
      <c r="A1282" s="132"/>
      <c r="B1282" s="111" t="s">
        <v>2318</v>
      </c>
    </row>
    <row r="1283" spans="1:6" ht="29">
      <c r="A1283" s="132"/>
      <c r="B1283" s="111" t="s">
        <v>2319</v>
      </c>
    </row>
    <row r="1284" spans="1:6">
      <c r="A1284" s="132"/>
    </row>
    <row r="1285" spans="1:6" ht="29">
      <c r="A1285" s="132">
        <f>MAX($A1237:A1284)+0.01</f>
        <v>8.3499999999999925</v>
      </c>
      <c r="B1285" s="111" t="s">
        <v>2322</v>
      </c>
      <c r="C1285" s="67" t="s">
        <v>160</v>
      </c>
      <c r="D1285" s="68">
        <v>28</v>
      </c>
      <c r="F1285" s="109">
        <f>D1285*E1285</f>
        <v>0</v>
      </c>
    </row>
    <row r="1286" spans="1:6">
      <c r="A1286" s="132"/>
    </row>
    <row r="1287" spans="1:6" ht="29">
      <c r="A1287" s="132">
        <f>MAX($A1239:A1286)+0.01</f>
        <v>8.3599999999999923</v>
      </c>
      <c r="B1287" s="111" t="s">
        <v>2323</v>
      </c>
      <c r="C1287" s="67" t="s">
        <v>160</v>
      </c>
      <c r="D1287" s="68">
        <v>28</v>
      </c>
      <c r="F1287" s="109">
        <f>D1287*E1287</f>
        <v>0</v>
      </c>
    </row>
    <row r="1288" spans="1:6">
      <c r="A1288" s="132"/>
    </row>
    <row r="1289" spans="1:6">
      <c r="A1289" s="132">
        <f>MAX($A1241:A1288)+0.01</f>
        <v>8.3699999999999921</v>
      </c>
      <c r="B1289" s="111" t="s">
        <v>2325</v>
      </c>
      <c r="C1289" s="67" t="s">
        <v>160</v>
      </c>
      <c r="D1289" s="68">
        <v>28</v>
      </c>
      <c r="F1289" s="109">
        <f>D1289*E1289</f>
        <v>0</v>
      </c>
    </row>
    <row r="1290" spans="1:6">
      <c r="A1290" s="69"/>
      <c r="B1290" s="69"/>
      <c r="C1290" s="69"/>
      <c r="D1290" s="69"/>
      <c r="E1290" s="69"/>
      <c r="F1290" s="69"/>
    </row>
    <row r="1291" spans="1:6" ht="29">
      <c r="A1291" s="69"/>
      <c r="B1291" s="108" t="s">
        <v>2382</v>
      </c>
      <c r="C1291" s="69"/>
      <c r="D1291" s="69"/>
      <c r="E1291" s="69"/>
      <c r="F1291" s="69"/>
    </row>
    <row r="1292" spans="1:6" ht="58">
      <c r="A1292" s="132">
        <f>MAX($A1244:A1291)+0.01</f>
        <v>8.3799999999999919</v>
      </c>
      <c r="B1292" s="111" t="s">
        <v>2372</v>
      </c>
      <c r="C1292" s="67" t="s">
        <v>1334</v>
      </c>
      <c r="D1292" s="68">
        <v>1500</v>
      </c>
      <c r="F1292" s="109">
        <f>D1292*E1292</f>
        <v>0</v>
      </c>
    </row>
    <row r="1293" spans="1:6" ht="29">
      <c r="A1293" s="132"/>
      <c r="B1293" s="111" t="s">
        <v>2300</v>
      </c>
    </row>
    <row r="1294" spans="1:6">
      <c r="A1294" s="132"/>
      <c r="B1294" s="111" t="s">
        <v>2301</v>
      </c>
    </row>
    <row r="1295" spans="1:6">
      <c r="A1295" s="132"/>
      <c r="B1295" s="111" t="s">
        <v>2302</v>
      </c>
    </row>
    <row r="1296" spans="1:6">
      <c r="A1296" s="132"/>
      <c r="B1296" s="111" t="s">
        <v>2303</v>
      </c>
    </row>
    <row r="1297" spans="1:6">
      <c r="A1297" s="132"/>
      <c r="B1297" s="111" t="s">
        <v>2304</v>
      </c>
    </row>
    <row r="1298" spans="1:6">
      <c r="A1298" s="132"/>
      <c r="B1298" s="111" t="s">
        <v>2305</v>
      </c>
    </row>
    <row r="1299" spans="1:6">
      <c r="A1299" s="132"/>
      <c r="B1299" s="111" t="s">
        <v>2306</v>
      </c>
    </row>
    <row r="1300" spans="1:6">
      <c r="A1300" s="132"/>
      <c r="B1300" s="111" t="s">
        <v>2307</v>
      </c>
    </row>
    <row r="1301" spans="1:6">
      <c r="A1301" s="132"/>
      <c r="B1301" s="111" t="s">
        <v>2308</v>
      </c>
    </row>
    <row r="1302" spans="1:6">
      <c r="A1302" s="132"/>
      <c r="B1302" s="111" t="s">
        <v>2309</v>
      </c>
    </row>
    <row r="1303" spans="1:6">
      <c r="A1303" s="132"/>
      <c r="B1303" s="111" t="s">
        <v>2310</v>
      </c>
    </row>
    <row r="1304" spans="1:6" ht="29">
      <c r="A1304" s="132"/>
      <c r="B1304" s="111" t="s">
        <v>2311</v>
      </c>
    </row>
    <row r="1305" spans="1:6" ht="29">
      <c r="A1305" s="132"/>
      <c r="B1305" s="111" t="s">
        <v>2312</v>
      </c>
    </row>
    <row r="1306" spans="1:6">
      <c r="A1306" s="132"/>
    </row>
    <row r="1307" spans="1:6" ht="29">
      <c r="A1307" s="132">
        <f>MAX($A1259:A1306)+0.01</f>
        <v>8.3899999999999917</v>
      </c>
      <c r="B1307" s="111" t="s">
        <v>2313</v>
      </c>
      <c r="C1307" s="67" t="s">
        <v>160</v>
      </c>
      <c r="D1307" s="68">
        <v>1</v>
      </c>
      <c r="F1307" s="109">
        <f>D1307*E1307</f>
        <v>0</v>
      </c>
    </row>
    <row r="1308" spans="1:6" ht="29">
      <c r="A1308" s="132"/>
      <c r="B1308" s="111" t="s">
        <v>2314</v>
      </c>
      <c r="C1308" s="67" t="s">
        <v>160</v>
      </c>
      <c r="D1308" s="68">
        <v>24</v>
      </c>
      <c r="F1308" s="109">
        <f>D1308*E1308</f>
        <v>0</v>
      </c>
    </row>
    <row r="1309" spans="1:6" ht="29">
      <c r="A1309" s="132"/>
      <c r="B1309" s="111" t="s">
        <v>2383</v>
      </c>
    </row>
    <row r="1310" spans="1:6">
      <c r="A1310" s="132"/>
      <c r="B1310" s="111" t="s">
        <v>2316</v>
      </c>
    </row>
    <row r="1311" spans="1:6">
      <c r="A1311" s="132"/>
      <c r="B1311" s="111" t="s">
        <v>2317</v>
      </c>
    </row>
    <row r="1312" spans="1:6">
      <c r="A1312" s="132"/>
      <c r="B1312" s="111" t="s">
        <v>2318</v>
      </c>
    </row>
    <row r="1313" spans="1:6" ht="29">
      <c r="A1313" s="132"/>
      <c r="B1313" s="111" t="s">
        <v>2319</v>
      </c>
    </row>
    <row r="1314" spans="1:6">
      <c r="A1314" s="132"/>
    </row>
    <row r="1315" spans="1:6">
      <c r="A1315" s="132">
        <f>MAX($A1267:A1314)+0.01</f>
        <v>8.3999999999999915</v>
      </c>
      <c r="B1315" s="111" t="s">
        <v>2373</v>
      </c>
      <c r="C1315" s="67" t="s">
        <v>160</v>
      </c>
      <c r="D1315" s="68">
        <v>2</v>
      </c>
      <c r="F1315" s="109">
        <f>D1315*E1315</f>
        <v>0</v>
      </c>
    </row>
    <row r="1316" spans="1:6">
      <c r="A1316" s="69"/>
      <c r="B1316" s="69"/>
      <c r="C1316" s="69"/>
      <c r="D1316" s="69"/>
      <c r="E1316" s="69"/>
      <c r="F1316" s="69"/>
    </row>
    <row r="1317" spans="1:6" ht="43.5">
      <c r="A1317" s="132">
        <f>MAX($A1269:A1316)+0.01</f>
        <v>8.4099999999999913</v>
      </c>
      <c r="B1317" s="111" t="s">
        <v>2384</v>
      </c>
      <c r="C1317" s="67" t="s">
        <v>160</v>
      </c>
      <c r="D1317" s="68">
        <v>6</v>
      </c>
      <c r="F1317" s="109">
        <f>D1317*E1317</f>
        <v>0</v>
      </c>
    </row>
    <row r="1318" spans="1:6">
      <c r="A1318" s="132"/>
      <c r="B1318" s="111" t="s">
        <v>2375</v>
      </c>
    </row>
    <row r="1319" spans="1:6" ht="29">
      <c r="A1319" s="132"/>
      <c r="B1319" s="111" t="s">
        <v>2315</v>
      </c>
    </row>
    <row r="1320" spans="1:6">
      <c r="A1320" s="132"/>
      <c r="B1320" s="111" t="s">
        <v>2316</v>
      </c>
    </row>
    <row r="1321" spans="1:6">
      <c r="A1321" s="132"/>
      <c r="B1321" s="111" t="s">
        <v>2317</v>
      </c>
    </row>
    <row r="1322" spans="1:6">
      <c r="A1322" s="132"/>
      <c r="B1322" s="111" t="s">
        <v>2318</v>
      </c>
    </row>
    <row r="1323" spans="1:6" ht="29">
      <c r="A1323" s="132"/>
      <c r="B1323" s="111" t="s">
        <v>2319</v>
      </c>
    </row>
    <row r="1324" spans="1:6">
      <c r="A1324" s="132"/>
    </row>
    <row r="1325" spans="1:6" ht="29">
      <c r="A1325" s="132">
        <f>MAX($A1277:A1324)+0.01</f>
        <v>8.419999999999991</v>
      </c>
      <c r="B1325" s="111" t="s">
        <v>2376</v>
      </c>
      <c r="C1325" s="67" t="s">
        <v>160</v>
      </c>
      <c r="D1325" s="68">
        <v>6</v>
      </c>
      <c r="F1325" s="109">
        <f>D1325*E1325</f>
        <v>0</v>
      </c>
    </row>
    <row r="1326" spans="1:6">
      <c r="A1326" s="132"/>
      <c r="B1326" s="111" t="s">
        <v>2377</v>
      </c>
    </row>
    <row r="1327" spans="1:6" ht="29">
      <c r="A1327" s="132"/>
      <c r="B1327" s="111" t="s">
        <v>2315</v>
      </c>
    </row>
    <row r="1328" spans="1:6">
      <c r="A1328" s="132"/>
      <c r="B1328" s="111" t="s">
        <v>2316</v>
      </c>
    </row>
    <row r="1329" spans="1:6">
      <c r="A1329" s="132"/>
      <c r="B1329" s="111" t="s">
        <v>2317</v>
      </c>
    </row>
    <row r="1330" spans="1:6">
      <c r="A1330" s="132"/>
      <c r="B1330" s="111" t="s">
        <v>2318</v>
      </c>
    </row>
    <row r="1331" spans="1:6" ht="29">
      <c r="A1331" s="132"/>
      <c r="B1331" s="111" t="s">
        <v>2319</v>
      </c>
    </row>
    <row r="1332" spans="1:6">
      <c r="A1332" s="132"/>
    </row>
    <row r="1333" spans="1:6" ht="29">
      <c r="A1333" s="132">
        <f>MAX($A1285:A1332)+0.01</f>
        <v>8.4299999999999908</v>
      </c>
      <c r="B1333" s="111" t="s">
        <v>2322</v>
      </c>
      <c r="C1333" s="67" t="s">
        <v>160</v>
      </c>
      <c r="D1333" s="68">
        <v>12</v>
      </c>
      <c r="F1333" s="109">
        <f>D1333*E1333</f>
        <v>0</v>
      </c>
    </row>
    <row r="1334" spans="1:6">
      <c r="A1334" s="132"/>
    </row>
    <row r="1335" spans="1:6" ht="29">
      <c r="A1335" s="132">
        <f>MAX($A1287:A1334)+0.01</f>
        <v>8.4399999999999906</v>
      </c>
      <c r="B1335" s="111" t="s">
        <v>2323</v>
      </c>
      <c r="C1335" s="67" t="s">
        <v>160</v>
      </c>
      <c r="D1335" s="68">
        <v>12</v>
      </c>
      <c r="F1335" s="109">
        <f>D1335*E1335</f>
        <v>0</v>
      </c>
    </row>
    <row r="1336" spans="1:6">
      <c r="A1336" s="132"/>
    </row>
    <row r="1337" spans="1:6">
      <c r="A1337" s="132">
        <f>MAX($A1289:A1336)+0.01</f>
        <v>8.4499999999999904</v>
      </c>
      <c r="B1337" s="111" t="s">
        <v>2325</v>
      </c>
      <c r="C1337" s="67" t="s">
        <v>160</v>
      </c>
      <c r="D1337" s="68">
        <v>24</v>
      </c>
      <c r="F1337" s="109">
        <f>D1337*E1337</f>
        <v>0</v>
      </c>
    </row>
    <row r="1338" spans="1:6">
      <c r="A1338" s="69"/>
      <c r="B1338" s="69"/>
      <c r="C1338" s="69"/>
      <c r="D1338" s="69"/>
      <c r="E1338" s="69"/>
      <c r="F1338" s="69"/>
    </row>
    <row r="1339" spans="1:6" ht="29">
      <c r="A1339" s="69"/>
      <c r="B1339" s="108" t="s">
        <v>2385</v>
      </c>
      <c r="C1339" s="69"/>
      <c r="D1339" s="69"/>
      <c r="E1339" s="69"/>
      <c r="F1339" s="69"/>
    </row>
    <row r="1340" spans="1:6" ht="58">
      <c r="A1340" s="132">
        <f>MAX($A1292:A1339)+0.01</f>
        <v>8.4599999999999902</v>
      </c>
      <c r="B1340" s="111" t="s">
        <v>2372</v>
      </c>
      <c r="C1340" s="67" t="s">
        <v>1334</v>
      </c>
      <c r="D1340" s="68">
        <v>400</v>
      </c>
      <c r="F1340" s="109">
        <f>D1340*E1340</f>
        <v>0</v>
      </c>
    </row>
    <row r="1341" spans="1:6" ht="29">
      <c r="A1341" s="132"/>
      <c r="B1341" s="111" t="s">
        <v>2300</v>
      </c>
    </row>
    <row r="1342" spans="1:6">
      <c r="A1342" s="132"/>
      <c r="B1342" s="111" t="s">
        <v>2301</v>
      </c>
    </row>
    <row r="1343" spans="1:6">
      <c r="A1343" s="132"/>
      <c r="B1343" s="111" t="s">
        <v>2302</v>
      </c>
    </row>
    <row r="1344" spans="1:6">
      <c r="A1344" s="132"/>
      <c r="B1344" s="111" t="s">
        <v>2303</v>
      </c>
    </row>
    <row r="1345" spans="1:6">
      <c r="A1345" s="132"/>
      <c r="B1345" s="111" t="s">
        <v>2304</v>
      </c>
    </row>
    <row r="1346" spans="1:6">
      <c r="A1346" s="132"/>
      <c r="B1346" s="111" t="s">
        <v>2305</v>
      </c>
    </row>
    <row r="1347" spans="1:6">
      <c r="A1347" s="132"/>
      <c r="B1347" s="111" t="s">
        <v>2306</v>
      </c>
    </row>
    <row r="1348" spans="1:6">
      <c r="A1348" s="132"/>
      <c r="B1348" s="111" t="s">
        <v>2307</v>
      </c>
    </row>
    <row r="1349" spans="1:6">
      <c r="A1349" s="132"/>
      <c r="B1349" s="111" t="s">
        <v>2308</v>
      </c>
    </row>
    <row r="1350" spans="1:6">
      <c r="A1350" s="132"/>
      <c r="B1350" s="111" t="s">
        <v>2309</v>
      </c>
    </row>
    <row r="1351" spans="1:6">
      <c r="A1351" s="132"/>
      <c r="B1351" s="111" t="s">
        <v>2310</v>
      </c>
    </row>
    <row r="1352" spans="1:6" ht="29">
      <c r="A1352" s="132"/>
      <c r="B1352" s="111" t="s">
        <v>2311</v>
      </c>
    </row>
    <row r="1353" spans="1:6" ht="29">
      <c r="A1353" s="132"/>
      <c r="B1353" s="111" t="s">
        <v>2312</v>
      </c>
    </row>
    <row r="1354" spans="1:6">
      <c r="A1354" s="132"/>
    </row>
    <row r="1355" spans="1:6" ht="29">
      <c r="A1355" s="132">
        <f>MAX($A1307:A1354)+0.01</f>
        <v>8.46999999999999</v>
      </c>
      <c r="B1355" s="111" t="s">
        <v>2313</v>
      </c>
      <c r="C1355" s="67" t="s">
        <v>160</v>
      </c>
      <c r="D1355" s="68">
        <v>1</v>
      </c>
      <c r="F1355" s="109">
        <f>D1355*E1355</f>
        <v>0</v>
      </c>
    </row>
    <row r="1356" spans="1:6" ht="29">
      <c r="A1356" s="132"/>
      <c r="B1356" s="111" t="s">
        <v>2314</v>
      </c>
      <c r="C1356" s="67" t="s">
        <v>160</v>
      </c>
      <c r="D1356" s="68">
        <v>5</v>
      </c>
      <c r="F1356" s="109">
        <f>D1356*E1356</f>
        <v>0</v>
      </c>
    </row>
    <row r="1357" spans="1:6" ht="29">
      <c r="A1357" s="132"/>
      <c r="B1357" s="111" t="s">
        <v>2315</v>
      </c>
    </row>
    <row r="1358" spans="1:6">
      <c r="A1358" s="132"/>
      <c r="B1358" s="111" t="s">
        <v>2316</v>
      </c>
    </row>
    <row r="1359" spans="1:6">
      <c r="A1359" s="132"/>
      <c r="B1359" s="111" t="s">
        <v>2317</v>
      </c>
    </row>
    <row r="1360" spans="1:6">
      <c r="A1360" s="132"/>
      <c r="B1360" s="111" t="s">
        <v>2318</v>
      </c>
    </row>
    <row r="1361" spans="1:6" ht="29">
      <c r="A1361" s="132"/>
      <c r="B1361" s="111" t="s">
        <v>2319</v>
      </c>
    </row>
    <row r="1362" spans="1:6">
      <c r="A1362" s="132"/>
    </row>
    <row r="1363" spans="1:6">
      <c r="A1363" s="132">
        <f>MAX($A1315:A1362)+0.01</f>
        <v>8.4799999999999898</v>
      </c>
      <c r="B1363" s="111" t="s">
        <v>2378</v>
      </c>
      <c r="C1363" s="67" t="s">
        <v>160</v>
      </c>
      <c r="D1363" s="68">
        <v>5</v>
      </c>
      <c r="F1363" s="109">
        <f>D1363*E1363</f>
        <v>0</v>
      </c>
    </row>
    <row r="1364" spans="1:6">
      <c r="A1364" s="132"/>
      <c r="B1364" s="111" t="s">
        <v>2379</v>
      </c>
    </row>
    <row r="1365" spans="1:6" ht="29">
      <c r="A1365" s="132"/>
      <c r="B1365" s="111" t="s">
        <v>2315</v>
      </c>
    </row>
    <row r="1366" spans="1:6">
      <c r="A1366" s="132"/>
      <c r="B1366" s="111" t="s">
        <v>2316</v>
      </c>
    </row>
    <row r="1367" spans="1:6">
      <c r="A1367" s="132"/>
      <c r="B1367" s="111" t="s">
        <v>2317</v>
      </c>
    </row>
    <row r="1368" spans="1:6">
      <c r="A1368" s="132"/>
      <c r="B1368" s="111" t="s">
        <v>2318</v>
      </c>
    </row>
    <row r="1369" spans="1:6" ht="29">
      <c r="A1369" s="132"/>
      <c r="B1369" s="111" t="s">
        <v>2319</v>
      </c>
    </row>
    <row r="1370" spans="1:6">
      <c r="A1370" s="69"/>
      <c r="B1370" s="69"/>
      <c r="C1370" s="69"/>
      <c r="D1370" s="69"/>
      <c r="E1370" s="69"/>
      <c r="F1370" s="69"/>
    </row>
    <row r="1371" spans="1:6" ht="29">
      <c r="A1371" s="132">
        <f>MAX($A1323:A1370)+0.01</f>
        <v>8.4899999999999896</v>
      </c>
      <c r="B1371" s="111" t="s">
        <v>2386</v>
      </c>
      <c r="C1371" s="67" t="s">
        <v>160</v>
      </c>
      <c r="D1371" s="68">
        <v>5</v>
      </c>
      <c r="F1371" s="109">
        <f>D1371*E1371</f>
        <v>0</v>
      </c>
    </row>
    <row r="1372" spans="1:6">
      <c r="A1372" s="132"/>
    </row>
    <row r="1373" spans="1:6" ht="29">
      <c r="A1373" s="132">
        <f>MAX($A1325:A1372)+0.01</f>
        <v>8.4999999999999893</v>
      </c>
      <c r="B1373" s="111" t="s">
        <v>2387</v>
      </c>
      <c r="C1373" s="67" t="s">
        <v>160</v>
      </c>
      <c r="D1373" s="68">
        <v>5</v>
      </c>
      <c r="F1373" s="109">
        <f>D1373*E1373</f>
        <v>0</v>
      </c>
    </row>
    <row r="1374" spans="1:6">
      <c r="A1374" s="132"/>
    </row>
    <row r="1375" spans="1:6">
      <c r="A1375" s="132">
        <f>MAX($A1327:A1374)+0.01</f>
        <v>8.5099999999999891</v>
      </c>
      <c r="B1375" s="111" t="s">
        <v>2325</v>
      </c>
      <c r="C1375" s="67" t="s">
        <v>160</v>
      </c>
      <c r="D1375" s="68">
        <v>5</v>
      </c>
      <c r="F1375" s="109">
        <f>D1375*E1375</f>
        <v>0</v>
      </c>
    </row>
    <row r="1376" spans="1:6">
      <c r="A1376" s="132"/>
    </row>
    <row r="1377" spans="1:6" ht="87">
      <c r="A1377" s="132">
        <f>MAX($A1329:A1376)+0.01</f>
        <v>8.5199999999999889</v>
      </c>
      <c r="B1377" s="111" t="s">
        <v>2388</v>
      </c>
      <c r="C1377" s="67" t="s">
        <v>246</v>
      </c>
      <c r="D1377" s="68">
        <v>1</v>
      </c>
      <c r="F1377" s="109">
        <f>D1377*E1377</f>
        <v>0</v>
      </c>
    </row>
    <row r="1378" spans="1:6">
      <c r="A1378" s="132"/>
    </row>
    <row r="1379" spans="1:6">
      <c r="A1379" s="132"/>
      <c r="B1379" s="108" t="s">
        <v>2197</v>
      </c>
    </row>
    <row r="1380" spans="1:6" ht="29">
      <c r="A1380" s="132">
        <f>MAX($A1331:A1379)+0.01</f>
        <v>8.5299999999999887</v>
      </c>
      <c r="B1380" s="111" t="s">
        <v>2389</v>
      </c>
      <c r="C1380" s="67" t="s">
        <v>246</v>
      </c>
      <c r="D1380" s="68">
        <v>1</v>
      </c>
      <c r="F1380" s="109">
        <f>D1380*E1380</f>
        <v>0</v>
      </c>
    </row>
    <row r="1381" spans="1:6">
      <c r="A1381" s="132"/>
    </row>
    <row r="1382" spans="1:6" ht="101.5">
      <c r="A1382" s="132">
        <f>MAX($A1333:A1381)+0.01</f>
        <v>8.5399999999999885</v>
      </c>
      <c r="B1382" s="111" t="s">
        <v>2390</v>
      </c>
      <c r="C1382" s="67" t="s">
        <v>246</v>
      </c>
      <c r="D1382" s="68">
        <v>1</v>
      </c>
      <c r="F1382" s="109">
        <f>D1382*E1382</f>
        <v>0</v>
      </c>
    </row>
    <row r="1383" spans="1:6">
      <c r="A1383" s="132"/>
    </row>
    <row r="1384" spans="1:6">
      <c r="A1384" s="132">
        <f>MAX($A1335:A1383)+0.01</f>
        <v>8.5499999999999883</v>
      </c>
      <c r="B1384" s="111" t="s">
        <v>2391</v>
      </c>
      <c r="C1384" s="67" t="s">
        <v>246</v>
      </c>
      <c r="D1384" s="68">
        <v>1</v>
      </c>
      <c r="F1384" s="109">
        <f>D1384*E1384</f>
        <v>0</v>
      </c>
    </row>
    <row r="1385" spans="1:6">
      <c r="A1385" s="132"/>
    </row>
    <row r="1386" spans="1:6">
      <c r="A1386" s="132">
        <f>MAX($A1337:A1385)+0.01</f>
        <v>8.5599999999999881</v>
      </c>
      <c r="B1386" s="111" t="s">
        <v>2392</v>
      </c>
      <c r="C1386" s="67" t="s">
        <v>246</v>
      </c>
      <c r="D1386" s="68">
        <v>1</v>
      </c>
      <c r="F1386" s="109">
        <f>D1386*E1386</f>
        <v>0</v>
      </c>
    </row>
    <row r="1387" spans="1:6">
      <c r="A1387" s="132"/>
    </row>
    <row r="1388" spans="1:6" ht="29">
      <c r="A1388" s="132">
        <f>MAX($A1339:A1387)+0.01</f>
        <v>8.5699999999999878</v>
      </c>
      <c r="B1388" s="111" t="s">
        <v>2393</v>
      </c>
      <c r="C1388" s="67" t="s">
        <v>246</v>
      </c>
      <c r="D1388" s="68">
        <v>1</v>
      </c>
      <c r="F1388" s="109">
        <f>D1388*E1388</f>
        <v>0</v>
      </c>
    </row>
    <row r="1389" spans="1:6">
      <c r="A1389" s="69"/>
      <c r="B1389" s="69"/>
      <c r="C1389" s="69"/>
      <c r="D1389" s="69"/>
      <c r="E1389" s="69"/>
      <c r="F1389" s="69"/>
    </row>
    <row r="1390" spans="1:6" ht="29.5" thickBot="1">
      <c r="A1390" s="134"/>
      <c r="B1390" s="135" t="s">
        <v>2394</v>
      </c>
      <c r="C1390" s="136"/>
      <c r="D1390" s="137"/>
      <c r="E1390" s="138"/>
      <c r="F1390" s="138">
        <f>SUM(F1055:F1388)</f>
        <v>0</v>
      </c>
    </row>
    <row r="1391" spans="1:6" ht="15" thickTop="1"/>
    <row r="1393" spans="1:6">
      <c r="A1393" s="122" t="s">
        <v>1308</v>
      </c>
      <c r="B1393" s="123" t="s">
        <v>2395</v>
      </c>
      <c r="C1393" s="124" t="s">
        <v>20</v>
      </c>
      <c r="D1393" s="125" t="s">
        <v>21</v>
      </c>
      <c r="E1393" s="126" t="s">
        <v>22</v>
      </c>
      <c r="F1393" s="126" t="s">
        <v>23</v>
      </c>
    </row>
    <row r="1395" spans="1:6" ht="101.5">
      <c r="B1395" s="119" t="s">
        <v>2145</v>
      </c>
    </row>
    <row r="1397" spans="1:6" ht="101.5">
      <c r="A1397" s="132">
        <v>9.01</v>
      </c>
      <c r="B1397" s="111" t="s">
        <v>2396</v>
      </c>
      <c r="C1397" s="67" t="s">
        <v>246</v>
      </c>
      <c r="D1397" s="68">
        <v>1</v>
      </c>
      <c r="F1397" s="109">
        <f>D1397*E1397</f>
        <v>0</v>
      </c>
    </row>
    <row r="1398" spans="1:6">
      <c r="A1398" s="231"/>
      <c r="B1398" s="232"/>
      <c r="C1398" s="233"/>
      <c r="D1398" s="234"/>
      <c r="E1398" s="234"/>
      <c r="F1398" s="235"/>
    </row>
    <row r="1399" spans="1:6" ht="101.5">
      <c r="A1399" s="132">
        <f>MAX($A1395:A1398)+0.01</f>
        <v>9.02</v>
      </c>
      <c r="B1399" s="111" t="s">
        <v>2397</v>
      </c>
      <c r="C1399" s="67" t="s">
        <v>246</v>
      </c>
      <c r="D1399" s="68">
        <v>3</v>
      </c>
      <c r="F1399" s="109">
        <f>D1399*E1399</f>
        <v>0</v>
      </c>
    </row>
    <row r="1400" spans="1:6">
      <c r="A1400" s="231"/>
      <c r="B1400" s="236"/>
      <c r="C1400" s="233"/>
      <c r="D1400" s="234"/>
      <c r="E1400" s="234"/>
      <c r="F1400" s="235"/>
    </row>
    <row r="1401" spans="1:6" ht="203">
      <c r="A1401" s="132">
        <f>MAX($A1397:A1400)+0.01</f>
        <v>9.0299999999999994</v>
      </c>
      <c r="B1401" s="111" t="s">
        <v>2398</v>
      </c>
      <c r="C1401" s="67" t="s">
        <v>246</v>
      </c>
      <c r="D1401" s="68">
        <v>15</v>
      </c>
      <c r="F1401" s="109">
        <f>D1401*E1401</f>
        <v>0</v>
      </c>
    </row>
    <row r="1402" spans="1:6">
      <c r="A1402" s="231"/>
      <c r="B1402" s="236"/>
      <c r="C1402" s="233"/>
      <c r="D1402" s="234"/>
      <c r="E1402" s="234"/>
      <c r="F1402" s="235"/>
    </row>
    <row r="1403" spans="1:6" ht="43.5">
      <c r="A1403" s="132">
        <f>MAX($A1399:A1402)+0.01</f>
        <v>9.0399999999999991</v>
      </c>
      <c r="B1403" s="111" t="s">
        <v>2399</v>
      </c>
      <c r="C1403" s="67" t="s">
        <v>246</v>
      </c>
      <c r="D1403" s="68">
        <v>4</v>
      </c>
      <c r="F1403" s="109">
        <f>D1403*E1403</f>
        <v>0</v>
      </c>
    </row>
    <row r="1404" spans="1:6">
      <c r="A1404" s="231"/>
      <c r="B1404" s="232"/>
      <c r="C1404" s="233"/>
      <c r="D1404" s="234"/>
      <c r="E1404" s="234"/>
      <c r="F1404" s="235"/>
    </row>
    <row r="1405" spans="1:6" ht="87">
      <c r="A1405" s="132">
        <f>MAX($A1401:A1404)+0.01</f>
        <v>9.0499999999999989</v>
      </c>
      <c r="B1405" s="111" t="s">
        <v>2400</v>
      </c>
      <c r="C1405" s="67" t="s">
        <v>246</v>
      </c>
      <c r="D1405" s="68">
        <v>2</v>
      </c>
      <c r="F1405" s="109">
        <f>D1405*E1405</f>
        <v>0</v>
      </c>
    </row>
    <row r="1406" spans="1:6">
      <c r="A1406" s="231"/>
      <c r="B1406" s="237"/>
      <c r="C1406" s="238"/>
      <c r="D1406" s="239"/>
      <c r="E1406" s="239"/>
      <c r="F1406" s="240"/>
    </row>
    <row r="1407" spans="1:6" ht="72.5">
      <c r="A1407" s="132">
        <f>MAX($A1403:A1406)+0.01</f>
        <v>9.0599999999999987</v>
      </c>
      <c r="B1407" s="111" t="s">
        <v>2401</v>
      </c>
      <c r="C1407" s="67" t="s">
        <v>1334</v>
      </c>
      <c r="D1407" s="68">
        <v>400</v>
      </c>
      <c r="F1407" s="109">
        <f>D1407*E1407</f>
        <v>0</v>
      </c>
    </row>
    <row r="1408" spans="1:6">
      <c r="A1408" s="132"/>
    </row>
    <row r="1409" spans="1:6" ht="29">
      <c r="A1409" s="132">
        <f>MAX($A1404:A1407)+0.01</f>
        <v>9.0699999999999985</v>
      </c>
      <c r="B1409" s="111" t="s">
        <v>2402</v>
      </c>
      <c r="C1409" s="67" t="s">
        <v>1334</v>
      </c>
      <c r="D1409" s="68">
        <v>100</v>
      </c>
      <c r="F1409" s="109">
        <f>D1409*E1409</f>
        <v>0</v>
      </c>
    </row>
    <row r="1410" spans="1:6">
      <c r="A1410" s="231"/>
      <c r="C1410" s="241"/>
      <c r="D1410" s="242"/>
      <c r="E1410" s="242"/>
      <c r="F1410" s="235"/>
    </row>
    <row r="1411" spans="1:6" ht="29">
      <c r="A1411" s="132">
        <f>MAX($A1407:A1410)+0.01</f>
        <v>9.0799999999999983</v>
      </c>
      <c r="B1411" s="111" t="s">
        <v>2403</v>
      </c>
      <c r="C1411" s="67" t="s">
        <v>1334</v>
      </c>
      <c r="D1411" s="68">
        <v>250</v>
      </c>
      <c r="F1411" s="109">
        <f>D1411*E1411</f>
        <v>0</v>
      </c>
    </row>
    <row r="1412" spans="1:6">
      <c r="A1412" s="231"/>
    </row>
    <row r="1413" spans="1:6" ht="43.5">
      <c r="A1413" s="132"/>
      <c r="B1413" s="111" t="s">
        <v>1922</v>
      </c>
      <c r="F1413" s="109">
        <f>D1413*E1413</f>
        <v>0</v>
      </c>
    </row>
    <row r="1414" spans="1:6">
      <c r="A1414" s="132">
        <f>MAX($A1411:A1413)+0.01</f>
        <v>9.0899999999999981</v>
      </c>
      <c r="B1414" s="111" t="s">
        <v>2404</v>
      </c>
      <c r="C1414" s="67" t="s">
        <v>1334</v>
      </c>
      <c r="D1414" s="68">
        <v>80</v>
      </c>
      <c r="F1414" s="109">
        <f>D1414*E1414</f>
        <v>0</v>
      </c>
    </row>
    <row r="1415" spans="1:6">
      <c r="A1415" s="231"/>
      <c r="C1415" s="243"/>
      <c r="D1415" s="242"/>
      <c r="E1415" s="239"/>
      <c r="F1415" s="235"/>
    </row>
    <row r="1416" spans="1:6" ht="29">
      <c r="A1416" s="132">
        <f>MAX($A1414:A1415)+0.01</f>
        <v>9.0999999999999979</v>
      </c>
      <c r="B1416" s="111" t="s">
        <v>2405</v>
      </c>
      <c r="C1416" s="67" t="s">
        <v>246</v>
      </c>
      <c r="D1416" s="68">
        <v>1</v>
      </c>
      <c r="F1416" s="109">
        <f>D1416*E1416</f>
        <v>0</v>
      </c>
    </row>
    <row r="1418" spans="1:6" ht="15" thickBot="1">
      <c r="A1418" s="134"/>
      <c r="B1418" s="135" t="s">
        <v>2406</v>
      </c>
      <c r="C1418" s="136"/>
      <c r="D1418" s="137"/>
      <c r="E1418" s="138"/>
      <c r="F1418" s="138">
        <f>SUM(F1395:F1417)</f>
        <v>0</v>
      </c>
    </row>
    <row r="1419" spans="1:6" ht="15" thickTop="1">
      <c r="A1419" s="208"/>
      <c r="B1419" s="209"/>
      <c r="C1419" s="210"/>
      <c r="D1419" s="211"/>
      <c r="E1419" s="212"/>
      <c r="F1419" s="212"/>
    </row>
    <row r="1420" spans="1:6">
      <c r="A1420" s="122" t="s">
        <v>1311</v>
      </c>
      <c r="B1420" s="123" t="s">
        <v>2407</v>
      </c>
      <c r="C1420" s="124" t="s">
        <v>20</v>
      </c>
      <c r="D1420" s="125" t="s">
        <v>21</v>
      </c>
      <c r="E1420" s="126" t="s">
        <v>22</v>
      </c>
      <c r="F1420" s="126" t="s">
        <v>23</v>
      </c>
    </row>
    <row r="1422" spans="1:6">
      <c r="B1422" s="119"/>
    </row>
    <row r="1423" spans="1:6">
      <c r="B1423" s="108" t="s">
        <v>2408</v>
      </c>
    </row>
    <row r="1424" spans="1:6" ht="362.5">
      <c r="A1424" s="132">
        <v>10.01</v>
      </c>
      <c r="B1424" s="244" t="s">
        <v>2409</v>
      </c>
      <c r="C1424" s="67" t="s">
        <v>246</v>
      </c>
      <c r="D1424" s="68">
        <v>13</v>
      </c>
      <c r="F1424" s="109">
        <f>D1424*E1424</f>
        <v>0</v>
      </c>
    </row>
    <row r="1425" spans="1:6">
      <c r="A1425" s="160"/>
      <c r="B1425" s="244"/>
    </row>
    <row r="1426" spans="1:6">
      <c r="A1426" s="231"/>
      <c r="B1426" s="245" t="s">
        <v>2410</v>
      </c>
      <c r="C1426" s="233"/>
      <c r="D1426" s="234"/>
      <c r="E1426" s="234"/>
      <c r="F1426" s="235"/>
    </row>
    <row r="1427" spans="1:6" ht="43.5">
      <c r="A1427" s="132">
        <f>MAX($A1422:A1426)+0.01</f>
        <v>10.02</v>
      </c>
      <c r="B1427" s="111" t="s">
        <v>2411</v>
      </c>
      <c r="C1427" s="67" t="s">
        <v>246</v>
      </c>
      <c r="D1427" s="68">
        <v>1</v>
      </c>
      <c r="F1427" s="109">
        <f>D1427*E1427</f>
        <v>0</v>
      </c>
    </row>
    <row r="1428" spans="1:6">
      <c r="A1428" s="231"/>
      <c r="B1428" s="236"/>
      <c r="C1428" s="233"/>
      <c r="D1428" s="234"/>
      <c r="E1428" s="234"/>
      <c r="F1428" s="235"/>
    </row>
    <row r="1429" spans="1:6" ht="43.5">
      <c r="A1429" s="132">
        <f>MAX($A1424:A1428)+0.01</f>
        <v>10.029999999999999</v>
      </c>
      <c r="B1429" s="111" t="s">
        <v>2412</v>
      </c>
      <c r="C1429" s="67" t="s">
        <v>246</v>
      </c>
      <c r="D1429" s="68">
        <v>1</v>
      </c>
      <c r="F1429" s="109">
        <f>D1429*E1429</f>
        <v>0</v>
      </c>
    </row>
    <row r="1430" spans="1:6">
      <c r="A1430" s="231"/>
      <c r="B1430" s="236"/>
      <c r="C1430" s="233"/>
      <c r="D1430" s="234"/>
      <c r="E1430" s="234"/>
      <c r="F1430" s="235"/>
    </row>
    <row r="1431" spans="1:6">
      <c r="A1431" s="132">
        <f>MAX($A1427:A1430)+0.01</f>
        <v>10.039999999999999</v>
      </c>
      <c r="B1431" s="111" t="s">
        <v>2413</v>
      </c>
      <c r="C1431" s="67" t="s">
        <v>246</v>
      </c>
      <c r="D1431" s="68">
        <v>1</v>
      </c>
      <c r="F1431" s="109">
        <f>D1431*E1431</f>
        <v>0</v>
      </c>
    </row>
    <row r="1432" spans="1:6">
      <c r="A1432" s="231"/>
      <c r="B1432" s="232"/>
      <c r="C1432" s="233"/>
      <c r="D1432" s="234"/>
      <c r="E1432" s="234"/>
      <c r="F1432" s="235"/>
    </row>
    <row r="1433" spans="1:6">
      <c r="A1433" s="132">
        <f>MAX($A1429:A1432)+0.01</f>
        <v>10.049999999999999</v>
      </c>
      <c r="B1433" s="111" t="s">
        <v>2414</v>
      </c>
      <c r="C1433" s="67" t="s">
        <v>246</v>
      </c>
      <c r="D1433" s="68">
        <v>1</v>
      </c>
      <c r="F1433" s="109">
        <f>D1433*E1433</f>
        <v>0</v>
      </c>
    </row>
    <row r="1434" spans="1:6">
      <c r="A1434" s="231"/>
      <c r="B1434" s="232"/>
      <c r="C1434" s="233"/>
      <c r="D1434" s="234"/>
      <c r="E1434" s="234"/>
      <c r="F1434" s="235"/>
    </row>
    <row r="1435" spans="1:6" ht="174">
      <c r="A1435" s="132">
        <f>MAX($A1431:A1434)+0.01</f>
        <v>10.059999999999999</v>
      </c>
      <c r="B1435" s="244" t="s">
        <v>2415</v>
      </c>
      <c r="C1435" s="67" t="s">
        <v>246</v>
      </c>
      <c r="D1435" s="68">
        <v>1</v>
      </c>
      <c r="F1435" s="109">
        <f>D1435*E1435</f>
        <v>0</v>
      </c>
    </row>
    <row r="1436" spans="1:6">
      <c r="A1436" s="231"/>
      <c r="B1436" s="232"/>
      <c r="C1436" s="233"/>
      <c r="D1436" s="234"/>
      <c r="E1436" s="234"/>
      <c r="F1436" s="235"/>
    </row>
    <row r="1437" spans="1:6" ht="29">
      <c r="A1437" s="132">
        <f>MAX($A1433:A1436)+0.01</f>
        <v>10.069999999999999</v>
      </c>
      <c r="B1437" s="111" t="s">
        <v>2416</v>
      </c>
      <c r="C1437" s="67" t="s">
        <v>160</v>
      </c>
      <c r="D1437" s="68">
        <v>2</v>
      </c>
      <c r="F1437" s="109">
        <f>D1437*E1437</f>
        <v>0</v>
      </c>
    </row>
    <row r="1438" spans="1:6">
      <c r="A1438" s="231"/>
      <c r="B1438" s="232"/>
      <c r="C1438" s="233"/>
      <c r="D1438" s="234"/>
      <c r="E1438" s="234"/>
      <c r="F1438" s="235"/>
    </row>
    <row r="1439" spans="1:6" ht="43.5">
      <c r="A1439" s="132">
        <f>MAX($A1435:A1438)+0.01</f>
        <v>10.079999999999998</v>
      </c>
      <c r="B1439" s="111" t="s">
        <v>2417</v>
      </c>
      <c r="C1439" s="67" t="s">
        <v>246</v>
      </c>
      <c r="D1439" s="68">
        <v>13</v>
      </c>
      <c r="F1439" s="109">
        <f>D1439*E1439</f>
        <v>0</v>
      </c>
    </row>
    <row r="1440" spans="1:6">
      <c r="A1440" s="231"/>
      <c r="B1440" s="232"/>
      <c r="C1440" s="233"/>
      <c r="D1440" s="234"/>
      <c r="E1440" s="234"/>
      <c r="F1440" s="235"/>
    </row>
    <row r="1441" spans="1:6">
      <c r="A1441" s="132">
        <f>MAX($A1437:A1440)+0.01</f>
        <v>10.089999999999998</v>
      </c>
      <c r="B1441" s="111" t="s">
        <v>2418</v>
      </c>
      <c r="C1441" s="67" t="s">
        <v>246</v>
      </c>
      <c r="D1441" s="68">
        <v>26</v>
      </c>
      <c r="F1441" s="109">
        <f>D1441*E1441</f>
        <v>0</v>
      </c>
    </row>
    <row r="1442" spans="1:6">
      <c r="A1442" s="231"/>
      <c r="B1442" s="232"/>
      <c r="C1442" s="233"/>
      <c r="D1442" s="234"/>
      <c r="E1442" s="234"/>
      <c r="F1442" s="235"/>
    </row>
    <row r="1443" spans="1:6">
      <c r="A1443" s="132">
        <f>MAX($A1439:A1442)+0.01</f>
        <v>10.099999999999998</v>
      </c>
      <c r="B1443" s="111" t="s">
        <v>2419</v>
      </c>
      <c r="C1443" s="67" t="s">
        <v>1334</v>
      </c>
      <c r="D1443" s="68">
        <v>780</v>
      </c>
      <c r="F1443" s="109">
        <f>D1443*E1443</f>
        <v>0</v>
      </c>
    </row>
    <row r="1444" spans="1:6">
      <c r="A1444" s="231"/>
      <c r="B1444" s="232"/>
      <c r="C1444" s="233"/>
      <c r="D1444" s="234"/>
      <c r="E1444" s="234"/>
      <c r="F1444" s="235"/>
    </row>
    <row r="1445" spans="1:6" ht="29">
      <c r="A1445" s="132">
        <f>MAX($A1441:A1444)+0.01</f>
        <v>10.109999999999998</v>
      </c>
      <c r="B1445" s="246" t="s">
        <v>2420</v>
      </c>
      <c r="C1445" s="233" t="s">
        <v>246</v>
      </c>
      <c r="D1445" s="68">
        <v>100</v>
      </c>
      <c r="F1445" s="109">
        <f>D1445*E1445</f>
        <v>0</v>
      </c>
    </row>
    <row r="1446" spans="1:6">
      <c r="A1446" s="231"/>
      <c r="B1446" s="237"/>
      <c r="C1446" s="238"/>
      <c r="D1446" s="239"/>
      <c r="E1446" s="239"/>
      <c r="F1446" s="240"/>
    </row>
    <row r="1447" spans="1:6" ht="43.5">
      <c r="A1447" s="132">
        <f>MAX($A1431:A1446)+0.01</f>
        <v>10.119999999999997</v>
      </c>
      <c r="B1447" s="111" t="s">
        <v>2192</v>
      </c>
      <c r="C1447" s="247"/>
      <c r="D1447" s="248"/>
      <c r="E1447" s="249"/>
      <c r="F1447" s="250"/>
    </row>
    <row r="1448" spans="1:6">
      <c r="A1448" s="231"/>
      <c r="B1448" s="111" t="s">
        <v>1924</v>
      </c>
      <c r="C1448" s="67" t="s">
        <v>1334</v>
      </c>
      <c r="D1448" s="68">
        <v>80</v>
      </c>
      <c r="F1448" s="109">
        <f>SUM(D1448*E1448)</f>
        <v>0</v>
      </c>
    </row>
    <row r="1449" spans="1:6">
      <c r="A1449" s="231"/>
      <c r="B1449" s="111" t="s">
        <v>1925</v>
      </c>
      <c r="C1449" s="67" t="s">
        <v>1334</v>
      </c>
      <c r="D1449" s="68">
        <v>20</v>
      </c>
      <c r="F1449" s="109">
        <f>SUM(D1449*E1449)</f>
        <v>0</v>
      </c>
    </row>
    <row r="1450" spans="1:6">
      <c r="A1450" s="231"/>
      <c r="C1450" s="241"/>
      <c r="D1450" s="242"/>
      <c r="E1450" s="242"/>
      <c r="F1450" s="235"/>
    </row>
    <row r="1451" spans="1:6" ht="58">
      <c r="A1451" s="132">
        <f>MAX($A1447:A1450)+0.01</f>
        <v>10.129999999999997</v>
      </c>
      <c r="B1451" s="111" t="s">
        <v>2421</v>
      </c>
      <c r="C1451" s="247"/>
      <c r="D1451" s="248"/>
      <c r="E1451" s="249"/>
      <c r="F1451" s="250"/>
    </row>
    <row r="1452" spans="1:6">
      <c r="A1452" s="231"/>
      <c r="B1452" s="111" t="s">
        <v>2422</v>
      </c>
      <c r="C1452" s="67" t="s">
        <v>1334</v>
      </c>
      <c r="D1452" s="68">
        <v>150</v>
      </c>
      <c r="F1452" s="109">
        <f>SUM(D1452*E1452)</f>
        <v>0</v>
      </c>
    </row>
    <row r="1453" spans="1:6">
      <c r="A1453" s="231"/>
      <c r="B1453" s="111" t="s">
        <v>2423</v>
      </c>
      <c r="C1453" s="67" t="s">
        <v>1334</v>
      </c>
      <c r="D1453" s="68">
        <v>50</v>
      </c>
      <c r="F1453" s="109">
        <f>SUM(D1453*E1453)</f>
        <v>0</v>
      </c>
    </row>
    <row r="1454" spans="1:6">
      <c r="A1454" s="231"/>
      <c r="B1454" s="236"/>
      <c r="C1454" s="243"/>
      <c r="D1454" s="242"/>
      <c r="E1454" s="239"/>
      <c r="F1454" s="235"/>
    </row>
    <row r="1455" spans="1:6" ht="101.5">
      <c r="A1455" s="132">
        <f>MAX($A1451:A1454)+0.01</f>
        <v>10.139999999999997</v>
      </c>
      <c r="B1455" s="111" t="s">
        <v>2424</v>
      </c>
      <c r="C1455" s="67" t="s">
        <v>246</v>
      </c>
      <c r="D1455" s="68">
        <v>1</v>
      </c>
      <c r="F1455" s="109">
        <f>SUM(D1455*E1455)</f>
        <v>0</v>
      </c>
    </row>
    <row r="1456" spans="1:6">
      <c r="A1456" s="231"/>
      <c r="B1456" s="236"/>
      <c r="C1456" s="243"/>
      <c r="D1456" s="242"/>
      <c r="E1456" s="239"/>
      <c r="F1456" s="235"/>
    </row>
    <row r="1457" spans="1:6" ht="29">
      <c r="A1457" s="132">
        <f>MAX($A1453:A1456)+0.01</f>
        <v>10.149999999999997</v>
      </c>
      <c r="B1457" s="111" t="s">
        <v>2405</v>
      </c>
      <c r="C1457" s="67" t="s">
        <v>246</v>
      </c>
      <c r="D1457" s="68">
        <v>1</v>
      </c>
      <c r="F1457" s="109">
        <f>SUM(D1457*E1457)</f>
        <v>0</v>
      </c>
    </row>
    <row r="1459" spans="1:6" ht="15" thickBot="1">
      <c r="A1459" s="134"/>
      <c r="B1459" s="135" t="s">
        <v>2425</v>
      </c>
      <c r="C1459" s="136"/>
      <c r="D1459" s="137"/>
      <c r="E1459" s="138"/>
      <c r="F1459" s="138">
        <f>SUM(F1424:F1458)</f>
        <v>0</v>
      </c>
    </row>
    <row r="1460" spans="1:6" ht="15" thickTop="1"/>
    <row r="1461" spans="1:6">
      <c r="A1461" s="122" t="s">
        <v>1313</v>
      </c>
      <c r="B1461" s="123" t="s">
        <v>2426</v>
      </c>
      <c r="C1461" s="124" t="s">
        <v>20</v>
      </c>
      <c r="D1461" s="125" t="s">
        <v>21</v>
      </c>
      <c r="E1461" s="126" t="s">
        <v>22</v>
      </c>
      <c r="F1461" s="126" t="s">
        <v>23</v>
      </c>
    </row>
    <row r="1463" spans="1:6" ht="29">
      <c r="A1463" s="132">
        <v>11.01</v>
      </c>
      <c r="B1463" s="111" t="s">
        <v>2427</v>
      </c>
      <c r="C1463" s="67" t="s">
        <v>246</v>
      </c>
      <c r="D1463" s="68">
        <v>4</v>
      </c>
      <c r="F1463" s="109">
        <f>D1463*E1463</f>
        <v>0</v>
      </c>
    </row>
    <row r="1464" spans="1:6">
      <c r="A1464" s="132"/>
    </row>
    <row r="1465" spans="1:6" ht="29">
      <c r="A1465" s="132">
        <f>MAX($A1461:A1464)+0.01</f>
        <v>11.02</v>
      </c>
      <c r="B1465" s="111" t="s">
        <v>2428</v>
      </c>
      <c r="C1465" s="67" t="s">
        <v>246</v>
      </c>
      <c r="D1465" s="68">
        <v>4</v>
      </c>
      <c r="F1465" s="109">
        <f>D1465*E1465</f>
        <v>0</v>
      </c>
    </row>
    <row r="1467" spans="1:6">
      <c r="A1467" s="132">
        <f>MAX($A1463:A1466)+0.01</f>
        <v>11.03</v>
      </c>
      <c r="B1467" s="111" t="s">
        <v>2429</v>
      </c>
      <c r="C1467" s="67" t="s">
        <v>246</v>
      </c>
      <c r="D1467" s="68">
        <v>2</v>
      </c>
      <c r="F1467" s="109">
        <f>D1467*E1467</f>
        <v>0</v>
      </c>
    </row>
    <row r="1469" spans="1:6">
      <c r="A1469" s="132">
        <f>MAX($A1465:A1468)+0.01</f>
        <v>11.04</v>
      </c>
      <c r="B1469" s="111" t="s">
        <v>2430</v>
      </c>
      <c r="C1469" s="67" t="s">
        <v>246</v>
      </c>
      <c r="D1469" s="68">
        <v>2</v>
      </c>
      <c r="F1469" s="109">
        <f>D1469*E1469</f>
        <v>0</v>
      </c>
    </row>
    <row r="1471" spans="1:6">
      <c r="A1471" s="132">
        <f>MAX($A1465:A1470)+0.01</f>
        <v>11.049999999999999</v>
      </c>
      <c r="B1471" s="111" t="s">
        <v>2431</v>
      </c>
      <c r="C1471" s="67" t="s">
        <v>246</v>
      </c>
      <c r="D1471" s="68">
        <v>2</v>
      </c>
      <c r="F1471" s="109">
        <f>D1471*E1471</f>
        <v>0</v>
      </c>
    </row>
    <row r="1473" spans="1:6">
      <c r="A1473" s="132">
        <f>MAX($A1467:A1472)+0.01</f>
        <v>11.059999999999999</v>
      </c>
      <c r="B1473" s="111" t="s">
        <v>2432</v>
      </c>
      <c r="C1473" s="67" t="s">
        <v>246</v>
      </c>
      <c r="D1473" s="68">
        <v>2</v>
      </c>
      <c r="F1473" s="109">
        <f>D1473*E1473</f>
        <v>0</v>
      </c>
    </row>
    <row r="1475" spans="1:6">
      <c r="A1475" s="132">
        <f>MAX($A1471:A1474)+0.01</f>
        <v>11.069999999999999</v>
      </c>
      <c r="B1475" s="111" t="s">
        <v>2433</v>
      </c>
      <c r="C1475" s="67" t="s">
        <v>246</v>
      </c>
      <c r="D1475" s="68">
        <v>3</v>
      </c>
      <c r="F1475" s="109">
        <f>D1475*E1475</f>
        <v>0</v>
      </c>
    </row>
    <row r="1477" spans="1:6">
      <c r="A1477" s="132">
        <f>MAX($A1473:A1476)+0.01</f>
        <v>11.079999999999998</v>
      </c>
      <c r="B1477" s="111" t="s">
        <v>2434</v>
      </c>
      <c r="C1477" s="67" t="s">
        <v>246</v>
      </c>
      <c r="D1477" s="68">
        <v>1</v>
      </c>
      <c r="F1477" s="109">
        <f>D1477*E1477</f>
        <v>0</v>
      </c>
    </row>
    <row r="1479" spans="1:6">
      <c r="A1479" s="132">
        <f>MAX($A1473:A1478)+0.01</f>
        <v>11.089999999999998</v>
      </c>
      <c r="B1479" s="111" t="s">
        <v>2435</v>
      </c>
      <c r="C1479" s="67" t="s">
        <v>246</v>
      </c>
      <c r="D1479" s="68">
        <v>3</v>
      </c>
      <c r="F1479" s="109">
        <f>D1479*E1479</f>
        <v>0</v>
      </c>
    </row>
    <row r="1481" spans="1:6">
      <c r="A1481" s="132">
        <f>MAX($A1475:A1480)+0.01</f>
        <v>11.099999999999998</v>
      </c>
      <c r="B1481" s="111" t="s">
        <v>2436</v>
      </c>
      <c r="C1481" s="67" t="s">
        <v>246</v>
      </c>
      <c r="D1481" s="68">
        <v>1</v>
      </c>
      <c r="F1481" s="109">
        <f>D1481*E1481</f>
        <v>0</v>
      </c>
    </row>
    <row r="1483" spans="1:6">
      <c r="A1483" s="132">
        <f>MAX($A1475:A1482)+0.01</f>
        <v>11.109999999999998</v>
      </c>
      <c r="B1483" s="111" t="s">
        <v>2437</v>
      </c>
      <c r="C1483" s="67" t="s">
        <v>246</v>
      </c>
      <c r="D1483" s="68">
        <v>4</v>
      </c>
      <c r="F1483" s="109">
        <f>D1483*E1483</f>
        <v>0</v>
      </c>
    </row>
    <row r="1485" spans="1:6">
      <c r="A1485" s="132">
        <f>MAX($A1479:A1484)+0.01</f>
        <v>11.119999999999997</v>
      </c>
      <c r="B1485" s="111" t="s">
        <v>2438</v>
      </c>
      <c r="C1485" s="67" t="s">
        <v>1334</v>
      </c>
      <c r="D1485" s="68">
        <v>380</v>
      </c>
      <c r="F1485" s="109">
        <f>D1485*E1485</f>
        <v>0</v>
      </c>
    </row>
    <row r="1487" spans="1:6" ht="29">
      <c r="A1487" s="132">
        <f>MAX($A1483:A1486)+0.01</f>
        <v>11.129999999999997</v>
      </c>
      <c r="B1487" s="111" t="s">
        <v>2439</v>
      </c>
      <c r="C1487" s="67" t="s">
        <v>246</v>
      </c>
      <c r="D1487" s="68">
        <v>3</v>
      </c>
      <c r="F1487" s="109">
        <f>D1487*E1487</f>
        <v>0</v>
      </c>
    </row>
    <row r="1489" spans="1:6" ht="29">
      <c r="A1489" s="132">
        <f>MAX($A1485:A1488)+0.01</f>
        <v>11.139999999999997</v>
      </c>
      <c r="B1489" s="111" t="s">
        <v>2440</v>
      </c>
      <c r="C1489" s="67" t="s">
        <v>246</v>
      </c>
      <c r="D1489" s="68">
        <v>10</v>
      </c>
      <c r="F1489" s="109">
        <f>D1489*E1489</f>
        <v>0</v>
      </c>
    </row>
    <row r="1491" spans="1:6">
      <c r="A1491" s="132">
        <f>MAX($A1487:A1490)+0.01</f>
        <v>11.149999999999997</v>
      </c>
      <c r="B1491" s="111" t="s">
        <v>2236</v>
      </c>
      <c r="C1491" s="67" t="s">
        <v>1334</v>
      </c>
      <c r="D1491" s="68">
        <v>100</v>
      </c>
      <c r="F1491" s="109">
        <f>D1491*E1491</f>
        <v>0</v>
      </c>
    </row>
    <row r="1493" spans="1:6" ht="43.5">
      <c r="A1493" s="132">
        <f>MAX($A1489:A1492)+0.01</f>
        <v>11.159999999999997</v>
      </c>
      <c r="B1493" s="111" t="s">
        <v>2237</v>
      </c>
      <c r="C1493" s="67" t="s">
        <v>1334</v>
      </c>
      <c r="D1493" s="68">
        <v>30</v>
      </c>
      <c r="F1493" s="109">
        <f>D1493*E1493</f>
        <v>0</v>
      </c>
    </row>
    <row r="1495" spans="1:6">
      <c r="A1495" s="132">
        <f>MAX($A1491:A1494)+0.01</f>
        <v>11.169999999999996</v>
      </c>
      <c r="B1495" s="111" t="s">
        <v>2441</v>
      </c>
      <c r="C1495" s="67" t="s">
        <v>246</v>
      </c>
      <c r="D1495" s="68">
        <v>1</v>
      </c>
      <c r="F1495" s="109">
        <f>D1495*E1495</f>
        <v>0</v>
      </c>
    </row>
    <row r="1497" spans="1:6">
      <c r="A1497" s="132">
        <f>MAX($A1493:A1496)+0.01</f>
        <v>11.179999999999996</v>
      </c>
      <c r="B1497" s="111" t="s">
        <v>1983</v>
      </c>
      <c r="C1497" s="67" t="s">
        <v>458</v>
      </c>
      <c r="D1497" s="68">
        <v>5</v>
      </c>
      <c r="F1497" s="109">
        <f>SUM(F1462:F1496)*D1497%</f>
        <v>0</v>
      </c>
    </row>
    <row r="1499" spans="1:6" ht="15" thickBot="1">
      <c r="A1499" s="134"/>
      <c r="B1499" s="135" t="s">
        <v>2442</v>
      </c>
      <c r="C1499" s="136"/>
      <c r="D1499" s="137"/>
      <c r="E1499" s="138"/>
      <c r="F1499" s="138">
        <f>SUM(F1463:F1498)</f>
        <v>0</v>
      </c>
    </row>
    <row r="1500" spans="1:6" ht="15" thickTop="1"/>
    <row r="1501" spans="1:6">
      <c r="A1501" s="122" t="s">
        <v>2443</v>
      </c>
      <c r="B1501" s="123" t="s">
        <v>2444</v>
      </c>
      <c r="C1501" s="124" t="s">
        <v>20</v>
      </c>
      <c r="D1501" s="125" t="s">
        <v>21</v>
      </c>
      <c r="E1501" s="126" t="s">
        <v>22</v>
      </c>
      <c r="F1501" s="126" t="s">
        <v>23</v>
      </c>
    </row>
    <row r="1503" spans="1:6" ht="145">
      <c r="A1503" s="132">
        <v>12.01</v>
      </c>
      <c r="B1503" s="111" t="s">
        <v>2445</v>
      </c>
      <c r="C1503" s="67" t="s">
        <v>160</v>
      </c>
      <c r="D1503" s="68">
        <v>3</v>
      </c>
      <c r="F1503" s="109">
        <f>D1503*E1503</f>
        <v>0</v>
      </c>
    </row>
    <row r="1504" spans="1:6">
      <c r="A1504" s="132"/>
    </row>
    <row r="1505" spans="1:6" ht="58">
      <c r="A1505" s="132">
        <f>MAX($A1502:A1504)+0.01</f>
        <v>12.02</v>
      </c>
      <c r="B1505" s="111" t="s">
        <v>2446</v>
      </c>
      <c r="C1505" s="67" t="s">
        <v>160</v>
      </c>
      <c r="D1505" s="68">
        <v>3</v>
      </c>
      <c r="F1505" s="109">
        <f>D1505*E1505</f>
        <v>0</v>
      </c>
    </row>
    <row r="1507" spans="1:6">
      <c r="A1507" s="132">
        <f>MAX($A1503:A1506)+0.01</f>
        <v>12.03</v>
      </c>
      <c r="B1507" s="111" t="s">
        <v>2447</v>
      </c>
      <c r="C1507" s="67" t="s">
        <v>160</v>
      </c>
      <c r="D1507" s="68">
        <v>3</v>
      </c>
      <c r="F1507" s="109">
        <f>D1507*E1507</f>
        <v>0</v>
      </c>
    </row>
    <row r="1509" spans="1:6">
      <c r="A1509" s="132">
        <f>MAX($A1505:A1508)+0.01</f>
        <v>12.04</v>
      </c>
      <c r="B1509" s="111" t="s">
        <v>2448</v>
      </c>
      <c r="C1509" s="67" t="s">
        <v>160</v>
      </c>
      <c r="D1509" s="68">
        <v>3</v>
      </c>
      <c r="F1509" s="109">
        <f>D1509*E1509</f>
        <v>0</v>
      </c>
    </row>
    <row r="1511" spans="1:6">
      <c r="A1511" s="132">
        <f>MAX($A1507:A1510)+0.01</f>
        <v>12.049999999999999</v>
      </c>
      <c r="B1511" s="111" t="s">
        <v>2449</v>
      </c>
      <c r="C1511" s="67" t="s">
        <v>160</v>
      </c>
      <c r="D1511" s="68">
        <v>3</v>
      </c>
      <c r="F1511" s="109">
        <f>D1511*E1511</f>
        <v>0</v>
      </c>
    </row>
    <row r="1513" spans="1:6">
      <c r="B1513" s="108" t="s">
        <v>2450</v>
      </c>
    </row>
    <row r="1514" spans="1:6">
      <c r="A1514" s="132">
        <f>MAX($A1510:A1513)+0.01</f>
        <v>12.059999999999999</v>
      </c>
      <c r="B1514" s="111" t="s">
        <v>2451</v>
      </c>
      <c r="C1514" s="67" t="s">
        <v>1334</v>
      </c>
      <c r="D1514" s="68">
        <v>150</v>
      </c>
      <c r="F1514" s="109">
        <f>D1514*E1514</f>
        <v>0</v>
      </c>
    </row>
    <row r="1515" spans="1:6">
      <c r="B1515" s="108"/>
    </row>
    <row r="1516" spans="1:6">
      <c r="A1516" s="132">
        <f>MAX($A1512:A1515)+0.01</f>
        <v>12.069999999999999</v>
      </c>
      <c r="B1516" s="111" t="s">
        <v>2452</v>
      </c>
      <c r="C1516" s="67" t="s">
        <v>1334</v>
      </c>
      <c r="D1516" s="68">
        <v>120</v>
      </c>
      <c r="F1516" s="109">
        <f>D1516*E1516</f>
        <v>0</v>
      </c>
    </row>
    <row r="1518" spans="1:6">
      <c r="A1518" s="132">
        <f>MAX($A1513:A1517)+0.01</f>
        <v>12.079999999999998</v>
      </c>
      <c r="B1518" s="111" t="s">
        <v>2453</v>
      </c>
      <c r="C1518" s="67" t="s">
        <v>1334</v>
      </c>
      <c r="D1518" s="68">
        <v>30</v>
      </c>
      <c r="F1518" s="109">
        <f>D1518*E1518</f>
        <v>0</v>
      </c>
    </row>
    <row r="1520" spans="1:6">
      <c r="A1520" s="132">
        <f>MAX($A1516:A1519)+0.01</f>
        <v>12.089999999999998</v>
      </c>
      <c r="B1520" s="111" t="s">
        <v>2454</v>
      </c>
      <c r="C1520" s="67" t="s">
        <v>1334</v>
      </c>
      <c r="D1520" s="68">
        <v>180</v>
      </c>
      <c r="F1520" s="109">
        <f>D1520*E1520</f>
        <v>0</v>
      </c>
    </row>
    <row r="1522" spans="1:6">
      <c r="A1522" s="132">
        <f>MAX($A1518:A1521)+0.01</f>
        <v>12.099999999999998</v>
      </c>
      <c r="B1522" s="111" t="s">
        <v>2236</v>
      </c>
      <c r="C1522" s="67" t="s">
        <v>1334</v>
      </c>
      <c r="D1522" s="68">
        <v>480</v>
      </c>
      <c r="F1522" s="109">
        <f>D1522*E1522</f>
        <v>0</v>
      </c>
    </row>
    <row r="1524" spans="1:6">
      <c r="A1524" s="132">
        <f>MAX($A1520:A1523)+0.01</f>
        <v>12.109999999999998</v>
      </c>
      <c r="B1524" s="111" t="s">
        <v>2441</v>
      </c>
      <c r="C1524" s="67" t="s">
        <v>246</v>
      </c>
      <c r="D1524" s="68">
        <v>1</v>
      </c>
      <c r="F1524" s="109">
        <f>D1524*E1524</f>
        <v>0</v>
      </c>
    </row>
    <row r="1526" spans="1:6">
      <c r="A1526" s="132">
        <f>MAX($A1522:A1525)+0.01</f>
        <v>12.119999999999997</v>
      </c>
      <c r="B1526" s="111" t="s">
        <v>1983</v>
      </c>
      <c r="C1526" s="67" t="s">
        <v>458</v>
      </c>
      <c r="D1526" s="68">
        <v>5</v>
      </c>
      <c r="F1526" s="109">
        <f>SUM(F1503:F1525)*D1526%</f>
        <v>0</v>
      </c>
    </row>
    <row r="1528" spans="1:6" ht="15" thickBot="1">
      <c r="A1528" s="134"/>
      <c r="B1528" s="135" t="s">
        <v>2455</v>
      </c>
      <c r="C1528" s="136"/>
      <c r="D1528" s="137"/>
      <c r="E1528" s="138"/>
      <c r="F1528" s="138">
        <f>SUM(F1503:F1527)</f>
        <v>0</v>
      </c>
    </row>
    <row r="1529" spans="1:6" ht="15" thickTop="1">
      <c r="A1529" s="208"/>
      <c r="B1529" s="209"/>
      <c r="C1529" s="210"/>
      <c r="D1529" s="211"/>
      <c r="E1529" s="212"/>
      <c r="F1529" s="212"/>
    </row>
    <row r="1530" spans="1:6">
      <c r="A1530" s="122" t="s">
        <v>2456</v>
      </c>
      <c r="B1530" s="123" t="s">
        <v>2457</v>
      </c>
      <c r="C1530" s="124" t="s">
        <v>20</v>
      </c>
      <c r="D1530" s="125" t="s">
        <v>21</v>
      </c>
      <c r="E1530" s="126" t="s">
        <v>22</v>
      </c>
      <c r="F1530" s="126" t="s">
        <v>23</v>
      </c>
    </row>
    <row r="1532" spans="1:6">
      <c r="B1532" s="108" t="s">
        <v>1544</v>
      </c>
    </row>
    <row r="1533" spans="1:6">
      <c r="B1533" s="108"/>
    </row>
    <row r="1534" spans="1:6" ht="101.5">
      <c r="A1534" s="132">
        <v>13.01</v>
      </c>
      <c r="B1534" s="111" t="s">
        <v>2458</v>
      </c>
      <c r="C1534" s="67" t="s">
        <v>246</v>
      </c>
      <c r="D1534" s="68">
        <v>1</v>
      </c>
      <c r="F1534" s="109">
        <f>D1534*E1534</f>
        <v>0</v>
      </c>
    </row>
    <row r="1535" spans="1:6">
      <c r="A1535" s="132"/>
    </row>
    <row r="1536" spans="1:6" ht="29">
      <c r="A1536" s="132">
        <f>MAX($A1528:A1535)+0.01</f>
        <v>13.02</v>
      </c>
      <c r="B1536" s="111" t="s">
        <v>2459</v>
      </c>
      <c r="C1536" s="67" t="s">
        <v>246</v>
      </c>
      <c r="D1536" s="68">
        <v>1</v>
      </c>
      <c r="F1536" s="109">
        <f>D1536*E1536</f>
        <v>0</v>
      </c>
    </row>
    <row r="1537" spans="1:6" ht="87">
      <c r="A1537" s="251" t="s">
        <v>1990</v>
      </c>
      <c r="B1537" s="111" t="s">
        <v>2460</v>
      </c>
    </row>
    <row r="1538" spans="1:6" ht="43.5">
      <c r="A1538" s="251" t="s">
        <v>2461</v>
      </c>
      <c r="B1538" s="111" t="s">
        <v>2462</v>
      </c>
    </row>
    <row r="1539" spans="1:6" ht="43.5">
      <c r="A1539" s="251" t="s">
        <v>2461</v>
      </c>
      <c r="B1539" s="111" t="s">
        <v>2463</v>
      </c>
    </row>
    <row r="1540" spans="1:6" ht="72.5">
      <c r="A1540" s="251" t="s">
        <v>2461</v>
      </c>
      <c r="B1540" s="111" t="s">
        <v>2464</v>
      </c>
    </row>
    <row r="1541" spans="1:6" ht="43.5">
      <c r="A1541" s="251" t="s">
        <v>2461</v>
      </c>
      <c r="B1541" s="111" t="s">
        <v>2465</v>
      </c>
    </row>
    <row r="1542" spans="1:6">
      <c r="A1542" s="251" t="s">
        <v>2461</v>
      </c>
      <c r="B1542" s="111" t="s">
        <v>2466</v>
      </c>
    </row>
    <row r="1543" spans="1:6">
      <c r="A1543" s="132"/>
    </row>
    <row r="1544" spans="1:6" ht="29">
      <c r="A1544" s="132">
        <f>MAX($A1536:A1543)+0.01</f>
        <v>13.03</v>
      </c>
      <c r="B1544" s="111" t="s">
        <v>2467</v>
      </c>
      <c r="C1544" s="67" t="s">
        <v>160</v>
      </c>
      <c r="D1544" s="68">
        <v>1</v>
      </c>
      <c r="F1544" s="109">
        <f>D1544*E1544</f>
        <v>0</v>
      </c>
    </row>
    <row r="1546" spans="1:6">
      <c r="A1546" s="132">
        <f>MAX($A1536:A1545)+0.01</f>
        <v>13.04</v>
      </c>
      <c r="B1546" s="111" t="s">
        <v>2468</v>
      </c>
    </row>
    <row r="1547" spans="1:6" ht="43.5">
      <c r="A1547" s="251" t="s">
        <v>2461</v>
      </c>
      <c r="B1547" s="111" t="s">
        <v>2469</v>
      </c>
      <c r="C1547" s="67" t="s">
        <v>160</v>
      </c>
      <c r="D1547" s="68">
        <v>12</v>
      </c>
      <c r="F1547" s="109">
        <f>D1547*E1547</f>
        <v>0</v>
      </c>
    </row>
    <row r="1548" spans="1:6" ht="29">
      <c r="A1548" s="251" t="s">
        <v>2461</v>
      </c>
      <c r="B1548" s="111" t="s">
        <v>2470</v>
      </c>
      <c r="C1548" s="67" t="s">
        <v>160</v>
      </c>
      <c r="D1548" s="68">
        <v>54</v>
      </c>
      <c r="F1548" s="109">
        <f>D1548*E1548</f>
        <v>0</v>
      </c>
    </row>
    <row r="1549" spans="1:6" ht="43.5">
      <c r="A1549" s="251" t="s">
        <v>2461</v>
      </c>
      <c r="B1549" s="111" t="s">
        <v>2471</v>
      </c>
      <c r="C1549" s="67" t="s">
        <v>160</v>
      </c>
      <c r="D1549" s="68">
        <v>16</v>
      </c>
      <c r="F1549" s="109">
        <f>D1549*E1549</f>
        <v>0</v>
      </c>
    </row>
    <row r="1550" spans="1:6" ht="43.5">
      <c r="A1550" s="251" t="s">
        <v>2461</v>
      </c>
      <c r="B1550" s="111" t="s">
        <v>2472</v>
      </c>
      <c r="C1550" s="67" t="s">
        <v>160</v>
      </c>
      <c r="D1550" s="68">
        <v>1</v>
      </c>
      <c r="F1550" s="109">
        <f>D1550*E1550</f>
        <v>0</v>
      </c>
    </row>
    <row r="1551" spans="1:6">
      <c r="A1551" s="252"/>
    </row>
    <row r="1552" spans="1:6">
      <c r="B1552" s="108" t="s">
        <v>2473</v>
      </c>
    </row>
    <row r="1553" spans="1:6" ht="29">
      <c r="A1553" s="132">
        <f>MAX($A1544:A1552)+0.01</f>
        <v>13.049999999999999</v>
      </c>
      <c r="B1553" s="111" t="s">
        <v>2474</v>
      </c>
    </row>
    <row r="1554" spans="1:6" ht="29">
      <c r="A1554" s="251" t="s">
        <v>2461</v>
      </c>
      <c r="B1554" s="111" t="s">
        <v>2475</v>
      </c>
      <c r="C1554" s="67" t="s">
        <v>1334</v>
      </c>
      <c r="D1554" s="68">
        <v>1100</v>
      </c>
      <c r="F1554" s="109">
        <f t="shared" ref="F1554:F1559" si="92">D1554*E1554</f>
        <v>0</v>
      </c>
    </row>
    <row r="1555" spans="1:6" ht="29">
      <c r="A1555" s="251" t="s">
        <v>2461</v>
      </c>
      <c r="B1555" s="111" t="s">
        <v>2476</v>
      </c>
      <c r="C1555" s="67" t="s">
        <v>1334</v>
      </c>
      <c r="D1555" s="68">
        <v>1200</v>
      </c>
      <c r="F1555" s="109">
        <f t="shared" si="92"/>
        <v>0</v>
      </c>
    </row>
    <row r="1556" spans="1:6">
      <c r="A1556" s="251" t="s">
        <v>2461</v>
      </c>
      <c r="B1556" s="111" t="s">
        <v>2477</v>
      </c>
      <c r="C1556" s="67" t="s">
        <v>160</v>
      </c>
      <c r="D1556" s="68">
        <v>16</v>
      </c>
      <c r="F1556" s="109">
        <f t="shared" si="92"/>
        <v>0</v>
      </c>
    </row>
    <row r="1557" spans="1:6">
      <c r="A1557" s="251" t="s">
        <v>2461</v>
      </c>
      <c r="B1557" s="111" t="s">
        <v>2478</v>
      </c>
      <c r="C1557" s="67" t="s">
        <v>160</v>
      </c>
      <c r="D1557" s="68">
        <v>1</v>
      </c>
      <c r="F1557" s="109">
        <f t="shared" si="92"/>
        <v>0</v>
      </c>
    </row>
    <row r="1558" spans="1:6">
      <c r="A1558" s="251" t="s">
        <v>2461</v>
      </c>
      <c r="B1558" s="111" t="s">
        <v>2479</v>
      </c>
      <c r="C1558" s="67" t="s">
        <v>160</v>
      </c>
      <c r="D1558" s="68">
        <v>66</v>
      </c>
      <c r="F1558" s="109">
        <f t="shared" si="92"/>
        <v>0</v>
      </c>
    </row>
    <row r="1559" spans="1:6">
      <c r="A1559" s="251" t="s">
        <v>2461</v>
      </c>
      <c r="B1559" s="111" t="s">
        <v>2480</v>
      </c>
      <c r="C1559" s="67" t="s">
        <v>160</v>
      </c>
      <c r="D1559" s="68">
        <v>17</v>
      </c>
      <c r="F1559" s="109">
        <f t="shared" si="92"/>
        <v>0</v>
      </c>
    </row>
    <row r="1560" spans="1:6">
      <c r="A1560" s="251"/>
    </row>
    <row r="1561" spans="1:6" ht="43.5">
      <c r="A1561" s="132">
        <f>MAX($A1544:A1559)+0.01</f>
        <v>13.059999999999999</v>
      </c>
      <c r="B1561" s="111" t="s">
        <v>2192</v>
      </c>
      <c r="C1561" s="247"/>
      <c r="D1561" s="248"/>
      <c r="E1561" s="249"/>
      <c r="F1561" s="250"/>
    </row>
    <row r="1562" spans="1:6">
      <c r="A1562" s="231"/>
      <c r="B1562" s="111" t="s">
        <v>1924</v>
      </c>
      <c r="C1562" s="67" t="s">
        <v>1334</v>
      </c>
      <c r="D1562" s="68">
        <v>60</v>
      </c>
      <c r="F1562" s="109">
        <f>SUM(D1562*E1562)</f>
        <v>0</v>
      </c>
    </row>
    <row r="1563" spans="1:6">
      <c r="A1563" s="231"/>
      <c r="B1563" s="111" t="s">
        <v>1925</v>
      </c>
      <c r="C1563" s="67" t="s">
        <v>1334</v>
      </c>
      <c r="D1563" s="68">
        <v>50</v>
      </c>
      <c r="F1563" s="109">
        <f>SUM(D1563*E1563)</f>
        <v>0</v>
      </c>
    </row>
    <row r="1564" spans="1:6">
      <c r="A1564" s="231"/>
      <c r="C1564" s="241"/>
      <c r="D1564" s="242"/>
      <c r="E1564" s="242"/>
      <c r="F1564" s="235"/>
    </row>
    <row r="1565" spans="1:6" ht="58">
      <c r="A1565" s="132">
        <f>MAX($A1561:A1564)+0.01</f>
        <v>13.069999999999999</v>
      </c>
      <c r="B1565" s="111" t="s">
        <v>2421</v>
      </c>
      <c r="C1565" s="247"/>
      <c r="D1565" s="248"/>
      <c r="E1565" s="249"/>
      <c r="F1565" s="250"/>
    </row>
    <row r="1566" spans="1:6">
      <c r="A1566" s="231"/>
      <c r="B1566" s="111" t="s">
        <v>2193</v>
      </c>
      <c r="C1566" s="67" t="s">
        <v>1334</v>
      </c>
      <c r="D1566" s="68">
        <v>250</v>
      </c>
      <c r="F1566" s="109">
        <f>SUM(D1566*E1566)</f>
        <v>0</v>
      </c>
    </row>
    <row r="1567" spans="1:6">
      <c r="A1567" s="231"/>
      <c r="B1567" s="111" t="s">
        <v>2481</v>
      </c>
      <c r="C1567" s="67" t="s">
        <v>1334</v>
      </c>
      <c r="D1567" s="68">
        <v>100</v>
      </c>
      <c r="F1567" s="109">
        <f>SUM(D1567*E1567)</f>
        <v>0</v>
      </c>
    </row>
    <row r="1568" spans="1:6">
      <c r="A1568" s="251"/>
    </row>
    <row r="1569" spans="1:6">
      <c r="A1569" s="251" t="s">
        <v>2461</v>
      </c>
      <c r="B1569" s="111" t="s">
        <v>2482</v>
      </c>
      <c r="C1569" s="67" t="s">
        <v>246</v>
      </c>
      <c r="D1569" s="68">
        <v>1</v>
      </c>
      <c r="F1569" s="109">
        <f>D1569*E1569</f>
        <v>0</v>
      </c>
    </row>
    <row r="1570" spans="1:6">
      <c r="A1570" s="251" t="s">
        <v>2461</v>
      </c>
      <c r="B1570" s="111" t="s">
        <v>2483</v>
      </c>
      <c r="C1570" s="67" t="s">
        <v>246</v>
      </c>
      <c r="D1570" s="68">
        <v>1</v>
      </c>
      <c r="F1570" s="109">
        <f>D1570*E1570</f>
        <v>0</v>
      </c>
    </row>
    <row r="1571" spans="1:6">
      <c r="A1571" s="109"/>
      <c r="B1571" s="109"/>
      <c r="C1571" s="109"/>
      <c r="D1571" s="109"/>
    </row>
    <row r="1572" spans="1:6" ht="15" thickBot="1">
      <c r="A1572" s="134"/>
      <c r="B1572" s="135" t="s">
        <v>2484</v>
      </c>
      <c r="C1572" s="136"/>
      <c r="D1572" s="137"/>
      <c r="E1572" s="138"/>
      <c r="F1572" s="138">
        <f>SUM(F1534:F1570)</f>
        <v>0</v>
      </c>
    </row>
    <row r="1573" spans="1:6" ht="15" thickTop="1"/>
    <row r="1574" spans="1:6">
      <c r="A1574" s="132"/>
    </row>
    <row r="1576" spans="1:6" ht="29">
      <c r="A1576" s="122" t="s">
        <v>2485</v>
      </c>
      <c r="B1576" s="123" t="s">
        <v>2486</v>
      </c>
      <c r="C1576" s="124" t="s">
        <v>20</v>
      </c>
      <c r="D1576" s="125" t="s">
        <v>21</v>
      </c>
      <c r="E1576" s="126" t="s">
        <v>22</v>
      </c>
      <c r="F1576" s="126" t="s">
        <v>23</v>
      </c>
    </row>
    <row r="1578" spans="1:6">
      <c r="B1578" s="108" t="s">
        <v>1544</v>
      </c>
    </row>
    <row r="1579" spans="1:6" ht="188.5">
      <c r="A1579" s="132">
        <v>14.01</v>
      </c>
      <c r="B1579" s="111" t="s">
        <v>2487</v>
      </c>
      <c r="C1579" s="67" t="s">
        <v>160</v>
      </c>
      <c r="D1579" s="68">
        <v>1</v>
      </c>
      <c r="F1579" s="109">
        <f>D1579*E1579</f>
        <v>0</v>
      </c>
    </row>
    <row r="1580" spans="1:6">
      <c r="A1580" s="132"/>
    </row>
    <row r="1581" spans="1:6" ht="87">
      <c r="A1581" s="132">
        <f>MAX($A1579:A1580)+0.01</f>
        <v>14.02</v>
      </c>
      <c r="B1581" s="111" t="s">
        <v>2488</v>
      </c>
      <c r="C1581" s="67" t="s">
        <v>160</v>
      </c>
      <c r="D1581" s="68">
        <v>1</v>
      </c>
      <c r="F1581" s="109">
        <f>D1581*E1581</f>
        <v>0</v>
      </c>
    </row>
    <row r="1583" spans="1:6" ht="43.5">
      <c r="A1583" s="132">
        <f>MAX($A1579:A1582)+0.01</f>
        <v>14.03</v>
      </c>
      <c r="B1583" s="111" t="s">
        <v>2489</v>
      </c>
      <c r="C1583" s="67" t="s">
        <v>160</v>
      </c>
      <c r="D1583" s="68">
        <v>2</v>
      </c>
      <c r="F1583" s="109">
        <f>D1583*E1583</f>
        <v>0</v>
      </c>
    </row>
    <row r="1585" spans="1:6" ht="72.5">
      <c r="A1585" s="132">
        <f>MAX($A1581:A1584)+0.01</f>
        <v>14.04</v>
      </c>
      <c r="B1585" s="111" t="s">
        <v>2490</v>
      </c>
      <c r="C1585" s="67" t="s">
        <v>160</v>
      </c>
      <c r="D1585" s="68">
        <v>1</v>
      </c>
      <c r="F1585" s="109">
        <f>D1585*E1585</f>
        <v>0</v>
      </c>
    </row>
    <row r="1587" spans="1:6" ht="72.5">
      <c r="A1587" s="132">
        <f>MAX($A1583:A1586)+0.01</f>
        <v>14.049999999999999</v>
      </c>
      <c r="B1587" s="111" t="s">
        <v>2491</v>
      </c>
      <c r="C1587" s="67" t="s">
        <v>246</v>
      </c>
      <c r="D1587" s="68">
        <v>1</v>
      </c>
      <c r="F1587" s="109">
        <f>D1587*E1587</f>
        <v>0</v>
      </c>
    </row>
    <row r="1588" spans="1:6">
      <c r="A1588" s="252"/>
    </row>
    <row r="1589" spans="1:6">
      <c r="B1589" s="108" t="s">
        <v>2473</v>
      </c>
    </row>
    <row r="1590" spans="1:6" ht="29">
      <c r="A1590" s="132">
        <f>MAX($A1581:A1589)+0.01</f>
        <v>14.059999999999999</v>
      </c>
      <c r="B1590" s="111" t="s">
        <v>2492</v>
      </c>
    </row>
    <row r="1591" spans="1:6">
      <c r="A1591" s="132"/>
      <c r="B1591" s="111" t="s">
        <v>2493</v>
      </c>
      <c r="C1591" s="67" t="s">
        <v>1334</v>
      </c>
      <c r="D1591" s="68">
        <v>10</v>
      </c>
      <c r="F1591" s="109">
        <f t="shared" ref="F1591:F1602" si="93">D1591*E1591</f>
        <v>0</v>
      </c>
    </row>
    <row r="1592" spans="1:6" ht="29">
      <c r="A1592" s="132"/>
      <c r="B1592" s="111" t="s">
        <v>2494</v>
      </c>
      <c r="C1592" s="67" t="s">
        <v>1334</v>
      </c>
      <c r="D1592" s="68">
        <v>10</v>
      </c>
      <c r="F1592" s="109">
        <f t="shared" si="93"/>
        <v>0</v>
      </c>
    </row>
    <row r="1593" spans="1:6">
      <c r="A1593" s="132"/>
      <c r="B1593" s="111" t="s">
        <v>2495</v>
      </c>
      <c r="C1593" s="67" t="s">
        <v>1334</v>
      </c>
      <c r="D1593" s="68">
        <v>20</v>
      </c>
      <c r="F1593" s="109">
        <f t="shared" si="93"/>
        <v>0</v>
      </c>
    </row>
    <row r="1594" spans="1:6">
      <c r="A1594" s="132"/>
      <c r="B1594" s="111" t="s">
        <v>2496</v>
      </c>
      <c r="C1594" s="67" t="s">
        <v>160</v>
      </c>
      <c r="D1594" s="68">
        <v>1</v>
      </c>
      <c r="F1594" s="109">
        <f t="shared" si="93"/>
        <v>0</v>
      </c>
    </row>
    <row r="1595" spans="1:6">
      <c r="A1595" s="132"/>
      <c r="B1595" s="111" t="s">
        <v>2497</v>
      </c>
      <c r="C1595" s="67" t="s">
        <v>160</v>
      </c>
      <c r="D1595" s="68">
        <v>1</v>
      </c>
      <c r="F1595" s="109">
        <f t="shared" si="93"/>
        <v>0</v>
      </c>
    </row>
    <row r="1596" spans="1:6" ht="29">
      <c r="A1596" s="132"/>
      <c r="B1596" s="111" t="s">
        <v>2498</v>
      </c>
      <c r="C1596" s="67" t="s">
        <v>246</v>
      </c>
      <c r="D1596" s="68">
        <v>1</v>
      </c>
      <c r="F1596" s="109">
        <f t="shared" si="93"/>
        <v>0</v>
      </c>
    </row>
    <row r="1597" spans="1:6" ht="29">
      <c r="A1597" s="132"/>
      <c r="B1597" s="111" t="s">
        <v>2499</v>
      </c>
      <c r="C1597" s="67" t="s">
        <v>246</v>
      </c>
      <c r="D1597" s="68">
        <v>1</v>
      </c>
      <c r="F1597" s="109">
        <f t="shared" si="93"/>
        <v>0</v>
      </c>
    </row>
    <row r="1598" spans="1:6">
      <c r="A1598" s="132"/>
      <c r="B1598" s="111" t="s">
        <v>2500</v>
      </c>
      <c r="C1598" s="67" t="s">
        <v>246</v>
      </c>
      <c r="D1598" s="68">
        <v>1</v>
      </c>
      <c r="F1598" s="109">
        <f t="shared" si="93"/>
        <v>0</v>
      </c>
    </row>
    <row r="1599" spans="1:6">
      <c r="A1599" s="132"/>
      <c r="B1599" s="111" t="s">
        <v>2501</v>
      </c>
      <c r="C1599" s="67" t="s">
        <v>160</v>
      </c>
      <c r="D1599" s="68">
        <v>1</v>
      </c>
      <c r="F1599" s="109">
        <f t="shared" si="93"/>
        <v>0</v>
      </c>
    </row>
    <row r="1600" spans="1:6" ht="29">
      <c r="A1600" s="132"/>
      <c r="B1600" s="111" t="s">
        <v>2502</v>
      </c>
      <c r="C1600" s="67" t="s">
        <v>160</v>
      </c>
      <c r="D1600" s="68">
        <v>1</v>
      </c>
      <c r="F1600" s="109">
        <f t="shared" si="93"/>
        <v>0</v>
      </c>
    </row>
    <row r="1601" spans="1:6">
      <c r="A1601" s="132"/>
      <c r="B1601" s="111" t="s">
        <v>2503</v>
      </c>
      <c r="C1601" s="67" t="s">
        <v>160</v>
      </c>
      <c r="D1601" s="68">
        <v>1</v>
      </c>
      <c r="F1601" s="109">
        <f t="shared" si="93"/>
        <v>0</v>
      </c>
    </row>
    <row r="1602" spans="1:6" ht="29">
      <c r="A1602" s="132"/>
      <c r="B1602" s="111" t="s">
        <v>2504</v>
      </c>
      <c r="C1602" s="67" t="s">
        <v>1334</v>
      </c>
      <c r="D1602" s="68">
        <v>8</v>
      </c>
      <c r="F1602" s="109">
        <f t="shared" si="93"/>
        <v>0</v>
      </c>
    </row>
    <row r="1603" spans="1:6">
      <c r="A1603" s="132"/>
    </row>
    <row r="1604" spans="1:6" ht="43.5">
      <c r="A1604" s="160">
        <f>MAX($A1587:A1603)+0.01</f>
        <v>14.069999999999999</v>
      </c>
      <c r="B1604" s="111" t="s">
        <v>2505</v>
      </c>
      <c r="C1604" s="67" t="s">
        <v>246</v>
      </c>
      <c r="D1604" s="68">
        <v>1</v>
      </c>
      <c r="F1604" s="109">
        <f>D1604*E1604</f>
        <v>0</v>
      </c>
    </row>
    <row r="1605" spans="1:6">
      <c r="A1605" s="160"/>
      <c r="B1605" s="108" t="s">
        <v>2506</v>
      </c>
      <c r="E1605" s="253" t="s">
        <v>2507</v>
      </c>
      <c r="F1605" s="184">
        <f>SUM(F1579:F1604)</f>
        <v>0</v>
      </c>
    </row>
    <row r="1606" spans="1:6">
      <c r="A1606" s="160"/>
      <c r="B1606" s="108" t="s">
        <v>2508</v>
      </c>
      <c r="C1606" s="254" t="s">
        <v>246</v>
      </c>
      <c r="D1606" s="255">
        <v>10</v>
      </c>
      <c r="E1606" s="184">
        <f>F1605</f>
        <v>0</v>
      </c>
      <c r="F1606" s="184">
        <f>D1606*E1606</f>
        <v>0</v>
      </c>
    </row>
    <row r="1607" spans="1:6">
      <c r="A1607" s="109"/>
      <c r="B1607" s="109"/>
      <c r="C1607" s="109"/>
      <c r="D1607" s="109"/>
    </row>
    <row r="1608" spans="1:6" ht="15" thickBot="1">
      <c r="A1608" s="134"/>
      <c r="B1608" s="135" t="s">
        <v>2509</v>
      </c>
      <c r="C1608" s="136"/>
      <c r="D1608" s="137"/>
      <c r="E1608" s="138"/>
      <c r="F1608" s="138">
        <f>F1606</f>
        <v>0</v>
      </c>
    </row>
    <row r="1609" spans="1:6" ht="15" thickTop="1">
      <c r="A1609" s="132"/>
    </row>
    <row r="1611" spans="1:6">
      <c r="A1611" s="122" t="s">
        <v>2510</v>
      </c>
      <c r="B1611" s="123" t="s">
        <v>2511</v>
      </c>
      <c r="C1611" s="124" t="s">
        <v>20</v>
      </c>
      <c r="D1611" s="125" t="s">
        <v>21</v>
      </c>
      <c r="E1611" s="126" t="s">
        <v>22</v>
      </c>
      <c r="F1611" s="126" t="s">
        <v>23</v>
      </c>
    </row>
    <row r="1613" spans="1:6">
      <c r="B1613" s="108" t="s">
        <v>1544</v>
      </c>
    </row>
    <row r="1614" spans="1:6" ht="58">
      <c r="A1614" s="132">
        <v>15.01</v>
      </c>
      <c r="B1614" s="111" t="s">
        <v>2512</v>
      </c>
      <c r="C1614" s="67" t="s">
        <v>160</v>
      </c>
      <c r="D1614" s="68">
        <v>1</v>
      </c>
      <c r="F1614" s="109">
        <f>D1614*E1614</f>
        <v>0</v>
      </c>
    </row>
    <row r="1615" spans="1:6">
      <c r="A1615" s="132"/>
    </row>
    <row r="1616" spans="1:6" ht="87">
      <c r="A1616" s="132">
        <f>MAX($A1614:A1615)+0.01</f>
        <v>15.02</v>
      </c>
      <c r="B1616" s="111" t="s">
        <v>2513</v>
      </c>
      <c r="C1616" s="67" t="s">
        <v>160</v>
      </c>
      <c r="D1616" s="68">
        <v>1</v>
      </c>
      <c r="F1616" s="109">
        <f>D1616*E1616</f>
        <v>0</v>
      </c>
    </row>
    <row r="1618" spans="1:6" ht="43.5">
      <c r="A1618" s="132">
        <f>MAX($A1614:A1617)+0.01</f>
        <v>15.03</v>
      </c>
      <c r="B1618" s="111" t="s">
        <v>2514</v>
      </c>
      <c r="C1618" s="67" t="s">
        <v>160</v>
      </c>
      <c r="D1618" s="68">
        <v>2</v>
      </c>
      <c r="F1618" s="109">
        <f>D1618*E1618</f>
        <v>0</v>
      </c>
    </row>
    <row r="1620" spans="1:6" ht="43.5">
      <c r="A1620" s="132">
        <f>MAX($A1616:A1619)+0.01</f>
        <v>15.04</v>
      </c>
      <c r="B1620" s="111" t="s">
        <v>2515</v>
      </c>
      <c r="C1620" s="67" t="s">
        <v>160</v>
      </c>
      <c r="D1620" s="68">
        <v>1</v>
      </c>
      <c r="F1620" s="109">
        <f>D1620*E1620</f>
        <v>0</v>
      </c>
    </row>
    <row r="1621" spans="1:6">
      <c r="A1621" s="252"/>
    </row>
    <row r="1622" spans="1:6">
      <c r="B1622" s="108" t="s">
        <v>2473</v>
      </c>
    </row>
    <row r="1623" spans="1:6" ht="29">
      <c r="A1623" s="132">
        <f>MAX($A1616:A1622)+0.01</f>
        <v>15.049999999999999</v>
      </c>
      <c r="B1623" s="111" t="s">
        <v>2516</v>
      </c>
    </row>
    <row r="1624" spans="1:6">
      <c r="A1624" s="132"/>
    </row>
    <row r="1625" spans="1:6">
      <c r="A1625" s="252"/>
      <c r="B1625" s="111" t="s">
        <v>2493</v>
      </c>
      <c r="C1625" s="67" t="s">
        <v>1334</v>
      </c>
      <c r="D1625" s="68">
        <v>10</v>
      </c>
      <c r="F1625" s="109">
        <f t="shared" ref="F1625:F1635" si="94">D1625*E1625</f>
        <v>0</v>
      </c>
    </row>
    <row r="1626" spans="1:6">
      <c r="A1626" s="252"/>
      <c r="B1626" s="111" t="s">
        <v>2517</v>
      </c>
      <c r="C1626" s="67" t="s">
        <v>1334</v>
      </c>
      <c r="D1626" s="68">
        <v>10</v>
      </c>
      <c r="F1626" s="109">
        <f t="shared" si="94"/>
        <v>0</v>
      </c>
    </row>
    <row r="1627" spans="1:6">
      <c r="A1627" s="252"/>
      <c r="B1627" s="111" t="s">
        <v>2518</v>
      </c>
      <c r="C1627" s="67" t="s">
        <v>1334</v>
      </c>
      <c r="D1627" s="68">
        <v>20</v>
      </c>
      <c r="F1627" s="109">
        <f t="shared" si="94"/>
        <v>0</v>
      </c>
    </row>
    <row r="1628" spans="1:6">
      <c r="A1628" s="252"/>
      <c r="B1628" s="111" t="s">
        <v>2497</v>
      </c>
      <c r="C1628" s="67" t="s">
        <v>160</v>
      </c>
      <c r="D1628" s="68">
        <v>1</v>
      </c>
      <c r="F1628" s="109">
        <f t="shared" si="94"/>
        <v>0</v>
      </c>
    </row>
    <row r="1629" spans="1:6" ht="29">
      <c r="A1629" s="252"/>
      <c r="B1629" s="111" t="s">
        <v>2498</v>
      </c>
      <c r="C1629" s="67" t="s">
        <v>246</v>
      </c>
      <c r="D1629" s="68">
        <v>1</v>
      </c>
      <c r="F1629" s="109">
        <f t="shared" si="94"/>
        <v>0</v>
      </c>
    </row>
    <row r="1630" spans="1:6" ht="29">
      <c r="A1630" s="252"/>
      <c r="B1630" s="111" t="s">
        <v>2499</v>
      </c>
      <c r="C1630" s="67" t="s">
        <v>246</v>
      </c>
      <c r="D1630" s="68">
        <v>1</v>
      </c>
      <c r="F1630" s="109">
        <f t="shared" si="94"/>
        <v>0</v>
      </c>
    </row>
    <row r="1631" spans="1:6">
      <c r="A1631" s="252"/>
      <c r="B1631" s="111" t="s">
        <v>2500</v>
      </c>
      <c r="C1631" s="67" t="s">
        <v>246</v>
      </c>
      <c r="D1631" s="68">
        <v>1</v>
      </c>
      <c r="F1631" s="109">
        <f t="shared" si="94"/>
        <v>0</v>
      </c>
    </row>
    <row r="1632" spans="1:6">
      <c r="A1632" s="252"/>
      <c r="B1632" s="111" t="s">
        <v>2501</v>
      </c>
      <c r="C1632" s="67" t="s">
        <v>160</v>
      </c>
      <c r="D1632" s="68">
        <v>1</v>
      </c>
      <c r="F1632" s="109">
        <f t="shared" si="94"/>
        <v>0</v>
      </c>
    </row>
    <row r="1633" spans="1:6" ht="29">
      <c r="A1633" s="252"/>
      <c r="B1633" s="111" t="s">
        <v>2502</v>
      </c>
      <c r="C1633" s="67" t="s">
        <v>160</v>
      </c>
      <c r="D1633" s="68">
        <v>1</v>
      </c>
      <c r="F1633" s="109">
        <f t="shared" si="94"/>
        <v>0</v>
      </c>
    </row>
    <row r="1634" spans="1:6">
      <c r="A1634" s="252"/>
      <c r="B1634" s="111" t="s">
        <v>2503</v>
      </c>
      <c r="C1634" s="67" t="s">
        <v>160</v>
      </c>
      <c r="D1634" s="68">
        <v>1</v>
      </c>
      <c r="F1634" s="109">
        <f t="shared" si="94"/>
        <v>0</v>
      </c>
    </row>
    <row r="1635" spans="1:6" ht="29">
      <c r="A1635" s="252"/>
      <c r="B1635" s="111" t="s">
        <v>2504</v>
      </c>
      <c r="C1635" s="67" t="s">
        <v>1334</v>
      </c>
      <c r="D1635" s="68">
        <v>8</v>
      </c>
      <c r="F1635" s="109">
        <f t="shared" si="94"/>
        <v>0</v>
      </c>
    </row>
    <row r="1636" spans="1:6">
      <c r="A1636" s="132"/>
    </row>
    <row r="1637" spans="1:6" ht="43.5">
      <c r="A1637" s="132">
        <f>MAX($A1621:A1636)+0.01</f>
        <v>15.059999999999999</v>
      </c>
      <c r="B1637" s="111" t="s">
        <v>2505</v>
      </c>
      <c r="C1637" s="67" t="s">
        <v>246</v>
      </c>
      <c r="D1637" s="68">
        <v>1</v>
      </c>
      <c r="F1637" s="109">
        <f>D1637*E1637</f>
        <v>0</v>
      </c>
    </row>
    <row r="1638" spans="1:6">
      <c r="A1638" s="109"/>
      <c r="B1638" s="109"/>
      <c r="C1638" s="109"/>
      <c r="D1638" s="109"/>
    </row>
    <row r="1639" spans="1:6" ht="15" thickBot="1">
      <c r="A1639" s="134"/>
      <c r="B1639" s="135" t="s">
        <v>2519</v>
      </c>
      <c r="C1639" s="136"/>
      <c r="D1639" s="137"/>
      <c r="E1639" s="138"/>
      <c r="F1639" s="138">
        <f>SUM(F1614:F1637)</f>
        <v>0</v>
      </c>
    </row>
    <row r="1640" spans="1:6" ht="15" thickTop="1">
      <c r="A1640" s="132"/>
    </row>
    <row r="1641" spans="1:6">
      <c r="A1641" s="122" t="s">
        <v>2520</v>
      </c>
      <c r="B1641" s="123" t="s">
        <v>2521</v>
      </c>
      <c r="C1641" s="124" t="s">
        <v>20</v>
      </c>
      <c r="D1641" s="125" t="s">
        <v>21</v>
      </c>
      <c r="E1641" s="126" t="s">
        <v>22</v>
      </c>
      <c r="F1641" s="126" t="s">
        <v>23</v>
      </c>
    </row>
    <row r="1643" spans="1:6">
      <c r="B1643" s="108" t="s">
        <v>1544</v>
      </c>
    </row>
    <row r="1644" spans="1:6" ht="43.5">
      <c r="A1644" s="132">
        <v>16.010000000000002</v>
      </c>
      <c r="B1644" s="111" t="s">
        <v>2522</v>
      </c>
      <c r="C1644" s="67" t="s">
        <v>160</v>
      </c>
      <c r="D1644" s="68">
        <v>1</v>
      </c>
      <c r="F1644" s="109">
        <f>D1644*E1644</f>
        <v>0</v>
      </c>
    </row>
    <row r="1645" spans="1:6">
      <c r="A1645" s="132"/>
    </row>
    <row r="1646" spans="1:6" ht="58">
      <c r="A1646" s="132">
        <f>MAX($A1644:A1645)+0.01</f>
        <v>16.020000000000003</v>
      </c>
      <c r="B1646" s="111" t="s">
        <v>2523</v>
      </c>
      <c r="C1646" s="67" t="s">
        <v>160</v>
      </c>
      <c r="D1646" s="68">
        <v>16</v>
      </c>
      <c r="F1646" s="109">
        <f>D1646*E1646</f>
        <v>0</v>
      </c>
    </row>
    <row r="1647" spans="1:6">
      <c r="A1647" s="132"/>
    </row>
    <row r="1648" spans="1:6" ht="58">
      <c r="A1648" s="132">
        <f>MAX($A1644:A1647)+0.01</f>
        <v>16.030000000000005</v>
      </c>
      <c r="B1648" s="111" t="s">
        <v>2524</v>
      </c>
      <c r="C1648" s="67" t="s">
        <v>160</v>
      </c>
      <c r="D1648" s="68">
        <v>9</v>
      </c>
      <c r="F1648" s="109">
        <f>D1648*E1648</f>
        <v>0</v>
      </c>
    </row>
    <row r="1649" spans="1:6">
      <c r="A1649" s="132"/>
    </row>
    <row r="1650" spans="1:6">
      <c r="A1650" s="132"/>
      <c r="B1650" s="111" t="s">
        <v>2473</v>
      </c>
    </row>
    <row r="1651" spans="1:6">
      <c r="A1651" s="132">
        <f>MAX($A1646:A1650)+0.01</f>
        <v>16.040000000000006</v>
      </c>
      <c r="B1651" s="111" t="s">
        <v>2525</v>
      </c>
      <c r="C1651" s="67" t="s">
        <v>1334</v>
      </c>
      <c r="D1651" s="68">
        <v>550</v>
      </c>
      <c r="F1651" s="109">
        <f>D1651*E1651</f>
        <v>0</v>
      </c>
    </row>
    <row r="1652" spans="1:6">
      <c r="A1652" s="132"/>
    </row>
    <row r="1653" spans="1:6" ht="29">
      <c r="A1653" s="132">
        <f>MAX($A1649:A1652)+0.01</f>
        <v>16.050000000000008</v>
      </c>
      <c r="B1653" s="111" t="s">
        <v>2526</v>
      </c>
      <c r="C1653" s="67" t="s">
        <v>1334</v>
      </c>
      <c r="D1653" s="68">
        <v>50</v>
      </c>
      <c r="F1653" s="109">
        <f>D1653*E1653</f>
        <v>0</v>
      </c>
    </row>
    <row r="1654" spans="1:6">
      <c r="A1654" s="132"/>
    </row>
    <row r="1655" spans="1:6">
      <c r="A1655" s="132">
        <f>MAX($A1651:A1654)+0.01</f>
        <v>16.060000000000009</v>
      </c>
      <c r="B1655" s="111" t="s">
        <v>2527</v>
      </c>
      <c r="C1655" s="67" t="s">
        <v>246</v>
      </c>
      <c r="D1655" s="68">
        <v>1</v>
      </c>
      <c r="F1655" s="109">
        <f>D1655*E1655</f>
        <v>0</v>
      </c>
    </row>
    <row r="1656" spans="1:6">
      <c r="A1656" s="132"/>
    </row>
    <row r="1657" spans="1:6" ht="29">
      <c r="A1657" s="132">
        <f>MAX($A1653:A1656)+0.01</f>
        <v>16.070000000000011</v>
      </c>
      <c r="B1657" s="111" t="s">
        <v>2528</v>
      </c>
      <c r="C1657" s="67" t="s">
        <v>246</v>
      </c>
      <c r="D1657" s="68">
        <v>1</v>
      </c>
      <c r="F1657" s="109">
        <f>D1657*E1657</f>
        <v>0</v>
      </c>
    </row>
    <row r="1658" spans="1:6">
      <c r="A1658" s="109"/>
      <c r="B1658" s="109"/>
      <c r="C1658" s="109"/>
      <c r="D1658" s="109"/>
    </row>
    <row r="1659" spans="1:6" ht="15" thickBot="1">
      <c r="A1659" s="134"/>
      <c r="B1659" s="135" t="s">
        <v>2529</v>
      </c>
      <c r="C1659" s="136"/>
      <c r="D1659" s="137"/>
      <c r="E1659" s="138"/>
      <c r="F1659" s="138">
        <f>SUM(F1644:F1657)</f>
        <v>0</v>
      </c>
    </row>
    <row r="1660" spans="1:6" ht="15" thickTop="1">
      <c r="A1660" s="69"/>
      <c r="B1660" s="69"/>
      <c r="C1660" s="69"/>
      <c r="D1660" s="69"/>
      <c r="E1660" s="69"/>
      <c r="F1660" s="69"/>
    </row>
    <row r="1661" spans="1:6">
      <c r="A1661" s="122" t="s">
        <v>2530</v>
      </c>
      <c r="B1661" s="123" t="s">
        <v>2531</v>
      </c>
      <c r="C1661" s="124" t="s">
        <v>20</v>
      </c>
      <c r="D1661" s="125" t="s">
        <v>21</v>
      </c>
      <c r="E1661" s="126" t="s">
        <v>22</v>
      </c>
      <c r="F1661" s="126" t="s">
        <v>23</v>
      </c>
    </row>
    <row r="1663" spans="1:6">
      <c r="B1663" s="108" t="s">
        <v>1544</v>
      </c>
    </row>
    <row r="1664" spans="1:6" ht="72.5">
      <c r="A1664" s="132">
        <v>17.010000000000002</v>
      </c>
      <c r="B1664" s="111" t="s">
        <v>2532</v>
      </c>
    </row>
    <row r="1665" spans="1:6" ht="43.5">
      <c r="A1665" s="132" t="s">
        <v>1990</v>
      </c>
      <c r="B1665" s="111" t="s">
        <v>2533</v>
      </c>
      <c r="C1665" s="67" t="s">
        <v>160</v>
      </c>
      <c r="D1665" s="68">
        <v>1</v>
      </c>
      <c r="F1665" s="109">
        <f>D1665*E1665</f>
        <v>0</v>
      </c>
    </row>
    <row r="1666" spans="1:6" ht="29">
      <c r="A1666" s="132" t="s">
        <v>2461</v>
      </c>
      <c r="B1666" s="111" t="s">
        <v>2534</v>
      </c>
      <c r="C1666" s="67" t="s">
        <v>160</v>
      </c>
      <c r="D1666" s="68">
        <v>1</v>
      </c>
      <c r="F1666" s="109">
        <f>D1666*E1666</f>
        <v>0</v>
      </c>
    </row>
    <row r="1667" spans="1:6" ht="43.5">
      <c r="A1667" s="132" t="s">
        <v>2461</v>
      </c>
      <c r="B1667" s="111" t="s">
        <v>2535</v>
      </c>
      <c r="C1667" s="67" t="s">
        <v>160</v>
      </c>
      <c r="D1667" s="68">
        <v>2</v>
      </c>
      <c r="F1667" s="109">
        <f>D1667*E1667</f>
        <v>0</v>
      </c>
    </row>
    <row r="1668" spans="1:6" ht="29">
      <c r="A1668" s="132" t="s">
        <v>2461</v>
      </c>
      <c r="B1668" s="111" t="s">
        <v>2536</v>
      </c>
      <c r="C1668" s="67" t="s">
        <v>160</v>
      </c>
      <c r="D1668" s="68">
        <v>1</v>
      </c>
      <c r="F1668" s="109">
        <f>D1668*E1668</f>
        <v>0</v>
      </c>
    </row>
    <row r="1669" spans="1:6">
      <c r="A1669" s="132" t="s">
        <v>2461</v>
      </c>
      <c r="B1669" s="111" t="s">
        <v>2537</v>
      </c>
      <c r="C1669" s="67" t="s">
        <v>160</v>
      </c>
      <c r="D1669" s="68">
        <v>1</v>
      </c>
      <c r="F1669" s="109">
        <f>D1669*E1669</f>
        <v>0</v>
      </c>
    </row>
    <row r="1670" spans="1:6">
      <c r="A1670" s="132"/>
    </row>
    <row r="1671" spans="1:6">
      <c r="A1671" s="132">
        <f>MAX($A1664:A1670)+0.01</f>
        <v>17.020000000000003</v>
      </c>
      <c r="B1671" s="111" t="s">
        <v>2538</v>
      </c>
    </row>
    <row r="1672" spans="1:6" ht="43.5">
      <c r="A1672" s="132" t="s">
        <v>1990</v>
      </c>
      <c r="B1672" s="111" t="s">
        <v>2539</v>
      </c>
      <c r="C1672" s="67" t="s">
        <v>160</v>
      </c>
      <c r="D1672" s="68">
        <v>2</v>
      </c>
      <c r="F1672" s="109">
        <f>D1672*E1672</f>
        <v>0</v>
      </c>
    </row>
    <row r="1673" spans="1:6">
      <c r="A1673" s="132" t="s">
        <v>2461</v>
      </c>
      <c r="B1673" s="111" t="s">
        <v>2540</v>
      </c>
      <c r="C1673" s="67" t="s">
        <v>160</v>
      </c>
      <c r="D1673" s="68">
        <v>1</v>
      </c>
      <c r="F1673" s="109">
        <f>D1673*E1673</f>
        <v>0</v>
      </c>
    </row>
    <row r="1674" spans="1:6" ht="72.5">
      <c r="A1674" s="132" t="s">
        <v>2461</v>
      </c>
      <c r="B1674" s="111" t="s">
        <v>2541</v>
      </c>
      <c r="C1674" s="67" t="s">
        <v>160</v>
      </c>
      <c r="D1674" s="68">
        <v>1</v>
      </c>
      <c r="F1674" s="109">
        <f>D1674*E1674</f>
        <v>0</v>
      </c>
    </row>
    <row r="1675" spans="1:6" ht="29">
      <c r="A1675" s="132" t="s">
        <v>2461</v>
      </c>
      <c r="B1675" s="111" t="s">
        <v>2542</v>
      </c>
      <c r="C1675" s="67" t="s">
        <v>160</v>
      </c>
      <c r="D1675" s="68">
        <v>1</v>
      </c>
      <c r="F1675" s="109">
        <f>D1675*E1675</f>
        <v>0</v>
      </c>
    </row>
    <row r="1676" spans="1:6" ht="29">
      <c r="A1676" s="132" t="s">
        <v>2461</v>
      </c>
      <c r="B1676" s="111" t="s">
        <v>2543</v>
      </c>
      <c r="C1676" s="67" t="s">
        <v>160</v>
      </c>
      <c r="D1676" s="68">
        <v>1</v>
      </c>
      <c r="F1676" s="109">
        <f>D1676*E1676</f>
        <v>0</v>
      </c>
    </row>
    <row r="1677" spans="1:6">
      <c r="A1677" s="132"/>
    </row>
    <row r="1678" spans="1:6">
      <c r="A1678" s="132">
        <f>MAX($A1671:A1677)+0.01</f>
        <v>17.030000000000005</v>
      </c>
      <c r="B1678" s="111" t="s">
        <v>2544</v>
      </c>
    </row>
    <row r="1679" spans="1:6" ht="58">
      <c r="A1679" s="132" t="s">
        <v>1990</v>
      </c>
      <c r="B1679" s="111" t="s">
        <v>2545</v>
      </c>
      <c r="C1679" s="67" t="s">
        <v>160</v>
      </c>
      <c r="D1679" s="68">
        <v>3</v>
      </c>
      <c r="F1679" s="109">
        <f>D1679*E1679</f>
        <v>0</v>
      </c>
    </row>
    <row r="1680" spans="1:6" ht="29">
      <c r="A1680" s="132" t="s">
        <v>2461</v>
      </c>
      <c r="B1680" s="111" t="s">
        <v>2546</v>
      </c>
      <c r="C1680" s="67" t="s">
        <v>160</v>
      </c>
      <c r="D1680" s="68">
        <v>2</v>
      </c>
      <c r="F1680" s="109">
        <f>D1680*E1680</f>
        <v>0</v>
      </c>
    </row>
    <row r="1681" spans="1:6" ht="29">
      <c r="A1681" s="132" t="s">
        <v>2461</v>
      </c>
      <c r="B1681" s="111" t="s">
        <v>2547</v>
      </c>
      <c r="C1681" s="67" t="s">
        <v>160</v>
      </c>
      <c r="D1681" s="68">
        <v>1</v>
      </c>
      <c r="F1681" s="109">
        <f>D1681*E1681</f>
        <v>0</v>
      </c>
    </row>
    <row r="1682" spans="1:6">
      <c r="A1682" s="132" t="s">
        <v>2461</v>
      </c>
      <c r="B1682" s="111" t="s">
        <v>2548</v>
      </c>
      <c r="C1682" s="67" t="s">
        <v>160</v>
      </c>
      <c r="D1682" s="68">
        <v>3</v>
      </c>
      <c r="F1682" s="109">
        <f>D1682*E1682</f>
        <v>0</v>
      </c>
    </row>
    <row r="1683" spans="1:6">
      <c r="A1683" s="132"/>
    </row>
    <row r="1684" spans="1:6">
      <c r="A1684" s="132">
        <f>MAX($A1677:A1683)+0.01</f>
        <v>17.040000000000006</v>
      </c>
      <c r="B1684" s="111" t="s">
        <v>2549</v>
      </c>
    </row>
    <row r="1685" spans="1:6" ht="87">
      <c r="A1685" s="132" t="s">
        <v>1990</v>
      </c>
      <c r="B1685" s="111" t="s">
        <v>2550</v>
      </c>
      <c r="C1685" s="67" t="s">
        <v>160</v>
      </c>
      <c r="D1685" s="68">
        <v>8</v>
      </c>
      <c r="F1685" s="109">
        <f>D1685*E1685</f>
        <v>0</v>
      </c>
    </row>
    <row r="1686" spans="1:6" ht="43.5">
      <c r="A1686" s="132" t="s">
        <v>2461</v>
      </c>
      <c r="B1686" s="111" t="s">
        <v>2551</v>
      </c>
      <c r="C1686" s="67" t="s">
        <v>160</v>
      </c>
      <c r="D1686" s="68">
        <v>6</v>
      </c>
      <c r="F1686" s="109">
        <f>D1686*E1686</f>
        <v>0</v>
      </c>
    </row>
    <row r="1687" spans="1:6" ht="43.5">
      <c r="A1687" s="132" t="s">
        <v>2461</v>
      </c>
      <c r="B1687" s="111" t="s">
        <v>2552</v>
      </c>
      <c r="C1687" s="67" t="s">
        <v>160</v>
      </c>
      <c r="D1687" s="68">
        <v>2</v>
      </c>
      <c r="F1687" s="109">
        <f>D1687*E1687</f>
        <v>0</v>
      </c>
    </row>
    <row r="1688" spans="1:6">
      <c r="A1688" s="132"/>
    </row>
    <row r="1689" spans="1:6">
      <c r="A1689" s="132"/>
      <c r="B1689" s="108" t="s">
        <v>2473</v>
      </c>
    </row>
    <row r="1690" spans="1:6" ht="87">
      <c r="A1690" s="132">
        <f>MAX($A1664:A1683)+0.01</f>
        <v>17.040000000000006</v>
      </c>
      <c r="B1690" s="111" t="s">
        <v>2553</v>
      </c>
      <c r="C1690" s="67" t="s">
        <v>246</v>
      </c>
      <c r="D1690" s="68">
        <v>1</v>
      </c>
      <c r="F1690" s="109">
        <f>D1690*E1690</f>
        <v>0</v>
      </c>
    </row>
    <row r="1691" spans="1:6">
      <c r="A1691" s="132"/>
    </row>
    <row r="1692" spans="1:6" ht="58">
      <c r="A1692" s="132">
        <f>MAX($A1677:A1691)+0.01</f>
        <v>17.050000000000008</v>
      </c>
      <c r="B1692" s="111" t="s">
        <v>2554</v>
      </c>
      <c r="C1692" s="67" t="s">
        <v>160</v>
      </c>
      <c r="D1692" s="68">
        <v>2</v>
      </c>
      <c r="F1692" s="109">
        <f>D1692*E1692</f>
        <v>0</v>
      </c>
    </row>
    <row r="1693" spans="1:6">
      <c r="A1693" s="132"/>
    </row>
    <row r="1694" spans="1:6">
      <c r="A1694" s="132"/>
      <c r="B1694" s="111" t="s">
        <v>2473</v>
      </c>
    </row>
    <row r="1695" spans="1:6" ht="29">
      <c r="A1695" s="132" t="s">
        <v>2461</v>
      </c>
      <c r="B1695" s="111" t="s">
        <v>2555</v>
      </c>
      <c r="C1695" s="67" t="s">
        <v>1334</v>
      </c>
      <c r="D1695" s="68">
        <v>850</v>
      </c>
      <c r="F1695" s="109">
        <f t="shared" ref="F1695:F1700" si="95">D1695*E1695</f>
        <v>0</v>
      </c>
    </row>
    <row r="1696" spans="1:6" ht="29">
      <c r="A1696" s="132" t="s">
        <v>2461</v>
      </c>
      <c r="B1696" s="111" t="s">
        <v>2556</v>
      </c>
      <c r="C1696" s="67" t="s">
        <v>1334</v>
      </c>
      <c r="D1696" s="68">
        <v>120</v>
      </c>
      <c r="F1696" s="109">
        <f t="shared" si="95"/>
        <v>0</v>
      </c>
    </row>
    <row r="1697" spans="1:6" ht="29">
      <c r="A1697" s="132" t="s">
        <v>2461</v>
      </c>
      <c r="B1697" s="111" t="s">
        <v>2557</v>
      </c>
      <c r="C1697" s="67" t="s">
        <v>1334</v>
      </c>
      <c r="D1697" s="68">
        <v>100</v>
      </c>
      <c r="F1697" s="109">
        <f t="shared" si="95"/>
        <v>0</v>
      </c>
    </row>
    <row r="1698" spans="1:6">
      <c r="A1698" s="132" t="s">
        <v>2461</v>
      </c>
      <c r="B1698" s="111" t="s">
        <v>2558</v>
      </c>
      <c r="C1698" s="67" t="s">
        <v>246</v>
      </c>
      <c r="D1698" s="68">
        <v>1</v>
      </c>
      <c r="F1698" s="109">
        <f t="shared" si="95"/>
        <v>0</v>
      </c>
    </row>
    <row r="1699" spans="1:6">
      <c r="A1699" s="132" t="s">
        <v>2461</v>
      </c>
      <c r="B1699" s="111" t="s">
        <v>2559</v>
      </c>
      <c r="C1699" s="67" t="s">
        <v>160</v>
      </c>
      <c r="D1699" s="68">
        <v>8</v>
      </c>
      <c r="F1699" s="109">
        <f t="shared" si="95"/>
        <v>0</v>
      </c>
    </row>
    <row r="1700" spans="1:6" ht="29">
      <c r="A1700" s="132" t="s">
        <v>2461</v>
      </c>
      <c r="B1700" s="111" t="s">
        <v>2560</v>
      </c>
      <c r="C1700" s="67" t="s">
        <v>246</v>
      </c>
      <c r="D1700" s="68">
        <v>1</v>
      </c>
      <c r="F1700" s="109">
        <f t="shared" si="95"/>
        <v>0</v>
      </c>
    </row>
    <row r="1701" spans="1:6">
      <c r="A1701" s="132"/>
    </row>
    <row r="1702" spans="1:6">
      <c r="A1702" s="109"/>
      <c r="B1702" s="109"/>
      <c r="C1702" s="109"/>
      <c r="D1702" s="109"/>
    </row>
    <row r="1703" spans="1:6" ht="15" thickBot="1">
      <c r="A1703" s="134"/>
      <c r="B1703" s="135" t="s">
        <v>2561</v>
      </c>
      <c r="C1703" s="136"/>
      <c r="D1703" s="137"/>
      <c r="E1703" s="138"/>
      <c r="F1703" s="138">
        <f>SUM(F1664:F1701)</f>
        <v>0</v>
      </c>
    </row>
    <row r="1704" spans="1:6" ht="15" thickTop="1">
      <c r="A1704" s="69"/>
      <c r="B1704" s="69"/>
      <c r="C1704" s="69"/>
      <c r="D1704" s="69"/>
      <c r="E1704" s="69"/>
      <c r="F1704" s="69"/>
    </row>
    <row r="1705" spans="1:6">
      <c r="A1705" s="69"/>
      <c r="B1705" s="69"/>
      <c r="C1705" s="69"/>
      <c r="D1705" s="69"/>
      <c r="E1705" s="69"/>
      <c r="F1705" s="69"/>
    </row>
    <row r="1706" spans="1:6">
      <c r="A1706" s="122" t="s">
        <v>2562</v>
      </c>
      <c r="B1706" s="123" t="s">
        <v>2563</v>
      </c>
      <c r="C1706" s="124" t="s">
        <v>20</v>
      </c>
      <c r="D1706" s="125" t="s">
        <v>21</v>
      </c>
      <c r="E1706" s="126" t="s">
        <v>22</v>
      </c>
      <c r="F1706" s="126" t="s">
        <v>23</v>
      </c>
    </row>
    <row r="1708" spans="1:6">
      <c r="B1708" s="108" t="s">
        <v>1544</v>
      </c>
    </row>
    <row r="1709" spans="1:6" ht="29">
      <c r="B1709" s="111" t="s">
        <v>2492</v>
      </c>
    </row>
    <row r="1710" spans="1:6" ht="29">
      <c r="A1710" s="132">
        <v>18.010000000000002</v>
      </c>
      <c r="B1710" s="111" t="s">
        <v>2564</v>
      </c>
      <c r="C1710" s="67" t="s">
        <v>246</v>
      </c>
      <c r="D1710" s="68">
        <v>1</v>
      </c>
      <c r="F1710" s="109">
        <f>D1710*E1710</f>
        <v>0</v>
      </c>
    </row>
    <row r="1711" spans="1:6" ht="43.5">
      <c r="A1711" s="132" t="s">
        <v>1990</v>
      </c>
      <c r="B1711" s="111" t="s">
        <v>2565</v>
      </c>
      <c r="C1711" s="67" t="s">
        <v>160</v>
      </c>
      <c r="D1711" s="68">
        <v>1</v>
      </c>
      <c r="F1711" s="109">
        <f t="shared" ref="F1711:F1716" si="96">D1711*E1711</f>
        <v>0</v>
      </c>
    </row>
    <row r="1712" spans="1:6" ht="29">
      <c r="A1712" s="132" t="s">
        <v>2461</v>
      </c>
      <c r="B1712" s="111" t="s">
        <v>2566</v>
      </c>
      <c r="C1712" s="67" t="s">
        <v>160</v>
      </c>
      <c r="D1712" s="68">
        <v>1</v>
      </c>
      <c r="F1712" s="109">
        <f t="shared" si="96"/>
        <v>0</v>
      </c>
    </row>
    <row r="1713" spans="1:6" ht="43.5">
      <c r="A1713" s="132" t="s">
        <v>2461</v>
      </c>
      <c r="B1713" s="111" t="s">
        <v>2535</v>
      </c>
      <c r="C1713" s="67" t="s">
        <v>160</v>
      </c>
      <c r="D1713" s="68">
        <v>1</v>
      </c>
      <c r="F1713" s="109">
        <f t="shared" si="96"/>
        <v>0</v>
      </c>
    </row>
    <row r="1714" spans="1:6" ht="29">
      <c r="A1714" s="132" t="s">
        <v>2461</v>
      </c>
      <c r="B1714" s="111" t="s">
        <v>2536</v>
      </c>
      <c r="C1714" s="67" t="s">
        <v>160</v>
      </c>
      <c r="D1714" s="68">
        <v>1</v>
      </c>
      <c r="F1714" s="109">
        <f t="shared" si="96"/>
        <v>0</v>
      </c>
    </row>
    <row r="1715" spans="1:6" ht="29">
      <c r="A1715" s="132" t="s">
        <v>2461</v>
      </c>
      <c r="B1715" s="111" t="s">
        <v>2567</v>
      </c>
      <c r="C1715" s="67" t="s">
        <v>160</v>
      </c>
      <c r="D1715" s="68">
        <v>1</v>
      </c>
      <c r="F1715" s="109">
        <f t="shared" si="96"/>
        <v>0</v>
      </c>
    </row>
    <row r="1716" spans="1:6">
      <c r="A1716" s="132" t="s">
        <v>2461</v>
      </c>
      <c r="B1716" s="111" t="s">
        <v>2537</v>
      </c>
      <c r="C1716" s="67" t="s">
        <v>160</v>
      </c>
      <c r="D1716" s="68">
        <v>1</v>
      </c>
      <c r="F1716" s="109">
        <f t="shared" si="96"/>
        <v>0</v>
      </c>
    </row>
    <row r="1717" spans="1:6">
      <c r="A1717" s="132"/>
    </row>
    <row r="1718" spans="1:6">
      <c r="A1718" s="132">
        <f>MAX($A1710:A1716)+0.01</f>
        <v>18.020000000000003</v>
      </c>
      <c r="B1718" s="111" t="s">
        <v>2549</v>
      </c>
    </row>
    <row r="1719" spans="1:6" ht="87">
      <c r="A1719" s="132" t="s">
        <v>1990</v>
      </c>
      <c r="B1719" s="111" t="s">
        <v>2568</v>
      </c>
      <c r="C1719" s="67" t="s">
        <v>160</v>
      </c>
      <c r="D1719" s="68">
        <v>2</v>
      </c>
      <c r="F1719" s="109">
        <f>D1719*E1719</f>
        <v>0</v>
      </c>
    </row>
    <row r="1720" spans="1:6" ht="29">
      <c r="A1720" s="132" t="s">
        <v>2461</v>
      </c>
      <c r="B1720" s="111" t="s">
        <v>2569</v>
      </c>
      <c r="C1720" s="67" t="s">
        <v>160</v>
      </c>
      <c r="D1720" s="68">
        <v>2</v>
      </c>
      <c r="F1720" s="109">
        <f>D1720*E1720</f>
        <v>0</v>
      </c>
    </row>
    <row r="1721" spans="1:6">
      <c r="A1721" s="132"/>
    </row>
    <row r="1722" spans="1:6">
      <c r="A1722" s="132"/>
    </row>
    <row r="1723" spans="1:6">
      <c r="A1723" s="132"/>
      <c r="B1723" s="111" t="s">
        <v>2473</v>
      </c>
    </row>
    <row r="1724" spans="1:6" ht="87">
      <c r="A1724" s="132">
        <f>MAX($A1710:A1721)+0.01</f>
        <v>18.030000000000005</v>
      </c>
      <c r="B1724" s="111" t="s">
        <v>2553</v>
      </c>
      <c r="C1724" s="67" t="s">
        <v>246</v>
      </c>
      <c r="D1724" s="68">
        <v>1</v>
      </c>
      <c r="F1724" s="109">
        <f>D1724*E1724</f>
        <v>0</v>
      </c>
    </row>
    <row r="1725" spans="1:6">
      <c r="A1725" s="132"/>
    </row>
    <row r="1726" spans="1:6">
      <c r="A1726" s="132"/>
    </row>
    <row r="1727" spans="1:6">
      <c r="A1727" s="132">
        <f>MAX($A1713:A1724)+0.01</f>
        <v>18.040000000000006</v>
      </c>
      <c r="B1727" s="111" t="s">
        <v>2570</v>
      </c>
    </row>
    <row r="1728" spans="1:6">
      <c r="A1728" s="132" t="s">
        <v>2461</v>
      </c>
      <c r="B1728" s="111" t="s">
        <v>2571</v>
      </c>
      <c r="C1728" s="67" t="s">
        <v>1334</v>
      </c>
      <c r="D1728" s="68">
        <v>120</v>
      </c>
      <c r="F1728" s="109">
        <f>D1728*E1728</f>
        <v>0</v>
      </c>
    </row>
    <row r="1729" spans="1:6">
      <c r="A1729" s="132" t="s">
        <v>2461</v>
      </c>
      <c r="B1729" s="111" t="s">
        <v>2558</v>
      </c>
      <c r="C1729" s="67" t="s">
        <v>246</v>
      </c>
      <c r="D1729" s="68">
        <v>1</v>
      </c>
      <c r="F1729" s="109">
        <f>D1729*E1729</f>
        <v>0</v>
      </c>
    </row>
    <row r="1730" spans="1:6">
      <c r="A1730" s="132" t="s">
        <v>2461</v>
      </c>
      <c r="B1730" s="111" t="s">
        <v>2572</v>
      </c>
      <c r="C1730" s="67" t="s">
        <v>160</v>
      </c>
      <c r="D1730" s="68">
        <v>2</v>
      </c>
      <c r="F1730" s="109">
        <f>D1730*E1730</f>
        <v>0</v>
      </c>
    </row>
    <row r="1731" spans="1:6" ht="29">
      <c r="A1731" s="132" t="s">
        <v>2461</v>
      </c>
      <c r="B1731" s="111" t="s">
        <v>2560</v>
      </c>
      <c r="C1731" s="67" t="s">
        <v>246</v>
      </c>
      <c r="D1731" s="68">
        <v>1</v>
      </c>
      <c r="F1731" s="109">
        <f>D1731*E1731</f>
        <v>0</v>
      </c>
    </row>
    <row r="1732" spans="1:6">
      <c r="A1732" s="132"/>
    </row>
    <row r="1733" spans="1:6">
      <c r="A1733" s="132"/>
    </row>
    <row r="1734" spans="1:6">
      <c r="A1734" s="109"/>
      <c r="B1734" s="109"/>
      <c r="C1734" s="109"/>
      <c r="D1734" s="109"/>
    </row>
    <row r="1735" spans="1:6" ht="15" thickBot="1">
      <c r="A1735" s="134"/>
      <c r="B1735" s="135" t="s">
        <v>2573</v>
      </c>
      <c r="C1735" s="136"/>
      <c r="D1735" s="137"/>
      <c r="E1735" s="138"/>
      <c r="F1735" s="138">
        <f>SUM(F1707:F1733)</f>
        <v>0</v>
      </c>
    </row>
    <row r="1736" spans="1:6" ht="15" thickTop="1"/>
    <row r="1737" spans="1:6">
      <c r="A1737" s="122" t="s">
        <v>2574</v>
      </c>
      <c r="B1737" s="123" t="s">
        <v>14</v>
      </c>
      <c r="C1737" s="124" t="s">
        <v>20</v>
      </c>
      <c r="D1737" s="125" t="s">
        <v>21</v>
      </c>
      <c r="E1737" s="126" t="s">
        <v>22</v>
      </c>
      <c r="F1737" s="126" t="s">
        <v>23</v>
      </c>
    </row>
    <row r="1739" spans="1:6" ht="29">
      <c r="A1739" s="132">
        <v>19.010000000000002</v>
      </c>
      <c r="B1739" s="111" t="s">
        <v>2575</v>
      </c>
      <c r="C1739" s="67" t="s">
        <v>246</v>
      </c>
      <c r="D1739" s="68">
        <v>1</v>
      </c>
      <c r="F1739" s="109">
        <f>D1739*E1739</f>
        <v>0</v>
      </c>
    </row>
    <row r="1741" spans="1:6" ht="58">
      <c r="A1741" s="132">
        <f>MAX($A1737:A1740)+0.01</f>
        <v>19.020000000000003</v>
      </c>
      <c r="B1741" s="111" t="s">
        <v>2576</v>
      </c>
      <c r="C1741" s="67" t="s">
        <v>1334</v>
      </c>
      <c r="D1741" s="68">
        <v>80</v>
      </c>
      <c r="F1741" s="109">
        <f>D1741*E1741</f>
        <v>0</v>
      </c>
    </row>
    <row r="1743" spans="1:6" ht="58">
      <c r="A1743" s="132">
        <f>MAX($A1739:A1742)+0.01</f>
        <v>19.030000000000005</v>
      </c>
      <c r="B1743" s="111" t="s">
        <v>2577</v>
      </c>
      <c r="C1743" s="67" t="s">
        <v>246</v>
      </c>
      <c r="D1743" s="68">
        <v>3</v>
      </c>
      <c r="F1743" s="109">
        <f>D1743*E1743</f>
        <v>0</v>
      </c>
    </row>
    <row r="1745" spans="1:6">
      <c r="A1745" s="132">
        <f>MAX($A1743:A1744)+0.01</f>
        <v>19.040000000000006</v>
      </c>
      <c r="B1745" s="111" t="s">
        <v>2578</v>
      </c>
      <c r="C1745" s="67" t="s">
        <v>1334</v>
      </c>
      <c r="D1745" s="68">
        <v>80</v>
      </c>
      <c r="F1745" s="109">
        <f>D1745*E1745</f>
        <v>0</v>
      </c>
    </row>
    <row r="1747" spans="1:6" ht="43.5">
      <c r="A1747" s="132">
        <f>MAX($A1745:A1746)+0.01</f>
        <v>19.050000000000008</v>
      </c>
      <c r="B1747" s="111" t="s">
        <v>2579</v>
      </c>
      <c r="C1747" s="67" t="s">
        <v>1334</v>
      </c>
      <c r="D1747" s="68">
        <v>80</v>
      </c>
      <c r="F1747" s="109">
        <f>D1747*E1747</f>
        <v>0</v>
      </c>
    </row>
    <row r="1749" spans="1:6" ht="58">
      <c r="A1749" s="132">
        <f>MAX($A1745:A1748)+0.01</f>
        <v>19.060000000000009</v>
      </c>
      <c r="B1749" s="111" t="s">
        <v>2580</v>
      </c>
      <c r="C1749" s="67" t="s">
        <v>246</v>
      </c>
      <c r="D1749" s="68">
        <v>3</v>
      </c>
      <c r="F1749" s="109">
        <f>D1749*E1749</f>
        <v>0</v>
      </c>
    </row>
    <row r="1750" spans="1:6">
      <c r="C1750" s="69"/>
      <c r="D1750" s="69"/>
      <c r="E1750" s="69"/>
      <c r="F1750" s="69"/>
    </row>
    <row r="1751" spans="1:6" ht="58">
      <c r="A1751" s="132">
        <f>MAX($A1749:A1750)+0.01</f>
        <v>19.070000000000011</v>
      </c>
      <c r="B1751" s="111" t="s">
        <v>2581</v>
      </c>
      <c r="C1751" s="67" t="s">
        <v>246</v>
      </c>
      <c r="D1751" s="68">
        <v>3</v>
      </c>
      <c r="F1751" s="109">
        <f>D1751*E1751</f>
        <v>0</v>
      </c>
    </row>
    <row r="1753" spans="1:6" ht="29">
      <c r="A1753" s="132">
        <f>MAX($A1751:A1752)+0.01</f>
        <v>19.080000000000013</v>
      </c>
      <c r="B1753" s="111" t="s">
        <v>2582</v>
      </c>
      <c r="C1753" s="67" t="s">
        <v>246</v>
      </c>
      <c r="D1753" s="68">
        <v>3</v>
      </c>
      <c r="F1753" s="109">
        <f>D1753*E1753</f>
        <v>0</v>
      </c>
    </row>
    <row r="1755" spans="1:6" ht="29">
      <c r="A1755" s="132">
        <f>MAX($A1753:A1754)+0.01</f>
        <v>19.090000000000014</v>
      </c>
      <c r="B1755" s="111" t="s">
        <v>2583</v>
      </c>
      <c r="C1755" s="67" t="s">
        <v>246</v>
      </c>
      <c r="D1755" s="68">
        <v>1</v>
      </c>
      <c r="F1755" s="109">
        <f>D1755*E1755</f>
        <v>0</v>
      </c>
    </row>
    <row r="1757" spans="1:6">
      <c r="A1757" s="132">
        <f>MAX($A1755:A1756)+0.01</f>
        <v>19.100000000000016</v>
      </c>
      <c r="B1757" s="111" t="s">
        <v>2584</v>
      </c>
      <c r="C1757" s="67" t="s">
        <v>458</v>
      </c>
      <c r="D1757" s="68">
        <v>5</v>
      </c>
      <c r="F1757" s="109">
        <f>SUM(F1739:F1753)*D1757%</f>
        <v>0</v>
      </c>
    </row>
    <row r="1759" spans="1:6" ht="15" thickBot="1">
      <c r="A1759" s="134"/>
      <c r="B1759" s="135" t="s">
        <v>2585</v>
      </c>
      <c r="C1759" s="136"/>
      <c r="D1759" s="137"/>
      <c r="E1759" s="138"/>
      <c r="F1759" s="138">
        <f>SUM(F1739:F1758)</f>
        <v>0</v>
      </c>
    </row>
    <row r="1760" spans="1:6" ht="15" thickTop="1"/>
    <row r="1761" spans="1:6">
      <c r="A1761" s="122" t="s">
        <v>2586</v>
      </c>
      <c r="B1761" s="123" t="s">
        <v>2587</v>
      </c>
      <c r="C1761" s="124" t="s">
        <v>20</v>
      </c>
      <c r="D1761" s="125" t="s">
        <v>21</v>
      </c>
      <c r="E1761" s="126" t="s">
        <v>22</v>
      </c>
      <c r="F1761" s="126" t="s">
        <v>23</v>
      </c>
    </row>
    <row r="1763" spans="1:6" ht="29">
      <c r="A1763" s="132">
        <v>20.010000000000002</v>
      </c>
      <c r="B1763" s="111" t="s">
        <v>2588</v>
      </c>
      <c r="C1763" s="67" t="s">
        <v>246</v>
      </c>
      <c r="D1763" s="68">
        <v>1</v>
      </c>
      <c r="F1763" s="109">
        <f>D1763*E1763</f>
        <v>0</v>
      </c>
    </row>
    <row r="1764" spans="1:6">
      <c r="A1764" s="132"/>
    </row>
    <row r="1765" spans="1:6" ht="58">
      <c r="A1765" s="132">
        <f>MAX($A1761:A1764)+0.01</f>
        <v>20.020000000000003</v>
      </c>
      <c r="B1765" s="111" t="s">
        <v>2589</v>
      </c>
      <c r="C1765" s="67" t="s">
        <v>246</v>
      </c>
      <c r="D1765" s="68">
        <v>1</v>
      </c>
      <c r="F1765" s="109">
        <f>D1765*E1765</f>
        <v>0</v>
      </c>
    </row>
    <row r="1767" spans="1:6">
      <c r="A1767" s="132">
        <f>MAX($A1763:A1766)+0.01</f>
        <v>20.030000000000005</v>
      </c>
      <c r="B1767" s="111" t="s">
        <v>2590</v>
      </c>
      <c r="C1767" s="67" t="s">
        <v>246</v>
      </c>
      <c r="D1767" s="68">
        <v>1</v>
      </c>
      <c r="F1767" s="109">
        <f>D1767*E1767</f>
        <v>0</v>
      </c>
    </row>
    <row r="1769" spans="1:6">
      <c r="A1769" s="132">
        <f>MAX($A1765:A1768)+0.01</f>
        <v>20.040000000000006</v>
      </c>
      <c r="B1769" s="111" t="s">
        <v>2591</v>
      </c>
      <c r="C1769" s="67" t="s">
        <v>162</v>
      </c>
      <c r="D1769" s="68">
        <v>1</v>
      </c>
      <c r="F1769" s="109">
        <f>D1769*E1769</f>
        <v>0</v>
      </c>
    </row>
    <row r="1771" spans="1:6">
      <c r="A1771" s="132">
        <f>MAX($A1767:A1770)+0.01</f>
        <v>20.050000000000008</v>
      </c>
      <c r="B1771" s="111" t="s">
        <v>2592</v>
      </c>
      <c r="C1771" s="67" t="s">
        <v>162</v>
      </c>
      <c r="D1771" s="68">
        <v>1</v>
      </c>
      <c r="F1771" s="109">
        <f>D1771*E1771</f>
        <v>0</v>
      </c>
    </row>
    <row r="1773" spans="1:6" ht="29">
      <c r="A1773" s="132">
        <f>MAX($A1769:A1772)+0.01</f>
        <v>20.060000000000009</v>
      </c>
      <c r="B1773" s="111" t="s">
        <v>2593</v>
      </c>
      <c r="C1773" s="67" t="s">
        <v>162</v>
      </c>
      <c r="D1773" s="68">
        <v>1</v>
      </c>
      <c r="F1773" s="109">
        <f>D1773*E1773</f>
        <v>0</v>
      </c>
    </row>
    <row r="1775" spans="1:6">
      <c r="A1775" s="132">
        <f>MAX($A1771:A1774)+0.01</f>
        <v>20.070000000000011</v>
      </c>
      <c r="B1775" s="111" t="s">
        <v>2594</v>
      </c>
      <c r="C1775" s="67" t="s">
        <v>162</v>
      </c>
      <c r="D1775" s="68">
        <v>1</v>
      </c>
      <c r="F1775" s="109">
        <f>D1775*E1775</f>
        <v>0</v>
      </c>
    </row>
    <row r="1777" spans="1:6" ht="15" thickBot="1">
      <c r="A1777" s="134"/>
      <c r="B1777" s="135" t="s">
        <v>2595</v>
      </c>
      <c r="C1777" s="136"/>
      <c r="D1777" s="137"/>
      <c r="E1777" s="138"/>
      <c r="F1777" s="138">
        <f>SUM(F1763:F1776)</f>
        <v>0</v>
      </c>
    </row>
    <row r="1778" spans="1:6" ht="15" thickTop="1"/>
  </sheetData>
  <mergeCells count="1">
    <mergeCell ref="A6:B6"/>
  </mergeCells>
  <conditionalFormatting sqref="B473">
    <cfRule type="duplicateValues" dxfId="16" priority="17"/>
  </conditionalFormatting>
  <conditionalFormatting sqref="B474">
    <cfRule type="duplicateValues" dxfId="15" priority="16"/>
  </conditionalFormatting>
  <conditionalFormatting sqref="B476">
    <cfRule type="duplicateValues" dxfId="14" priority="15"/>
  </conditionalFormatting>
  <conditionalFormatting sqref="B477">
    <cfRule type="duplicateValues" dxfId="13" priority="14"/>
  </conditionalFormatting>
  <conditionalFormatting sqref="B478">
    <cfRule type="duplicateValues" dxfId="12" priority="13"/>
  </conditionalFormatting>
  <conditionalFormatting sqref="B578">
    <cfRule type="duplicateValues" dxfId="11" priority="12"/>
  </conditionalFormatting>
  <conditionalFormatting sqref="B581">
    <cfRule type="duplicateValues" dxfId="10" priority="11"/>
  </conditionalFormatting>
  <conditionalFormatting sqref="B582">
    <cfRule type="duplicateValues" dxfId="9" priority="10"/>
  </conditionalFormatting>
  <conditionalFormatting sqref="B583">
    <cfRule type="duplicateValues" dxfId="8" priority="9"/>
  </conditionalFormatting>
  <conditionalFormatting sqref="B579">
    <cfRule type="duplicateValues" dxfId="7" priority="8"/>
  </conditionalFormatting>
  <conditionalFormatting sqref="B607">
    <cfRule type="duplicateValues" dxfId="6" priority="7"/>
  </conditionalFormatting>
  <conditionalFormatting sqref="B629">
    <cfRule type="duplicateValues" dxfId="5" priority="6"/>
  </conditionalFormatting>
  <conditionalFormatting sqref="B452">
    <cfRule type="duplicateValues" dxfId="4" priority="5"/>
  </conditionalFormatting>
  <conditionalFormatting sqref="B453">
    <cfRule type="duplicateValues" dxfId="3" priority="4"/>
  </conditionalFormatting>
  <conditionalFormatting sqref="B455">
    <cfRule type="duplicateValues" dxfId="2" priority="3"/>
  </conditionalFormatting>
  <conditionalFormatting sqref="B456">
    <cfRule type="duplicateValues" dxfId="1" priority="2"/>
  </conditionalFormatting>
  <conditionalFormatting sqref="B457">
    <cfRule type="duplicateValues" dxfId="0" priority="1"/>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EFC87-ECEC-4E1F-9FAC-61A3B0AD3610}">
  <dimension ref="A2:WVN4046"/>
  <sheetViews>
    <sheetView workbookViewId="0">
      <selection activeCell="B33" sqref="B33"/>
    </sheetView>
  </sheetViews>
  <sheetFormatPr defaultColWidth="9.1796875" defaultRowHeight="14.5"/>
  <cols>
    <col min="1" max="1" width="7.1796875" style="261" customWidth="1"/>
    <col min="2" max="2" width="60.7265625" style="265" customWidth="1"/>
    <col min="3" max="3" width="4.26953125" style="263" bestFit="1" customWidth="1"/>
    <col min="4" max="5" width="10.1796875" style="88" bestFit="1" customWidth="1"/>
    <col min="6" max="6" width="11.7265625" style="88" bestFit="1" customWidth="1"/>
    <col min="7" max="7" width="8.1796875" style="259" customWidth="1"/>
    <col min="8" max="17" width="7.26953125" style="260" customWidth="1"/>
    <col min="18" max="16384" width="9.1796875" style="61"/>
  </cols>
  <sheetData>
    <row r="2" spans="1:6" ht="15" thickBot="1">
      <c r="A2" s="256" t="s">
        <v>2596</v>
      </c>
      <c r="B2" s="257" t="s">
        <v>2597</v>
      </c>
      <c r="C2" s="258"/>
      <c r="D2" s="258"/>
      <c r="E2" s="258"/>
      <c r="F2" s="258"/>
    </row>
    <row r="3" spans="1:6">
      <c r="B3" s="262"/>
    </row>
    <row r="6" spans="1:6" ht="15" thickBot="1">
      <c r="A6" s="745" t="s">
        <v>15</v>
      </c>
      <c r="B6" s="745"/>
    </row>
    <row r="8" spans="1:6">
      <c r="A8" s="264" t="str">
        <f>(A56)</f>
        <v>1.</v>
      </c>
      <c r="B8" s="265" t="str">
        <f>B56</f>
        <v>OGREVANJE IN HLAJENJE</v>
      </c>
      <c r="C8" s="746">
        <f>F1350</f>
        <v>0</v>
      </c>
      <c r="D8" s="746"/>
    </row>
    <row r="9" spans="1:6">
      <c r="A9" s="264" t="str">
        <f>(A1352)</f>
        <v>2.</v>
      </c>
      <c r="B9" s="265" t="str">
        <f>B1352</f>
        <v>VODOVOD</v>
      </c>
      <c r="C9" s="747">
        <f>F1736</f>
        <v>0</v>
      </c>
      <c r="D9" s="747"/>
    </row>
    <row r="10" spans="1:6">
      <c r="A10" s="264" t="str">
        <f>A1738</f>
        <v>3.</v>
      </c>
      <c r="B10" s="265" t="str">
        <f>B1738</f>
        <v>PREZRAČEVANJE</v>
      </c>
      <c r="D10" s="88">
        <f>F3900</f>
        <v>0</v>
      </c>
    </row>
    <row r="11" spans="1:6">
      <c r="A11" s="264" t="str">
        <f>A3902</f>
        <v>4.</v>
      </c>
      <c r="B11" s="266" t="str">
        <f>B3902</f>
        <v>PLINSKA INŠTALACIJA</v>
      </c>
      <c r="D11" s="88">
        <f>F4035</f>
        <v>0</v>
      </c>
    </row>
    <row r="12" spans="1:6">
      <c r="A12" s="264" t="str">
        <f>A4037</f>
        <v>5.</v>
      </c>
      <c r="B12" s="265" t="str">
        <f>B4037</f>
        <v>PID, PROJEKTANTSKI NADZOR</v>
      </c>
      <c r="D12" s="88">
        <f>F4045</f>
        <v>0</v>
      </c>
    </row>
    <row r="14" spans="1:6" ht="15" thickBot="1">
      <c r="A14" s="267"/>
      <c r="B14" s="268" t="s">
        <v>9</v>
      </c>
      <c r="C14" s="748">
        <f>SUM(C8:D13)</f>
        <v>0</v>
      </c>
      <c r="D14" s="748"/>
    </row>
    <row r="15" spans="1:6" ht="15" thickTop="1"/>
    <row r="17" spans="1:18">
      <c r="B17" s="265" t="s">
        <v>10</v>
      </c>
    </row>
    <row r="18" spans="1:18" s="259" customFormat="1">
      <c r="A18" s="261"/>
      <c r="B18" s="265"/>
      <c r="C18" s="263"/>
      <c r="D18" s="88"/>
      <c r="E18" s="88"/>
      <c r="F18" s="88"/>
      <c r="H18" s="260"/>
      <c r="I18" s="260"/>
      <c r="J18" s="260"/>
      <c r="K18" s="260"/>
      <c r="L18" s="260"/>
      <c r="M18" s="260"/>
      <c r="N18" s="260"/>
      <c r="O18" s="260"/>
      <c r="P18" s="260"/>
      <c r="Q18" s="260"/>
      <c r="R18" s="61"/>
    </row>
    <row r="19" spans="1:18" s="259" customFormat="1" ht="87">
      <c r="A19" s="261"/>
      <c r="B19" s="269" t="s">
        <v>1741</v>
      </c>
      <c r="C19" s="270"/>
      <c r="D19" s="270"/>
      <c r="E19" s="270"/>
      <c r="F19" s="270"/>
      <c r="H19" s="260"/>
      <c r="I19" s="260"/>
      <c r="J19" s="260"/>
      <c r="K19" s="260"/>
      <c r="L19" s="260"/>
      <c r="M19" s="260"/>
      <c r="N19" s="260"/>
      <c r="O19" s="260"/>
      <c r="P19" s="260"/>
      <c r="Q19" s="260"/>
      <c r="R19" s="61"/>
    </row>
    <row r="20" spans="1:18">
      <c r="B20" s="269"/>
      <c r="C20" s="270"/>
      <c r="D20" s="270"/>
      <c r="E20" s="270"/>
      <c r="F20" s="270"/>
    </row>
    <row r="21" spans="1:18" s="259" customFormat="1" ht="51" customHeight="1">
      <c r="A21" s="261"/>
      <c r="B21" s="269" t="s">
        <v>2598</v>
      </c>
      <c r="C21" s="270"/>
      <c r="D21" s="270"/>
      <c r="E21" s="270"/>
      <c r="F21" s="270"/>
      <c r="H21" s="260"/>
      <c r="I21" s="260"/>
      <c r="J21" s="260"/>
      <c r="K21" s="260"/>
      <c r="L21" s="260"/>
      <c r="M21" s="260"/>
      <c r="N21" s="260"/>
      <c r="O21" s="260"/>
      <c r="P21" s="260"/>
      <c r="Q21" s="260"/>
      <c r="R21" s="61"/>
    </row>
    <row r="22" spans="1:18">
      <c r="B22" s="269"/>
      <c r="C22" s="270"/>
      <c r="D22" s="270"/>
      <c r="E22" s="270"/>
      <c r="F22" s="270"/>
    </row>
    <row r="23" spans="1:18" s="259" customFormat="1" ht="87">
      <c r="A23" s="261"/>
      <c r="B23" s="269" t="s">
        <v>1743</v>
      </c>
      <c r="C23" s="270"/>
      <c r="D23" s="270"/>
      <c r="E23" s="270"/>
      <c r="F23" s="270"/>
      <c r="H23" s="260"/>
      <c r="I23" s="260"/>
      <c r="J23" s="260"/>
      <c r="K23" s="260"/>
      <c r="L23" s="260"/>
      <c r="M23" s="260"/>
      <c r="N23" s="260"/>
      <c r="O23" s="260"/>
      <c r="P23" s="260"/>
      <c r="Q23" s="260"/>
      <c r="R23" s="61"/>
    </row>
    <row r="24" spans="1:18">
      <c r="B24" s="269"/>
      <c r="C24" s="270"/>
      <c r="D24" s="270"/>
      <c r="E24" s="270"/>
      <c r="F24" s="270"/>
    </row>
    <row r="25" spans="1:18" s="259" customFormat="1" ht="36" customHeight="1">
      <c r="A25" s="261"/>
      <c r="B25" s="269" t="s">
        <v>1744</v>
      </c>
      <c r="C25" s="270"/>
      <c r="D25" s="270"/>
      <c r="E25" s="270"/>
      <c r="F25" s="270"/>
      <c r="H25" s="260"/>
      <c r="I25" s="260"/>
      <c r="J25" s="260"/>
      <c r="K25" s="260"/>
      <c r="L25" s="260"/>
      <c r="M25" s="260"/>
      <c r="N25" s="260"/>
      <c r="O25" s="260"/>
      <c r="P25" s="260"/>
      <c r="Q25" s="260"/>
      <c r="R25" s="61"/>
    </row>
    <row r="26" spans="1:18">
      <c r="B26" s="269"/>
      <c r="C26" s="270"/>
      <c r="D26" s="270"/>
      <c r="E26" s="270"/>
      <c r="F26" s="270"/>
    </row>
    <row r="27" spans="1:18" s="259" customFormat="1" ht="58">
      <c r="A27" s="261"/>
      <c r="B27" s="269" t="s">
        <v>1745</v>
      </c>
      <c r="C27" s="270"/>
      <c r="D27" s="270"/>
      <c r="E27" s="270"/>
      <c r="F27" s="270"/>
      <c r="H27" s="260"/>
      <c r="I27" s="260"/>
      <c r="J27" s="260"/>
      <c r="K27" s="260"/>
      <c r="L27" s="260"/>
      <c r="M27" s="260"/>
      <c r="N27" s="260"/>
      <c r="O27" s="260"/>
      <c r="P27" s="260"/>
      <c r="Q27" s="260"/>
      <c r="R27" s="61"/>
    </row>
    <row r="28" spans="1:18">
      <c r="B28" s="269"/>
      <c r="C28" s="270"/>
      <c r="D28" s="270"/>
      <c r="E28" s="270"/>
      <c r="F28" s="270"/>
    </row>
    <row r="29" spans="1:18" s="259" customFormat="1" ht="58">
      <c r="A29" s="261"/>
      <c r="B29" s="269" t="s">
        <v>2599</v>
      </c>
      <c r="C29" s="270"/>
      <c r="D29" s="270"/>
      <c r="E29" s="270"/>
      <c r="F29" s="270"/>
      <c r="H29" s="260"/>
      <c r="I29" s="260"/>
      <c r="J29" s="260"/>
      <c r="K29" s="260"/>
      <c r="L29" s="260"/>
      <c r="M29" s="260"/>
      <c r="N29" s="260"/>
      <c r="O29" s="260"/>
      <c r="P29" s="260"/>
      <c r="Q29" s="260"/>
      <c r="R29" s="61"/>
    </row>
    <row r="30" spans="1:18">
      <c r="B30" s="269"/>
      <c r="C30" s="270"/>
      <c r="D30" s="270"/>
      <c r="E30" s="270"/>
      <c r="F30" s="270"/>
    </row>
    <row r="31" spans="1:18" s="259" customFormat="1">
      <c r="A31" s="261"/>
      <c r="B31" s="269" t="s">
        <v>2600</v>
      </c>
      <c r="C31" s="270"/>
      <c r="D31" s="270"/>
      <c r="E31" s="270"/>
      <c r="F31" s="270"/>
      <c r="H31" s="260"/>
      <c r="I31" s="260"/>
      <c r="J31" s="260"/>
      <c r="K31" s="260"/>
      <c r="L31" s="260"/>
      <c r="M31" s="260"/>
      <c r="N31" s="260"/>
      <c r="O31" s="260"/>
      <c r="P31" s="260"/>
      <c r="Q31" s="260"/>
      <c r="R31" s="61"/>
    </row>
    <row r="32" spans="1:18">
      <c r="B32" s="269"/>
      <c r="C32" s="270"/>
      <c r="D32" s="270"/>
      <c r="E32" s="270"/>
      <c r="F32" s="270"/>
    </row>
    <row r="33" spans="1:18" s="259" customFormat="1" ht="101.5">
      <c r="A33" s="261"/>
      <c r="B33" s="269" t="s">
        <v>2601</v>
      </c>
      <c r="C33" s="270"/>
      <c r="D33" s="270"/>
      <c r="E33" s="270"/>
      <c r="F33" s="270"/>
      <c r="H33" s="260"/>
      <c r="I33" s="260"/>
      <c r="J33" s="260"/>
      <c r="K33" s="260"/>
      <c r="L33" s="260"/>
      <c r="M33" s="260"/>
      <c r="N33" s="260"/>
      <c r="O33" s="260"/>
      <c r="P33" s="260"/>
      <c r="Q33" s="260"/>
      <c r="R33" s="61"/>
    </row>
    <row r="34" spans="1:18">
      <c r="B34" s="269"/>
      <c r="C34" s="270"/>
      <c r="D34" s="270"/>
      <c r="E34" s="270"/>
      <c r="F34" s="270"/>
    </row>
    <row r="35" spans="1:18" s="259" customFormat="1" ht="43.5">
      <c r="A35" s="261"/>
      <c r="B35" s="269" t="s">
        <v>2602</v>
      </c>
      <c r="C35" s="270"/>
      <c r="D35" s="270"/>
      <c r="E35" s="270"/>
      <c r="F35" s="270"/>
      <c r="H35" s="260"/>
      <c r="I35" s="260"/>
      <c r="J35" s="260"/>
      <c r="K35" s="260"/>
      <c r="L35" s="260"/>
      <c r="M35" s="260"/>
      <c r="N35" s="260"/>
      <c r="O35" s="260"/>
      <c r="P35" s="260"/>
      <c r="Q35" s="260"/>
      <c r="R35" s="61"/>
    </row>
    <row r="36" spans="1:18">
      <c r="B36" s="269"/>
      <c r="C36" s="270"/>
      <c r="D36" s="270"/>
      <c r="E36" s="270"/>
      <c r="F36" s="270"/>
    </row>
    <row r="37" spans="1:18" s="259" customFormat="1" ht="65.25" customHeight="1">
      <c r="A37" s="261"/>
      <c r="B37" s="269" t="s">
        <v>2603</v>
      </c>
      <c r="C37" s="270"/>
      <c r="D37" s="270"/>
      <c r="E37" s="270"/>
      <c r="F37" s="270"/>
      <c r="H37" s="260"/>
      <c r="I37" s="260"/>
      <c r="J37" s="260"/>
      <c r="K37" s="260"/>
      <c r="L37" s="260"/>
      <c r="M37" s="260"/>
      <c r="N37" s="260"/>
      <c r="O37" s="260"/>
      <c r="P37" s="260"/>
      <c r="Q37" s="260"/>
      <c r="R37" s="61"/>
    </row>
    <row r="38" spans="1:18">
      <c r="B38" s="269"/>
      <c r="C38" s="270"/>
      <c r="D38" s="270"/>
      <c r="E38" s="270"/>
      <c r="F38" s="270"/>
    </row>
    <row r="39" spans="1:18" s="259" customFormat="1" ht="58">
      <c r="A39" s="261"/>
      <c r="B39" s="269" t="s">
        <v>2604</v>
      </c>
      <c r="C39" s="270"/>
      <c r="D39" s="270"/>
      <c r="E39" s="270"/>
      <c r="F39" s="270"/>
      <c r="H39" s="260"/>
      <c r="I39" s="260"/>
      <c r="J39" s="260"/>
      <c r="K39" s="260"/>
      <c r="L39" s="260"/>
      <c r="M39" s="260"/>
      <c r="N39" s="260"/>
      <c r="O39" s="260"/>
      <c r="P39" s="260"/>
      <c r="Q39" s="260"/>
      <c r="R39" s="61"/>
    </row>
    <row r="40" spans="1:18">
      <c r="B40" s="269"/>
      <c r="C40" s="270"/>
      <c r="D40" s="270"/>
      <c r="E40" s="270"/>
      <c r="F40" s="270"/>
    </row>
    <row r="41" spans="1:18" s="259" customFormat="1" ht="29">
      <c r="A41" s="261"/>
      <c r="B41" s="269" t="s">
        <v>1746</v>
      </c>
      <c r="C41" s="270"/>
      <c r="D41" s="270"/>
      <c r="E41" s="270"/>
      <c r="F41" s="270"/>
      <c r="H41" s="260"/>
      <c r="I41" s="260"/>
      <c r="J41" s="260"/>
      <c r="K41" s="260"/>
      <c r="L41" s="260"/>
      <c r="M41" s="260"/>
      <c r="N41" s="260"/>
      <c r="O41" s="260"/>
      <c r="P41" s="260"/>
      <c r="Q41" s="260"/>
      <c r="R41" s="61"/>
    </row>
    <row r="42" spans="1:18">
      <c r="B42" s="269"/>
      <c r="C42" s="270"/>
      <c r="D42" s="270"/>
      <c r="E42" s="270"/>
      <c r="F42" s="270"/>
    </row>
    <row r="43" spans="1:18" s="259" customFormat="1" ht="72.5">
      <c r="A43" s="261"/>
      <c r="B43" s="269" t="s">
        <v>2605</v>
      </c>
      <c r="C43" s="270"/>
      <c r="D43" s="270"/>
      <c r="E43" s="270"/>
      <c r="F43" s="270"/>
      <c r="H43" s="260"/>
      <c r="I43" s="260"/>
      <c r="J43" s="260"/>
      <c r="K43" s="260"/>
      <c r="L43" s="260"/>
      <c r="M43" s="260"/>
      <c r="N43" s="260"/>
      <c r="O43" s="260"/>
      <c r="P43" s="260"/>
      <c r="Q43" s="260"/>
      <c r="R43" s="61"/>
    </row>
    <row r="44" spans="1:18">
      <c r="B44" s="269"/>
      <c r="C44" s="270"/>
      <c r="D44" s="270"/>
      <c r="E44" s="270"/>
      <c r="F44" s="270"/>
    </row>
    <row r="45" spans="1:18" s="259" customFormat="1" ht="29">
      <c r="A45" s="261"/>
      <c r="B45" s="269" t="s">
        <v>2606</v>
      </c>
      <c r="C45" s="270"/>
      <c r="D45" s="270"/>
      <c r="E45" s="270"/>
      <c r="F45" s="270"/>
      <c r="H45" s="260"/>
      <c r="I45" s="260"/>
      <c r="J45" s="260"/>
      <c r="K45" s="260"/>
      <c r="L45" s="260"/>
      <c r="M45" s="260"/>
      <c r="N45" s="260"/>
      <c r="O45" s="260"/>
      <c r="P45" s="260"/>
      <c r="Q45" s="260"/>
      <c r="R45" s="61"/>
    </row>
    <row r="46" spans="1:18">
      <c r="B46" s="269"/>
      <c r="C46" s="270"/>
      <c r="D46" s="270"/>
      <c r="E46" s="270"/>
      <c r="F46" s="270"/>
    </row>
    <row r="47" spans="1:18" s="259" customFormat="1" ht="29">
      <c r="A47" s="261"/>
      <c r="B47" s="269" t="s">
        <v>1747</v>
      </c>
      <c r="C47" s="270"/>
      <c r="D47" s="270"/>
      <c r="E47" s="270"/>
      <c r="F47" s="270"/>
      <c r="H47" s="260"/>
      <c r="I47" s="260"/>
      <c r="J47" s="260"/>
      <c r="K47" s="260"/>
      <c r="L47" s="260"/>
      <c r="M47" s="260"/>
      <c r="N47" s="260"/>
      <c r="O47" s="260"/>
      <c r="P47" s="260"/>
      <c r="Q47" s="260"/>
      <c r="R47" s="61"/>
    </row>
    <row r="48" spans="1:18">
      <c r="B48" s="269"/>
      <c r="C48" s="270"/>
      <c r="D48" s="270"/>
      <c r="E48" s="270"/>
      <c r="F48" s="270"/>
    </row>
    <row r="49" spans="1:18" s="259" customFormat="1">
      <c r="A49" s="261"/>
      <c r="B49" s="269" t="s">
        <v>2607</v>
      </c>
      <c r="C49" s="270"/>
      <c r="D49" s="270"/>
      <c r="E49" s="270"/>
      <c r="F49" s="270"/>
      <c r="H49" s="260"/>
      <c r="I49" s="260"/>
      <c r="J49" s="260"/>
      <c r="K49" s="260"/>
      <c r="L49" s="260"/>
      <c r="M49" s="260"/>
      <c r="N49" s="260"/>
      <c r="O49" s="260"/>
      <c r="P49" s="260"/>
      <c r="Q49" s="260"/>
      <c r="R49" s="61"/>
    </row>
    <row r="50" spans="1:18">
      <c r="B50" s="269"/>
      <c r="C50" s="270"/>
      <c r="D50" s="270"/>
      <c r="E50" s="270"/>
      <c r="F50" s="270"/>
    </row>
    <row r="51" spans="1:18" s="259" customFormat="1" ht="43.5">
      <c r="A51" s="261"/>
      <c r="B51" s="269" t="s">
        <v>2608</v>
      </c>
      <c r="C51" s="270"/>
      <c r="D51" s="270"/>
      <c r="E51" s="270"/>
      <c r="F51" s="270"/>
      <c r="H51" s="260"/>
      <c r="I51" s="260"/>
      <c r="J51" s="260"/>
      <c r="K51" s="260"/>
      <c r="L51" s="260"/>
      <c r="M51" s="260"/>
      <c r="N51" s="260"/>
      <c r="O51" s="260"/>
      <c r="P51" s="260"/>
      <c r="Q51" s="260"/>
      <c r="R51" s="61"/>
    </row>
    <row r="52" spans="1:18">
      <c r="B52" s="269"/>
      <c r="C52" s="270"/>
      <c r="D52" s="270"/>
      <c r="E52" s="270"/>
      <c r="F52" s="270"/>
    </row>
    <row r="53" spans="1:18" s="259" customFormat="1" ht="29">
      <c r="A53" s="261"/>
      <c r="B53" s="269" t="s">
        <v>1750</v>
      </c>
      <c r="C53" s="270"/>
      <c r="D53" s="270"/>
      <c r="E53" s="270"/>
      <c r="F53" s="270"/>
      <c r="H53" s="260"/>
      <c r="I53" s="260"/>
      <c r="J53" s="260"/>
      <c r="K53" s="260"/>
      <c r="L53" s="260"/>
      <c r="M53" s="260"/>
      <c r="N53" s="260"/>
      <c r="O53" s="260"/>
      <c r="P53" s="260"/>
      <c r="Q53" s="260"/>
      <c r="R53" s="61"/>
    </row>
    <row r="54" spans="1:18" s="259" customFormat="1" ht="43.5">
      <c r="A54" s="261"/>
      <c r="B54" s="269" t="s">
        <v>2609</v>
      </c>
      <c r="C54" s="270"/>
      <c r="D54" s="270"/>
      <c r="E54" s="270"/>
      <c r="F54" s="270"/>
      <c r="H54" s="260"/>
      <c r="I54" s="260"/>
      <c r="J54" s="260"/>
      <c r="K54" s="260"/>
      <c r="L54" s="260"/>
      <c r="M54" s="260"/>
      <c r="N54" s="260"/>
      <c r="O54" s="260"/>
      <c r="P54" s="260"/>
      <c r="Q54" s="260"/>
      <c r="R54" s="61"/>
    </row>
    <row r="55" spans="1:18" s="259" customFormat="1">
      <c r="A55" s="261"/>
      <c r="B55" s="265"/>
      <c r="C55" s="263"/>
      <c r="D55" s="88"/>
      <c r="E55" s="88"/>
      <c r="F55" s="88"/>
      <c r="H55" s="260"/>
      <c r="I55" s="260"/>
      <c r="J55" s="260"/>
      <c r="K55" s="260"/>
      <c r="L55" s="260"/>
      <c r="M55" s="260"/>
      <c r="N55" s="260"/>
      <c r="O55" s="260"/>
      <c r="P55" s="260"/>
      <c r="Q55" s="260"/>
      <c r="R55" s="61"/>
    </row>
    <row r="56" spans="1:18" s="259" customFormat="1">
      <c r="A56" s="271" t="s">
        <v>19</v>
      </c>
      <c r="B56" s="272" t="s">
        <v>2610</v>
      </c>
      <c r="C56" s="273" t="s">
        <v>20</v>
      </c>
      <c r="D56" s="274" t="s">
        <v>21</v>
      </c>
      <c r="E56" s="274" t="s">
        <v>22</v>
      </c>
      <c r="F56" s="274" t="s">
        <v>23</v>
      </c>
      <c r="H56" s="260"/>
      <c r="I56" s="260"/>
      <c r="J56" s="260"/>
      <c r="K56" s="260"/>
      <c r="L56" s="260"/>
      <c r="M56" s="260"/>
      <c r="N56" s="260"/>
      <c r="O56" s="260"/>
      <c r="P56" s="260"/>
      <c r="Q56" s="260"/>
      <c r="R56" s="61"/>
    </row>
    <row r="58" spans="1:18" s="278" customFormat="1" ht="43.5">
      <c r="A58" s="275"/>
      <c r="B58" s="276" t="s">
        <v>2611</v>
      </c>
      <c r="C58" s="263"/>
      <c r="D58" s="277"/>
      <c r="E58" s="88"/>
      <c r="F58" s="88"/>
    </row>
    <row r="59" spans="1:18" s="278" customFormat="1">
      <c r="A59" s="275"/>
      <c r="B59" s="276"/>
      <c r="C59" s="263"/>
      <c r="D59" s="277"/>
      <c r="E59" s="88"/>
      <c r="F59" s="88"/>
    </row>
    <row r="60" spans="1:18" s="278" customFormat="1" ht="72.5">
      <c r="A60" s="275"/>
      <c r="B60" s="276" t="s">
        <v>2612</v>
      </c>
      <c r="C60" s="263"/>
      <c r="D60" s="277"/>
      <c r="E60" s="88"/>
      <c r="F60" s="88"/>
    </row>
    <row r="61" spans="1:18" s="278" customFormat="1">
      <c r="A61" s="275"/>
      <c r="B61" s="276"/>
      <c r="C61" s="263"/>
      <c r="D61" s="277"/>
      <c r="E61" s="88"/>
      <c r="F61" s="88"/>
    </row>
    <row r="62" spans="1:18" s="278" customFormat="1">
      <c r="A62" s="279"/>
      <c r="B62" s="280" t="s">
        <v>2613</v>
      </c>
      <c r="C62" s="263"/>
      <c r="D62" s="277"/>
      <c r="E62" s="88"/>
      <c r="F62" s="88"/>
    </row>
    <row r="63" spans="1:18" s="278" customFormat="1">
      <c r="A63" s="275"/>
      <c r="B63" s="270"/>
      <c r="C63" s="263"/>
      <c r="D63" s="277"/>
      <c r="E63" s="88"/>
      <c r="F63" s="88"/>
    </row>
    <row r="64" spans="1:18" s="278" customFormat="1" ht="58">
      <c r="A64" s="281">
        <v>1.01</v>
      </c>
      <c r="B64" s="270" t="s">
        <v>2614</v>
      </c>
      <c r="C64" s="263" t="s">
        <v>1334</v>
      </c>
      <c r="D64" s="282">
        <v>6</v>
      </c>
      <c r="E64" s="88"/>
      <c r="F64" s="88">
        <f>D64*E64</f>
        <v>0</v>
      </c>
    </row>
    <row r="65" spans="1:6" s="278" customFormat="1">
      <c r="A65" s="275"/>
      <c r="B65" s="270"/>
      <c r="C65" s="263"/>
      <c r="D65" s="282"/>
      <c r="E65" s="88"/>
      <c r="F65" s="88"/>
    </row>
    <row r="66" spans="1:6" s="278" customFormat="1" ht="29">
      <c r="A66" s="281">
        <f>MAX($A$18:A65)+0.01</f>
        <v>1.02</v>
      </c>
      <c r="B66" s="270" t="s">
        <v>2615</v>
      </c>
      <c r="C66" s="263" t="s">
        <v>1334</v>
      </c>
      <c r="D66" s="282">
        <v>10</v>
      </c>
      <c r="E66" s="88"/>
      <c r="F66" s="88">
        <f>D66*E66</f>
        <v>0</v>
      </c>
    </row>
    <row r="67" spans="1:6" s="278" customFormat="1">
      <c r="A67" s="275"/>
      <c r="B67" s="270"/>
      <c r="C67" s="263"/>
      <c r="D67" s="282"/>
      <c r="E67" s="88"/>
      <c r="F67" s="88"/>
    </row>
    <row r="68" spans="1:6" s="278" customFormat="1" ht="43.5">
      <c r="A68" s="281">
        <f>MAX($A$18:A67)+0.01</f>
        <v>1.03</v>
      </c>
      <c r="B68" s="270" t="s">
        <v>2616</v>
      </c>
      <c r="C68" s="263" t="s">
        <v>246</v>
      </c>
      <c r="D68" s="282">
        <v>1</v>
      </c>
      <c r="E68" s="88"/>
      <c r="F68" s="88">
        <f>D68*E68</f>
        <v>0</v>
      </c>
    </row>
    <row r="69" spans="1:6" s="278" customFormat="1">
      <c r="A69" s="283"/>
      <c r="B69" s="270"/>
      <c r="C69" s="263"/>
      <c r="D69" s="282"/>
      <c r="E69" s="88"/>
      <c r="F69" s="88"/>
    </row>
    <row r="70" spans="1:6" s="278" customFormat="1" ht="72.5">
      <c r="A70" s="281">
        <f>MAX($A$18:A69)+0.01</f>
        <v>1.04</v>
      </c>
      <c r="B70" s="270" t="s">
        <v>2617</v>
      </c>
      <c r="C70" s="263" t="s">
        <v>246</v>
      </c>
      <c r="D70" s="282">
        <v>1</v>
      </c>
      <c r="E70" s="88"/>
      <c r="F70" s="88">
        <f>+E70*D70</f>
        <v>0</v>
      </c>
    </row>
    <row r="71" spans="1:6" s="278" customFormat="1">
      <c r="A71" s="275"/>
      <c r="B71" s="270"/>
      <c r="C71" s="263"/>
      <c r="D71" s="282"/>
      <c r="E71" s="88"/>
      <c r="F71" s="88"/>
    </row>
    <row r="72" spans="1:6" s="278" customFormat="1" ht="101.5">
      <c r="A72" s="281">
        <f>MAX($A$18:A71)+0.01</f>
        <v>1.05</v>
      </c>
      <c r="B72" s="270" t="s">
        <v>2618</v>
      </c>
      <c r="C72" s="263" t="s">
        <v>246</v>
      </c>
      <c r="D72" s="282">
        <v>1</v>
      </c>
      <c r="E72" s="88"/>
      <c r="F72" s="88">
        <f>D72*E72</f>
        <v>0</v>
      </c>
    </row>
    <row r="73" spans="1:6" s="278" customFormat="1">
      <c r="A73" s="284"/>
      <c r="B73" s="270"/>
      <c r="C73" s="263"/>
      <c r="D73" s="282"/>
      <c r="E73" s="88"/>
      <c r="F73" s="88"/>
    </row>
    <row r="74" spans="1:6" s="278" customFormat="1" ht="58">
      <c r="A74" s="281">
        <f>MAX($A$18:A73)+0.01</f>
        <v>1.06</v>
      </c>
      <c r="B74" s="270" t="s">
        <v>2619</v>
      </c>
      <c r="C74" s="263" t="s">
        <v>1334</v>
      </c>
      <c r="D74" s="282">
        <v>8</v>
      </c>
      <c r="E74" s="88"/>
      <c r="F74" s="88">
        <f>D74*E74</f>
        <v>0</v>
      </c>
    </row>
    <row r="75" spans="1:6" s="278" customFormat="1">
      <c r="A75" s="284"/>
      <c r="B75" s="270"/>
      <c r="C75" s="263"/>
      <c r="D75" s="282"/>
      <c r="E75" s="88"/>
      <c r="F75" s="88"/>
    </row>
    <row r="76" spans="1:6" s="278" customFormat="1" ht="43.5">
      <c r="A76" s="281">
        <f>MAX($A$18:A75)+0.01</f>
        <v>1.07</v>
      </c>
      <c r="B76" s="270" t="s">
        <v>2620</v>
      </c>
      <c r="C76" s="263" t="s">
        <v>2621</v>
      </c>
      <c r="D76" s="282">
        <v>8</v>
      </c>
      <c r="E76" s="88"/>
      <c r="F76" s="88">
        <f>D76*E76</f>
        <v>0</v>
      </c>
    </row>
    <row r="77" spans="1:6" s="278" customFormat="1">
      <c r="A77" s="284"/>
      <c r="B77" s="270"/>
      <c r="C77" s="263"/>
      <c r="D77" s="282"/>
      <c r="E77" s="88"/>
      <c r="F77" s="88"/>
    </row>
    <row r="78" spans="1:6" s="278" customFormat="1" ht="72.5">
      <c r="A78" s="281">
        <f>MAX($A$18:A77)+0.01</f>
        <v>1.08</v>
      </c>
      <c r="B78" s="270" t="s">
        <v>2622</v>
      </c>
      <c r="C78" s="263" t="s">
        <v>2623</v>
      </c>
      <c r="D78" s="282">
        <v>3.2</v>
      </c>
      <c r="E78" s="88"/>
      <c r="F78" s="88">
        <f>D78*E78</f>
        <v>0</v>
      </c>
    </row>
    <row r="79" spans="1:6" s="278" customFormat="1">
      <c r="A79" s="284"/>
      <c r="B79" s="270"/>
      <c r="C79" s="263"/>
      <c r="D79" s="282"/>
      <c r="E79" s="88"/>
      <c r="F79" s="88"/>
    </row>
    <row r="80" spans="1:6" s="278" customFormat="1" ht="43.5">
      <c r="A80" s="281">
        <f>MAX($A$18:A79)+0.01</f>
        <v>1.0900000000000001</v>
      </c>
      <c r="B80" s="270" t="s">
        <v>2624</v>
      </c>
      <c r="C80" s="263" t="s">
        <v>1334</v>
      </c>
      <c r="D80" s="282">
        <v>8</v>
      </c>
      <c r="E80" s="88"/>
      <c r="F80" s="88">
        <f>D80*E80</f>
        <v>0</v>
      </c>
    </row>
    <row r="81" spans="1:6" s="278" customFormat="1">
      <c r="A81" s="284"/>
      <c r="B81" s="270"/>
      <c r="C81" s="263"/>
      <c r="D81" s="282"/>
      <c r="E81" s="88"/>
      <c r="F81" s="88"/>
    </row>
    <row r="82" spans="1:6" s="278" customFormat="1" ht="58">
      <c r="A82" s="281">
        <f>MAX($A$18:A81)+0.01</f>
        <v>1.1000000000000001</v>
      </c>
      <c r="B82" s="270" t="s">
        <v>2625</v>
      </c>
      <c r="C82" s="263" t="s">
        <v>2621</v>
      </c>
      <c r="D82" s="282">
        <v>8</v>
      </c>
      <c r="E82" s="88"/>
      <c r="F82" s="88">
        <f>D82*E82</f>
        <v>0</v>
      </c>
    </row>
    <row r="83" spans="1:6" s="278" customFormat="1">
      <c r="A83" s="284"/>
      <c r="B83" s="270"/>
      <c r="C83" s="263"/>
      <c r="D83" s="282"/>
      <c r="E83" s="88"/>
      <c r="F83" s="88"/>
    </row>
    <row r="84" spans="1:6" s="278" customFormat="1" ht="116">
      <c r="A84" s="281">
        <f>MAX($A$18:A83)+0.01</f>
        <v>1.1100000000000001</v>
      </c>
      <c r="B84" s="270" t="s">
        <v>2626</v>
      </c>
      <c r="C84" s="263" t="s">
        <v>2627</v>
      </c>
      <c r="D84" s="282">
        <v>8</v>
      </c>
      <c r="E84" s="88"/>
      <c r="F84" s="88">
        <f>D84*E84</f>
        <v>0</v>
      </c>
    </row>
    <row r="85" spans="1:6" s="278" customFormat="1">
      <c r="A85" s="285"/>
      <c r="B85" s="270"/>
      <c r="C85" s="263"/>
      <c r="D85" s="282"/>
      <c r="E85" s="88"/>
      <c r="F85" s="88"/>
    </row>
    <row r="86" spans="1:6" s="278" customFormat="1" ht="87">
      <c r="A86" s="281">
        <f>MAX($A$18:A85)+0.01</f>
        <v>1.1200000000000001</v>
      </c>
      <c r="B86" s="270" t="s">
        <v>2628</v>
      </c>
      <c r="C86" s="263" t="s">
        <v>2627</v>
      </c>
      <c r="D86" s="282">
        <v>1.5</v>
      </c>
      <c r="E86" s="88"/>
      <c r="F86" s="88">
        <f>D86*E86</f>
        <v>0</v>
      </c>
    </row>
    <row r="87" spans="1:6" s="278" customFormat="1">
      <c r="A87" s="275"/>
      <c r="B87" s="270"/>
      <c r="C87" s="263"/>
      <c r="D87" s="282"/>
      <c r="E87" s="88"/>
      <c r="F87" s="88"/>
    </row>
    <row r="88" spans="1:6" s="278" customFormat="1" ht="29">
      <c r="A88" s="281">
        <f>MAX($A$18:A87)+0.01</f>
        <v>1.1300000000000001</v>
      </c>
      <c r="B88" s="270" t="s">
        <v>2629</v>
      </c>
      <c r="C88" s="263" t="s">
        <v>2630</v>
      </c>
      <c r="D88" s="282">
        <v>6</v>
      </c>
      <c r="E88" s="88"/>
      <c r="F88" s="88">
        <f>D88*E88</f>
        <v>0</v>
      </c>
    </row>
    <row r="89" spans="1:6" s="278" customFormat="1">
      <c r="A89" s="285"/>
      <c r="B89" s="270"/>
      <c r="C89" s="263"/>
      <c r="D89" s="282"/>
      <c r="E89" s="88"/>
      <c r="F89" s="88"/>
    </row>
    <row r="90" spans="1:6" s="278" customFormat="1" ht="29">
      <c r="A90" s="281">
        <f>MAX($A$18:A89)+0.01</f>
        <v>1.1400000000000001</v>
      </c>
      <c r="B90" s="270" t="s">
        <v>2631</v>
      </c>
      <c r="C90" s="263" t="s">
        <v>2627</v>
      </c>
      <c r="D90" s="282">
        <v>1.5</v>
      </c>
      <c r="E90" s="88"/>
      <c r="F90" s="88">
        <f>D90*E90</f>
        <v>0</v>
      </c>
    </row>
    <row r="91" spans="1:6" s="278" customFormat="1">
      <c r="A91" s="275"/>
      <c r="B91" s="270"/>
      <c r="C91" s="263"/>
      <c r="D91" s="282"/>
      <c r="E91" s="88"/>
      <c r="F91" s="88"/>
    </row>
    <row r="92" spans="1:6" s="278" customFormat="1" ht="145">
      <c r="A92" s="281">
        <f>MAX($A$18:A91)+0.01</f>
        <v>1.1500000000000001</v>
      </c>
      <c r="B92" s="270" t="s">
        <v>2632</v>
      </c>
      <c r="C92" s="263"/>
      <c r="D92" s="282"/>
      <c r="E92" s="88"/>
      <c r="F92" s="88"/>
    </row>
    <row r="93" spans="1:6" s="278" customFormat="1">
      <c r="A93" s="285"/>
      <c r="B93" s="270" t="s">
        <v>2633</v>
      </c>
      <c r="C93" s="263" t="s">
        <v>2627</v>
      </c>
      <c r="D93" s="282">
        <v>6</v>
      </c>
      <c r="E93" s="88"/>
      <c r="F93" s="88">
        <f>D93*E93</f>
        <v>0</v>
      </c>
    </row>
    <row r="94" spans="1:6" s="278" customFormat="1">
      <c r="A94" s="285"/>
      <c r="B94" s="270" t="s">
        <v>2634</v>
      </c>
      <c r="C94" s="263" t="s">
        <v>2627</v>
      </c>
      <c r="D94" s="282">
        <v>1</v>
      </c>
      <c r="E94" s="88"/>
      <c r="F94" s="88">
        <f>D94*E94</f>
        <v>0</v>
      </c>
    </row>
    <row r="95" spans="1:6" s="278" customFormat="1">
      <c r="A95" s="285"/>
      <c r="B95" s="270"/>
      <c r="C95" s="263"/>
      <c r="D95" s="282"/>
      <c r="E95" s="88"/>
      <c r="F95" s="88"/>
    </row>
    <row r="96" spans="1:6" s="278" customFormat="1" ht="43.5">
      <c r="A96" s="281">
        <f>MAX($A$18:A95)+0.01</f>
        <v>1.1600000000000001</v>
      </c>
      <c r="B96" s="270" t="s">
        <v>2635</v>
      </c>
      <c r="C96" s="263" t="s">
        <v>2627</v>
      </c>
      <c r="D96" s="282">
        <v>2.5</v>
      </c>
      <c r="E96" s="88"/>
      <c r="F96" s="88">
        <f>D96*E96</f>
        <v>0</v>
      </c>
    </row>
    <row r="97" spans="1:6" s="278" customFormat="1">
      <c r="A97" s="285"/>
      <c r="B97" s="270"/>
      <c r="C97" s="263"/>
      <c r="D97" s="282"/>
      <c r="E97" s="88"/>
      <c r="F97" s="88"/>
    </row>
    <row r="98" spans="1:6" s="278" customFormat="1">
      <c r="A98" s="281">
        <f>MAX($A$18:A97)+0.01</f>
        <v>1.1700000000000002</v>
      </c>
      <c r="B98" s="270" t="s">
        <v>2636</v>
      </c>
      <c r="C98" s="263"/>
      <c r="D98" s="282"/>
      <c r="E98" s="88"/>
      <c r="F98" s="88"/>
    </row>
    <row r="99" spans="1:6" s="278" customFormat="1">
      <c r="A99" s="281"/>
      <c r="B99" s="270" t="s">
        <v>2637</v>
      </c>
      <c r="C99" s="263" t="s">
        <v>1334</v>
      </c>
      <c r="D99" s="282">
        <v>8</v>
      </c>
      <c r="E99" s="88"/>
      <c r="F99" s="88">
        <f>D99*E99</f>
        <v>0</v>
      </c>
    </row>
    <row r="100" spans="1:6" s="278" customFormat="1">
      <c r="A100" s="275"/>
      <c r="B100" s="270"/>
      <c r="C100" s="263"/>
      <c r="D100" s="282"/>
      <c r="E100" s="88"/>
      <c r="F100" s="88"/>
    </row>
    <row r="101" spans="1:6" s="278" customFormat="1">
      <c r="A101" s="281">
        <f>MAX($A$18:A100)+0.01</f>
        <v>1.1800000000000002</v>
      </c>
      <c r="B101" s="270" t="s">
        <v>2638</v>
      </c>
      <c r="C101" s="263" t="s">
        <v>1334</v>
      </c>
      <c r="D101" s="282">
        <v>8</v>
      </c>
      <c r="E101" s="88"/>
      <c r="F101" s="88">
        <f>D101*E101</f>
        <v>0</v>
      </c>
    </row>
    <row r="102" spans="1:6" s="278" customFormat="1">
      <c r="A102" s="275"/>
      <c r="B102" s="270"/>
      <c r="C102" s="263"/>
      <c r="D102" s="282"/>
      <c r="E102" s="88"/>
      <c r="F102" s="88"/>
    </row>
    <row r="103" spans="1:6" s="278" customFormat="1" ht="43.5">
      <c r="A103" s="281">
        <f>MAX($A$18:A102)+0.01</f>
        <v>1.1900000000000002</v>
      </c>
      <c r="B103" s="270" t="s">
        <v>2639</v>
      </c>
      <c r="C103" s="263" t="s">
        <v>246</v>
      </c>
      <c r="D103" s="282">
        <v>1</v>
      </c>
      <c r="E103" s="88"/>
      <c r="F103" s="88">
        <f>D103*E103</f>
        <v>0</v>
      </c>
    </row>
    <row r="104" spans="1:6" s="278" customFormat="1">
      <c r="A104" s="286"/>
      <c r="B104" s="270"/>
      <c r="C104" s="263"/>
      <c r="D104" s="282"/>
      <c r="E104" s="88"/>
      <c r="F104" s="88"/>
    </row>
    <row r="105" spans="1:6" s="278" customFormat="1" ht="29">
      <c r="A105" s="286"/>
      <c r="B105" s="270" t="s">
        <v>2640</v>
      </c>
      <c r="C105" s="263"/>
      <c r="D105" s="282"/>
      <c r="E105" s="88"/>
      <c r="F105" s="88"/>
    </row>
    <row r="106" spans="1:6" s="278" customFormat="1">
      <c r="A106" s="285"/>
      <c r="B106" s="270"/>
      <c r="C106" s="263"/>
      <c r="D106" s="282"/>
      <c r="E106" s="88"/>
      <c r="F106" s="88"/>
    </row>
    <row r="107" spans="1:6" s="278" customFormat="1">
      <c r="A107" s="285"/>
      <c r="B107" s="280" t="s">
        <v>2641</v>
      </c>
      <c r="C107" s="263"/>
      <c r="D107" s="282"/>
      <c r="E107" s="88"/>
      <c r="F107" s="88"/>
    </row>
    <row r="108" spans="1:6" s="278" customFormat="1">
      <c r="A108" s="287"/>
      <c r="B108" s="270"/>
      <c r="C108" s="263"/>
      <c r="D108" s="282"/>
      <c r="E108" s="88"/>
      <c r="F108" s="88"/>
    </row>
    <row r="109" spans="1:6" s="278" customFormat="1" ht="72.5">
      <c r="A109" s="281">
        <f>MAX($A$18:A108)+0.01</f>
        <v>1.2000000000000002</v>
      </c>
      <c r="B109" s="288" t="s">
        <v>2642</v>
      </c>
      <c r="C109" s="263" t="s">
        <v>246</v>
      </c>
      <c r="D109" s="282">
        <v>1</v>
      </c>
      <c r="E109" s="88"/>
      <c r="F109" s="88">
        <f>+E109*D109</f>
        <v>0</v>
      </c>
    </row>
    <row r="110" spans="1:6" s="278" customFormat="1">
      <c r="A110" s="275"/>
      <c r="B110" s="270"/>
      <c r="C110" s="263"/>
      <c r="D110" s="282"/>
      <c r="E110" s="88"/>
      <c r="F110" s="88"/>
    </row>
    <row r="111" spans="1:6" s="278" customFormat="1" ht="58">
      <c r="A111" s="281">
        <f>MAX($A$18:A110)+0.01</f>
        <v>1.2100000000000002</v>
      </c>
      <c r="B111" s="270" t="s">
        <v>2643</v>
      </c>
      <c r="C111" s="263"/>
      <c r="D111" s="282"/>
      <c r="E111" s="88"/>
      <c r="F111" s="88"/>
    </row>
    <row r="112" spans="1:6" s="278" customFormat="1">
      <c r="A112" s="286"/>
      <c r="B112" s="270" t="s">
        <v>2644</v>
      </c>
      <c r="C112" s="263" t="s">
        <v>1334</v>
      </c>
      <c r="D112" s="282">
        <v>4</v>
      </c>
      <c r="E112" s="88"/>
      <c r="F112" s="88">
        <f>D112*E112</f>
        <v>0</v>
      </c>
    </row>
    <row r="113" spans="1:6" s="278" customFormat="1" ht="29">
      <c r="A113" s="286"/>
      <c r="B113" s="270" t="s">
        <v>2645</v>
      </c>
      <c r="C113" s="263"/>
      <c r="D113" s="282"/>
      <c r="E113" s="88"/>
      <c r="F113" s="88"/>
    </row>
    <row r="114" spans="1:6" s="278" customFormat="1" ht="29">
      <c r="A114" s="286"/>
      <c r="B114" s="270" t="s">
        <v>2646</v>
      </c>
      <c r="C114" s="263"/>
      <c r="D114" s="282"/>
      <c r="E114" s="88"/>
      <c r="F114" s="88"/>
    </row>
    <row r="115" spans="1:6" s="278" customFormat="1">
      <c r="A115" s="289"/>
      <c r="B115" s="270"/>
      <c r="C115" s="263"/>
      <c r="D115" s="282"/>
      <c r="E115" s="88"/>
      <c r="F115" s="88"/>
    </row>
    <row r="116" spans="1:6" s="278" customFormat="1" ht="43.5">
      <c r="A116" s="281">
        <f>MAX($A$18:A115)+0.01</f>
        <v>1.2200000000000002</v>
      </c>
      <c r="B116" s="270" t="s">
        <v>2647</v>
      </c>
      <c r="C116" s="263"/>
      <c r="D116" s="282"/>
      <c r="E116" s="88"/>
      <c r="F116" s="88"/>
    </row>
    <row r="117" spans="1:6" s="278" customFormat="1">
      <c r="A117" s="275"/>
      <c r="B117" s="270" t="s">
        <v>2648</v>
      </c>
      <c r="C117" s="263"/>
      <c r="D117" s="282"/>
      <c r="E117" s="88"/>
      <c r="F117" s="88"/>
    </row>
    <row r="118" spans="1:6" s="278" customFormat="1" ht="29">
      <c r="A118" s="275"/>
      <c r="B118" s="270" t="s">
        <v>2649</v>
      </c>
      <c r="C118" s="263"/>
      <c r="D118" s="282"/>
      <c r="E118" s="88"/>
      <c r="F118" s="88"/>
    </row>
    <row r="119" spans="1:6" s="278" customFormat="1" ht="43.5">
      <c r="A119" s="275"/>
      <c r="B119" s="270" t="s">
        <v>2650</v>
      </c>
      <c r="C119" s="263"/>
      <c r="D119" s="282"/>
      <c r="E119" s="88"/>
      <c r="F119" s="88"/>
    </row>
    <row r="120" spans="1:6" s="278" customFormat="1">
      <c r="A120" s="275"/>
      <c r="B120" s="270" t="s">
        <v>2651</v>
      </c>
      <c r="C120" s="263"/>
      <c r="D120" s="282"/>
      <c r="E120" s="88"/>
      <c r="F120" s="88"/>
    </row>
    <row r="121" spans="1:6" s="278" customFormat="1" ht="43.5">
      <c r="A121" s="275"/>
      <c r="B121" s="270" t="s">
        <v>2652</v>
      </c>
      <c r="C121" s="263"/>
      <c r="D121" s="282"/>
      <c r="E121" s="88"/>
      <c r="F121" s="88"/>
    </row>
    <row r="122" spans="1:6" s="278" customFormat="1">
      <c r="A122" s="275"/>
      <c r="B122" s="270" t="s">
        <v>2653</v>
      </c>
      <c r="C122" s="263"/>
      <c r="D122" s="282"/>
      <c r="E122" s="88"/>
      <c r="F122" s="88"/>
    </row>
    <row r="123" spans="1:6" s="278" customFormat="1">
      <c r="A123" s="275"/>
      <c r="B123" s="270" t="s">
        <v>2654</v>
      </c>
      <c r="C123" s="263"/>
      <c r="D123" s="282"/>
      <c r="E123" s="88"/>
      <c r="F123" s="88"/>
    </row>
    <row r="124" spans="1:6" s="278" customFormat="1" ht="43.5">
      <c r="A124" s="275"/>
      <c r="B124" s="270" t="s">
        <v>2655</v>
      </c>
      <c r="C124" s="263"/>
      <c r="D124" s="282"/>
      <c r="E124" s="88"/>
      <c r="F124" s="88"/>
    </row>
    <row r="125" spans="1:6" s="278" customFormat="1">
      <c r="A125" s="275"/>
      <c r="B125" s="270" t="s">
        <v>2656</v>
      </c>
      <c r="C125" s="263"/>
      <c r="D125" s="282"/>
      <c r="E125" s="88"/>
      <c r="F125" s="88"/>
    </row>
    <row r="126" spans="1:6" s="278" customFormat="1">
      <c r="A126" s="275"/>
      <c r="B126" s="270" t="s">
        <v>2657</v>
      </c>
      <c r="C126" s="263"/>
      <c r="D126" s="282"/>
      <c r="E126" s="88"/>
      <c r="F126" s="88"/>
    </row>
    <row r="127" spans="1:6" s="278" customFormat="1">
      <c r="A127" s="275"/>
      <c r="B127" s="270" t="s">
        <v>2658</v>
      </c>
      <c r="C127" s="263"/>
      <c r="D127" s="282"/>
      <c r="E127" s="88"/>
      <c r="F127" s="88"/>
    </row>
    <row r="128" spans="1:6" s="278" customFormat="1">
      <c r="A128" s="275"/>
      <c r="B128" s="270" t="s">
        <v>2659</v>
      </c>
      <c r="C128" s="263" t="s">
        <v>1334</v>
      </c>
      <c r="D128" s="282">
        <v>2</v>
      </c>
      <c r="E128" s="88"/>
      <c r="F128" s="88">
        <f>+E128*D128</f>
        <v>0</v>
      </c>
    </row>
    <row r="129" spans="1:17" s="278" customFormat="1">
      <c r="A129" s="275"/>
      <c r="B129" s="270" t="s">
        <v>2660</v>
      </c>
      <c r="C129" s="263" t="s">
        <v>1334</v>
      </c>
      <c r="D129" s="282">
        <v>12</v>
      </c>
      <c r="E129" s="88"/>
      <c r="F129" s="88">
        <f>+E129*D129</f>
        <v>0</v>
      </c>
    </row>
    <row r="130" spans="1:17" s="278" customFormat="1">
      <c r="A130" s="275"/>
      <c r="B130" s="270" t="s">
        <v>2661</v>
      </c>
      <c r="C130" s="263"/>
      <c r="D130" s="282"/>
      <c r="E130" s="88"/>
      <c r="F130" s="88"/>
    </row>
    <row r="131" spans="1:17" s="278" customFormat="1">
      <c r="A131" s="275"/>
      <c r="B131" s="270" t="s">
        <v>2662</v>
      </c>
      <c r="C131" s="263"/>
      <c r="D131" s="282"/>
      <c r="E131" s="88"/>
      <c r="F131" s="88"/>
    </row>
    <row r="132" spans="1:17">
      <c r="A132" s="290"/>
      <c r="B132" s="291"/>
      <c r="D132" s="277"/>
      <c r="G132" s="61"/>
      <c r="H132" s="61"/>
      <c r="I132" s="61"/>
      <c r="J132" s="61"/>
      <c r="K132" s="61"/>
      <c r="L132" s="61"/>
      <c r="M132" s="61"/>
      <c r="N132" s="61"/>
      <c r="O132" s="61"/>
      <c r="P132" s="61"/>
      <c r="Q132" s="61"/>
    </row>
    <row r="133" spans="1:17" ht="72.5">
      <c r="A133" s="281">
        <f>MAX($A$18:A132)+0.01</f>
        <v>1.2300000000000002</v>
      </c>
      <c r="B133" s="292" t="s">
        <v>2663</v>
      </c>
      <c r="C133" s="263" t="s">
        <v>464</v>
      </c>
      <c r="D133" s="277">
        <v>8</v>
      </c>
      <c r="F133" s="88">
        <f>+E133*D133</f>
        <v>0</v>
      </c>
      <c r="G133" s="61"/>
      <c r="H133" s="61"/>
      <c r="I133" s="61"/>
      <c r="J133" s="61"/>
      <c r="K133" s="61"/>
      <c r="L133" s="61"/>
      <c r="M133" s="61"/>
      <c r="N133" s="61"/>
      <c r="O133" s="61"/>
      <c r="P133" s="61"/>
      <c r="Q133" s="61"/>
    </row>
    <row r="134" spans="1:17" s="278" customFormat="1">
      <c r="A134" s="289"/>
      <c r="B134" s="270"/>
      <c r="C134" s="263"/>
      <c r="D134" s="282"/>
      <c r="E134" s="88"/>
      <c r="F134" s="88"/>
    </row>
    <row r="135" spans="1:17" s="278" customFormat="1" ht="58">
      <c r="A135" s="281">
        <f>MAX($A$18:A134)+0.01</f>
        <v>1.2400000000000002</v>
      </c>
      <c r="B135" s="270" t="s">
        <v>2664</v>
      </c>
      <c r="C135" s="263"/>
      <c r="D135" s="282"/>
      <c r="E135" s="88"/>
      <c r="F135" s="88"/>
    </row>
    <row r="136" spans="1:17" s="278" customFormat="1" ht="29">
      <c r="A136" s="275"/>
      <c r="B136" s="270" t="s">
        <v>2665</v>
      </c>
      <c r="C136" s="263"/>
      <c r="D136" s="282"/>
      <c r="E136" s="88"/>
      <c r="F136" s="88"/>
    </row>
    <row r="137" spans="1:17" s="278" customFormat="1" ht="15" customHeight="1">
      <c r="A137" s="275"/>
      <c r="B137" s="270" t="s">
        <v>2666</v>
      </c>
      <c r="C137" s="263" t="s">
        <v>160</v>
      </c>
      <c r="D137" s="282">
        <v>2</v>
      </c>
      <c r="E137" s="88"/>
      <c r="F137" s="88">
        <f>+E137*D137</f>
        <v>0</v>
      </c>
    </row>
    <row r="138" spans="1:17" s="278" customFormat="1">
      <c r="A138" s="275"/>
      <c r="B138" s="270" t="s">
        <v>2661</v>
      </c>
      <c r="C138" s="263"/>
      <c r="D138" s="282"/>
      <c r="E138" s="88"/>
      <c r="F138" s="88"/>
    </row>
    <row r="139" spans="1:17" s="278" customFormat="1">
      <c r="A139" s="275"/>
      <c r="B139" s="270" t="s">
        <v>2662</v>
      </c>
      <c r="C139" s="263"/>
      <c r="D139" s="282"/>
      <c r="E139" s="88"/>
      <c r="F139" s="88"/>
    </row>
    <row r="140" spans="1:17" s="278" customFormat="1">
      <c r="A140" s="275"/>
      <c r="B140" s="270"/>
      <c r="C140" s="263"/>
      <c r="D140" s="282"/>
      <c r="E140" s="88"/>
      <c r="F140" s="88"/>
    </row>
    <row r="141" spans="1:17" s="278" customFormat="1" ht="58">
      <c r="A141" s="281">
        <f>MAX($A$18:A140)+0.01</f>
        <v>1.2500000000000002</v>
      </c>
      <c r="B141" s="270" t="s">
        <v>2667</v>
      </c>
      <c r="C141" s="263"/>
      <c r="D141" s="282"/>
      <c r="E141" s="88"/>
      <c r="F141" s="88"/>
    </row>
    <row r="142" spans="1:17" s="278" customFormat="1" ht="29">
      <c r="A142" s="275"/>
      <c r="B142" s="270" t="s">
        <v>2665</v>
      </c>
      <c r="C142" s="263"/>
      <c r="D142" s="282"/>
      <c r="E142" s="88"/>
      <c r="F142" s="88"/>
    </row>
    <row r="143" spans="1:17" s="278" customFormat="1">
      <c r="A143" s="275"/>
      <c r="B143" s="270" t="s">
        <v>2668</v>
      </c>
      <c r="C143" s="263" t="s">
        <v>160</v>
      </c>
      <c r="D143" s="282">
        <v>6</v>
      </c>
      <c r="E143" s="88"/>
      <c r="F143" s="88">
        <f>+E143*D143</f>
        <v>0</v>
      </c>
    </row>
    <row r="144" spans="1:17" s="278" customFormat="1">
      <c r="A144" s="275"/>
      <c r="B144" s="270" t="s">
        <v>2661</v>
      </c>
      <c r="C144" s="263"/>
      <c r="D144" s="282"/>
      <c r="E144" s="88"/>
      <c r="F144" s="88"/>
    </row>
    <row r="145" spans="1:6" s="278" customFormat="1">
      <c r="A145" s="275"/>
      <c r="B145" s="270" t="s">
        <v>2662</v>
      </c>
      <c r="C145" s="263"/>
      <c r="D145" s="282"/>
      <c r="E145" s="88"/>
      <c r="F145" s="88"/>
    </row>
    <row r="146" spans="1:6" s="293" customFormat="1">
      <c r="B146" s="294"/>
      <c r="C146" s="295"/>
      <c r="D146" s="295"/>
      <c r="E146" s="296"/>
      <c r="F146" s="297"/>
    </row>
    <row r="147" spans="1:6" s="293" customFormat="1" ht="29">
      <c r="A147" s="281">
        <f>MAX($A$18:A146)+0.01</f>
        <v>1.2600000000000002</v>
      </c>
      <c r="B147" s="270" t="s">
        <v>2669</v>
      </c>
      <c r="C147" s="295"/>
      <c r="D147" s="295"/>
      <c r="E147" s="296"/>
      <c r="F147" s="297"/>
    </row>
    <row r="148" spans="1:6" s="293" customFormat="1">
      <c r="B148" s="298" t="s">
        <v>2670</v>
      </c>
      <c r="C148" s="263" t="s">
        <v>160</v>
      </c>
      <c r="D148" s="282">
        <v>2</v>
      </c>
      <c r="E148" s="88"/>
      <c r="F148" s="88">
        <f>+E148*D148</f>
        <v>0</v>
      </c>
    </row>
    <row r="149" spans="1:6" s="301" customFormat="1">
      <c r="A149" s="299"/>
      <c r="B149" s="270" t="s">
        <v>2671</v>
      </c>
      <c r="C149" s="263" t="s">
        <v>160</v>
      </c>
      <c r="D149" s="263">
        <v>2</v>
      </c>
      <c r="E149" s="88"/>
      <c r="F149" s="300">
        <f>+E149*D149</f>
        <v>0</v>
      </c>
    </row>
    <row r="150" spans="1:6" s="293" customFormat="1" ht="29">
      <c r="B150" s="298" t="s">
        <v>2672</v>
      </c>
      <c r="C150" s="302"/>
      <c r="D150" s="302"/>
      <c r="E150" s="302"/>
      <c r="F150" s="303"/>
    </row>
    <row r="151" spans="1:6" s="293" customFormat="1">
      <c r="B151" s="294"/>
      <c r="C151" s="295"/>
      <c r="D151" s="295"/>
      <c r="E151" s="296"/>
      <c r="F151" s="297"/>
    </row>
    <row r="152" spans="1:6" s="293" customFormat="1" ht="58">
      <c r="A152" s="281">
        <f>MAX($A$18:A151)+0.01</f>
        <v>1.2700000000000002</v>
      </c>
      <c r="B152" s="294" t="s">
        <v>2673</v>
      </c>
      <c r="C152" s="295"/>
      <c r="D152" s="295"/>
      <c r="E152" s="296"/>
      <c r="F152" s="297"/>
    </row>
    <row r="153" spans="1:6" s="293" customFormat="1">
      <c r="B153" s="298" t="s">
        <v>2674</v>
      </c>
      <c r="C153" s="263" t="s">
        <v>2630</v>
      </c>
      <c r="D153" s="282">
        <v>1.5</v>
      </c>
      <c r="E153" s="88"/>
      <c r="F153" s="88">
        <f>+E153*D153</f>
        <v>0</v>
      </c>
    </row>
    <row r="154" spans="1:6" s="293" customFormat="1" ht="29">
      <c r="B154" s="298" t="s">
        <v>2675</v>
      </c>
      <c r="C154" s="302"/>
      <c r="D154" s="302"/>
      <c r="E154" s="302"/>
      <c r="F154" s="303"/>
    </row>
    <row r="155" spans="1:6" s="278" customFormat="1">
      <c r="A155" s="275"/>
      <c r="B155" s="270"/>
      <c r="C155" s="263"/>
      <c r="D155" s="282"/>
      <c r="E155" s="88"/>
      <c r="F155" s="88"/>
    </row>
    <row r="156" spans="1:6" s="278" customFormat="1" ht="43.5">
      <c r="A156" s="281">
        <f>MAX($A$18:A155)+0.01</f>
        <v>1.2800000000000002</v>
      </c>
      <c r="B156" s="270" t="s">
        <v>2676</v>
      </c>
      <c r="C156" s="263"/>
      <c r="D156" s="282"/>
      <c r="E156" s="88"/>
      <c r="F156" s="88"/>
    </row>
    <row r="157" spans="1:6" s="278" customFormat="1">
      <c r="A157" s="275"/>
      <c r="B157" s="270" t="s">
        <v>2660</v>
      </c>
      <c r="C157" s="263" t="s">
        <v>160</v>
      </c>
      <c r="D157" s="282">
        <v>2</v>
      </c>
      <c r="E157" s="88"/>
      <c r="F157" s="88">
        <f>D157*E157</f>
        <v>0</v>
      </c>
    </row>
    <row r="158" spans="1:6" s="278" customFormat="1">
      <c r="A158" s="275"/>
      <c r="B158" s="270" t="s">
        <v>2677</v>
      </c>
      <c r="C158" s="263"/>
      <c r="D158" s="282"/>
      <c r="E158" s="88"/>
      <c r="F158" s="88"/>
    </row>
    <row r="159" spans="1:6" s="278" customFormat="1">
      <c r="A159" s="275"/>
      <c r="B159" s="270"/>
      <c r="C159" s="263"/>
      <c r="D159" s="282"/>
      <c r="E159" s="88"/>
      <c r="F159" s="88"/>
    </row>
    <row r="160" spans="1:6" s="278" customFormat="1">
      <c r="A160" s="281">
        <f>MAX($A$18:A159)+0.01</f>
        <v>1.2900000000000003</v>
      </c>
      <c r="B160" s="270" t="s">
        <v>2678</v>
      </c>
      <c r="C160" s="263"/>
      <c r="D160" s="282"/>
      <c r="E160" s="88"/>
      <c r="F160" s="88"/>
    </row>
    <row r="161" spans="1:6" s="278" customFormat="1">
      <c r="A161" s="275"/>
      <c r="B161" s="270"/>
      <c r="C161" s="263"/>
      <c r="D161" s="282"/>
      <c r="E161" s="88"/>
      <c r="F161" s="88"/>
    </row>
    <row r="162" spans="1:6" s="278" customFormat="1" ht="34.5" customHeight="1">
      <c r="A162" s="281">
        <f>MAX($A$18:A161)+0.01</f>
        <v>1.3000000000000003</v>
      </c>
      <c r="B162" s="270" t="s">
        <v>2679</v>
      </c>
      <c r="C162" s="263" t="s">
        <v>160</v>
      </c>
      <c r="D162" s="282">
        <v>4</v>
      </c>
      <c r="E162" s="88"/>
      <c r="F162" s="88">
        <f>D162*E162</f>
        <v>0</v>
      </c>
    </row>
    <row r="163" spans="1:6" s="278" customFormat="1">
      <c r="A163" s="275"/>
      <c r="B163" s="270"/>
      <c r="C163" s="263"/>
      <c r="D163" s="282"/>
      <c r="E163" s="88"/>
      <c r="F163" s="88"/>
    </row>
    <row r="164" spans="1:6" s="278" customFormat="1" ht="43.5">
      <c r="A164" s="281">
        <f>MAX($A$18:A163)+0.01</f>
        <v>1.3100000000000003</v>
      </c>
      <c r="B164" s="270" t="s">
        <v>2680</v>
      </c>
      <c r="C164" s="263" t="s">
        <v>2621</v>
      </c>
      <c r="D164" s="282">
        <v>4</v>
      </c>
      <c r="E164" s="88"/>
      <c r="F164" s="88">
        <f>D164*E164</f>
        <v>0</v>
      </c>
    </row>
    <row r="165" spans="1:6" s="278" customFormat="1">
      <c r="A165" s="275"/>
      <c r="B165" s="270"/>
      <c r="C165" s="263"/>
      <c r="D165" s="282"/>
      <c r="E165" s="88"/>
      <c r="F165" s="88"/>
    </row>
    <row r="166" spans="1:6" s="278" customFormat="1">
      <c r="A166" s="281">
        <f>MAX($A$18:A165)+0.01</f>
        <v>1.3200000000000003</v>
      </c>
      <c r="B166" s="270" t="s">
        <v>2681</v>
      </c>
      <c r="C166" s="263" t="s">
        <v>246</v>
      </c>
      <c r="D166" s="282">
        <v>1</v>
      </c>
      <c r="E166" s="88"/>
      <c r="F166" s="88">
        <f>D166*E166</f>
        <v>0</v>
      </c>
    </row>
    <row r="167" spans="1:6" s="278" customFormat="1">
      <c r="A167" s="281"/>
      <c r="B167" s="270"/>
      <c r="C167" s="263"/>
      <c r="D167" s="282"/>
      <c r="E167" s="88"/>
      <c r="F167" s="88"/>
    </row>
    <row r="168" spans="1:6" s="278" customFormat="1" ht="29">
      <c r="A168" s="281">
        <f>MAX($A$18:A167)+0.01</f>
        <v>1.3300000000000003</v>
      </c>
      <c r="B168" s="270" t="s">
        <v>2682</v>
      </c>
      <c r="C168" s="263" t="s">
        <v>246</v>
      </c>
      <c r="D168" s="282">
        <v>1</v>
      </c>
      <c r="E168" s="88"/>
      <c r="F168" s="88">
        <f>D168*E168</f>
        <v>0</v>
      </c>
    </row>
    <row r="169" spans="1:6" s="301" customFormat="1">
      <c r="A169" s="299"/>
      <c r="B169" s="304"/>
      <c r="C169" s="263"/>
      <c r="D169" s="263"/>
      <c r="E169" s="305"/>
    </row>
    <row r="170" spans="1:6" s="309" customFormat="1">
      <c r="A170" s="306"/>
      <c r="B170" s="280" t="s">
        <v>2683</v>
      </c>
      <c r="C170" s="307"/>
      <c r="D170" s="307"/>
      <c r="E170" s="308"/>
      <c r="F170" s="308"/>
    </row>
    <row r="171" spans="1:6" s="301" customFormat="1">
      <c r="A171" s="310"/>
      <c r="B171" s="311"/>
      <c r="C171" s="263"/>
      <c r="D171" s="263"/>
      <c r="E171" s="305"/>
    </row>
    <row r="172" spans="1:6" s="301" customFormat="1" ht="58">
      <c r="A172" s="281">
        <f>MAX($A$18:A171)+0.01</f>
        <v>1.3400000000000003</v>
      </c>
      <c r="B172" s="270" t="s">
        <v>2684</v>
      </c>
      <c r="C172" s="263"/>
      <c r="D172" s="263"/>
      <c r="E172" s="305"/>
    </row>
    <row r="173" spans="1:6" s="301" customFormat="1">
      <c r="B173" s="312" t="s">
        <v>2685</v>
      </c>
      <c r="C173" s="263" t="s">
        <v>1334</v>
      </c>
      <c r="D173" s="313">
        <v>30</v>
      </c>
      <c r="E173" s="88"/>
      <c r="F173" s="88">
        <f>D173*E173</f>
        <v>0</v>
      </c>
    </row>
    <row r="174" spans="1:6" s="301" customFormat="1">
      <c r="A174" s="299"/>
      <c r="B174" s="270"/>
      <c r="C174" s="263"/>
      <c r="D174" s="263"/>
      <c r="E174" s="305"/>
    </row>
    <row r="175" spans="1:6" s="301" customFormat="1" ht="58">
      <c r="A175" s="281">
        <f>MAX($A$18:A174)+0.01</f>
        <v>1.3500000000000003</v>
      </c>
      <c r="B175" s="270" t="s">
        <v>2686</v>
      </c>
      <c r="C175" s="263"/>
      <c r="D175" s="263"/>
      <c r="E175" s="305"/>
    </row>
    <row r="176" spans="1:6" s="301" customFormat="1">
      <c r="B176" s="314" t="s">
        <v>2687</v>
      </c>
      <c r="C176" s="263" t="s">
        <v>160</v>
      </c>
      <c r="D176" s="313">
        <v>8</v>
      </c>
      <c r="E176" s="88"/>
      <c r="F176" s="88">
        <f>D176*E176</f>
        <v>0</v>
      </c>
    </row>
    <row r="177" spans="1:6" s="301" customFormat="1">
      <c r="A177" s="299"/>
      <c r="B177" s="270"/>
      <c r="C177" s="263"/>
      <c r="D177" s="263"/>
      <c r="E177" s="305"/>
    </row>
    <row r="178" spans="1:6" s="301" customFormat="1" ht="87">
      <c r="A178" s="281">
        <f>MAX($A$18:A177)+0.01</f>
        <v>1.3600000000000003</v>
      </c>
      <c r="B178" s="304" t="s">
        <v>2688</v>
      </c>
      <c r="C178" s="263"/>
      <c r="D178" s="263"/>
      <c r="E178" s="305"/>
    </row>
    <row r="179" spans="1:6" s="301" customFormat="1">
      <c r="A179" s="299"/>
      <c r="B179" s="304" t="s">
        <v>2689</v>
      </c>
      <c r="C179" s="313" t="s">
        <v>246</v>
      </c>
      <c r="D179" s="313">
        <v>2</v>
      </c>
      <c r="E179" s="88"/>
      <c r="F179" s="88">
        <f>+E179*D179</f>
        <v>0</v>
      </c>
    </row>
    <row r="180" spans="1:6" s="301" customFormat="1">
      <c r="A180" s="299"/>
      <c r="B180" s="270"/>
      <c r="C180" s="263"/>
      <c r="D180" s="263"/>
      <c r="E180" s="305"/>
    </row>
    <row r="181" spans="1:6" s="301" customFormat="1" ht="60">
      <c r="A181" s="281">
        <f>MAX($A$18:A180)+0.01</f>
        <v>1.3700000000000003</v>
      </c>
      <c r="B181" s="270" t="s">
        <v>2690</v>
      </c>
      <c r="C181" s="263"/>
      <c r="D181" s="263"/>
      <c r="E181" s="305"/>
    </row>
    <row r="182" spans="1:6" s="301" customFormat="1">
      <c r="A182" s="299"/>
      <c r="B182" s="304" t="s">
        <v>2691</v>
      </c>
      <c r="C182" s="263"/>
      <c r="D182" s="263"/>
      <c r="E182" s="305"/>
    </row>
    <row r="183" spans="1:6" s="301" customFormat="1">
      <c r="A183" s="299"/>
      <c r="B183" s="304" t="s">
        <v>2685</v>
      </c>
      <c r="C183" s="313" t="s">
        <v>1334</v>
      </c>
      <c r="D183" s="313">
        <v>30</v>
      </c>
      <c r="E183" s="88"/>
      <c r="F183" s="88">
        <f>+E183*D183</f>
        <v>0</v>
      </c>
    </row>
    <row r="184" spans="1:6" s="301" customFormat="1">
      <c r="A184" s="299"/>
      <c r="B184" s="304" t="s">
        <v>2692</v>
      </c>
      <c r="C184" s="263"/>
      <c r="D184" s="263"/>
      <c r="E184" s="305"/>
    </row>
    <row r="185" spans="1:6" s="301" customFormat="1">
      <c r="A185" s="299"/>
      <c r="B185" s="304" t="s">
        <v>2693</v>
      </c>
      <c r="C185" s="313" t="s">
        <v>1334</v>
      </c>
      <c r="D185" s="313">
        <v>2</v>
      </c>
      <c r="E185" s="88"/>
      <c r="F185" s="88">
        <f>+E185*D185</f>
        <v>0</v>
      </c>
    </row>
    <row r="186" spans="1:6" s="301" customFormat="1">
      <c r="A186" s="299"/>
      <c r="B186" s="270" t="s">
        <v>2694</v>
      </c>
      <c r="C186" s="263"/>
      <c r="D186" s="263"/>
      <c r="E186" s="305"/>
    </row>
    <row r="187" spans="1:6" s="301" customFormat="1">
      <c r="A187" s="299"/>
      <c r="B187" s="270" t="s">
        <v>2662</v>
      </c>
      <c r="C187" s="263"/>
      <c r="D187" s="263"/>
      <c r="E187" s="305"/>
    </row>
    <row r="188" spans="1:6" s="301" customFormat="1">
      <c r="A188" s="299"/>
      <c r="B188" s="270"/>
      <c r="C188" s="263"/>
      <c r="D188" s="263"/>
      <c r="E188" s="305"/>
    </row>
    <row r="189" spans="1:6" s="301" customFormat="1" ht="29">
      <c r="A189" s="281">
        <f>MAX($A$18:A188)+0.01</f>
        <v>1.3800000000000003</v>
      </c>
      <c r="B189" s="270" t="s">
        <v>2695</v>
      </c>
      <c r="C189" s="263" t="s">
        <v>2696</v>
      </c>
      <c r="D189" s="263">
        <v>16</v>
      </c>
      <c r="E189" s="88"/>
      <c r="F189" s="88">
        <f>+E189*D189</f>
        <v>0</v>
      </c>
    </row>
    <row r="190" spans="1:6" s="301" customFormat="1">
      <c r="A190" s="299"/>
      <c r="B190" s="304"/>
      <c r="C190" s="263"/>
      <c r="D190" s="263"/>
      <c r="E190" s="305"/>
    </row>
    <row r="191" spans="1:6" s="301" customFormat="1" ht="58">
      <c r="A191" s="281">
        <f>MAX($A$18:A190)+0.01</f>
        <v>1.3900000000000003</v>
      </c>
      <c r="B191" s="304" t="s">
        <v>2697</v>
      </c>
      <c r="C191" s="263"/>
      <c r="D191" s="263"/>
      <c r="E191" s="305"/>
    </row>
    <row r="192" spans="1:6" s="301" customFormat="1">
      <c r="A192" s="299"/>
      <c r="B192" s="304" t="s">
        <v>2685</v>
      </c>
      <c r="C192" s="313" t="s">
        <v>246</v>
      </c>
      <c r="D192" s="313">
        <v>4</v>
      </c>
      <c r="E192" s="88"/>
      <c r="F192" s="88">
        <f>+E192*D192</f>
        <v>0</v>
      </c>
    </row>
    <row r="193" spans="1:6" s="301" customFormat="1">
      <c r="A193" s="299"/>
      <c r="B193" s="304" t="s">
        <v>2698</v>
      </c>
      <c r="C193" s="263"/>
      <c r="D193" s="263"/>
      <c r="E193" s="305"/>
    </row>
    <row r="194" spans="1:6" s="301" customFormat="1" ht="29">
      <c r="A194" s="299"/>
      <c r="B194" s="304" t="s">
        <v>2699</v>
      </c>
      <c r="C194" s="263"/>
      <c r="D194" s="263"/>
      <c r="E194" s="305"/>
    </row>
    <row r="195" spans="1:6" s="301" customFormat="1">
      <c r="A195" s="299"/>
      <c r="B195" s="270"/>
      <c r="C195" s="263"/>
      <c r="D195" s="263"/>
      <c r="E195" s="305"/>
    </row>
    <row r="196" spans="1:6" s="301" customFormat="1" ht="29">
      <c r="A196" s="281">
        <f>MAX($A$18:A195)+0.01</f>
        <v>1.4000000000000004</v>
      </c>
      <c r="B196" s="270" t="s">
        <v>2700</v>
      </c>
      <c r="C196" s="263"/>
      <c r="D196" s="263"/>
      <c r="E196" s="305"/>
    </row>
    <row r="197" spans="1:6" s="301" customFormat="1">
      <c r="A197" s="299"/>
      <c r="B197" s="270" t="s">
        <v>2701</v>
      </c>
      <c r="C197" s="263" t="s">
        <v>160</v>
      </c>
      <c r="D197" s="263">
        <v>1</v>
      </c>
      <c r="E197" s="88"/>
      <c r="F197" s="88">
        <f>+E197*D197</f>
        <v>0</v>
      </c>
    </row>
    <row r="198" spans="1:6" s="301" customFormat="1">
      <c r="A198" s="299"/>
      <c r="B198" s="270" t="s">
        <v>2702</v>
      </c>
      <c r="C198" s="263" t="s">
        <v>160</v>
      </c>
      <c r="D198" s="263">
        <v>2</v>
      </c>
      <c r="E198" s="88"/>
      <c r="F198" s="88">
        <f>+E198*D198</f>
        <v>0</v>
      </c>
    </row>
    <row r="199" spans="1:6" s="301" customFormat="1">
      <c r="A199" s="299"/>
      <c r="B199" s="270" t="s">
        <v>2703</v>
      </c>
      <c r="C199" s="263" t="s">
        <v>160</v>
      </c>
      <c r="D199" s="263">
        <v>2</v>
      </c>
      <c r="E199" s="88"/>
      <c r="F199" s="88">
        <f>+E199*D199</f>
        <v>0</v>
      </c>
    </row>
    <row r="200" spans="1:6" s="301" customFormat="1">
      <c r="A200" s="299"/>
      <c r="B200" s="270"/>
      <c r="C200" s="263"/>
      <c r="D200" s="263"/>
      <c r="E200" s="305"/>
    </row>
    <row r="201" spans="1:6" s="301" customFormat="1" ht="29">
      <c r="A201" s="281">
        <f>MAX($A$18:A200)+0.01</f>
        <v>1.4100000000000004</v>
      </c>
      <c r="B201" s="315" t="s">
        <v>2704</v>
      </c>
      <c r="C201" s="24"/>
      <c r="D201" s="24"/>
      <c r="E201" s="316"/>
      <c r="F201" s="317"/>
    </row>
    <row r="202" spans="1:6" s="319" customFormat="1">
      <c r="A202" s="318"/>
      <c r="B202" s="270" t="s">
        <v>2703</v>
      </c>
      <c r="C202" s="24" t="s">
        <v>160</v>
      </c>
      <c r="D202" s="24">
        <v>1</v>
      </c>
      <c r="E202" s="88"/>
      <c r="F202" s="88">
        <f>D202*E202</f>
        <v>0</v>
      </c>
    </row>
    <row r="203" spans="1:6" s="301" customFormat="1">
      <c r="A203" s="299"/>
      <c r="B203" s="270"/>
      <c r="C203" s="263"/>
      <c r="D203" s="263"/>
      <c r="E203" s="305"/>
    </row>
    <row r="204" spans="1:6" s="301" customFormat="1" ht="43.5">
      <c r="A204" s="281">
        <f>MAX($A$18:A203)+0.01</f>
        <v>1.4200000000000004</v>
      </c>
      <c r="B204" s="304" t="s">
        <v>2705</v>
      </c>
      <c r="C204" s="263"/>
      <c r="D204" s="263"/>
      <c r="E204" s="305"/>
    </row>
    <row r="205" spans="1:6" s="301" customFormat="1">
      <c r="A205" s="299"/>
      <c r="B205" s="304" t="s">
        <v>2706</v>
      </c>
      <c r="C205" s="313" t="s">
        <v>246</v>
      </c>
      <c r="D205" s="313">
        <v>2</v>
      </c>
      <c r="E205" s="88"/>
      <c r="F205" s="88">
        <f>+E205*D205</f>
        <v>0</v>
      </c>
    </row>
    <row r="206" spans="1:6" s="301" customFormat="1">
      <c r="B206" s="320"/>
      <c r="C206" s="263"/>
      <c r="D206" s="263"/>
      <c r="E206" s="321"/>
      <c r="F206" s="305"/>
    </row>
    <row r="207" spans="1:6" s="301" customFormat="1">
      <c r="A207" s="281">
        <f>MAX($A$18:A206)+0.01</f>
        <v>1.4300000000000004</v>
      </c>
      <c r="B207" s="270" t="s">
        <v>2707</v>
      </c>
      <c r="C207" s="263" t="s">
        <v>246</v>
      </c>
      <c r="D207" s="263">
        <v>1</v>
      </c>
      <c r="E207" s="88"/>
      <c r="F207" s="88">
        <f>+E207*D207</f>
        <v>0</v>
      </c>
    </row>
    <row r="208" spans="1:6" s="301" customFormat="1">
      <c r="A208" s="299"/>
      <c r="B208" s="270"/>
      <c r="C208" s="263"/>
      <c r="D208" s="263"/>
      <c r="E208" s="305"/>
    </row>
    <row r="209" spans="1:6" s="301" customFormat="1">
      <c r="A209" s="281">
        <f>MAX($A$18:A208)+0.01</f>
        <v>1.4400000000000004</v>
      </c>
      <c r="B209" s="270" t="s">
        <v>2708</v>
      </c>
      <c r="C209" s="263" t="s">
        <v>246</v>
      </c>
      <c r="D209" s="263">
        <v>1</v>
      </c>
      <c r="E209" s="88"/>
      <c r="F209" s="88">
        <f>+E209*D209</f>
        <v>0</v>
      </c>
    </row>
    <row r="210" spans="1:6" s="278" customFormat="1">
      <c r="A210" s="322"/>
      <c r="B210" s="323"/>
      <c r="C210" s="324"/>
      <c r="D210" s="282"/>
      <c r="E210" s="88"/>
      <c r="F210" s="325"/>
    </row>
    <row r="211" spans="1:6" s="278" customFormat="1">
      <c r="A211" s="326"/>
      <c r="B211" s="280" t="s">
        <v>2709</v>
      </c>
      <c r="C211" s="263"/>
      <c r="D211" s="282"/>
      <c r="E211" s="88"/>
      <c r="F211" s="88"/>
    </row>
    <row r="212" spans="1:6" s="278" customFormat="1">
      <c r="A212" s="326"/>
      <c r="B212" s="280"/>
      <c r="C212" s="263"/>
      <c r="D212" s="282"/>
      <c r="E212" s="88"/>
      <c r="F212" s="88"/>
    </row>
    <row r="213" spans="1:6" s="278" customFormat="1">
      <c r="A213" s="281"/>
      <c r="B213" s="327" t="s">
        <v>2710</v>
      </c>
      <c r="C213" s="313"/>
      <c r="D213" s="313"/>
      <c r="E213" s="88"/>
      <c r="F213" s="300"/>
    </row>
    <row r="214" spans="1:6" s="278" customFormat="1">
      <c r="A214" s="281"/>
      <c r="B214" s="328"/>
      <c r="C214" s="313"/>
      <c r="D214" s="313"/>
      <c r="E214" s="88"/>
      <c r="F214" s="300"/>
    </row>
    <row r="215" spans="1:6" s="278" customFormat="1" ht="29">
      <c r="A215" s="281">
        <f>MAX($A$18:A214)+0.01</f>
        <v>1.4500000000000004</v>
      </c>
      <c r="B215" s="270" t="s">
        <v>2711</v>
      </c>
      <c r="C215" s="263"/>
      <c r="D215" s="282"/>
      <c r="E215" s="88"/>
      <c r="F215" s="88"/>
    </row>
    <row r="216" spans="1:6" s="278" customFormat="1" ht="29">
      <c r="A216" s="275"/>
      <c r="B216" s="270" t="s">
        <v>2712</v>
      </c>
      <c r="C216" s="263"/>
      <c r="D216" s="282"/>
      <c r="E216" s="88"/>
      <c r="F216" s="88"/>
    </row>
    <row r="217" spans="1:6" s="278" customFormat="1">
      <c r="A217" s="275"/>
      <c r="B217" s="270" t="s">
        <v>2713</v>
      </c>
      <c r="C217" s="263"/>
      <c r="D217" s="282"/>
      <c r="E217" s="88"/>
      <c r="F217" s="88"/>
    </row>
    <row r="218" spans="1:6" s="278" customFormat="1" ht="29">
      <c r="A218" s="275"/>
      <c r="B218" s="270" t="s">
        <v>2714</v>
      </c>
      <c r="C218" s="263"/>
      <c r="D218" s="282"/>
      <c r="E218" s="88"/>
      <c r="F218" s="88"/>
    </row>
    <row r="219" spans="1:6" s="278" customFormat="1" ht="29">
      <c r="A219" s="275"/>
      <c r="B219" s="270" t="s">
        <v>2715</v>
      </c>
      <c r="C219" s="263"/>
      <c r="D219" s="282"/>
      <c r="E219" s="88"/>
      <c r="F219" s="88"/>
    </row>
    <row r="220" spans="1:6" s="278" customFormat="1">
      <c r="A220" s="275"/>
      <c r="B220" s="270" t="s">
        <v>2716</v>
      </c>
      <c r="C220" s="263"/>
      <c r="D220" s="282"/>
      <c r="E220" s="88"/>
      <c r="F220" s="88"/>
    </row>
    <row r="221" spans="1:6" s="278" customFormat="1" ht="29">
      <c r="A221" s="275"/>
      <c r="B221" s="270" t="s">
        <v>2717</v>
      </c>
      <c r="C221" s="263"/>
      <c r="D221" s="282"/>
      <c r="E221" s="88"/>
      <c r="F221" s="88"/>
    </row>
    <row r="222" spans="1:6" s="278" customFormat="1" ht="29">
      <c r="A222" s="275"/>
      <c r="B222" s="270" t="s">
        <v>2718</v>
      </c>
      <c r="C222" s="263"/>
      <c r="D222" s="282"/>
      <c r="E222" s="88"/>
      <c r="F222" s="88"/>
    </row>
    <row r="223" spans="1:6" s="278" customFormat="1">
      <c r="A223" s="275"/>
      <c r="B223" s="329" t="s">
        <v>2719</v>
      </c>
      <c r="C223" s="263"/>
      <c r="D223" s="282"/>
      <c r="E223" s="88"/>
      <c r="F223" s="88"/>
    </row>
    <row r="224" spans="1:6" s="278" customFormat="1">
      <c r="A224" s="275"/>
      <c r="B224" s="270" t="s">
        <v>2720</v>
      </c>
      <c r="C224" s="263"/>
      <c r="D224" s="282"/>
      <c r="E224" s="88"/>
      <c r="F224" s="88"/>
    </row>
    <row r="225" spans="1:6" s="278" customFormat="1">
      <c r="A225" s="275"/>
      <c r="B225" s="270" t="s">
        <v>2721</v>
      </c>
      <c r="C225" s="263" t="s">
        <v>160</v>
      </c>
      <c r="D225" s="282">
        <v>1</v>
      </c>
      <c r="E225" s="88"/>
      <c r="F225" s="88">
        <f>+E225*D225</f>
        <v>0</v>
      </c>
    </row>
    <row r="226" spans="1:6" s="278" customFormat="1">
      <c r="A226" s="275"/>
      <c r="B226" s="270" t="s">
        <v>2722</v>
      </c>
      <c r="C226" s="263"/>
      <c r="D226" s="263"/>
      <c r="E226" s="88"/>
      <c r="F226" s="301"/>
    </row>
    <row r="227" spans="1:6" s="278" customFormat="1">
      <c r="A227" s="301"/>
      <c r="B227" s="320" t="s">
        <v>2662</v>
      </c>
      <c r="C227" s="263"/>
      <c r="D227" s="263"/>
      <c r="E227" s="88"/>
      <c r="F227" s="301"/>
    </row>
    <row r="228" spans="1:6" s="278" customFormat="1">
      <c r="A228" s="275"/>
      <c r="B228" s="320"/>
      <c r="C228" s="263"/>
      <c r="D228" s="282"/>
      <c r="E228" s="88"/>
      <c r="F228" s="88"/>
    </row>
    <row r="229" spans="1:6" s="278" customFormat="1" ht="43.5">
      <c r="A229" s="281">
        <f>MAX($A$18:A228)+0.01</f>
        <v>1.4600000000000004</v>
      </c>
      <c r="B229" s="270" t="s">
        <v>2723</v>
      </c>
      <c r="C229" s="263"/>
      <c r="D229" s="282"/>
      <c r="E229" s="88"/>
      <c r="F229" s="88"/>
    </row>
    <row r="230" spans="1:6" s="278" customFormat="1">
      <c r="A230" s="285"/>
      <c r="B230" s="270" t="s">
        <v>2724</v>
      </c>
      <c r="C230" s="263"/>
      <c r="D230" s="282"/>
      <c r="E230" s="88"/>
      <c r="F230" s="88"/>
    </row>
    <row r="231" spans="1:6" s="278" customFormat="1">
      <c r="A231" s="285"/>
      <c r="B231" s="270" t="s">
        <v>2725</v>
      </c>
      <c r="C231" s="263"/>
      <c r="D231" s="282"/>
      <c r="E231" s="88"/>
      <c r="F231" s="88"/>
    </row>
    <row r="232" spans="1:6" s="278" customFormat="1">
      <c r="A232" s="285"/>
      <c r="B232" s="330" t="s">
        <v>2726</v>
      </c>
      <c r="C232" s="263"/>
      <c r="D232" s="282"/>
      <c r="E232" s="88"/>
      <c r="F232" s="88"/>
    </row>
    <row r="233" spans="1:6" s="278" customFormat="1" ht="43.5">
      <c r="A233" s="285"/>
      <c r="B233" s="270" t="s">
        <v>2727</v>
      </c>
      <c r="C233" s="263" t="s">
        <v>160</v>
      </c>
      <c r="D233" s="282">
        <v>1</v>
      </c>
      <c r="E233" s="88"/>
      <c r="F233" s="88">
        <f>D233*E233</f>
        <v>0</v>
      </c>
    </row>
    <row r="234" spans="1:6" s="278" customFormat="1">
      <c r="A234" s="285"/>
      <c r="B234" s="270" t="s">
        <v>2728</v>
      </c>
      <c r="C234" s="263"/>
      <c r="D234" s="282"/>
      <c r="E234" s="88"/>
      <c r="F234" s="88"/>
    </row>
    <row r="235" spans="1:6" s="278" customFormat="1">
      <c r="A235" s="301"/>
      <c r="B235" s="320" t="s">
        <v>2662</v>
      </c>
      <c r="C235" s="263"/>
      <c r="D235" s="263"/>
      <c r="E235" s="88"/>
      <c r="F235" s="301"/>
    </row>
    <row r="236" spans="1:6" s="278" customFormat="1">
      <c r="A236" s="301"/>
      <c r="B236" s="320"/>
      <c r="C236" s="263"/>
      <c r="D236" s="263"/>
      <c r="E236" s="88"/>
      <c r="F236" s="301"/>
    </row>
    <row r="237" spans="1:6" s="278" customFormat="1" ht="29">
      <c r="A237" s="281">
        <f>MAX($A$18:A235)+0.01</f>
        <v>1.4700000000000004</v>
      </c>
      <c r="B237" s="270" t="s">
        <v>2729</v>
      </c>
      <c r="C237" s="263"/>
      <c r="D237" s="282"/>
      <c r="E237" s="88"/>
      <c r="F237" s="88"/>
    </row>
    <row r="238" spans="1:6" s="278" customFormat="1">
      <c r="A238" s="285"/>
      <c r="B238" s="270" t="s">
        <v>2730</v>
      </c>
      <c r="C238" s="263"/>
      <c r="D238" s="282"/>
      <c r="E238" s="88"/>
      <c r="F238" s="88"/>
    </row>
    <row r="239" spans="1:6" s="278" customFormat="1" ht="17.5">
      <c r="A239" s="285"/>
      <c r="B239" s="270" t="s">
        <v>2731</v>
      </c>
      <c r="C239" s="263"/>
      <c r="D239" s="282"/>
      <c r="E239" s="88"/>
      <c r="F239" s="88"/>
    </row>
    <row r="240" spans="1:6" s="278" customFormat="1" ht="16.5">
      <c r="A240" s="285"/>
      <c r="B240" s="270" t="s">
        <v>2732</v>
      </c>
      <c r="C240" s="263" t="s">
        <v>160</v>
      </c>
      <c r="D240" s="282">
        <v>1</v>
      </c>
      <c r="E240" s="88"/>
      <c r="F240" s="88">
        <f>+E240*D240</f>
        <v>0</v>
      </c>
    </row>
    <row r="241" spans="1:6" s="278" customFormat="1">
      <c r="A241" s="285"/>
      <c r="B241" s="270" t="s">
        <v>2733</v>
      </c>
      <c r="C241" s="263"/>
      <c r="D241" s="282"/>
      <c r="E241" s="88"/>
      <c r="F241" s="88"/>
    </row>
    <row r="242" spans="1:6" s="278" customFormat="1">
      <c r="A242" s="285"/>
      <c r="B242" s="270" t="s">
        <v>2734</v>
      </c>
      <c r="C242" s="263"/>
      <c r="D242" s="282"/>
      <c r="E242" s="88"/>
      <c r="F242" s="88"/>
    </row>
    <row r="243" spans="1:6" s="278" customFormat="1">
      <c r="A243" s="285"/>
      <c r="B243" s="270" t="s">
        <v>2662</v>
      </c>
      <c r="C243" s="263"/>
      <c r="D243" s="282"/>
      <c r="E243" s="88"/>
      <c r="F243" s="88"/>
    </row>
    <row r="244" spans="1:6" s="278" customFormat="1">
      <c r="A244" s="331"/>
      <c r="B244" s="270"/>
      <c r="C244" s="263"/>
      <c r="D244" s="282"/>
      <c r="E244" s="88"/>
      <c r="F244" s="88"/>
    </row>
    <row r="245" spans="1:6" s="278" customFormat="1" ht="29">
      <c r="A245" s="281">
        <f>MAX($A$18:A244)+0.01</f>
        <v>1.4800000000000004</v>
      </c>
      <c r="B245" s="270" t="s">
        <v>2735</v>
      </c>
      <c r="C245" s="263"/>
      <c r="D245" s="282"/>
      <c r="E245" s="88"/>
      <c r="F245" s="88"/>
    </row>
    <row r="246" spans="1:6" s="278" customFormat="1">
      <c r="A246" s="331"/>
      <c r="B246" s="270" t="s">
        <v>2702</v>
      </c>
      <c r="C246" s="263" t="s">
        <v>160</v>
      </c>
      <c r="D246" s="282">
        <v>5</v>
      </c>
      <c r="E246" s="88"/>
      <c r="F246" s="88">
        <f t="shared" ref="F246" si="0">D246*E246</f>
        <v>0</v>
      </c>
    </row>
    <row r="247" spans="1:6" s="278" customFormat="1">
      <c r="A247" s="301"/>
      <c r="B247" s="270"/>
      <c r="C247" s="263"/>
      <c r="D247" s="282"/>
      <c r="E247" s="88"/>
      <c r="F247" s="88"/>
    </row>
    <row r="248" spans="1:6" s="278" customFormat="1" ht="29">
      <c r="A248" s="281">
        <f>MAX($A$18:A247)+0.01</f>
        <v>1.4900000000000004</v>
      </c>
      <c r="B248" s="270" t="s">
        <v>2736</v>
      </c>
      <c r="C248" s="263"/>
      <c r="D248" s="282"/>
      <c r="E248" s="88"/>
      <c r="F248" s="88"/>
    </row>
    <row r="249" spans="1:6" s="278" customFormat="1">
      <c r="A249" s="331"/>
      <c r="B249" s="270" t="s">
        <v>2702</v>
      </c>
      <c r="C249" s="263" t="s">
        <v>160</v>
      </c>
      <c r="D249" s="282">
        <v>1</v>
      </c>
      <c r="E249" s="88"/>
      <c r="F249" s="88">
        <f>D249*E249</f>
        <v>0</v>
      </c>
    </row>
    <row r="250" spans="1:6" s="278" customFormat="1">
      <c r="A250" s="331"/>
      <c r="B250" s="270"/>
      <c r="C250" s="263"/>
      <c r="D250" s="282"/>
      <c r="E250" s="88"/>
      <c r="F250" s="88"/>
    </row>
    <row r="251" spans="1:6" s="278" customFormat="1" ht="29">
      <c r="A251" s="281">
        <f>MAX($A$18:A250)+0.01</f>
        <v>1.5000000000000004</v>
      </c>
      <c r="B251" s="270" t="s">
        <v>2737</v>
      </c>
      <c r="C251" s="263"/>
      <c r="D251" s="282"/>
      <c r="E251" s="88"/>
      <c r="F251" s="88"/>
    </row>
    <row r="252" spans="1:6" s="278" customFormat="1">
      <c r="A252" s="331"/>
      <c r="B252" s="270" t="s">
        <v>2702</v>
      </c>
      <c r="C252" s="263" t="s">
        <v>160</v>
      </c>
      <c r="D252" s="282">
        <v>2</v>
      </c>
      <c r="E252" s="88"/>
      <c r="F252" s="88">
        <f>D252*E252</f>
        <v>0</v>
      </c>
    </row>
    <row r="253" spans="1:6" s="278" customFormat="1">
      <c r="A253" s="326"/>
      <c r="B253" s="280"/>
      <c r="C253" s="263"/>
      <c r="D253" s="282"/>
      <c r="E253" s="88"/>
      <c r="F253" s="88"/>
    </row>
    <row r="254" spans="1:6" s="278" customFormat="1">
      <c r="A254" s="281"/>
      <c r="B254" s="327" t="s">
        <v>2738</v>
      </c>
      <c r="C254" s="313"/>
      <c r="D254" s="313"/>
      <c r="E254" s="88"/>
      <c r="F254" s="300"/>
    </row>
    <row r="255" spans="1:6" s="278" customFormat="1">
      <c r="A255" s="301"/>
      <c r="B255" s="332"/>
      <c r="C255" s="333"/>
      <c r="D255" s="313"/>
      <c r="E255" s="88"/>
      <c r="F255" s="303"/>
    </row>
    <row r="256" spans="1:6" s="278" customFormat="1" ht="43.5">
      <c r="A256" s="281">
        <f>MAX($A$18:A255)+0.01</f>
        <v>1.5100000000000005</v>
      </c>
      <c r="B256" s="320" t="s">
        <v>2739</v>
      </c>
      <c r="C256" s="263"/>
      <c r="D256" s="263"/>
      <c r="E256" s="88"/>
      <c r="F256" s="301"/>
    </row>
    <row r="257" spans="1:6" s="278" customFormat="1">
      <c r="A257" s="286"/>
      <c r="B257" s="320" t="s">
        <v>2740</v>
      </c>
      <c r="C257" s="263"/>
      <c r="D257" s="263"/>
      <c r="E257" s="88"/>
      <c r="F257" s="301"/>
    </row>
    <row r="258" spans="1:6" s="278" customFormat="1">
      <c r="A258" s="301"/>
      <c r="B258" s="320" t="s">
        <v>2741</v>
      </c>
      <c r="C258" s="263"/>
      <c r="D258" s="263"/>
      <c r="E258" s="88"/>
      <c r="F258" s="301"/>
    </row>
    <row r="259" spans="1:6" s="278" customFormat="1">
      <c r="A259" s="301"/>
      <c r="B259" s="320" t="s">
        <v>2742</v>
      </c>
      <c r="C259" s="263"/>
      <c r="D259" s="263"/>
      <c r="E259" s="88"/>
      <c r="F259" s="301"/>
    </row>
    <row r="260" spans="1:6" s="278" customFormat="1">
      <c r="A260" s="301"/>
      <c r="B260" s="329" t="s">
        <v>2743</v>
      </c>
      <c r="C260" s="263"/>
      <c r="D260" s="263"/>
      <c r="E260" s="88"/>
      <c r="F260" s="301"/>
    </row>
    <row r="261" spans="1:6" s="278" customFormat="1">
      <c r="A261" s="299"/>
      <c r="B261" s="320" t="s">
        <v>2744</v>
      </c>
      <c r="C261" s="263"/>
      <c r="D261" s="263"/>
      <c r="E261" s="88"/>
      <c r="F261" s="301"/>
    </row>
    <row r="262" spans="1:6" s="278" customFormat="1">
      <c r="A262" s="299"/>
      <c r="B262" s="320" t="s">
        <v>2745</v>
      </c>
      <c r="C262" s="263"/>
      <c r="D262" s="263"/>
      <c r="E262" s="88"/>
      <c r="F262" s="301"/>
    </row>
    <row r="263" spans="1:6" s="278" customFormat="1">
      <c r="A263" s="299"/>
      <c r="B263" s="320" t="s">
        <v>2746</v>
      </c>
      <c r="C263" s="263"/>
      <c r="D263" s="263"/>
      <c r="E263" s="88"/>
      <c r="F263" s="301"/>
    </row>
    <row r="264" spans="1:6" s="278" customFormat="1">
      <c r="A264" s="299"/>
      <c r="B264" s="320" t="s">
        <v>2747</v>
      </c>
      <c r="C264" s="263"/>
      <c r="D264" s="263"/>
      <c r="E264" s="88"/>
      <c r="F264" s="301"/>
    </row>
    <row r="265" spans="1:6" s="278" customFormat="1">
      <c r="A265" s="299"/>
      <c r="B265" s="320" t="s">
        <v>2748</v>
      </c>
      <c r="C265" s="263"/>
      <c r="D265" s="263"/>
      <c r="E265" s="88"/>
      <c r="F265" s="301"/>
    </row>
    <row r="266" spans="1:6" s="278" customFormat="1">
      <c r="A266" s="299"/>
      <c r="B266" s="320" t="s">
        <v>2749</v>
      </c>
      <c r="C266" s="263"/>
      <c r="D266" s="263"/>
      <c r="E266" s="88"/>
      <c r="F266" s="301"/>
    </row>
    <row r="267" spans="1:6" s="278" customFormat="1">
      <c r="A267" s="299"/>
      <c r="B267" s="320" t="s">
        <v>2750</v>
      </c>
      <c r="C267" s="263"/>
      <c r="D267" s="263"/>
      <c r="E267" s="88"/>
      <c r="F267" s="301"/>
    </row>
    <row r="268" spans="1:6" s="278" customFormat="1">
      <c r="A268" s="299"/>
      <c r="B268" s="320" t="s">
        <v>2751</v>
      </c>
      <c r="C268" s="263"/>
      <c r="D268" s="263"/>
      <c r="E268" s="88"/>
      <c r="F268" s="301"/>
    </row>
    <row r="269" spans="1:6" s="278" customFormat="1">
      <c r="A269" s="299"/>
      <c r="B269" s="320" t="s">
        <v>2752</v>
      </c>
      <c r="C269" s="263"/>
      <c r="D269" s="263"/>
      <c r="E269" s="88"/>
      <c r="F269" s="301"/>
    </row>
    <row r="270" spans="1:6" s="278" customFormat="1" ht="17.5">
      <c r="A270" s="299"/>
      <c r="B270" s="320" t="s">
        <v>2753</v>
      </c>
      <c r="C270" s="263"/>
      <c r="D270" s="263"/>
      <c r="E270" s="88"/>
      <c r="F270" s="301"/>
    </row>
    <row r="271" spans="1:6" s="278" customFormat="1" ht="17.5">
      <c r="A271" s="299"/>
      <c r="B271" s="320" t="s">
        <v>2754</v>
      </c>
      <c r="C271" s="263"/>
      <c r="D271" s="263"/>
      <c r="E271" s="88"/>
      <c r="F271" s="301"/>
    </row>
    <row r="272" spans="1:6" s="278" customFormat="1" ht="16.5">
      <c r="A272" s="299"/>
      <c r="B272" s="320" t="s">
        <v>2755</v>
      </c>
      <c r="C272" s="263"/>
      <c r="D272" s="263"/>
      <c r="E272" s="88"/>
      <c r="F272" s="301"/>
    </row>
    <row r="273" spans="1:6" s="278" customFormat="1">
      <c r="A273" s="299"/>
      <c r="B273" s="320" t="s">
        <v>2756</v>
      </c>
      <c r="C273" s="263"/>
      <c r="D273" s="263"/>
      <c r="E273" s="88"/>
      <c r="F273" s="301"/>
    </row>
    <row r="274" spans="1:6" s="278" customFormat="1">
      <c r="A274" s="301"/>
      <c r="B274" s="320" t="s">
        <v>2757</v>
      </c>
      <c r="C274" s="263"/>
      <c r="D274" s="263"/>
      <c r="E274" s="88"/>
      <c r="F274" s="301"/>
    </row>
    <row r="275" spans="1:6" s="278" customFormat="1">
      <c r="A275" s="301"/>
      <c r="B275" s="320" t="s">
        <v>2758</v>
      </c>
      <c r="C275" s="263"/>
      <c r="D275" s="263"/>
      <c r="E275" s="88"/>
      <c r="F275" s="301"/>
    </row>
    <row r="276" spans="1:6" s="278" customFormat="1">
      <c r="A276" s="301"/>
      <c r="B276" s="320" t="s">
        <v>2759</v>
      </c>
      <c r="C276" s="263"/>
      <c r="D276" s="263"/>
      <c r="E276" s="88"/>
      <c r="F276" s="301"/>
    </row>
    <row r="277" spans="1:6" s="278" customFormat="1">
      <c r="A277" s="301"/>
      <c r="B277" s="320" t="s">
        <v>2760</v>
      </c>
      <c r="C277" s="263"/>
      <c r="D277" s="263"/>
      <c r="E277" s="88"/>
      <c r="F277" s="301"/>
    </row>
    <row r="278" spans="1:6" s="278" customFormat="1" ht="17.5">
      <c r="A278" s="301"/>
      <c r="B278" s="320" t="s">
        <v>2761</v>
      </c>
      <c r="C278" s="263"/>
      <c r="D278" s="263"/>
      <c r="E278" s="88"/>
      <c r="F278" s="301"/>
    </row>
    <row r="279" spans="1:6" s="278" customFormat="1">
      <c r="A279" s="301"/>
      <c r="B279" s="320" t="s">
        <v>2762</v>
      </c>
      <c r="C279" s="263"/>
      <c r="D279" s="263"/>
      <c r="E279" s="88"/>
      <c r="F279" s="301"/>
    </row>
    <row r="280" spans="1:6" s="278" customFormat="1">
      <c r="A280" s="301"/>
      <c r="B280" s="320" t="s">
        <v>2763</v>
      </c>
      <c r="C280" s="263"/>
      <c r="D280" s="263"/>
      <c r="E280" s="88"/>
      <c r="F280" s="301"/>
    </row>
    <row r="281" spans="1:6" s="278" customFormat="1">
      <c r="A281" s="301"/>
      <c r="B281" s="320" t="s">
        <v>2764</v>
      </c>
      <c r="C281" s="263"/>
      <c r="D281" s="263"/>
      <c r="E281" s="88"/>
      <c r="F281" s="301"/>
    </row>
    <row r="282" spans="1:6" s="278" customFormat="1">
      <c r="A282" s="301"/>
      <c r="B282" s="320" t="s">
        <v>2765</v>
      </c>
      <c r="C282" s="263"/>
      <c r="D282" s="263"/>
      <c r="E282" s="88"/>
      <c r="F282" s="301"/>
    </row>
    <row r="283" spans="1:6" s="278" customFormat="1">
      <c r="A283" s="301"/>
      <c r="B283" s="320" t="s">
        <v>2766</v>
      </c>
      <c r="C283" s="263"/>
      <c r="D283" s="263"/>
      <c r="E283" s="88"/>
      <c r="F283" s="301"/>
    </row>
    <row r="284" spans="1:6" s="278" customFormat="1">
      <c r="A284" s="301"/>
      <c r="B284" s="320" t="s">
        <v>2767</v>
      </c>
      <c r="C284" s="263"/>
      <c r="D284" s="263"/>
      <c r="E284" s="88"/>
      <c r="F284" s="301"/>
    </row>
    <row r="285" spans="1:6" s="278" customFormat="1">
      <c r="A285" s="301"/>
      <c r="B285" s="320" t="s">
        <v>2768</v>
      </c>
      <c r="C285" s="263"/>
      <c r="D285" s="263"/>
      <c r="E285" s="88"/>
      <c r="F285" s="301"/>
    </row>
    <row r="286" spans="1:6" s="278" customFormat="1">
      <c r="A286" s="301"/>
      <c r="B286" s="320" t="s">
        <v>2769</v>
      </c>
      <c r="C286" s="263"/>
      <c r="D286" s="263"/>
      <c r="E286" s="88"/>
      <c r="F286" s="301"/>
    </row>
    <row r="287" spans="1:6" s="278" customFormat="1" ht="16.5">
      <c r="A287" s="301"/>
      <c r="B287" s="27" t="s">
        <v>2770</v>
      </c>
      <c r="C287" s="263"/>
      <c r="D287" s="263"/>
      <c r="E287" s="88"/>
      <c r="F287" s="301"/>
    </row>
    <row r="288" spans="1:6" s="278" customFormat="1" ht="16.5">
      <c r="A288" s="301"/>
      <c r="B288" s="320" t="s">
        <v>2771</v>
      </c>
      <c r="C288" s="263"/>
      <c r="D288" s="263"/>
      <c r="E288" s="88"/>
      <c r="F288" s="301"/>
    </row>
    <row r="289" spans="1:6" s="278" customFormat="1">
      <c r="A289" s="301"/>
      <c r="B289" s="27" t="s">
        <v>2772</v>
      </c>
      <c r="C289" s="263"/>
      <c r="D289" s="263"/>
      <c r="E289" s="88"/>
      <c r="F289" s="301"/>
    </row>
    <row r="290" spans="1:6" s="278" customFormat="1">
      <c r="A290" s="301"/>
      <c r="B290" s="320" t="s">
        <v>2773</v>
      </c>
      <c r="C290" s="263"/>
      <c r="D290" s="263"/>
      <c r="E290" s="88"/>
      <c r="F290" s="301"/>
    </row>
    <row r="291" spans="1:6" s="278" customFormat="1">
      <c r="A291" s="301"/>
      <c r="B291" s="320" t="s">
        <v>2774</v>
      </c>
      <c r="C291" s="263"/>
      <c r="D291" s="263"/>
      <c r="E291" s="88"/>
      <c r="F291" s="301"/>
    </row>
    <row r="292" spans="1:6" s="278" customFormat="1">
      <c r="A292" s="301"/>
      <c r="B292" s="320" t="s">
        <v>2775</v>
      </c>
      <c r="C292" s="263"/>
      <c r="D292" s="263"/>
      <c r="E292" s="88"/>
      <c r="F292" s="301"/>
    </row>
    <row r="293" spans="1:6" s="278" customFormat="1">
      <c r="A293" s="301"/>
      <c r="B293" s="320"/>
      <c r="C293" s="263"/>
      <c r="D293" s="263"/>
      <c r="E293" s="88"/>
      <c r="F293" s="301"/>
    </row>
    <row r="294" spans="1:6" s="278" customFormat="1">
      <c r="A294" s="301"/>
      <c r="B294" s="320" t="s">
        <v>2776</v>
      </c>
      <c r="C294" s="263"/>
      <c r="D294" s="263"/>
      <c r="E294" s="88"/>
      <c r="F294" s="301"/>
    </row>
    <row r="295" spans="1:6" s="278" customFormat="1">
      <c r="A295" s="301"/>
      <c r="B295" s="334" t="s">
        <v>2777</v>
      </c>
      <c r="C295" s="263"/>
      <c r="D295" s="263"/>
      <c r="E295" s="88"/>
      <c r="F295" s="301"/>
    </row>
    <row r="296" spans="1:6" s="278" customFormat="1">
      <c r="A296" s="301"/>
      <c r="B296" s="334" t="s">
        <v>2778</v>
      </c>
      <c r="C296" s="263"/>
      <c r="D296" s="263"/>
      <c r="E296" s="88"/>
      <c r="F296" s="301"/>
    </row>
    <row r="297" spans="1:6" s="278" customFormat="1">
      <c r="A297" s="301"/>
      <c r="B297" s="334" t="s">
        <v>2779</v>
      </c>
      <c r="C297" s="263"/>
      <c r="D297" s="263"/>
      <c r="E297" s="88"/>
      <c r="F297" s="301"/>
    </row>
    <row r="298" spans="1:6" s="278" customFormat="1">
      <c r="A298" s="301"/>
      <c r="B298" s="334" t="s">
        <v>2780</v>
      </c>
      <c r="C298" s="263"/>
      <c r="D298" s="263"/>
      <c r="E298" s="88"/>
      <c r="F298" s="301"/>
    </row>
    <row r="299" spans="1:6" s="278" customFormat="1">
      <c r="A299" s="301"/>
      <c r="B299" s="334" t="s">
        <v>2781</v>
      </c>
      <c r="C299" s="263"/>
      <c r="D299" s="263"/>
      <c r="E299" s="88"/>
      <c r="F299" s="301"/>
    </row>
    <row r="300" spans="1:6" s="278" customFormat="1">
      <c r="A300" s="301"/>
      <c r="B300" s="335" t="s">
        <v>2782</v>
      </c>
      <c r="C300" s="263"/>
      <c r="D300" s="263"/>
      <c r="E300" s="88"/>
      <c r="F300" s="301"/>
    </row>
    <row r="301" spans="1:6" s="278" customFormat="1">
      <c r="A301" s="301"/>
      <c r="B301" s="336" t="s">
        <v>2783</v>
      </c>
      <c r="C301" s="263"/>
      <c r="D301" s="263"/>
      <c r="E301" s="88"/>
      <c r="F301" s="301"/>
    </row>
    <row r="302" spans="1:6" s="278" customFormat="1">
      <c r="A302" s="301"/>
      <c r="B302" s="336" t="s">
        <v>2784</v>
      </c>
      <c r="C302" s="263"/>
      <c r="D302" s="263"/>
      <c r="E302" s="88"/>
      <c r="F302" s="301"/>
    </row>
    <row r="303" spans="1:6" s="301" customFormat="1" ht="29">
      <c r="A303" s="281"/>
      <c r="B303" s="330" t="s">
        <v>2785</v>
      </c>
      <c r="C303" s="263"/>
      <c r="D303" s="263"/>
      <c r="E303" s="88"/>
    </row>
    <row r="304" spans="1:6" s="278" customFormat="1">
      <c r="A304" s="301"/>
      <c r="B304" s="334" t="s">
        <v>2786</v>
      </c>
      <c r="C304" s="263"/>
      <c r="D304" s="263"/>
      <c r="E304" s="88"/>
      <c r="F304" s="301"/>
    </row>
    <row r="305" spans="1:6" s="278" customFormat="1">
      <c r="A305" s="301"/>
      <c r="B305" s="334" t="s">
        <v>2787</v>
      </c>
      <c r="C305" s="263"/>
      <c r="D305" s="263"/>
      <c r="E305" s="88"/>
      <c r="F305" s="301"/>
    </row>
    <row r="306" spans="1:6" s="278" customFormat="1">
      <c r="A306" s="301"/>
      <c r="B306" s="320"/>
      <c r="C306" s="263"/>
      <c r="D306" s="263"/>
      <c r="E306" s="88"/>
      <c r="F306" s="301"/>
    </row>
    <row r="307" spans="1:6" s="278" customFormat="1">
      <c r="A307" s="301"/>
      <c r="B307" s="320" t="s">
        <v>2788</v>
      </c>
      <c r="C307" s="263"/>
      <c r="D307" s="263"/>
      <c r="E307" s="88"/>
      <c r="F307" s="301"/>
    </row>
    <row r="308" spans="1:6" s="278" customFormat="1">
      <c r="A308" s="301"/>
      <c r="B308" s="320" t="s">
        <v>2789</v>
      </c>
      <c r="C308" s="263"/>
      <c r="D308" s="263"/>
      <c r="E308" s="88"/>
      <c r="F308" s="301"/>
    </row>
    <row r="309" spans="1:6" s="278" customFormat="1" ht="29">
      <c r="A309" s="301"/>
      <c r="B309" s="320" t="s">
        <v>2790</v>
      </c>
      <c r="C309" s="263"/>
      <c r="D309" s="263"/>
      <c r="E309" s="88"/>
      <c r="F309" s="301"/>
    </row>
    <row r="310" spans="1:6" s="278" customFormat="1">
      <c r="A310" s="301"/>
      <c r="B310" s="320" t="s">
        <v>2791</v>
      </c>
      <c r="C310" s="263"/>
      <c r="D310" s="263"/>
      <c r="E310" s="88"/>
      <c r="F310" s="301"/>
    </row>
    <row r="311" spans="1:6" s="278" customFormat="1">
      <c r="A311" s="275"/>
      <c r="B311" s="270" t="s">
        <v>2662</v>
      </c>
      <c r="C311" s="263"/>
      <c r="D311" s="282"/>
      <c r="E311" s="88"/>
      <c r="F311" s="88"/>
    </row>
    <row r="312" spans="1:6" s="278" customFormat="1">
      <c r="A312" s="275"/>
      <c r="B312" s="270"/>
      <c r="C312" s="263"/>
      <c r="D312" s="282"/>
      <c r="E312" s="88"/>
      <c r="F312" s="88"/>
    </row>
    <row r="313" spans="1:6" s="278" customFormat="1" ht="29">
      <c r="A313" s="301"/>
      <c r="B313" s="320" t="s">
        <v>2792</v>
      </c>
      <c r="C313" s="263"/>
      <c r="D313" s="263"/>
      <c r="E313" s="88"/>
      <c r="F313" s="301"/>
    </row>
    <row r="314" spans="1:6" s="278" customFormat="1">
      <c r="A314" s="301"/>
      <c r="B314" s="320" t="s">
        <v>2793</v>
      </c>
      <c r="C314" s="263"/>
      <c r="D314" s="263"/>
      <c r="E314" s="88"/>
      <c r="F314" s="301"/>
    </row>
    <row r="315" spans="1:6" s="278" customFormat="1">
      <c r="A315" s="301"/>
      <c r="B315" s="320" t="s">
        <v>2794</v>
      </c>
      <c r="C315" s="263"/>
      <c r="D315" s="263"/>
      <c r="E315" s="88"/>
      <c r="F315" s="301"/>
    </row>
    <row r="316" spans="1:6" s="278" customFormat="1">
      <c r="A316" s="301"/>
      <c r="B316" s="320" t="s">
        <v>2795</v>
      </c>
      <c r="C316" s="263"/>
      <c r="D316" s="263"/>
      <c r="E316" s="88"/>
      <c r="F316" s="301"/>
    </row>
    <row r="317" spans="1:6" s="278" customFormat="1">
      <c r="A317" s="301"/>
      <c r="B317" s="320" t="s">
        <v>2796</v>
      </c>
      <c r="C317" s="263"/>
      <c r="D317" s="263"/>
      <c r="E317" s="88"/>
      <c r="F317" s="301"/>
    </row>
    <row r="318" spans="1:6" s="278" customFormat="1">
      <c r="A318" s="301"/>
      <c r="B318" s="320" t="s">
        <v>2797</v>
      </c>
      <c r="C318" s="263" t="s">
        <v>246</v>
      </c>
      <c r="D318" s="263">
        <v>1</v>
      </c>
      <c r="E318" s="88"/>
      <c r="F318" s="88">
        <f>+E318*D318</f>
        <v>0</v>
      </c>
    </row>
    <row r="319" spans="1:6" s="278" customFormat="1">
      <c r="A319" s="301"/>
      <c r="B319" s="320" t="s">
        <v>2798</v>
      </c>
      <c r="C319" s="337"/>
      <c r="D319" s="337"/>
    </row>
    <row r="320" spans="1:6" s="278" customFormat="1">
      <c r="A320" s="301"/>
      <c r="B320" s="320" t="s">
        <v>2662</v>
      </c>
      <c r="C320" s="263"/>
      <c r="D320" s="263"/>
      <c r="E320" s="88"/>
      <c r="F320" s="301"/>
    </row>
    <row r="321" spans="1:6" s="278" customFormat="1">
      <c r="A321" s="301"/>
      <c r="B321" s="320" t="s">
        <v>2698</v>
      </c>
      <c r="C321" s="263"/>
      <c r="D321" s="263"/>
      <c r="E321" s="88"/>
      <c r="F321" s="301"/>
    </row>
    <row r="322" spans="1:6" s="278" customFormat="1" ht="58">
      <c r="A322" s="301"/>
      <c r="B322" s="320" t="s">
        <v>2799</v>
      </c>
      <c r="C322" s="263"/>
      <c r="D322" s="263"/>
      <c r="E322" s="88"/>
      <c r="F322" s="301"/>
    </row>
    <row r="323" spans="1:6" s="278" customFormat="1">
      <c r="A323" s="301"/>
      <c r="B323" s="328"/>
      <c r="C323" s="263"/>
      <c r="D323" s="263"/>
      <c r="E323" s="88"/>
      <c r="F323" s="301"/>
    </row>
    <row r="324" spans="1:6" s="278" customFormat="1" ht="43.5">
      <c r="A324" s="281">
        <f>MAX($A$18:A323)+0.01</f>
        <v>1.5200000000000005</v>
      </c>
      <c r="B324" s="328" t="s">
        <v>2800</v>
      </c>
      <c r="C324" s="313" t="s">
        <v>246</v>
      </c>
      <c r="D324" s="313">
        <v>1</v>
      </c>
      <c r="E324" s="88"/>
      <c r="F324" s="88">
        <f>+E324*D324</f>
        <v>0</v>
      </c>
    </row>
    <row r="325" spans="1:6" s="278" customFormat="1">
      <c r="A325" s="326"/>
      <c r="B325" s="270"/>
      <c r="C325" s="263"/>
      <c r="D325" s="282"/>
      <c r="E325" s="88"/>
      <c r="F325" s="88"/>
    </row>
    <row r="326" spans="1:6" s="278" customFormat="1" ht="43.5">
      <c r="A326" s="281">
        <f>MAX($A$18:A325)+0.01</f>
        <v>1.5300000000000005</v>
      </c>
      <c r="B326" s="270" t="s">
        <v>2801</v>
      </c>
      <c r="C326" s="263"/>
      <c r="D326" s="282"/>
      <c r="E326" s="88"/>
      <c r="F326" s="88"/>
    </row>
    <row r="327" spans="1:6" s="278" customFormat="1">
      <c r="A327" s="275"/>
      <c r="B327" s="270" t="s">
        <v>2802</v>
      </c>
      <c r="C327" s="263"/>
      <c r="D327" s="282"/>
      <c r="E327" s="88"/>
      <c r="F327" s="88"/>
    </row>
    <row r="328" spans="1:6" s="278" customFormat="1">
      <c r="A328" s="275"/>
      <c r="B328" s="270" t="s">
        <v>2803</v>
      </c>
      <c r="C328" s="263"/>
      <c r="D328" s="282"/>
      <c r="E328" s="88"/>
      <c r="F328" s="88"/>
    </row>
    <row r="329" spans="1:6" s="278" customFormat="1">
      <c r="A329" s="275"/>
      <c r="B329" s="270"/>
      <c r="C329" s="263"/>
      <c r="D329" s="282"/>
      <c r="E329" s="88"/>
      <c r="F329" s="88"/>
    </row>
    <row r="330" spans="1:6" s="278" customFormat="1">
      <c r="A330" s="275"/>
      <c r="B330" s="270" t="s">
        <v>2804</v>
      </c>
      <c r="C330" s="263"/>
      <c r="D330" s="282"/>
      <c r="E330" s="88"/>
      <c r="F330" s="88"/>
    </row>
    <row r="331" spans="1:6" s="278" customFormat="1" ht="16.5">
      <c r="A331" s="275"/>
      <c r="B331" s="270" t="s">
        <v>2805</v>
      </c>
      <c r="C331" s="263"/>
      <c r="D331" s="282"/>
      <c r="E331" s="88"/>
      <c r="F331" s="88"/>
    </row>
    <row r="332" spans="1:6" s="278" customFormat="1">
      <c r="A332" s="275"/>
      <c r="B332" s="270" t="s">
        <v>2806</v>
      </c>
      <c r="C332" s="263"/>
      <c r="D332" s="282"/>
      <c r="E332" s="88"/>
      <c r="F332" s="88"/>
    </row>
    <row r="333" spans="1:6" s="278" customFormat="1">
      <c r="A333" s="275"/>
      <c r="B333" s="270" t="s">
        <v>2807</v>
      </c>
      <c r="C333" s="263"/>
      <c r="D333" s="282"/>
      <c r="E333" s="88"/>
      <c r="F333" s="88"/>
    </row>
    <row r="334" spans="1:6" s="278" customFormat="1">
      <c r="A334" s="275"/>
      <c r="B334" s="270" t="s">
        <v>2808</v>
      </c>
      <c r="C334" s="263" t="s">
        <v>160</v>
      </c>
      <c r="D334" s="282">
        <v>1</v>
      </c>
      <c r="E334" s="88"/>
      <c r="F334" s="88">
        <f>D334*E334</f>
        <v>0</v>
      </c>
    </row>
    <row r="335" spans="1:6" s="278" customFormat="1">
      <c r="A335" s="275"/>
      <c r="B335" s="270" t="s">
        <v>2809</v>
      </c>
      <c r="C335" s="263"/>
      <c r="D335" s="282"/>
      <c r="E335" s="88"/>
      <c r="F335" s="88"/>
    </row>
    <row r="336" spans="1:6" s="278" customFormat="1">
      <c r="A336" s="275"/>
      <c r="B336" s="270" t="s">
        <v>2662</v>
      </c>
      <c r="C336" s="263"/>
      <c r="D336" s="282"/>
      <c r="E336" s="88"/>
      <c r="F336" s="88"/>
    </row>
    <row r="337" spans="1:6" s="278" customFormat="1">
      <c r="A337" s="275"/>
      <c r="B337" s="270"/>
      <c r="C337" s="263"/>
      <c r="D337" s="282"/>
      <c r="E337" s="88"/>
      <c r="F337" s="88"/>
    </row>
    <row r="338" spans="1:6" s="278" customFormat="1">
      <c r="A338" s="275"/>
      <c r="B338" s="270" t="s">
        <v>2810</v>
      </c>
      <c r="C338" s="263"/>
      <c r="D338" s="282"/>
      <c r="E338" s="88"/>
      <c r="F338" s="88"/>
    </row>
    <row r="339" spans="1:6" s="278" customFormat="1" ht="16.5">
      <c r="A339" s="275"/>
      <c r="B339" s="270" t="s">
        <v>2811</v>
      </c>
      <c r="C339" s="263"/>
      <c r="D339" s="282"/>
      <c r="E339" s="88"/>
      <c r="F339" s="88"/>
    </row>
    <row r="340" spans="1:6" s="278" customFormat="1">
      <c r="A340" s="275"/>
      <c r="B340" s="270" t="s">
        <v>2806</v>
      </c>
      <c r="C340" s="263"/>
      <c r="D340" s="282"/>
      <c r="E340" s="88"/>
      <c r="F340" s="88"/>
    </row>
    <row r="341" spans="1:6" s="278" customFormat="1">
      <c r="A341" s="275"/>
      <c r="B341" s="270" t="s">
        <v>2807</v>
      </c>
      <c r="C341" s="263"/>
      <c r="D341" s="282"/>
      <c r="E341" s="88"/>
      <c r="F341" s="88"/>
    </row>
    <row r="342" spans="1:6" s="278" customFormat="1">
      <c r="A342" s="275"/>
      <c r="B342" s="270" t="s">
        <v>2808</v>
      </c>
      <c r="C342" s="263" t="s">
        <v>160</v>
      </c>
      <c r="D342" s="282">
        <v>1</v>
      </c>
      <c r="E342" s="88"/>
      <c r="F342" s="88">
        <f>D342*E342</f>
        <v>0</v>
      </c>
    </row>
    <row r="343" spans="1:6" s="278" customFormat="1">
      <c r="A343" s="275"/>
      <c r="B343" s="270" t="s">
        <v>2809</v>
      </c>
      <c r="C343" s="263"/>
      <c r="D343" s="282"/>
      <c r="E343" s="88"/>
      <c r="F343" s="88"/>
    </row>
    <row r="344" spans="1:6" s="278" customFormat="1">
      <c r="A344" s="275"/>
      <c r="B344" s="270" t="s">
        <v>2662</v>
      </c>
      <c r="C344" s="263"/>
      <c r="D344" s="282"/>
      <c r="E344" s="88"/>
      <c r="F344" s="88"/>
    </row>
    <row r="345" spans="1:6" s="278" customFormat="1">
      <c r="A345" s="275"/>
      <c r="B345" s="270"/>
      <c r="C345" s="263"/>
      <c r="D345" s="282"/>
      <c r="E345" s="88"/>
      <c r="F345" s="88"/>
    </row>
    <row r="346" spans="1:6" s="278" customFormat="1">
      <c r="A346" s="275"/>
      <c r="B346" s="270" t="s">
        <v>2812</v>
      </c>
      <c r="C346" s="263"/>
      <c r="D346" s="282"/>
      <c r="E346" s="88"/>
      <c r="F346" s="88"/>
    </row>
    <row r="347" spans="1:6" s="278" customFormat="1" ht="16.5">
      <c r="A347" s="275"/>
      <c r="B347" s="270" t="s">
        <v>2813</v>
      </c>
      <c r="C347" s="263"/>
      <c r="D347" s="282"/>
      <c r="E347" s="88"/>
      <c r="F347" s="88"/>
    </row>
    <row r="348" spans="1:6" s="278" customFormat="1">
      <c r="A348" s="275"/>
      <c r="B348" s="270" t="s">
        <v>2814</v>
      </c>
      <c r="C348" s="263"/>
      <c r="D348" s="282"/>
      <c r="E348" s="88"/>
      <c r="F348" s="88"/>
    </row>
    <row r="349" spans="1:6" s="278" customFormat="1">
      <c r="A349" s="275"/>
      <c r="B349" s="270" t="s">
        <v>2815</v>
      </c>
      <c r="C349" s="263"/>
      <c r="D349" s="282"/>
      <c r="E349" s="88"/>
      <c r="F349" s="88"/>
    </row>
    <row r="350" spans="1:6" s="278" customFormat="1">
      <c r="A350" s="275"/>
      <c r="B350" s="270" t="s">
        <v>2808</v>
      </c>
      <c r="C350" s="263" t="s">
        <v>160</v>
      </c>
      <c r="D350" s="282">
        <v>1</v>
      </c>
      <c r="E350" s="88"/>
      <c r="F350" s="88">
        <f>D350*E350</f>
        <v>0</v>
      </c>
    </row>
    <row r="351" spans="1:6" s="278" customFormat="1">
      <c r="A351" s="275"/>
      <c r="B351" s="270" t="s">
        <v>2816</v>
      </c>
      <c r="C351" s="263"/>
      <c r="D351" s="282"/>
      <c r="E351" s="88"/>
      <c r="F351" s="88"/>
    </row>
    <row r="352" spans="1:6" s="278" customFormat="1">
      <c r="A352" s="275"/>
      <c r="B352" s="270" t="s">
        <v>2662</v>
      </c>
      <c r="C352" s="263"/>
      <c r="D352" s="282"/>
      <c r="E352" s="88"/>
      <c r="F352" s="88"/>
    </row>
    <row r="353" spans="1:6" s="278" customFormat="1">
      <c r="A353" s="285"/>
      <c r="B353" s="270"/>
      <c r="C353" s="263"/>
      <c r="D353" s="282"/>
      <c r="E353" s="88"/>
      <c r="F353" s="88"/>
    </row>
    <row r="354" spans="1:6" s="278" customFormat="1">
      <c r="A354" s="275"/>
      <c r="B354" s="270" t="s">
        <v>2817</v>
      </c>
      <c r="C354" s="263"/>
      <c r="D354" s="282"/>
      <c r="E354" s="88"/>
      <c r="F354" s="88"/>
    </row>
    <row r="355" spans="1:6" s="278" customFormat="1" ht="16.5">
      <c r="A355" s="275"/>
      <c r="B355" s="270" t="s">
        <v>2818</v>
      </c>
      <c r="C355" s="263"/>
      <c r="D355" s="282"/>
      <c r="E355" s="88"/>
      <c r="F355" s="88"/>
    </row>
    <row r="356" spans="1:6" s="278" customFormat="1">
      <c r="A356" s="275"/>
      <c r="B356" s="270" t="s">
        <v>2814</v>
      </c>
      <c r="C356" s="263"/>
      <c r="D356" s="282"/>
      <c r="E356" s="88"/>
      <c r="F356" s="88"/>
    </row>
    <row r="357" spans="1:6" s="278" customFormat="1">
      <c r="A357" s="275"/>
      <c r="B357" s="270" t="s">
        <v>2819</v>
      </c>
      <c r="C357" s="263"/>
      <c r="D357" s="282"/>
      <c r="E357" s="88"/>
      <c r="F357" s="88"/>
    </row>
    <row r="358" spans="1:6" s="278" customFormat="1">
      <c r="A358" s="275"/>
      <c r="B358" s="270" t="s">
        <v>2808</v>
      </c>
      <c r="C358" s="263" t="s">
        <v>160</v>
      </c>
      <c r="D358" s="282">
        <v>1</v>
      </c>
      <c r="E358" s="88"/>
      <c r="F358" s="88">
        <f>D358*E358</f>
        <v>0</v>
      </c>
    </row>
    <row r="359" spans="1:6" s="278" customFormat="1">
      <c r="A359" s="275"/>
      <c r="B359" s="270" t="s">
        <v>2820</v>
      </c>
      <c r="C359" s="263"/>
      <c r="D359" s="282"/>
      <c r="E359" s="88"/>
      <c r="F359" s="88"/>
    </row>
    <row r="360" spans="1:6" s="278" customFormat="1">
      <c r="A360" s="275"/>
      <c r="B360" s="270" t="s">
        <v>2662</v>
      </c>
      <c r="C360" s="263"/>
      <c r="D360" s="282"/>
      <c r="E360" s="88"/>
      <c r="F360" s="88"/>
    </row>
    <row r="361" spans="1:6" s="278" customFormat="1">
      <c r="A361" s="285"/>
      <c r="B361" s="270"/>
      <c r="C361" s="263"/>
      <c r="D361" s="282"/>
      <c r="E361" s="88"/>
      <c r="F361" s="88"/>
    </row>
    <row r="362" spans="1:6" s="278" customFormat="1" ht="43.5">
      <c r="A362" s="281">
        <f>MAX($A$18:A361)+0.01</f>
        <v>1.5400000000000005</v>
      </c>
      <c r="B362" s="270" t="s">
        <v>2821</v>
      </c>
      <c r="C362" s="263"/>
      <c r="D362" s="282"/>
      <c r="E362" s="88"/>
      <c r="F362" s="88"/>
    </row>
    <row r="363" spans="1:6" s="278" customFormat="1">
      <c r="A363" s="326"/>
      <c r="B363" s="270"/>
      <c r="C363" s="263"/>
      <c r="D363" s="282"/>
      <c r="E363" s="88"/>
      <c r="F363" s="88"/>
    </row>
    <row r="364" spans="1:6" s="278" customFormat="1">
      <c r="A364" s="326"/>
      <c r="B364" s="270" t="s">
        <v>2804</v>
      </c>
      <c r="C364" s="263"/>
      <c r="D364" s="282"/>
      <c r="E364" s="88"/>
      <c r="F364" s="88"/>
    </row>
    <row r="365" spans="1:6" s="278" customFormat="1">
      <c r="A365" s="338"/>
      <c r="B365" s="270" t="s">
        <v>2822</v>
      </c>
      <c r="C365" s="263"/>
      <c r="D365" s="282"/>
      <c r="E365" s="88"/>
      <c r="F365" s="88"/>
    </row>
    <row r="366" spans="1:6" s="278" customFormat="1">
      <c r="A366" s="338"/>
      <c r="B366" s="270" t="s">
        <v>2823</v>
      </c>
      <c r="C366" s="263"/>
      <c r="D366" s="282"/>
      <c r="E366" s="88"/>
      <c r="F366" s="88"/>
    </row>
    <row r="367" spans="1:6" s="278" customFormat="1">
      <c r="A367" s="338"/>
      <c r="B367" s="270" t="s">
        <v>2824</v>
      </c>
      <c r="C367" s="263" t="s">
        <v>246</v>
      </c>
      <c r="D367" s="282">
        <v>1</v>
      </c>
      <c r="E367" s="88"/>
      <c r="F367" s="88">
        <f>D367*E367</f>
        <v>0</v>
      </c>
    </row>
    <row r="368" spans="1:6" s="278" customFormat="1">
      <c r="A368" s="338"/>
      <c r="B368" s="270" t="s">
        <v>2825</v>
      </c>
      <c r="C368" s="263"/>
      <c r="D368" s="282"/>
      <c r="E368" s="88"/>
      <c r="F368" s="88"/>
    </row>
    <row r="369" spans="1:6" s="278" customFormat="1">
      <c r="A369" s="338"/>
      <c r="B369" s="270" t="s">
        <v>2826</v>
      </c>
      <c r="C369" s="263"/>
      <c r="D369" s="282"/>
      <c r="E369" s="88"/>
      <c r="F369" s="88"/>
    </row>
    <row r="370" spans="1:6" s="278" customFormat="1">
      <c r="A370" s="275"/>
      <c r="B370" s="270" t="s">
        <v>2662</v>
      </c>
      <c r="C370" s="263"/>
      <c r="D370" s="282"/>
      <c r="E370" s="88"/>
      <c r="F370" s="88"/>
    </row>
    <row r="371" spans="1:6" s="278" customFormat="1">
      <c r="A371" s="326"/>
      <c r="B371" s="270"/>
      <c r="C371" s="263"/>
      <c r="D371" s="282"/>
      <c r="E371" s="88"/>
      <c r="F371" s="88"/>
    </row>
    <row r="372" spans="1:6" s="278" customFormat="1">
      <c r="A372" s="326"/>
      <c r="B372" s="270" t="s">
        <v>2810</v>
      </c>
      <c r="C372" s="263"/>
      <c r="D372" s="282"/>
      <c r="E372" s="88"/>
      <c r="F372" s="88"/>
    </row>
    <row r="373" spans="1:6" s="278" customFormat="1">
      <c r="A373" s="338"/>
      <c r="B373" s="270" t="s">
        <v>2827</v>
      </c>
      <c r="C373" s="263"/>
      <c r="D373" s="282"/>
      <c r="E373" s="88"/>
      <c r="F373" s="88"/>
    </row>
    <row r="374" spans="1:6" s="278" customFormat="1">
      <c r="A374" s="338"/>
      <c r="B374" s="270" t="s">
        <v>2828</v>
      </c>
      <c r="C374" s="263"/>
      <c r="D374" s="282"/>
      <c r="E374" s="88"/>
      <c r="F374" s="88"/>
    </row>
    <row r="375" spans="1:6" s="278" customFormat="1">
      <c r="A375" s="338"/>
      <c r="B375" s="270" t="s">
        <v>2824</v>
      </c>
      <c r="C375" s="263" t="s">
        <v>246</v>
      </c>
      <c r="D375" s="282">
        <v>1</v>
      </c>
      <c r="E375" s="88"/>
      <c r="F375" s="88">
        <f>D375*E375</f>
        <v>0</v>
      </c>
    </row>
    <row r="376" spans="1:6" s="278" customFormat="1">
      <c r="A376" s="338"/>
      <c r="B376" s="270" t="s">
        <v>2829</v>
      </c>
      <c r="C376" s="263"/>
      <c r="D376" s="282"/>
      <c r="E376" s="88"/>
      <c r="F376" s="88"/>
    </row>
    <row r="377" spans="1:6" s="278" customFormat="1">
      <c r="A377" s="338"/>
      <c r="B377" s="270" t="s">
        <v>2826</v>
      </c>
      <c r="C377" s="263"/>
      <c r="D377" s="282"/>
      <c r="E377" s="88"/>
      <c r="F377" s="88"/>
    </row>
    <row r="378" spans="1:6" s="278" customFormat="1">
      <c r="A378" s="275"/>
      <c r="B378" s="270" t="s">
        <v>2662</v>
      </c>
      <c r="C378" s="263"/>
      <c r="D378" s="282"/>
      <c r="E378" s="88"/>
      <c r="F378" s="88"/>
    </row>
    <row r="379" spans="1:6" s="278" customFormat="1">
      <c r="A379" s="326"/>
      <c r="B379" s="270"/>
      <c r="C379" s="263"/>
      <c r="D379" s="282"/>
      <c r="E379" s="88"/>
      <c r="F379" s="88"/>
    </row>
    <row r="380" spans="1:6" s="278" customFormat="1">
      <c r="A380" s="275"/>
      <c r="B380" s="270" t="s">
        <v>2812</v>
      </c>
      <c r="C380" s="263"/>
      <c r="D380" s="282"/>
      <c r="E380" s="88"/>
      <c r="F380" s="88"/>
    </row>
    <row r="381" spans="1:6" s="278" customFormat="1">
      <c r="A381" s="338"/>
      <c r="B381" s="270" t="s">
        <v>2830</v>
      </c>
      <c r="C381" s="263"/>
      <c r="D381" s="282"/>
      <c r="E381" s="88"/>
      <c r="F381" s="88"/>
    </row>
    <row r="382" spans="1:6" s="278" customFormat="1">
      <c r="A382" s="338"/>
      <c r="B382" s="270" t="s">
        <v>2831</v>
      </c>
      <c r="C382" s="263"/>
      <c r="D382" s="282"/>
      <c r="E382" s="88"/>
      <c r="F382" s="88"/>
    </row>
    <row r="383" spans="1:6" s="278" customFormat="1">
      <c r="A383" s="338"/>
      <c r="B383" s="270" t="s">
        <v>2824</v>
      </c>
      <c r="C383" s="263" t="s">
        <v>246</v>
      </c>
      <c r="D383" s="282">
        <v>1</v>
      </c>
      <c r="E383" s="88"/>
      <c r="F383" s="88">
        <f>D383*E383</f>
        <v>0</v>
      </c>
    </row>
    <row r="384" spans="1:6" s="278" customFormat="1">
      <c r="A384" s="338"/>
      <c r="B384" s="270" t="s">
        <v>2832</v>
      </c>
      <c r="C384" s="263"/>
      <c r="D384" s="282"/>
      <c r="E384" s="88"/>
      <c r="F384" s="88"/>
    </row>
    <row r="385" spans="1:6" s="278" customFormat="1">
      <c r="A385" s="338"/>
      <c r="B385" s="270" t="s">
        <v>2826</v>
      </c>
      <c r="C385" s="263"/>
      <c r="D385" s="282"/>
      <c r="E385" s="88"/>
      <c r="F385" s="88"/>
    </row>
    <row r="386" spans="1:6" s="278" customFormat="1">
      <c r="A386" s="275"/>
      <c r="B386" s="270" t="s">
        <v>2662</v>
      </c>
      <c r="C386" s="263"/>
      <c r="D386" s="282"/>
      <c r="E386" s="88"/>
      <c r="F386" s="88"/>
    </row>
    <row r="387" spans="1:6" s="278" customFormat="1">
      <c r="A387" s="331"/>
      <c r="B387" s="270"/>
      <c r="C387" s="263"/>
      <c r="D387" s="282"/>
      <c r="E387" s="88"/>
      <c r="F387" s="88"/>
    </row>
    <row r="388" spans="1:6" s="278" customFormat="1" ht="43.5">
      <c r="A388" s="281">
        <f>MAX($A$18:A387)+0.01</f>
        <v>1.5500000000000005</v>
      </c>
      <c r="B388" s="339" t="s">
        <v>2833</v>
      </c>
      <c r="C388" s="263"/>
      <c r="D388" s="277"/>
      <c r="E388" s="88"/>
      <c r="F388" s="88"/>
    </row>
    <row r="389" spans="1:6" s="278" customFormat="1">
      <c r="A389" s="281"/>
      <c r="B389" s="339" t="s">
        <v>2834</v>
      </c>
      <c r="C389" s="263"/>
      <c r="D389" s="277"/>
      <c r="E389" s="88"/>
      <c r="F389" s="88"/>
    </row>
    <row r="390" spans="1:6" s="278" customFormat="1" ht="43.5">
      <c r="A390" s="281"/>
      <c r="B390" s="339" t="s">
        <v>2835</v>
      </c>
      <c r="C390" s="263"/>
      <c r="D390" s="277"/>
      <c r="E390" s="88"/>
      <c r="F390" s="88"/>
    </row>
    <row r="391" spans="1:6" s="278" customFormat="1" ht="36" customHeight="1">
      <c r="A391" s="281"/>
      <c r="B391" s="339" t="s">
        <v>2836</v>
      </c>
      <c r="C391" s="263"/>
      <c r="D391" s="277"/>
      <c r="E391" s="88"/>
      <c r="F391" s="88"/>
    </row>
    <row r="392" spans="1:6" s="278" customFormat="1">
      <c r="A392" s="281"/>
      <c r="B392" s="339" t="s">
        <v>2837</v>
      </c>
      <c r="C392" s="263"/>
      <c r="D392" s="277"/>
      <c r="E392" s="88"/>
      <c r="F392" s="88"/>
    </row>
    <row r="393" spans="1:6" s="278" customFormat="1">
      <c r="A393" s="281"/>
      <c r="B393" s="339" t="s">
        <v>2838</v>
      </c>
      <c r="C393" s="263"/>
      <c r="D393" s="277"/>
      <c r="E393" s="88"/>
      <c r="F393" s="88"/>
    </row>
    <row r="394" spans="1:6" s="278" customFormat="1">
      <c r="A394" s="281"/>
      <c r="B394" s="339" t="s">
        <v>2839</v>
      </c>
      <c r="C394" s="263"/>
      <c r="D394" s="277"/>
      <c r="E394" s="88"/>
      <c r="F394" s="88"/>
    </row>
    <row r="395" spans="1:6" s="278" customFormat="1">
      <c r="A395" s="281"/>
      <c r="B395" s="339"/>
      <c r="C395" s="263"/>
      <c r="D395" s="277"/>
      <c r="E395" s="88"/>
      <c r="F395" s="88"/>
    </row>
    <row r="396" spans="1:6" s="278" customFormat="1">
      <c r="A396" s="281"/>
      <c r="B396" s="339" t="s">
        <v>2840</v>
      </c>
      <c r="C396" s="340" t="s">
        <v>160</v>
      </c>
      <c r="D396" s="340">
        <v>1</v>
      </c>
      <c r="E396" s="88"/>
      <c r="F396" s="341">
        <f>D396*E396</f>
        <v>0</v>
      </c>
    </row>
    <row r="397" spans="1:6" s="278" customFormat="1">
      <c r="A397" s="281"/>
      <c r="B397" s="339" t="s">
        <v>2841</v>
      </c>
      <c r="C397" s="263"/>
      <c r="D397" s="277"/>
      <c r="E397" s="88"/>
      <c r="F397" s="88"/>
    </row>
    <row r="398" spans="1:6" s="278" customFormat="1">
      <c r="A398" s="281"/>
      <c r="B398" s="339" t="s">
        <v>2662</v>
      </c>
      <c r="C398" s="263"/>
      <c r="D398" s="277"/>
      <c r="E398" s="88"/>
      <c r="F398" s="88"/>
    </row>
    <row r="399" spans="1:6" s="278" customFormat="1">
      <c r="A399" s="281"/>
      <c r="B399" s="269"/>
      <c r="C399" s="263"/>
      <c r="D399" s="277"/>
      <c r="E399" s="88"/>
      <c r="F399" s="88"/>
    </row>
    <row r="400" spans="1:6" s="278" customFormat="1" ht="29">
      <c r="A400" s="281">
        <f>MAX($A$18:A399)+0.01</f>
        <v>1.5600000000000005</v>
      </c>
      <c r="B400" s="270" t="s">
        <v>2842</v>
      </c>
      <c r="C400" s="263"/>
      <c r="D400" s="282"/>
      <c r="E400" s="88"/>
      <c r="F400" s="88"/>
    </row>
    <row r="401" spans="1:6" s="278" customFormat="1">
      <c r="A401" s="331"/>
      <c r="B401" s="270" t="s">
        <v>2843</v>
      </c>
      <c r="C401" s="263"/>
      <c r="D401" s="282"/>
      <c r="E401" s="88"/>
      <c r="F401" s="88"/>
    </row>
    <row r="402" spans="1:6" s="278" customFormat="1">
      <c r="A402" s="331"/>
      <c r="B402" s="270" t="s">
        <v>2844</v>
      </c>
      <c r="C402" s="263"/>
      <c r="D402" s="282"/>
      <c r="E402" s="88"/>
      <c r="F402" s="88"/>
    </row>
    <row r="403" spans="1:6" s="278" customFormat="1">
      <c r="A403" s="331"/>
      <c r="B403" s="270" t="s">
        <v>2844</v>
      </c>
      <c r="C403" s="263"/>
      <c r="D403" s="282"/>
      <c r="E403" s="88"/>
      <c r="F403" s="88"/>
    </row>
    <row r="404" spans="1:6" s="278" customFormat="1">
      <c r="A404" s="331"/>
      <c r="B404" s="270" t="s">
        <v>2845</v>
      </c>
      <c r="C404" s="263"/>
      <c r="D404" s="282"/>
      <c r="E404" s="88"/>
      <c r="F404" s="88"/>
    </row>
    <row r="405" spans="1:6" s="278" customFormat="1">
      <c r="A405" s="331"/>
      <c r="B405" s="270" t="s">
        <v>2846</v>
      </c>
      <c r="C405" s="263"/>
      <c r="D405" s="282"/>
      <c r="E405" s="88"/>
      <c r="F405" s="88"/>
    </row>
    <row r="406" spans="1:6" s="278" customFormat="1">
      <c r="A406" s="331"/>
      <c r="B406" s="270" t="s">
        <v>2846</v>
      </c>
      <c r="C406" s="263"/>
      <c r="D406" s="282"/>
      <c r="E406" s="88"/>
      <c r="F406" s="88"/>
    </row>
    <row r="407" spans="1:6" s="278" customFormat="1">
      <c r="A407" s="331"/>
      <c r="B407" s="270" t="s">
        <v>2847</v>
      </c>
      <c r="C407" s="263"/>
      <c r="D407" s="282"/>
      <c r="E407" s="88"/>
      <c r="F407" s="88"/>
    </row>
    <row r="408" spans="1:6" s="278" customFormat="1">
      <c r="A408" s="331"/>
      <c r="B408" s="270" t="s">
        <v>2848</v>
      </c>
      <c r="C408" s="263"/>
      <c r="D408" s="282"/>
      <c r="E408" s="88"/>
      <c r="F408" s="88"/>
    </row>
    <row r="409" spans="1:6" s="278" customFormat="1" ht="58">
      <c r="A409" s="331"/>
      <c r="B409" s="270" t="s">
        <v>2849</v>
      </c>
      <c r="C409" s="263"/>
      <c r="D409" s="282"/>
      <c r="E409" s="88"/>
      <c r="F409" s="88"/>
    </row>
    <row r="410" spans="1:6" s="278" customFormat="1" ht="16.5">
      <c r="A410" s="331"/>
      <c r="B410" s="270" t="s">
        <v>2850</v>
      </c>
      <c r="C410" s="263" t="s">
        <v>246</v>
      </c>
      <c r="D410" s="282">
        <v>2</v>
      </c>
      <c r="E410" s="88"/>
      <c r="F410" s="88">
        <f>D410*E410</f>
        <v>0</v>
      </c>
    </row>
    <row r="411" spans="1:6" s="278" customFormat="1">
      <c r="A411" s="331"/>
      <c r="B411" s="270" t="s">
        <v>2662</v>
      </c>
      <c r="C411" s="263"/>
      <c r="D411" s="282"/>
      <c r="E411" s="88"/>
      <c r="F411" s="88"/>
    </row>
    <row r="412" spans="1:6" s="278" customFormat="1">
      <c r="A412" s="331"/>
      <c r="B412" s="270"/>
      <c r="C412" s="263"/>
      <c r="D412" s="282"/>
      <c r="E412" s="88"/>
      <c r="F412" s="88"/>
    </row>
    <row r="413" spans="1:6" s="278" customFormat="1" ht="43.5">
      <c r="A413" s="281">
        <f>MAX($A$18:A412)+0.01</f>
        <v>1.5700000000000005</v>
      </c>
      <c r="B413" s="270" t="s">
        <v>2851</v>
      </c>
      <c r="C413" s="263"/>
      <c r="D413" s="282"/>
      <c r="E413" s="88"/>
      <c r="F413" s="88"/>
    </row>
    <row r="414" spans="1:6" s="278" customFormat="1">
      <c r="A414" s="331"/>
      <c r="B414" s="270" t="s">
        <v>2724</v>
      </c>
      <c r="C414" s="263"/>
      <c r="D414" s="282"/>
      <c r="E414" s="88"/>
      <c r="F414" s="88"/>
    </row>
    <row r="415" spans="1:6" s="278" customFormat="1">
      <c r="A415" s="331"/>
      <c r="B415" s="270" t="s">
        <v>2725</v>
      </c>
      <c r="C415" s="263"/>
      <c r="D415" s="282"/>
      <c r="E415" s="88"/>
      <c r="F415" s="88"/>
    </row>
    <row r="416" spans="1:6" s="278" customFormat="1" ht="29">
      <c r="A416" s="331"/>
      <c r="B416" s="330" t="s">
        <v>2852</v>
      </c>
      <c r="C416" s="263"/>
      <c r="D416" s="282"/>
      <c r="E416" s="88"/>
      <c r="F416" s="88"/>
    </row>
    <row r="417" spans="1:6" s="278" customFormat="1" ht="43.5">
      <c r="A417" s="331"/>
      <c r="B417" s="270" t="s">
        <v>2853</v>
      </c>
      <c r="C417" s="263" t="s">
        <v>246</v>
      </c>
      <c r="D417" s="282">
        <v>1</v>
      </c>
      <c r="E417" s="88"/>
      <c r="F417" s="88">
        <f>D417*E417</f>
        <v>0</v>
      </c>
    </row>
    <row r="418" spans="1:6" s="278" customFormat="1">
      <c r="A418" s="331"/>
      <c r="B418" s="330" t="s">
        <v>2854</v>
      </c>
      <c r="C418" s="263"/>
      <c r="D418" s="282"/>
      <c r="E418" s="88"/>
      <c r="F418" s="88"/>
    </row>
    <row r="419" spans="1:6" s="278" customFormat="1">
      <c r="A419" s="301"/>
      <c r="B419" s="320" t="s">
        <v>2855</v>
      </c>
      <c r="C419" s="263"/>
      <c r="D419" s="282"/>
      <c r="E419" s="88"/>
      <c r="F419" s="88"/>
    </row>
    <row r="420" spans="1:6" s="278" customFormat="1">
      <c r="A420" s="331"/>
      <c r="B420" s="270" t="s">
        <v>2662</v>
      </c>
      <c r="C420" s="263"/>
      <c r="D420" s="282"/>
      <c r="E420" s="88"/>
      <c r="F420" s="88"/>
    </row>
    <row r="421" spans="1:6" s="278" customFormat="1">
      <c r="A421" s="331"/>
      <c r="B421" s="270"/>
      <c r="C421" s="263"/>
      <c r="D421" s="282"/>
      <c r="E421" s="88"/>
      <c r="F421" s="88"/>
    </row>
    <row r="422" spans="1:6" s="278" customFormat="1" ht="43.5">
      <c r="A422" s="281">
        <f>MAX($A$18:A421)+0.01</f>
        <v>1.5800000000000005</v>
      </c>
      <c r="B422" s="270" t="s">
        <v>2851</v>
      </c>
      <c r="C422" s="263"/>
      <c r="D422" s="282"/>
      <c r="E422" s="88"/>
      <c r="F422" s="88"/>
    </row>
    <row r="423" spans="1:6" s="278" customFormat="1">
      <c r="A423" s="331"/>
      <c r="B423" s="270" t="s">
        <v>2724</v>
      </c>
      <c r="C423" s="263"/>
      <c r="D423" s="282"/>
      <c r="E423" s="88"/>
      <c r="F423" s="88"/>
    </row>
    <row r="424" spans="1:6" s="278" customFormat="1">
      <c r="A424" s="331"/>
      <c r="B424" s="270" t="s">
        <v>2725</v>
      </c>
      <c r="C424" s="263"/>
      <c r="D424" s="282"/>
      <c r="E424" s="88"/>
      <c r="F424" s="88"/>
    </row>
    <row r="425" spans="1:6" s="278" customFormat="1" ht="29">
      <c r="A425" s="331"/>
      <c r="B425" s="330" t="s">
        <v>2852</v>
      </c>
      <c r="C425" s="263"/>
      <c r="D425" s="282"/>
      <c r="E425" s="88"/>
      <c r="F425" s="88"/>
    </row>
    <row r="426" spans="1:6" s="278" customFormat="1" ht="43.5">
      <c r="A426" s="331"/>
      <c r="B426" s="270" t="s">
        <v>2853</v>
      </c>
      <c r="C426" s="263" t="s">
        <v>246</v>
      </c>
      <c r="D426" s="282">
        <v>1</v>
      </c>
      <c r="E426" s="88"/>
      <c r="F426" s="88">
        <f>D426*E426</f>
        <v>0</v>
      </c>
    </row>
    <row r="427" spans="1:6" s="278" customFormat="1">
      <c r="A427" s="301"/>
      <c r="B427" s="320" t="s">
        <v>2856</v>
      </c>
      <c r="C427" s="263"/>
      <c r="D427" s="282"/>
      <c r="E427" s="88"/>
      <c r="F427" s="88"/>
    </row>
    <row r="428" spans="1:6" s="278" customFormat="1">
      <c r="A428" s="331"/>
      <c r="B428" s="270" t="s">
        <v>2662</v>
      </c>
      <c r="C428" s="263"/>
      <c r="D428" s="282"/>
      <c r="E428" s="88"/>
      <c r="F428" s="88"/>
    </row>
    <row r="429" spans="1:6" s="278" customFormat="1">
      <c r="A429" s="331"/>
      <c r="B429" s="270"/>
      <c r="C429" s="263"/>
      <c r="D429" s="282"/>
      <c r="E429" s="88"/>
      <c r="F429" s="88"/>
    </row>
    <row r="430" spans="1:6" s="278" customFormat="1" ht="29">
      <c r="A430" s="281">
        <f>MAX($A$18:A429)+0.01</f>
        <v>1.5900000000000005</v>
      </c>
      <c r="B430" s="270" t="s">
        <v>2857</v>
      </c>
      <c r="C430" s="263"/>
      <c r="D430" s="282"/>
      <c r="E430" s="88"/>
      <c r="F430" s="88"/>
    </row>
    <row r="431" spans="1:6" s="278" customFormat="1" ht="16.5">
      <c r="A431" s="331"/>
      <c r="B431" s="270" t="s">
        <v>2858</v>
      </c>
      <c r="C431" s="263"/>
      <c r="D431" s="282"/>
      <c r="E431" s="88"/>
      <c r="F431" s="88"/>
    </row>
    <row r="432" spans="1:6" s="278" customFormat="1">
      <c r="A432" s="331"/>
      <c r="B432" s="270" t="s">
        <v>2859</v>
      </c>
      <c r="C432" s="263" t="s">
        <v>246</v>
      </c>
      <c r="D432" s="282">
        <v>1</v>
      </c>
      <c r="E432" s="88"/>
      <c r="F432" s="88">
        <f>D432*E432</f>
        <v>0</v>
      </c>
    </row>
    <row r="433" spans="1:6" s="278" customFormat="1">
      <c r="A433" s="331"/>
      <c r="B433" s="270" t="s">
        <v>2662</v>
      </c>
      <c r="C433" s="263"/>
      <c r="D433" s="282"/>
      <c r="E433" s="88"/>
      <c r="F433" s="88"/>
    </row>
    <row r="434" spans="1:6" s="278" customFormat="1">
      <c r="A434" s="301"/>
      <c r="B434" s="270"/>
      <c r="C434" s="263"/>
      <c r="D434" s="282"/>
      <c r="E434" s="88"/>
      <c r="F434" s="88"/>
    </row>
    <row r="435" spans="1:6" s="278" customFormat="1" ht="29">
      <c r="A435" s="281">
        <f>MAX($A$18:A434)+0.01</f>
        <v>1.6000000000000005</v>
      </c>
      <c r="B435" s="270" t="s">
        <v>2860</v>
      </c>
      <c r="C435" s="263"/>
      <c r="D435" s="282"/>
      <c r="E435" s="88"/>
      <c r="F435" s="88"/>
    </row>
    <row r="436" spans="1:6" s="278" customFormat="1">
      <c r="A436" s="301"/>
      <c r="B436" s="96" t="s">
        <v>2861</v>
      </c>
      <c r="C436" s="263" t="s">
        <v>160</v>
      </c>
      <c r="D436" s="282">
        <v>1</v>
      </c>
      <c r="E436" s="88"/>
      <c r="F436" s="88">
        <f>D436*E436</f>
        <v>0</v>
      </c>
    </row>
    <row r="437" spans="1:6" s="278" customFormat="1">
      <c r="A437" s="301"/>
      <c r="B437" s="270"/>
      <c r="C437" s="263"/>
      <c r="D437" s="282"/>
      <c r="E437" s="88"/>
      <c r="F437" s="88"/>
    </row>
    <row r="438" spans="1:6" s="278" customFormat="1" ht="43.5">
      <c r="A438" s="281">
        <f>MAX($A$18:A437)+0.01</f>
        <v>1.6100000000000005</v>
      </c>
      <c r="B438" s="270" t="s">
        <v>2862</v>
      </c>
      <c r="C438" s="263"/>
      <c r="D438" s="282"/>
      <c r="E438" s="88"/>
      <c r="F438" s="88"/>
    </row>
    <row r="439" spans="1:6" s="278" customFormat="1">
      <c r="A439" s="301"/>
      <c r="B439" s="270" t="s">
        <v>2863</v>
      </c>
      <c r="C439" s="263" t="s">
        <v>160</v>
      </c>
      <c r="D439" s="282">
        <v>1</v>
      </c>
      <c r="E439" s="88"/>
      <c r="F439" s="88">
        <f t="shared" ref="F439" si="1">D439*E439</f>
        <v>0</v>
      </c>
    </row>
    <row r="440" spans="1:6" s="278" customFormat="1">
      <c r="A440" s="331"/>
      <c r="B440" s="270"/>
      <c r="C440" s="263"/>
      <c r="D440" s="282"/>
      <c r="E440" s="88"/>
      <c r="F440" s="88"/>
    </row>
    <row r="441" spans="1:6" s="278" customFormat="1" ht="58">
      <c r="A441" s="281">
        <f>MAX($A$18:A440)+0.01</f>
        <v>1.6200000000000006</v>
      </c>
      <c r="B441" s="270" t="s">
        <v>2864</v>
      </c>
      <c r="C441" s="263" t="s">
        <v>160</v>
      </c>
      <c r="D441" s="282">
        <v>2</v>
      </c>
      <c r="E441" s="88"/>
      <c r="F441" s="88">
        <f>D441*E441</f>
        <v>0</v>
      </c>
    </row>
    <row r="442" spans="1:6" s="278" customFormat="1">
      <c r="A442" s="301"/>
      <c r="B442" s="270" t="s">
        <v>2865</v>
      </c>
      <c r="C442" s="263"/>
      <c r="D442" s="282"/>
      <c r="E442" s="88"/>
      <c r="F442" s="88"/>
    </row>
    <row r="443" spans="1:6" s="278" customFormat="1">
      <c r="A443" s="301"/>
      <c r="B443" s="270" t="s">
        <v>2662</v>
      </c>
      <c r="C443" s="263"/>
      <c r="D443" s="282"/>
      <c r="E443" s="88"/>
      <c r="F443" s="88"/>
    </row>
    <row r="444" spans="1:6" s="278" customFormat="1">
      <c r="A444" s="301"/>
      <c r="B444" s="270"/>
      <c r="C444" s="263"/>
      <c r="D444" s="282"/>
      <c r="E444" s="88"/>
      <c r="F444" s="88"/>
    </row>
    <row r="445" spans="1:6" s="278" customFormat="1">
      <c r="A445" s="281">
        <f>MAX($A$18:A444)+0.01</f>
        <v>1.6300000000000006</v>
      </c>
      <c r="B445" s="270" t="s">
        <v>2866</v>
      </c>
      <c r="C445" s="263"/>
      <c r="D445" s="282"/>
      <c r="E445" s="88"/>
      <c r="F445" s="88"/>
    </row>
    <row r="446" spans="1:6" s="278" customFormat="1">
      <c r="A446" s="301"/>
      <c r="B446" s="270" t="s">
        <v>2867</v>
      </c>
      <c r="C446" s="263" t="s">
        <v>160</v>
      </c>
      <c r="D446" s="282">
        <v>2</v>
      </c>
      <c r="E446" s="88"/>
      <c r="F446" s="88">
        <f>D446*E446</f>
        <v>0</v>
      </c>
    </row>
    <row r="447" spans="1:6" s="278" customFormat="1">
      <c r="A447" s="301"/>
      <c r="B447" s="270" t="s">
        <v>2865</v>
      </c>
      <c r="C447" s="263"/>
      <c r="D447" s="282"/>
      <c r="E447" s="88"/>
      <c r="F447" s="88"/>
    </row>
    <row r="448" spans="1:6" s="278" customFormat="1">
      <c r="A448" s="301"/>
      <c r="B448" s="270" t="s">
        <v>2662</v>
      </c>
      <c r="C448" s="263"/>
      <c r="D448" s="282"/>
      <c r="E448" s="88"/>
      <c r="F448" s="88"/>
    </row>
    <row r="449" spans="1:6" s="278" customFormat="1">
      <c r="A449" s="331"/>
      <c r="B449" s="270"/>
      <c r="C449" s="263"/>
      <c r="D449" s="282"/>
      <c r="E449" s="88"/>
      <c r="F449" s="88"/>
    </row>
    <row r="450" spans="1:6" s="278" customFormat="1" ht="43.5">
      <c r="A450" s="281">
        <f>MAX($A$18:A449)+0.01</f>
        <v>1.6400000000000006</v>
      </c>
      <c r="B450" s="270" t="s">
        <v>2868</v>
      </c>
      <c r="C450" s="263"/>
      <c r="D450" s="282"/>
      <c r="E450" s="88"/>
      <c r="F450" s="88"/>
    </row>
    <row r="451" spans="1:6" s="278" customFormat="1">
      <c r="A451" s="331"/>
      <c r="B451" s="270" t="s">
        <v>2869</v>
      </c>
      <c r="C451" s="263"/>
      <c r="D451" s="282"/>
      <c r="E451" s="88"/>
      <c r="F451" s="88"/>
    </row>
    <row r="452" spans="1:6" s="278" customFormat="1">
      <c r="A452" s="331"/>
      <c r="B452" s="270" t="s">
        <v>2870</v>
      </c>
      <c r="C452" s="263" t="s">
        <v>160</v>
      </c>
      <c r="D452" s="282">
        <v>1</v>
      </c>
      <c r="E452" s="88"/>
      <c r="F452" s="88">
        <f>D452*E452</f>
        <v>0</v>
      </c>
    </row>
    <row r="453" spans="1:6" s="278" customFormat="1">
      <c r="A453" s="331"/>
      <c r="B453" s="270" t="s">
        <v>2662</v>
      </c>
      <c r="C453" s="263"/>
      <c r="D453" s="282"/>
      <c r="E453" s="88"/>
      <c r="F453" s="88"/>
    </row>
    <row r="454" spans="1:6" s="278" customFormat="1">
      <c r="A454" s="331"/>
      <c r="B454" s="270"/>
      <c r="C454" s="263"/>
      <c r="D454" s="282"/>
      <c r="E454" s="88"/>
      <c r="F454" s="88"/>
    </row>
    <row r="455" spans="1:6" s="278" customFormat="1" ht="29">
      <c r="A455" s="281">
        <f>MAX($A$18:A454)+0.01</f>
        <v>1.6500000000000006</v>
      </c>
      <c r="B455" s="270" t="s">
        <v>2871</v>
      </c>
      <c r="C455" s="263"/>
      <c r="D455" s="282"/>
      <c r="E455" s="88"/>
      <c r="F455" s="88"/>
    </row>
    <row r="456" spans="1:6" s="278" customFormat="1">
      <c r="A456" s="331"/>
      <c r="B456" s="270" t="s">
        <v>2872</v>
      </c>
      <c r="C456" s="263" t="s">
        <v>160</v>
      </c>
      <c r="D456" s="282">
        <v>2</v>
      </c>
      <c r="E456" s="88"/>
      <c r="F456" s="88">
        <f t="shared" ref="F456:F459" si="2">D456*E456</f>
        <v>0</v>
      </c>
    </row>
    <row r="457" spans="1:6" s="278" customFormat="1">
      <c r="A457" s="331"/>
      <c r="B457" s="270" t="s">
        <v>2873</v>
      </c>
      <c r="C457" s="263" t="s">
        <v>160</v>
      </c>
      <c r="D457" s="282">
        <v>4</v>
      </c>
      <c r="E457" s="88"/>
      <c r="F457" s="88">
        <f t="shared" si="2"/>
        <v>0</v>
      </c>
    </row>
    <row r="458" spans="1:6" s="278" customFormat="1">
      <c r="A458" s="331"/>
      <c r="B458" s="270" t="s">
        <v>2870</v>
      </c>
      <c r="C458" s="263" t="s">
        <v>160</v>
      </c>
      <c r="D458" s="282">
        <v>8</v>
      </c>
      <c r="E458" s="88"/>
      <c r="F458" s="88">
        <f t="shared" si="2"/>
        <v>0</v>
      </c>
    </row>
    <row r="459" spans="1:6" s="278" customFormat="1">
      <c r="A459" s="331"/>
      <c r="B459" s="270" t="s">
        <v>2874</v>
      </c>
      <c r="C459" s="263" t="s">
        <v>160</v>
      </c>
      <c r="D459" s="282">
        <v>6</v>
      </c>
      <c r="E459" s="88"/>
      <c r="F459" s="88">
        <f t="shared" si="2"/>
        <v>0</v>
      </c>
    </row>
    <row r="460" spans="1:6" s="278" customFormat="1">
      <c r="A460" s="301"/>
      <c r="B460" s="270"/>
      <c r="C460" s="263"/>
      <c r="D460" s="282"/>
      <c r="E460" s="88"/>
      <c r="F460" s="88"/>
    </row>
    <row r="461" spans="1:6" s="278" customFormat="1" ht="29">
      <c r="A461" s="281">
        <f>MAX($A$18:A438)+0.01</f>
        <v>1.6200000000000006</v>
      </c>
      <c r="B461" s="270" t="s">
        <v>2875</v>
      </c>
      <c r="C461" s="263"/>
      <c r="D461" s="282"/>
      <c r="E461" s="88"/>
      <c r="F461" s="88"/>
    </row>
    <row r="462" spans="1:6" s="278" customFormat="1">
      <c r="A462" s="301"/>
      <c r="B462" s="270" t="s">
        <v>2876</v>
      </c>
      <c r="C462" s="263" t="s">
        <v>160</v>
      </c>
      <c r="D462" s="282">
        <v>3</v>
      </c>
      <c r="E462" s="88"/>
      <c r="F462" s="88">
        <f>D462*E462</f>
        <v>0</v>
      </c>
    </row>
    <row r="463" spans="1:6" s="278" customFormat="1">
      <c r="A463" s="331"/>
      <c r="B463" s="270"/>
      <c r="C463" s="263"/>
      <c r="D463" s="282"/>
      <c r="E463" s="88"/>
      <c r="F463" s="88"/>
    </row>
    <row r="464" spans="1:6" s="278" customFormat="1" ht="58">
      <c r="A464" s="281">
        <f>MAX($A$18:A463)+0.01</f>
        <v>1.6600000000000006</v>
      </c>
      <c r="B464" s="270" t="s">
        <v>2877</v>
      </c>
      <c r="C464" s="263"/>
      <c r="D464" s="282"/>
      <c r="E464" s="88"/>
      <c r="F464" s="88"/>
    </row>
    <row r="465" spans="1:6" s="278" customFormat="1">
      <c r="A465" s="331"/>
      <c r="B465" s="270" t="s">
        <v>2872</v>
      </c>
      <c r="C465" s="263" t="s">
        <v>160</v>
      </c>
      <c r="D465" s="282">
        <v>10</v>
      </c>
      <c r="E465" s="88"/>
      <c r="F465" s="88">
        <f>D465*E465</f>
        <v>0</v>
      </c>
    </row>
    <row r="466" spans="1:6" s="278" customFormat="1">
      <c r="A466" s="331"/>
      <c r="B466" s="270" t="s">
        <v>2878</v>
      </c>
      <c r="C466" s="263" t="s">
        <v>160</v>
      </c>
      <c r="D466" s="282">
        <v>3</v>
      </c>
      <c r="E466" s="88"/>
      <c r="F466" s="88">
        <f>D466*E466</f>
        <v>0</v>
      </c>
    </row>
    <row r="467" spans="1:6" s="278" customFormat="1">
      <c r="A467" s="301"/>
      <c r="B467" s="270"/>
      <c r="C467" s="263"/>
      <c r="D467" s="282"/>
      <c r="E467" s="88"/>
      <c r="F467" s="88"/>
    </row>
    <row r="468" spans="1:6" s="278" customFormat="1" ht="29">
      <c r="A468" s="281">
        <f>MAX($A$18:A467)+0.01</f>
        <v>1.6700000000000006</v>
      </c>
      <c r="B468" s="270" t="s">
        <v>2736</v>
      </c>
      <c r="C468" s="263"/>
      <c r="D468" s="282"/>
      <c r="E468" s="88"/>
      <c r="F468" s="88"/>
    </row>
    <row r="469" spans="1:6" s="278" customFormat="1">
      <c r="A469" s="331"/>
      <c r="B469" s="270" t="s">
        <v>2863</v>
      </c>
      <c r="C469" s="263" t="s">
        <v>160</v>
      </c>
      <c r="D469" s="282">
        <v>1</v>
      </c>
      <c r="E469" s="88"/>
      <c r="F469" s="88">
        <f>D469*E469</f>
        <v>0</v>
      </c>
    </row>
    <row r="470" spans="1:6" s="278" customFormat="1">
      <c r="A470" s="331"/>
      <c r="B470" s="270" t="s">
        <v>2873</v>
      </c>
      <c r="C470" s="263" t="s">
        <v>160</v>
      </c>
      <c r="D470" s="282">
        <v>1</v>
      </c>
      <c r="E470" s="88"/>
      <c r="F470" s="88">
        <f>D470*E470</f>
        <v>0</v>
      </c>
    </row>
    <row r="471" spans="1:6" s="278" customFormat="1">
      <c r="A471" s="331"/>
      <c r="B471" s="270" t="s">
        <v>2870</v>
      </c>
      <c r="C471" s="263" t="s">
        <v>160</v>
      </c>
      <c r="D471" s="282">
        <v>2</v>
      </c>
      <c r="E471" s="88"/>
      <c r="F471" s="88">
        <f t="shared" ref="F471:F472" si="3">D471*E471</f>
        <v>0</v>
      </c>
    </row>
    <row r="472" spans="1:6" s="278" customFormat="1">
      <c r="A472" s="331"/>
      <c r="B472" s="270" t="s">
        <v>2874</v>
      </c>
      <c r="C472" s="263" t="s">
        <v>160</v>
      </c>
      <c r="D472" s="282">
        <v>1</v>
      </c>
      <c r="E472" s="88"/>
      <c r="F472" s="88">
        <f t="shared" si="3"/>
        <v>0</v>
      </c>
    </row>
    <row r="473" spans="1:6" s="278" customFormat="1">
      <c r="A473" s="331"/>
      <c r="B473" s="270"/>
      <c r="C473" s="263"/>
      <c r="D473" s="282"/>
      <c r="E473" s="88"/>
      <c r="F473" s="88"/>
    </row>
    <row r="474" spans="1:6" s="278" customFormat="1" ht="29">
      <c r="A474" s="281">
        <f>MAX($A$18:A473)+0.01</f>
        <v>1.6800000000000006</v>
      </c>
      <c r="B474" s="270" t="s">
        <v>2879</v>
      </c>
      <c r="C474" s="263"/>
      <c r="D474" s="282"/>
      <c r="E474" s="88"/>
      <c r="F474" s="88"/>
    </row>
    <row r="475" spans="1:6" s="278" customFormat="1">
      <c r="A475" s="331"/>
      <c r="B475" s="270" t="s">
        <v>2880</v>
      </c>
      <c r="C475" s="263" t="s">
        <v>160</v>
      </c>
      <c r="D475" s="282">
        <v>1</v>
      </c>
      <c r="E475" s="88"/>
      <c r="F475" s="88">
        <f>D475*E475</f>
        <v>0</v>
      </c>
    </row>
    <row r="476" spans="1:6" s="278" customFormat="1">
      <c r="A476" s="331"/>
      <c r="B476" s="270"/>
      <c r="C476" s="263"/>
      <c r="D476" s="282"/>
      <c r="E476" s="88"/>
      <c r="F476" s="88"/>
    </row>
    <row r="477" spans="1:6" s="278" customFormat="1" ht="29">
      <c r="A477" s="281">
        <f>MAX($A$18:A476)+0.01</f>
        <v>1.6900000000000006</v>
      </c>
      <c r="B477" s="270" t="s">
        <v>2737</v>
      </c>
      <c r="C477" s="263"/>
      <c r="D477" s="282"/>
      <c r="E477" s="88"/>
      <c r="F477" s="88"/>
    </row>
    <row r="478" spans="1:6" s="278" customFormat="1">
      <c r="A478" s="331"/>
      <c r="B478" s="270" t="s">
        <v>2863</v>
      </c>
      <c r="C478" s="263" t="s">
        <v>160</v>
      </c>
      <c r="D478" s="282">
        <v>1</v>
      </c>
      <c r="E478" s="88"/>
      <c r="F478" s="88">
        <f>D478*E478</f>
        <v>0</v>
      </c>
    </row>
    <row r="479" spans="1:6" s="278" customFormat="1">
      <c r="A479" s="331"/>
      <c r="B479" s="270" t="s">
        <v>2873</v>
      </c>
      <c r="C479" s="263" t="s">
        <v>160</v>
      </c>
      <c r="D479" s="282">
        <v>1</v>
      </c>
      <c r="E479" s="88"/>
      <c r="F479" s="88">
        <f>D479*E479</f>
        <v>0</v>
      </c>
    </row>
    <row r="480" spans="1:6" s="278" customFormat="1">
      <c r="A480" s="331"/>
      <c r="B480" s="270" t="s">
        <v>2870</v>
      </c>
      <c r="C480" s="263" t="s">
        <v>160</v>
      </c>
      <c r="D480" s="282">
        <v>2</v>
      </c>
      <c r="E480" s="88"/>
      <c r="F480" s="88">
        <f t="shared" ref="F480:F481" si="4">D480*E480</f>
        <v>0</v>
      </c>
    </row>
    <row r="481" spans="1:6" s="278" customFormat="1">
      <c r="A481" s="331"/>
      <c r="B481" s="270" t="s">
        <v>2874</v>
      </c>
      <c r="C481" s="263" t="s">
        <v>160</v>
      </c>
      <c r="D481" s="282">
        <v>1</v>
      </c>
      <c r="E481" s="88"/>
      <c r="F481" s="88">
        <f t="shared" si="4"/>
        <v>0</v>
      </c>
    </row>
    <row r="482" spans="1:6" s="278" customFormat="1">
      <c r="A482" s="331"/>
      <c r="B482" s="270"/>
      <c r="C482" s="263"/>
      <c r="D482" s="282"/>
      <c r="E482" s="88"/>
      <c r="F482" s="88"/>
    </row>
    <row r="483" spans="1:6" s="278" customFormat="1" ht="29">
      <c r="A483" s="281">
        <f>MAX($A$18:A482)+0.01</f>
        <v>1.7000000000000006</v>
      </c>
      <c r="B483" s="270" t="s">
        <v>2881</v>
      </c>
      <c r="C483" s="263"/>
      <c r="D483" s="282"/>
      <c r="E483" s="88"/>
      <c r="F483" s="88"/>
    </row>
    <row r="484" spans="1:6" s="278" customFormat="1">
      <c r="A484" s="331"/>
      <c r="B484" s="270" t="s">
        <v>2880</v>
      </c>
      <c r="C484" s="263" t="s">
        <v>160</v>
      </c>
      <c r="D484" s="282">
        <v>1</v>
      </c>
      <c r="E484" s="88"/>
      <c r="F484" s="88">
        <f>D484*E484</f>
        <v>0</v>
      </c>
    </row>
    <row r="485" spans="1:6" s="278" customFormat="1">
      <c r="A485" s="331"/>
      <c r="B485" s="270"/>
      <c r="C485" s="263"/>
      <c r="D485" s="282"/>
      <c r="E485" s="88"/>
      <c r="F485" s="88"/>
    </row>
    <row r="486" spans="1:6" s="278" customFormat="1" ht="29">
      <c r="A486" s="281">
        <f>MAX($A$18:A485)+0.01</f>
        <v>1.7100000000000006</v>
      </c>
      <c r="B486" s="270" t="s">
        <v>2882</v>
      </c>
      <c r="C486" s="263" t="s">
        <v>246</v>
      </c>
      <c r="D486" s="282">
        <v>5</v>
      </c>
      <c r="E486" s="88"/>
      <c r="F486" s="88">
        <f>D486*E486</f>
        <v>0</v>
      </c>
    </row>
    <row r="487" spans="1:6" s="278" customFormat="1">
      <c r="A487" s="331"/>
      <c r="B487" s="270"/>
      <c r="C487" s="263"/>
      <c r="D487" s="282"/>
      <c r="E487" s="88"/>
      <c r="F487" s="88"/>
    </row>
    <row r="488" spans="1:6" s="278" customFormat="1" ht="29">
      <c r="A488" s="281">
        <f>MAX($A$18:A487)+0.01</f>
        <v>1.7200000000000006</v>
      </c>
      <c r="B488" s="270" t="s">
        <v>2883</v>
      </c>
      <c r="C488" s="263"/>
      <c r="D488" s="282"/>
      <c r="E488" s="88"/>
      <c r="F488" s="88"/>
    </row>
    <row r="489" spans="1:6" s="278" customFormat="1">
      <c r="A489" s="331"/>
      <c r="B489" s="270" t="s">
        <v>2884</v>
      </c>
      <c r="C489" s="263" t="s">
        <v>246</v>
      </c>
      <c r="D489" s="282">
        <v>4</v>
      </c>
      <c r="E489" s="88"/>
      <c r="F489" s="88">
        <f>D489*E489</f>
        <v>0</v>
      </c>
    </row>
    <row r="490" spans="1:6" s="278" customFormat="1">
      <c r="A490" s="331"/>
      <c r="B490" s="270" t="s">
        <v>2885</v>
      </c>
      <c r="C490" s="263" t="s">
        <v>246</v>
      </c>
      <c r="D490" s="282">
        <v>6</v>
      </c>
      <c r="E490" s="88"/>
      <c r="F490" s="88">
        <f>D490*E490</f>
        <v>0</v>
      </c>
    </row>
    <row r="491" spans="1:6" s="278" customFormat="1">
      <c r="A491" s="331"/>
      <c r="B491" s="270"/>
      <c r="C491" s="263"/>
      <c r="D491" s="282"/>
      <c r="E491" s="88"/>
      <c r="F491" s="88"/>
    </row>
    <row r="492" spans="1:6" s="278" customFormat="1">
      <c r="A492" s="281">
        <f>MAX($A$18:A491)+0.01</f>
        <v>1.7300000000000006</v>
      </c>
      <c r="B492" s="270" t="s">
        <v>2886</v>
      </c>
      <c r="C492" s="263"/>
      <c r="D492" s="282"/>
      <c r="E492" s="88"/>
      <c r="F492" s="88"/>
    </row>
    <row r="493" spans="1:6" s="278" customFormat="1">
      <c r="A493" s="331"/>
      <c r="B493" s="270" t="s">
        <v>2887</v>
      </c>
      <c r="C493" s="263" t="s">
        <v>160</v>
      </c>
      <c r="D493" s="282">
        <v>1</v>
      </c>
      <c r="E493" s="88"/>
      <c r="F493" s="88">
        <f>D493*E493</f>
        <v>0</v>
      </c>
    </row>
    <row r="494" spans="1:6" s="278" customFormat="1">
      <c r="A494" s="331"/>
      <c r="B494" s="270"/>
      <c r="C494" s="263"/>
      <c r="D494" s="282"/>
      <c r="E494" s="88"/>
      <c r="F494" s="88"/>
    </row>
    <row r="495" spans="1:6" s="278" customFormat="1" ht="43.5">
      <c r="A495" s="281">
        <f>MAX($A$18:A494)+0.01</f>
        <v>1.7400000000000007</v>
      </c>
      <c r="B495" s="270" t="s">
        <v>2888</v>
      </c>
      <c r="C495" s="263"/>
      <c r="D495" s="282"/>
      <c r="E495" s="88"/>
      <c r="F495" s="88"/>
    </row>
    <row r="496" spans="1:6" s="278" customFormat="1">
      <c r="A496" s="331"/>
      <c r="B496" s="270" t="s">
        <v>2889</v>
      </c>
      <c r="C496" s="263" t="s">
        <v>160</v>
      </c>
      <c r="D496" s="282">
        <v>6</v>
      </c>
      <c r="E496" s="88"/>
      <c r="F496" s="88">
        <f>D496*E496</f>
        <v>0</v>
      </c>
    </row>
    <row r="497" spans="1:17" s="278" customFormat="1">
      <c r="A497" s="331"/>
      <c r="B497" s="270" t="s">
        <v>2890</v>
      </c>
      <c r="C497" s="263"/>
      <c r="D497" s="282"/>
      <c r="E497" s="88"/>
      <c r="F497" s="88"/>
    </row>
    <row r="498" spans="1:17" s="278" customFormat="1">
      <c r="A498" s="331"/>
      <c r="B498" s="270" t="s">
        <v>2662</v>
      </c>
      <c r="C498" s="263"/>
      <c r="D498" s="282"/>
      <c r="E498" s="88"/>
      <c r="F498" s="88"/>
    </row>
    <row r="499" spans="1:17" s="278" customFormat="1">
      <c r="A499" s="331"/>
      <c r="B499" s="270"/>
      <c r="C499" s="263"/>
      <c r="D499" s="282"/>
      <c r="E499" s="88"/>
      <c r="F499" s="88"/>
    </row>
    <row r="500" spans="1:17" s="278" customFormat="1" ht="43.5">
      <c r="A500" s="281">
        <f>MAX($A$18:A499)+0.01</f>
        <v>1.7500000000000007</v>
      </c>
      <c r="B500" s="270" t="s">
        <v>2891</v>
      </c>
      <c r="C500" s="263"/>
      <c r="D500" s="282"/>
      <c r="E500" s="88"/>
      <c r="F500" s="88"/>
    </row>
    <row r="501" spans="1:17" s="278" customFormat="1">
      <c r="A501" s="331"/>
      <c r="B501" s="270" t="s">
        <v>2892</v>
      </c>
      <c r="C501" s="263" t="s">
        <v>160</v>
      </c>
      <c r="D501" s="282">
        <v>4</v>
      </c>
      <c r="E501" s="88"/>
      <c r="F501" s="88">
        <f>D501*E501</f>
        <v>0</v>
      </c>
    </row>
    <row r="502" spans="1:17" s="278" customFormat="1">
      <c r="A502" s="331"/>
      <c r="B502" s="270"/>
      <c r="C502" s="263"/>
      <c r="D502" s="282"/>
      <c r="E502" s="88"/>
      <c r="F502" s="88"/>
    </row>
    <row r="503" spans="1:17" s="278" customFormat="1" ht="29">
      <c r="A503" s="281">
        <f>MAX($A$18:A502)+0.01</f>
        <v>1.7600000000000007</v>
      </c>
      <c r="B503" s="270" t="s">
        <v>2893</v>
      </c>
      <c r="C503" s="263"/>
      <c r="D503" s="282"/>
      <c r="E503" s="88"/>
      <c r="F503" s="88"/>
    </row>
    <row r="504" spans="1:17" s="278" customFormat="1">
      <c r="A504" s="331"/>
      <c r="B504" s="270" t="s">
        <v>2894</v>
      </c>
      <c r="C504" s="263" t="s">
        <v>160</v>
      </c>
      <c r="D504" s="282">
        <v>10</v>
      </c>
      <c r="E504" s="88"/>
      <c r="F504" s="88">
        <f>D504*E504</f>
        <v>0</v>
      </c>
    </row>
    <row r="505" spans="1:17" s="278" customFormat="1">
      <c r="A505" s="331"/>
      <c r="B505" s="270"/>
      <c r="C505" s="263"/>
      <c r="D505" s="282"/>
      <c r="E505" s="88"/>
      <c r="F505" s="88"/>
    </row>
    <row r="506" spans="1:17" s="301" customFormat="1" ht="58">
      <c r="A506" s="281">
        <f>MAX($A$18:A505)+0.01</f>
        <v>1.7700000000000007</v>
      </c>
      <c r="B506" s="342" t="s">
        <v>2895</v>
      </c>
      <c r="C506" s="343"/>
      <c r="D506" s="344"/>
      <c r="E506" s="345"/>
      <c r="F506" s="346"/>
    </row>
    <row r="507" spans="1:17" s="301" customFormat="1" ht="116">
      <c r="A507" s="347"/>
      <c r="B507" s="348" t="s">
        <v>2896</v>
      </c>
      <c r="C507" s="343"/>
      <c r="D507" s="344"/>
      <c r="E507" s="345"/>
      <c r="F507" s="346"/>
    </row>
    <row r="508" spans="1:17">
      <c r="A508" s="349"/>
      <c r="B508" s="350" t="s">
        <v>2897</v>
      </c>
      <c r="C508" s="351" t="s">
        <v>1334</v>
      </c>
      <c r="D508" s="352">
        <v>22</v>
      </c>
      <c r="F508" s="88">
        <f>D508*E508</f>
        <v>0</v>
      </c>
      <c r="G508" s="61"/>
      <c r="H508" s="61"/>
      <c r="I508" s="61"/>
      <c r="J508" s="61"/>
      <c r="K508" s="61"/>
      <c r="L508" s="61"/>
      <c r="M508" s="61"/>
      <c r="N508" s="61"/>
      <c r="O508" s="61"/>
      <c r="P508" s="61"/>
      <c r="Q508" s="61"/>
    </row>
    <row r="509" spans="1:17">
      <c r="A509" s="349"/>
      <c r="B509" s="350" t="s">
        <v>2898</v>
      </c>
      <c r="C509" s="351" t="s">
        <v>1334</v>
      </c>
      <c r="D509" s="352">
        <v>4</v>
      </c>
      <c r="F509" s="88">
        <f>D509*E509</f>
        <v>0</v>
      </c>
      <c r="G509" s="61"/>
      <c r="H509" s="61"/>
      <c r="I509" s="61"/>
      <c r="J509" s="61"/>
      <c r="K509" s="61"/>
      <c r="L509" s="61"/>
      <c r="M509" s="61"/>
      <c r="N509" s="61"/>
      <c r="O509" s="61"/>
      <c r="P509" s="61"/>
      <c r="Q509" s="61"/>
    </row>
    <row r="510" spans="1:17" s="301" customFormat="1">
      <c r="B510" s="353" t="s">
        <v>2899</v>
      </c>
      <c r="C510" s="351" t="s">
        <v>1334</v>
      </c>
      <c r="D510" s="352">
        <v>48</v>
      </c>
      <c r="E510" s="88"/>
      <c r="F510" s="88">
        <f t="shared" ref="F510:F514" si="5">D510*E510</f>
        <v>0</v>
      </c>
    </row>
    <row r="511" spans="1:17" s="301" customFormat="1">
      <c r="B511" s="353" t="s">
        <v>2900</v>
      </c>
      <c r="C511" s="351" t="s">
        <v>1334</v>
      </c>
      <c r="D511" s="352">
        <v>17</v>
      </c>
      <c r="E511" s="88"/>
      <c r="F511" s="88">
        <f t="shared" si="5"/>
        <v>0</v>
      </c>
    </row>
    <row r="512" spans="1:17" s="301" customFormat="1">
      <c r="B512" s="353" t="s">
        <v>2901</v>
      </c>
      <c r="C512" s="351" t="s">
        <v>1334</v>
      </c>
      <c r="D512" s="352">
        <v>25</v>
      </c>
      <c r="E512" s="88"/>
      <c r="F512" s="88">
        <f t="shared" si="5"/>
        <v>0</v>
      </c>
    </row>
    <row r="513" spans="1:17" s="301" customFormat="1">
      <c r="B513" s="353" t="s">
        <v>2902</v>
      </c>
      <c r="C513" s="351" t="s">
        <v>1334</v>
      </c>
      <c r="D513" s="352">
        <v>19</v>
      </c>
      <c r="E513" s="88"/>
      <c r="F513" s="88">
        <f t="shared" si="5"/>
        <v>0</v>
      </c>
    </row>
    <row r="514" spans="1:17" s="301" customFormat="1">
      <c r="B514" s="353" t="s">
        <v>2903</v>
      </c>
      <c r="C514" s="351" t="s">
        <v>1334</v>
      </c>
      <c r="D514" s="352">
        <v>140</v>
      </c>
      <c r="E514" s="88"/>
      <c r="F514" s="88">
        <f t="shared" si="5"/>
        <v>0</v>
      </c>
    </row>
    <row r="515" spans="1:17" s="301" customFormat="1">
      <c r="A515" s="354"/>
      <c r="B515" s="348" t="s">
        <v>2904</v>
      </c>
      <c r="C515" s="343"/>
      <c r="D515" s="321"/>
      <c r="E515" s="355"/>
      <c r="F515" s="356"/>
    </row>
    <row r="516" spans="1:17" s="301" customFormat="1">
      <c r="A516" s="354"/>
      <c r="B516" s="311" t="s">
        <v>2662</v>
      </c>
      <c r="C516" s="343"/>
      <c r="D516" s="321"/>
      <c r="E516" s="355"/>
      <c r="F516" s="356"/>
    </row>
    <row r="517" spans="1:17" s="278" customFormat="1" ht="51" customHeight="1">
      <c r="A517" s="357"/>
      <c r="B517" s="96" t="s">
        <v>2905</v>
      </c>
      <c r="C517" s="277"/>
      <c r="D517" s="282"/>
      <c r="E517" s="88"/>
      <c r="F517" s="88"/>
    </row>
    <row r="518" spans="1:17" s="301" customFormat="1">
      <c r="A518" s="321"/>
      <c r="C518" s="321"/>
      <c r="D518" s="358"/>
      <c r="E518" s="359"/>
      <c r="F518" s="359"/>
    </row>
    <row r="519" spans="1:17" ht="72.5">
      <c r="A519" s="281">
        <f>MAX($A$18:A518)+0.01</f>
        <v>1.7800000000000007</v>
      </c>
      <c r="B519" s="360" t="s">
        <v>2906</v>
      </c>
      <c r="C519" s="351"/>
      <c r="D519" s="351"/>
      <c r="G519" s="61"/>
      <c r="H519" s="61"/>
      <c r="I519" s="61"/>
      <c r="J519" s="61"/>
      <c r="K519" s="61"/>
      <c r="L519" s="61"/>
      <c r="M519" s="61"/>
      <c r="N519" s="61"/>
      <c r="O519" s="61"/>
      <c r="P519" s="61"/>
      <c r="Q519" s="61"/>
    </row>
    <row r="520" spans="1:17">
      <c r="A520" s="347"/>
      <c r="B520" s="304" t="s">
        <v>2907</v>
      </c>
      <c r="C520" s="351" t="s">
        <v>1334</v>
      </c>
      <c r="D520" s="352">
        <v>48</v>
      </c>
      <c r="F520" s="88">
        <f>D520*E520</f>
        <v>0</v>
      </c>
      <c r="G520" s="61"/>
      <c r="H520" s="61"/>
      <c r="I520" s="61"/>
      <c r="J520" s="61"/>
      <c r="K520" s="61"/>
      <c r="L520" s="61"/>
      <c r="M520" s="61"/>
      <c r="N520" s="61"/>
      <c r="O520" s="61"/>
      <c r="P520" s="61"/>
      <c r="Q520" s="61"/>
    </row>
    <row r="521" spans="1:17">
      <c r="A521" s="301"/>
      <c r="B521" s="304" t="s">
        <v>2908</v>
      </c>
      <c r="C521" s="351" t="s">
        <v>1334</v>
      </c>
      <c r="D521" s="352">
        <v>10</v>
      </c>
      <c r="F521" s="88">
        <f>D521*E521</f>
        <v>0</v>
      </c>
      <c r="G521" s="61"/>
      <c r="H521" s="61"/>
      <c r="I521" s="61"/>
      <c r="J521" s="61"/>
      <c r="K521" s="61"/>
      <c r="L521" s="61"/>
      <c r="M521" s="61"/>
      <c r="N521" s="61"/>
      <c r="O521" s="61"/>
      <c r="P521" s="61"/>
      <c r="Q521" s="61"/>
    </row>
    <row r="522" spans="1:17">
      <c r="A522" s="301"/>
      <c r="B522" s="304" t="s">
        <v>2909</v>
      </c>
      <c r="C522" s="351" t="s">
        <v>1334</v>
      </c>
      <c r="D522" s="352">
        <v>15</v>
      </c>
      <c r="F522" s="88">
        <f>D522*E522</f>
        <v>0</v>
      </c>
      <c r="G522" s="61"/>
      <c r="H522" s="61"/>
      <c r="I522" s="61"/>
      <c r="J522" s="61"/>
      <c r="K522" s="61"/>
      <c r="L522" s="61"/>
      <c r="M522" s="61"/>
      <c r="N522" s="61"/>
      <c r="O522" s="61"/>
      <c r="P522" s="61"/>
      <c r="Q522" s="61"/>
    </row>
    <row r="523" spans="1:17">
      <c r="A523" s="301"/>
      <c r="B523" s="304" t="s">
        <v>2910</v>
      </c>
      <c r="C523" s="351" t="s">
        <v>1334</v>
      </c>
      <c r="D523" s="352">
        <v>26</v>
      </c>
      <c r="F523" s="88">
        <f>D523*E523</f>
        <v>0</v>
      </c>
      <c r="G523" s="61"/>
      <c r="H523" s="61"/>
      <c r="I523" s="61"/>
      <c r="J523" s="61"/>
      <c r="K523" s="61"/>
      <c r="L523" s="61"/>
      <c r="M523" s="61"/>
      <c r="N523" s="61"/>
      <c r="O523" s="61"/>
      <c r="P523" s="61"/>
      <c r="Q523" s="61"/>
    </row>
    <row r="524" spans="1:17" s="278" customFormat="1" ht="50.25" customHeight="1">
      <c r="A524" s="357"/>
      <c r="B524" s="96" t="s">
        <v>2905</v>
      </c>
      <c r="C524" s="277"/>
      <c r="D524" s="282"/>
      <c r="E524" s="88"/>
      <c r="F524" s="88"/>
    </row>
    <row r="525" spans="1:17" s="278" customFormat="1">
      <c r="A525" s="361"/>
      <c r="B525" s="270"/>
      <c r="C525" s="263"/>
      <c r="D525" s="282"/>
      <c r="E525" s="88"/>
      <c r="F525" s="88"/>
    </row>
    <row r="526" spans="1:17" s="278" customFormat="1" ht="72.5">
      <c r="A526" s="281">
        <f>MAX($A$18:A525)+0.01</f>
        <v>1.7900000000000007</v>
      </c>
      <c r="B526" s="96" t="s">
        <v>2911</v>
      </c>
      <c r="C526" s="277"/>
      <c r="D526" s="282"/>
      <c r="E526" s="88"/>
      <c r="F526" s="88"/>
    </row>
    <row r="527" spans="1:17" s="278" customFormat="1" ht="29">
      <c r="A527" s="357"/>
      <c r="B527" s="96" t="s">
        <v>2912</v>
      </c>
      <c r="C527" s="277"/>
      <c r="D527" s="282"/>
      <c r="E527" s="88"/>
      <c r="F527" s="88"/>
    </row>
    <row r="528" spans="1:17" s="278" customFormat="1">
      <c r="A528" s="357"/>
      <c r="B528" s="96" t="s">
        <v>2913</v>
      </c>
      <c r="C528" s="277" t="s">
        <v>1334</v>
      </c>
      <c r="D528" s="352">
        <v>27</v>
      </c>
      <c r="E528" s="88"/>
      <c r="F528" s="88">
        <f>D528*E528</f>
        <v>0</v>
      </c>
    </row>
    <row r="529" spans="1:9" s="278" customFormat="1">
      <c r="A529" s="357"/>
      <c r="B529" s="96" t="s">
        <v>2914</v>
      </c>
      <c r="C529" s="277" t="s">
        <v>1334</v>
      </c>
      <c r="D529" s="352">
        <v>86</v>
      </c>
      <c r="E529" s="88"/>
      <c r="F529" s="88">
        <f>D529*E529</f>
        <v>0</v>
      </c>
      <c r="I529" s="282"/>
    </row>
    <row r="530" spans="1:9" s="278" customFormat="1">
      <c r="A530" s="357"/>
      <c r="B530" s="96" t="s">
        <v>2915</v>
      </c>
      <c r="C530" s="277" t="s">
        <v>1334</v>
      </c>
      <c r="D530" s="352">
        <v>32</v>
      </c>
      <c r="E530" s="88"/>
      <c r="F530" s="88">
        <f>D530*E530</f>
        <v>0</v>
      </c>
      <c r="I530" s="24"/>
    </row>
    <row r="531" spans="1:9" s="278" customFormat="1" ht="43.5">
      <c r="A531" s="357"/>
      <c r="B531" s="96" t="s">
        <v>2905</v>
      </c>
      <c r="C531" s="277"/>
      <c r="D531" s="352"/>
      <c r="E531" s="88"/>
      <c r="F531" s="88"/>
      <c r="I531" s="282"/>
    </row>
    <row r="532" spans="1:9" s="301" customFormat="1">
      <c r="B532" s="311"/>
      <c r="C532" s="321"/>
      <c r="D532" s="352"/>
      <c r="E532" s="88"/>
      <c r="F532" s="88"/>
      <c r="I532" s="282"/>
    </row>
    <row r="533" spans="1:9" s="301" customFormat="1" ht="29">
      <c r="A533" s="281">
        <f>MAX($A$18:A532)+0.01</f>
        <v>1.8000000000000007</v>
      </c>
      <c r="B533" s="311" t="s">
        <v>2916</v>
      </c>
      <c r="C533" s="351" t="s">
        <v>2630</v>
      </c>
      <c r="D533" s="352">
        <v>59</v>
      </c>
      <c r="E533" s="88"/>
      <c r="F533" s="88">
        <f>D533*E533</f>
        <v>0</v>
      </c>
    </row>
    <row r="534" spans="1:9" s="301" customFormat="1" ht="29">
      <c r="B534" s="362" t="s">
        <v>2917</v>
      </c>
      <c r="C534" s="321"/>
      <c r="D534" s="321"/>
      <c r="E534" s="88"/>
      <c r="F534" s="88"/>
    </row>
    <row r="535" spans="1:9" s="301" customFormat="1" ht="29">
      <c r="B535" s="362" t="s">
        <v>2918</v>
      </c>
      <c r="C535" s="321"/>
      <c r="D535" s="321"/>
      <c r="E535" s="88"/>
      <c r="F535" s="88"/>
    </row>
    <row r="536" spans="1:9" s="363" customFormat="1">
      <c r="B536" s="292" t="s">
        <v>2662</v>
      </c>
      <c r="C536" s="24"/>
      <c r="D536" s="24"/>
      <c r="E536" s="88"/>
      <c r="F536" s="88"/>
    </row>
    <row r="537" spans="1:9" s="363" customFormat="1">
      <c r="B537" s="96"/>
      <c r="C537" s="24"/>
      <c r="D537" s="24"/>
      <c r="E537" s="88"/>
      <c r="F537" s="88"/>
    </row>
    <row r="538" spans="1:9" s="293" customFormat="1" ht="43.5">
      <c r="A538" s="281">
        <f>MAX($A$18:A537)+0.01</f>
        <v>1.8100000000000007</v>
      </c>
      <c r="B538" s="96" t="s">
        <v>2919</v>
      </c>
      <c r="C538" s="295" t="s">
        <v>2696</v>
      </c>
      <c r="D538" s="295">
        <v>85</v>
      </c>
      <c r="E538" s="88"/>
      <c r="F538" s="88">
        <f>D538*E538</f>
        <v>0</v>
      </c>
    </row>
    <row r="539" spans="1:9" s="278" customFormat="1">
      <c r="A539" s="363"/>
      <c r="B539" s="292"/>
      <c r="C539" s="24"/>
      <c r="D539" s="24"/>
      <c r="E539" s="88"/>
      <c r="F539" s="364"/>
    </row>
    <row r="540" spans="1:9" s="363" customFormat="1" ht="87">
      <c r="A540" s="281">
        <f>MAX($A$18:A539)+0.01</f>
        <v>1.8200000000000007</v>
      </c>
      <c r="B540" s="96" t="s">
        <v>2920</v>
      </c>
      <c r="C540" s="24"/>
      <c r="D540" s="24"/>
      <c r="E540" s="88"/>
      <c r="F540" s="88"/>
    </row>
    <row r="541" spans="1:9" s="363" customFormat="1" ht="58">
      <c r="A541" s="365"/>
      <c r="B541" s="96" t="s">
        <v>2921</v>
      </c>
      <c r="C541" s="24"/>
      <c r="D541" s="24"/>
      <c r="E541" s="88"/>
      <c r="F541" s="88"/>
    </row>
    <row r="542" spans="1:9" s="363" customFormat="1">
      <c r="A542" s="365"/>
      <c r="B542" s="96"/>
      <c r="C542" s="24"/>
      <c r="D542" s="24"/>
      <c r="E542" s="88"/>
      <c r="F542" s="88"/>
    </row>
    <row r="543" spans="1:9" s="363" customFormat="1">
      <c r="A543" s="365"/>
      <c r="B543" s="96" t="s">
        <v>2922</v>
      </c>
      <c r="C543" s="24"/>
      <c r="D543" s="24"/>
      <c r="E543" s="88"/>
      <c r="F543" s="88"/>
    </row>
    <row r="544" spans="1:9" s="363" customFormat="1">
      <c r="B544" s="96" t="s">
        <v>2923</v>
      </c>
      <c r="C544" s="24"/>
      <c r="D544" s="24"/>
      <c r="E544" s="88"/>
      <c r="F544" s="88"/>
    </row>
    <row r="545" spans="1:17">
      <c r="A545" s="349"/>
      <c r="B545" s="350" t="s">
        <v>2897</v>
      </c>
      <c r="C545" s="351" t="s">
        <v>1334</v>
      </c>
      <c r="D545" s="352">
        <v>22</v>
      </c>
      <c r="F545" s="88">
        <f>D545*E545</f>
        <v>0</v>
      </c>
      <c r="G545" s="61"/>
      <c r="H545" s="61"/>
      <c r="I545" s="61"/>
      <c r="J545" s="61"/>
      <c r="K545" s="61"/>
      <c r="L545" s="61"/>
      <c r="M545" s="61"/>
      <c r="N545" s="61"/>
      <c r="O545" s="61"/>
      <c r="P545" s="61"/>
      <c r="Q545" s="61"/>
    </row>
    <row r="546" spans="1:17" s="363" customFormat="1">
      <c r="B546" s="96" t="s">
        <v>2924</v>
      </c>
      <c r="C546" s="24"/>
      <c r="D546" s="24"/>
      <c r="E546" s="88"/>
      <c r="F546" s="88"/>
    </row>
    <row r="547" spans="1:17">
      <c r="A547" s="349"/>
      <c r="B547" s="350" t="s">
        <v>2898</v>
      </c>
      <c r="C547" s="351" t="s">
        <v>1334</v>
      </c>
      <c r="D547" s="352">
        <v>2</v>
      </c>
      <c r="F547" s="88">
        <f>D547*E547</f>
        <v>0</v>
      </c>
      <c r="G547" s="61"/>
      <c r="H547" s="61"/>
      <c r="I547" s="61"/>
      <c r="J547" s="61"/>
      <c r="K547" s="61"/>
      <c r="L547" s="61"/>
      <c r="M547" s="61"/>
      <c r="N547" s="61"/>
      <c r="O547" s="61"/>
      <c r="P547" s="61"/>
      <c r="Q547" s="61"/>
    </row>
    <row r="548" spans="1:17" s="301" customFormat="1">
      <c r="B548" s="353" t="s">
        <v>2899</v>
      </c>
      <c r="C548" s="351" t="s">
        <v>1334</v>
      </c>
      <c r="D548" s="352">
        <v>46</v>
      </c>
      <c r="E548" s="88"/>
      <c r="F548" s="88">
        <f t="shared" ref="F548:F549" si="6">D548*E548</f>
        <v>0</v>
      </c>
    </row>
    <row r="549" spans="1:17" s="363" customFormat="1">
      <c r="B549" s="353" t="s">
        <v>2900</v>
      </c>
      <c r="C549" s="351" t="s">
        <v>1334</v>
      </c>
      <c r="D549" s="352">
        <v>15</v>
      </c>
      <c r="E549" s="88"/>
      <c r="F549" s="88">
        <f t="shared" si="6"/>
        <v>0</v>
      </c>
    </row>
    <row r="550" spans="1:17" s="363" customFormat="1">
      <c r="B550" s="96" t="s">
        <v>2925</v>
      </c>
      <c r="C550" s="24"/>
      <c r="D550" s="24"/>
      <c r="E550" s="88"/>
      <c r="F550" s="88"/>
    </row>
    <row r="551" spans="1:17" s="363" customFormat="1">
      <c r="B551" s="353" t="s">
        <v>2901</v>
      </c>
      <c r="C551" s="351" t="s">
        <v>1334</v>
      </c>
      <c r="D551" s="352">
        <v>109</v>
      </c>
      <c r="E551" s="88"/>
      <c r="F551" s="88">
        <f t="shared" ref="F551" si="7">D551*E551</f>
        <v>0</v>
      </c>
    </row>
    <row r="552" spans="1:17" s="363" customFormat="1">
      <c r="B552" s="96" t="s">
        <v>2926</v>
      </c>
      <c r="C552" s="24"/>
      <c r="D552" s="24"/>
      <c r="E552" s="88"/>
      <c r="F552" s="88"/>
    </row>
    <row r="553" spans="1:17" s="363" customFormat="1">
      <c r="B553" s="353" t="s">
        <v>2902</v>
      </c>
      <c r="C553" s="351" t="s">
        <v>1334</v>
      </c>
      <c r="D553" s="352">
        <v>2</v>
      </c>
      <c r="E553" s="88"/>
      <c r="F553" s="88">
        <f t="shared" ref="F553" si="8">D553*E553</f>
        <v>0</v>
      </c>
    </row>
    <row r="554" spans="1:17" s="363" customFormat="1">
      <c r="B554" s="96" t="s">
        <v>2927</v>
      </c>
      <c r="C554" s="24"/>
      <c r="D554" s="24"/>
      <c r="E554" s="88"/>
      <c r="F554" s="88"/>
    </row>
    <row r="555" spans="1:17" s="301" customFormat="1">
      <c r="B555" s="353" t="s">
        <v>2903</v>
      </c>
      <c r="C555" s="351" t="s">
        <v>1334</v>
      </c>
      <c r="D555" s="352">
        <v>122</v>
      </c>
      <c r="E555" s="88"/>
      <c r="F555" s="88">
        <f t="shared" ref="F555" si="9">D555*E555</f>
        <v>0</v>
      </c>
    </row>
    <row r="556" spans="1:17" s="301" customFormat="1">
      <c r="B556" s="353"/>
      <c r="C556" s="351"/>
      <c r="D556" s="352"/>
      <c r="E556" s="88"/>
      <c r="F556" s="88"/>
    </row>
    <row r="557" spans="1:17" s="363" customFormat="1">
      <c r="A557" s="365"/>
      <c r="B557" s="96" t="s">
        <v>2928</v>
      </c>
      <c r="C557" s="24"/>
      <c r="D557" s="24"/>
      <c r="E557" s="88"/>
      <c r="F557" s="88"/>
    </row>
    <row r="558" spans="1:17" s="363" customFormat="1">
      <c r="B558" s="96" t="s">
        <v>2924</v>
      </c>
      <c r="C558" s="24"/>
      <c r="D558" s="24"/>
      <c r="E558" s="88"/>
      <c r="F558" s="88"/>
    </row>
    <row r="559" spans="1:17">
      <c r="A559" s="349"/>
      <c r="B559" s="350" t="s">
        <v>2898</v>
      </c>
      <c r="C559" s="351" t="s">
        <v>1334</v>
      </c>
      <c r="D559" s="352">
        <v>2</v>
      </c>
      <c r="F559" s="88">
        <f>D559*E559</f>
        <v>0</v>
      </c>
      <c r="G559" s="61"/>
      <c r="H559" s="61"/>
      <c r="I559" s="61"/>
      <c r="J559" s="61"/>
      <c r="K559" s="61"/>
      <c r="L559" s="61"/>
      <c r="M559" s="61"/>
      <c r="N559" s="61"/>
      <c r="O559" s="61"/>
      <c r="P559" s="61"/>
      <c r="Q559" s="61"/>
    </row>
    <row r="560" spans="1:17" s="301" customFormat="1">
      <c r="B560" s="353" t="s">
        <v>2899</v>
      </c>
      <c r="C560" s="351" t="s">
        <v>1334</v>
      </c>
      <c r="D560" s="352">
        <v>2</v>
      </c>
      <c r="E560" s="88"/>
      <c r="F560" s="88">
        <f t="shared" ref="F560:F561" si="10">D560*E560</f>
        <v>0</v>
      </c>
    </row>
    <row r="561" spans="1:17" s="363" customFormat="1">
      <c r="B561" s="353" t="s">
        <v>2900</v>
      </c>
      <c r="C561" s="351" t="s">
        <v>1334</v>
      </c>
      <c r="D561" s="352">
        <v>2</v>
      </c>
      <c r="E561" s="88"/>
      <c r="F561" s="88">
        <f t="shared" si="10"/>
        <v>0</v>
      </c>
    </row>
    <row r="562" spans="1:17" s="363" customFormat="1">
      <c r="B562" s="96" t="s">
        <v>2925</v>
      </c>
      <c r="C562" s="24"/>
      <c r="D562" s="24"/>
      <c r="E562" s="88"/>
      <c r="F562" s="88"/>
    </row>
    <row r="563" spans="1:17" s="363" customFormat="1">
      <c r="B563" s="353" t="s">
        <v>2901</v>
      </c>
      <c r="C563" s="351" t="s">
        <v>1334</v>
      </c>
      <c r="D563" s="352">
        <v>2</v>
      </c>
      <c r="E563" s="88"/>
      <c r="F563" s="88">
        <f t="shared" ref="F563:F564" si="11">D563*E563</f>
        <v>0</v>
      </c>
    </row>
    <row r="564" spans="1:17" s="363" customFormat="1">
      <c r="B564" s="353" t="s">
        <v>2902</v>
      </c>
      <c r="C564" s="351" t="s">
        <v>1334</v>
      </c>
      <c r="D564" s="352">
        <v>17</v>
      </c>
      <c r="E564" s="88"/>
      <c r="F564" s="88">
        <f t="shared" si="11"/>
        <v>0</v>
      </c>
    </row>
    <row r="565" spans="1:17" s="363" customFormat="1">
      <c r="B565" s="96" t="s">
        <v>2927</v>
      </c>
      <c r="C565" s="24"/>
      <c r="D565" s="24"/>
      <c r="E565" s="88"/>
      <c r="F565" s="88"/>
    </row>
    <row r="566" spans="1:17" s="301" customFormat="1">
      <c r="B566" s="353" t="s">
        <v>2903</v>
      </c>
      <c r="C566" s="351" t="s">
        <v>1334</v>
      </c>
      <c r="D566" s="352">
        <v>18</v>
      </c>
      <c r="E566" s="88"/>
      <c r="F566" s="88">
        <f t="shared" ref="F566" si="12">D566*E566</f>
        <v>0</v>
      </c>
    </row>
    <row r="567" spans="1:17" s="363" customFormat="1">
      <c r="B567" s="292" t="s">
        <v>2929</v>
      </c>
      <c r="C567" s="24"/>
      <c r="D567" s="24"/>
      <c r="E567" s="88"/>
      <c r="F567" s="88"/>
    </row>
    <row r="568" spans="1:17" s="363" customFormat="1">
      <c r="B568" s="292" t="s">
        <v>2662</v>
      </c>
      <c r="C568" s="24"/>
      <c r="D568" s="24"/>
      <c r="E568" s="88"/>
      <c r="F568" s="88"/>
    </row>
    <row r="569" spans="1:17" s="293" customFormat="1">
      <c r="B569" s="294"/>
      <c r="C569" s="295"/>
      <c r="D569" s="295"/>
    </row>
    <row r="570" spans="1:17" s="293" customFormat="1" ht="101.5">
      <c r="A570" s="281">
        <f>MAX($A$18:A569)+0.01</f>
        <v>1.8300000000000007</v>
      </c>
      <c r="B570" s="294" t="s">
        <v>2930</v>
      </c>
      <c r="C570" s="295"/>
      <c r="D570" s="295"/>
    </row>
    <row r="571" spans="1:17" s="293" customFormat="1">
      <c r="B571" s="298" t="s">
        <v>2931</v>
      </c>
      <c r="C571" s="295"/>
      <c r="D571" s="295"/>
    </row>
    <row r="572" spans="1:17">
      <c r="A572" s="347"/>
      <c r="B572" s="304" t="s">
        <v>2907</v>
      </c>
      <c r="C572" s="351" t="s">
        <v>1334</v>
      </c>
      <c r="D572" s="352">
        <v>48</v>
      </c>
      <c r="F572" s="88">
        <f>D572*E572</f>
        <v>0</v>
      </c>
      <c r="G572" s="61"/>
      <c r="H572" s="61"/>
      <c r="I572" s="61"/>
      <c r="J572" s="61"/>
      <c r="K572" s="61"/>
      <c r="L572" s="61"/>
      <c r="M572" s="61"/>
      <c r="N572" s="61"/>
      <c r="O572" s="61"/>
      <c r="P572" s="61"/>
      <c r="Q572" s="61"/>
    </row>
    <row r="573" spans="1:17" s="293" customFormat="1">
      <c r="B573" s="298" t="s">
        <v>2932</v>
      </c>
      <c r="C573" s="295"/>
      <c r="D573" s="295"/>
      <c r="E573" s="88"/>
      <c r="F573" s="88"/>
    </row>
    <row r="574" spans="1:17" s="293" customFormat="1">
      <c r="B574" s="304" t="s">
        <v>2908</v>
      </c>
      <c r="C574" s="351" t="s">
        <v>1334</v>
      </c>
      <c r="D574" s="352">
        <v>10</v>
      </c>
      <c r="E574" s="88"/>
      <c r="F574" s="88">
        <f>D574*E574</f>
        <v>0</v>
      </c>
    </row>
    <row r="575" spans="1:17" s="293" customFormat="1">
      <c r="B575" s="304" t="s">
        <v>2909</v>
      </c>
      <c r="C575" s="351" t="s">
        <v>1334</v>
      </c>
      <c r="D575" s="352">
        <v>15</v>
      </c>
      <c r="E575" s="88"/>
      <c r="F575" s="88">
        <f t="shared" ref="F575:F579" si="13">D575*E575</f>
        <v>0</v>
      </c>
    </row>
    <row r="576" spans="1:17" s="293" customFormat="1">
      <c r="B576" s="298" t="s">
        <v>2933</v>
      </c>
      <c r="C576" s="295"/>
      <c r="D576" s="295"/>
      <c r="E576" s="88"/>
      <c r="F576" s="88"/>
    </row>
    <row r="577" spans="1:6" s="293" customFormat="1">
      <c r="B577" s="294" t="s">
        <v>2934</v>
      </c>
      <c r="C577" s="302" t="s">
        <v>1334</v>
      </c>
      <c r="D577" s="302">
        <v>20</v>
      </c>
      <c r="E577" s="88"/>
      <c r="F577" s="88">
        <f t="shared" ref="F577" si="14">D577*E577</f>
        <v>0</v>
      </c>
    </row>
    <row r="578" spans="1:6" s="293" customFormat="1">
      <c r="B578" s="298" t="s">
        <v>2691</v>
      </c>
      <c r="C578" s="295"/>
      <c r="D578" s="295"/>
      <c r="E578" s="88"/>
      <c r="F578" s="88"/>
    </row>
    <row r="579" spans="1:6" s="293" customFormat="1">
      <c r="B579" s="294" t="s">
        <v>2934</v>
      </c>
      <c r="C579" s="302" t="s">
        <v>1334</v>
      </c>
      <c r="D579" s="302">
        <v>4</v>
      </c>
      <c r="E579" s="88"/>
      <c r="F579" s="88">
        <f t="shared" si="13"/>
        <v>0</v>
      </c>
    </row>
    <row r="580" spans="1:6" s="293" customFormat="1">
      <c r="B580" s="298" t="s">
        <v>2692</v>
      </c>
      <c r="C580" s="295"/>
      <c r="D580" s="295"/>
      <c r="E580" s="88"/>
      <c r="F580" s="88"/>
    </row>
    <row r="581" spans="1:6" s="293" customFormat="1">
      <c r="B581" s="294" t="s">
        <v>2935</v>
      </c>
      <c r="C581" s="302" t="s">
        <v>1334</v>
      </c>
      <c r="D581" s="302">
        <v>14</v>
      </c>
      <c r="E581" s="88"/>
      <c r="F581" s="88">
        <f t="shared" ref="F581:F583" si="15">D581*E581</f>
        <v>0</v>
      </c>
    </row>
    <row r="582" spans="1:6" s="293" customFormat="1">
      <c r="B582" s="298" t="s">
        <v>2936</v>
      </c>
      <c r="C582" s="295"/>
      <c r="D582" s="295"/>
      <c r="E582" s="88"/>
      <c r="F582" s="88"/>
    </row>
    <row r="583" spans="1:6" s="293" customFormat="1">
      <c r="B583" s="294" t="s">
        <v>2937</v>
      </c>
      <c r="C583" s="302" t="s">
        <v>1334</v>
      </c>
      <c r="D583" s="302">
        <v>38</v>
      </c>
      <c r="E583" s="88"/>
      <c r="F583" s="88">
        <f t="shared" si="15"/>
        <v>0</v>
      </c>
    </row>
    <row r="584" spans="1:6" s="293" customFormat="1">
      <c r="B584" s="294" t="s">
        <v>2694</v>
      </c>
      <c r="C584" s="295"/>
      <c r="D584" s="295"/>
      <c r="E584" s="88"/>
      <c r="F584" s="88"/>
    </row>
    <row r="585" spans="1:6" s="293" customFormat="1">
      <c r="B585" s="294" t="s">
        <v>2662</v>
      </c>
      <c r="C585" s="295"/>
      <c r="D585" s="295"/>
      <c r="E585" s="88"/>
      <c r="F585" s="88"/>
    </row>
    <row r="586" spans="1:6" s="293" customFormat="1">
      <c r="B586" s="294"/>
      <c r="C586" s="295"/>
      <c r="D586" s="295"/>
      <c r="E586" s="88"/>
      <c r="F586" s="88"/>
    </row>
    <row r="587" spans="1:6" s="278" customFormat="1" ht="43.5">
      <c r="A587" s="281">
        <f>MAX($A$18:A586)+0.01</f>
        <v>1.8400000000000007</v>
      </c>
      <c r="B587" s="96" t="s">
        <v>2938</v>
      </c>
      <c r="C587" s="24"/>
      <c r="D587" s="24"/>
      <c r="E587" s="88"/>
      <c r="F587" s="364"/>
    </row>
    <row r="588" spans="1:6" s="278" customFormat="1" ht="130.5">
      <c r="A588" s="366"/>
      <c r="B588" s="96" t="s">
        <v>2939</v>
      </c>
      <c r="C588" s="24"/>
      <c r="D588" s="24"/>
      <c r="E588" s="88"/>
      <c r="F588" s="364"/>
    </row>
    <row r="589" spans="1:6" s="278" customFormat="1" ht="43.5">
      <c r="A589" s="366"/>
      <c r="B589" s="96" t="s">
        <v>2940</v>
      </c>
      <c r="C589" s="24"/>
      <c r="D589" s="24"/>
      <c r="E589" s="88"/>
      <c r="F589" s="364"/>
    </row>
    <row r="590" spans="1:6" s="278" customFormat="1" ht="101.5">
      <c r="A590" s="366"/>
      <c r="B590" s="96" t="s">
        <v>2941</v>
      </c>
      <c r="C590" s="24"/>
      <c r="D590" s="24"/>
      <c r="E590" s="88"/>
      <c r="F590" s="364"/>
    </row>
    <row r="591" spans="1:6" s="278" customFormat="1" ht="29">
      <c r="A591" s="366"/>
      <c r="B591" s="96" t="s">
        <v>2942</v>
      </c>
      <c r="C591" s="24"/>
      <c r="D591" s="24"/>
      <c r="E591" s="88"/>
      <c r="F591" s="364"/>
    </row>
    <row r="592" spans="1:6" s="278" customFormat="1">
      <c r="A592" s="363"/>
      <c r="B592" s="96" t="s">
        <v>2943</v>
      </c>
      <c r="C592" s="24"/>
      <c r="D592" s="24"/>
      <c r="E592" s="88"/>
      <c r="F592" s="364"/>
    </row>
    <row r="593" spans="1:6" s="278" customFormat="1">
      <c r="A593" s="363"/>
      <c r="B593" s="96" t="s">
        <v>2944</v>
      </c>
      <c r="C593" s="24"/>
      <c r="D593" s="24"/>
      <c r="E593" s="88"/>
      <c r="F593" s="364"/>
    </row>
    <row r="594" spans="1:6" s="278" customFormat="1">
      <c r="A594" s="363"/>
      <c r="B594" s="96" t="s">
        <v>2945</v>
      </c>
      <c r="C594" s="24"/>
      <c r="D594" s="24"/>
      <c r="E594" s="88"/>
      <c r="F594" s="364"/>
    </row>
    <row r="595" spans="1:6" s="278" customFormat="1">
      <c r="A595" s="363"/>
      <c r="B595" s="96" t="s">
        <v>2946</v>
      </c>
      <c r="C595" s="24"/>
      <c r="D595" s="24"/>
      <c r="E595" s="88"/>
      <c r="F595" s="364"/>
    </row>
    <row r="596" spans="1:6" s="278" customFormat="1">
      <c r="A596" s="363"/>
      <c r="B596" s="96" t="s">
        <v>2947</v>
      </c>
      <c r="C596" s="277" t="s">
        <v>1334</v>
      </c>
      <c r="D596" s="282">
        <v>2</v>
      </c>
      <c r="E596" s="88"/>
      <c r="F596" s="88">
        <f>D596*E596</f>
        <v>0</v>
      </c>
    </row>
    <row r="597" spans="1:6" s="278" customFormat="1">
      <c r="A597" s="363"/>
      <c r="B597" s="96" t="s">
        <v>2913</v>
      </c>
      <c r="C597" s="277" t="s">
        <v>1334</v>
      </c>
      <c r="D597" s="282">
        <v>27</v>
      </c>
      <c r="E597" s="88"/>
      <c r="F597" s="88">
        <f>D597*E597</f>
        <v>0</v>
      </c>
    </row>
    <row r="598" spans="1:6" s="363" customFormat="1">
      <c r="B598" s="96" t="s">
        <v>2932</v>
      </c>
      <c r="C598" s="24"/>
      <c r="D598" s="24"/>
      <c r="E598" s="88"/>
      <c r="F598" s="88"/>
    </row>
    <row r="599" spans="1:6" s="278" customFormat="1">
      <c r="A599" s="357"/>
      <c r="B599" s="96" t="s">
        <v>2914</v>
      </c>
      <c r="C599" s="277" t="s">
        <v>1334</v>
      </c>
      <c r="D599" s="282">
        <v>86</v>
      </c>
      <c r="E599" s="88"/>
      <c r="F599" s="88">
        <f>D599*E599</f>
        <v>0</v>
      </c>
    </row>
    <row r="600" spans="1:6" s="278" customFormat="1">
      <c r="A600" s="357"/>
      <c r="B600" s="96" t="s">
        <v>2915</v>
      </c>
      <c r="C600" s="277" t="s">
        <v>1334</v>
      </c>
      <c r="D600" s="282">
        <v>32</v>
      </c>
      <c r="E600" s="88"/>
      <c r="F600" s="88">
        <f>D600*E600</f>
        <v>0</v>
      </c>
    </row>
    <row r="601" spans="1:6" s="278" customFormat="1">
      <c r="A601" s="363"/>
      <c r="B601" s="96" t="s">
        <v>2948</v>
      </c>
      <c r="C601" s="24"/>
      <c r="D601" s="24"/>
      <c r="E601" s="88"/>
      <c r="F601" s="364"/>
    </row>
    <row r="602" spans="1:6" s="278" customFormat="1">
      <c r="A602" s="363"/>
      <c r="B602" s="96" t="s">
        <v>2949</v>
      </c>
      <c r="C602" s="24"/>
      <c r="D602" s="24"/>
      <c r="E602" s="88"/>
      <c r="F602" s="364"/>
    </row>
    <row r="603" spans="1:6" s="278" customFormat="1">
      <c r="A603" s="363"/>
      <c r="B603" s="96" t="s">
        <v>2662</v>
      </c>
      <c r="C603" s="24"/>
      <c r="D603" s="24"/>
      <c r="E603" s="88"/>
      <c r="F603" s="364"/>
    </row>
    <row r="604" spans="1:6" s="293" customFormat="1">
      <c r="B604" s="294"/>
      <c r="C604" s="295"/>
      <c r="D604" s="295"/>
      <c r="E604" s="88"/>
      <c r="F604" s="88"/>
    </row>
    <row r="605" spans="1:6" s="293" customFormat="1" ht="29">
      <c r="A605" s="281">
        <f>MAX($A$18:A604)+0.01</f>
        <v>1.8500000000000008</v>
      </c>
      <c r="B605" s="294" t="s">
        <v>2950</v>
      </c>
      <c r="C605" s="295" t="s">
        <v>246</v>
      </c>
      <c r="D605" s="295">
        <v>16</v>
      </c>
      <c r="E605" s="88"/>
      <c r="F605" s="88">
        <f>D605*E605</f>
        <v>0</v>
      </c>
    </row>
    <row r="606" spans="1:6" s="293" customFormat="1">
      <c r="B606" s="298"/>
      <c r="C606" s="295"/>
      <c r="D606" s="295"/>
      <c r="E606" s="88"/>
      <c r="F606" s="88"/>
    </row>
    <row r="607" spans="1:6" s="278" customFormat="1" ht="87">
      <c r="A607" s="281">
        <f>MAX($A$18:A606)+0.01</f>
        <v>1.8600000000000008</v>
      </c>
      <c r="B607" s="270" t="s">
        <v>2951</v>
      </c>
      <c r="C607" s="24" t="s">
        <v>1234</v>
      </c>
      <c r="D607" s="24">
        <v>3350</v>
      </c>
      <c r="E607" s="88"/>
      <c r="F607" s="88">
        <f>D607*E607</f>
        <v>0</v>
      </c>
    </row>
    <row r="608" spans="1:6" s="278" customFormat="1">
      <c r="A608" s="331"/>
      <c r="B608" s="270"/>
      <c r="C608" s="263"/>
      <c r="D608" s="282"/>
      <c r="E608" s="88"/>
      <c r="F608" s="88"/>
    </row>
    <row r="609" spans="1:6" s="278" customFormat="1" ht="58">
      <c r="A609" s="281">
        <f>MAX($A$18:A608)+0.01</f>
        <v>1.8700000000000008</v>
      </c>
      <c r="B609" s="270" t="s">
        <v>2952</v>
      </c>
      <c r="C609" s="263"/>
      <c r="D609" s="282"/>
      <c r="E609" s="88"/>
      <c r="F609" s="88"/>
    </row>
    <row r="610" spans="1:6" s="278" customFormat="1">
      <c r="A610" s="331"/>
      <c r="B610" s="270" t="s">
        <v>2953</v>
      </c>
      <c r="C610" s="263" t="s">
        <v>246</v>
      </c>
      <c r="D610" s="282">
        <v>8</v>
      </c>
      <c r="E610" s="88"/>
      <c r="F610" s="88">
        <f>D610*E610</f>
        <v>0</v>
      </c>
    </row>
    <row r="611" spans="1:6" s="278" customFormat="1">
      <c r="A611" s="331"/>
      <c r="B611" s="270" t="s">
        <v>2954</v>
      </c>
      <c r="C611" s="263" t="s">
        <v>246</v>
      </c>
      <c r="D611" s="282">
        <v>3</v>
      </c>
      <c r="E611" s="88"/>
      <c r="F611" s="88">
        <f>D611*E611</f>
        <v>0</v>
      </c>
    </row>
    <row r="612" spans="1:6" s="278" customFormat="1">
      <c r="A612" s="331"/>
      <c r="B612" s="270"/>
      <c r="C612" s="263"/>
      <c r="D612" s="282"/>
      <c r="E612" s="88"/>
      <c r="F612" s="88"/>
    </row>
    <row r="613" spans="1:6" s="278" customFormat="1" ht="29">
      <c r="A613" s="281">
        <f>MAX($A$18:A612)+0.01</f>
        <v>1.8800000000000008</v>
      </c>
      <c r="B613" s="270" t="s">
        <v>2955</v>
      </c>
      <c r="C613" s="263" t="s">
        <v>464</v>
      </c>
      <c r="D613" s="282">
        <v>22</v>
      </c>
      <c r="E613" s="88"/>
      <c r="F613" s="88">
        <f>D613*E613</f>
        <v>0</v>
      </c>
    </row>
    <row r="614" spans="1:6" s="301" customFormat="1">
      <c r="A614" s="299"/>
      <c r="B614" s="96"/>
      <c r="C614" s="263"/>
      <c r="D614" s="263"/>
      <c r="E614" s="305"/>
    </row>
    <row r="615" spans="1:6" s="301" customFormat="1">
      <c r="A615" s="281">
        <f>MAX($A$18:A614)+0.01</f>
        <v>1.8900000000000008</v>
      </c>
      <c r="B615" s="96" t="s">
        <v>2956</v>
      </c>
      <c r="C615" s="263" t="s">
        <v>160</v>
      </c>
      <c r="D615" s="263">
        <v>1</v>
      </c>
      <c r="E615" s="88"/>
      <c r="F615" s="88">
        <f>+E615*D615</f>
        <v>0</v>
      </c>
    </row>
    <row r="616" spans="1:6" s="278" customFormat="1">
      <c r="A616" s="285"/>
      <c r="B616" s="96"/>
      <c r="C616" s="263"/>
      <c r="D616" s="282"/>
      <c r="E616" s="88"/>
      <c r="F616" s="88"/>
    </row>
    <row r="617" spans="1:6" s="301" customFormat="1">
      <c r="A617" s="281">
        <f>MAX($A$18:A616)+0.01</f>
        <v>1.9000000000000008</v>
      </c>
      <c r="B617" s="96" t="s">
        <v>2957</v>
      </c>
      <c r="C617" s="263" t="s">
        <v>246</v>
      </c>
      <c r="D617" s="263">
        <v>1</v>
      </c>
      <c r="E617" s="88"/>
      <c r="F617" s="88">
        <f>+E617*D617</f>
        <v>0</v>
      </c>
    </row>
    <row r="618" spans="1:6" s="278" customFormat="1">
      <c r="A618" s="275"/>
      <c r="B618" s="96"/>
      <c r="C618" s="263"/>
      <c r="D618" s="282"/>
      <c r="E618" s="88"/>
      <c r="F618" s="88"/>
    </row>
    <row r="619" spans="1:6" s="278" customFormat="1">
      <c r="A619" s="281">
        <f>MAX($A$18:A618)+0.01</f>
        <v>1.9100000000000008</v>
      </c>
      <c r="B619" s="270" t="s">
        <v>2958</v>
      </c>
      <c r="C619" s="263" t="s">
        <v>246</v>
      </c>
      <c r="D619" s="282">
        <v>1</v>
      </c>
      <c r="E619" s="88"/>
      <c r="F619" s="88">
        <f>D619*E619</f>
        <v>0</v>
      </c>
    </row>
    <row r="620" spans="1:6" s="293" customFormat="1">
      <c r="B620" s="294"/>
      <c r="C620" s="295"/>
      <c r="D620" s="295"/>
      <c r="E620" s="88"/>
      <c r="F620" s="88"/>
    </row>
    <row r="621" spans="1:6" s="293" customFormat="1">
      <c r="A621" s="281">
        <f>MAX($A$18:A620)+0.01</f>
        <v>1.9200000000000008</v>
      </c>
      <c r="B621" s="294" t="s">
        <v>2959</v>
      </c>
      <c r="C621" s="295" t="s">
        <v>246</v>
      </c>
      <c r="D621" s="295">
        <v>1</v>
      </c>
      <c r="E621" s="88"/>
      <c r="F621" s="88">
        <f>D621*E621</f>
        <v>0</v>
      </c>
    </row>
    <row r="622" spans="1:6" s="278" customFormat="1">
      <c r="A622" s="361"/>
      <c r="B622" s="270"/>
      <c r="C622" s="263"/>
      <c r="D622" s="282"/>
      <c r="E622" s="88"/>
      <c r="F622" s="88"/>
    </row>
    <row r="623" spans="1:6" s="278" customFormat="1" ht="29">
      <c r="B623" s="280" t="s">
        <v>2960</v>
      </c>
      <c r="C623" s="337"/>
      <c r="D623" s="282"/>
      <c r="E623" s="88"/>
      <c r="F623" s="367"/>
    </row>
    <row r="624" spans="1:6" s="278" customFormat="1">
      <c r="B624" s="368"/>
      <c r="C624" s="337"/>
      <c r="D624" s="282"/>
      <c r="E624" s="88"/>
      <c r="F624" s="367"/>
    </row>
    <row r="625" spans="1:6" s="278" customFormat="1" ht="29">
      <c r="A625" s="281">
        <f>MAX($A$18:A624)+0.01</f>
        <v>1.9300000000000008</v>
      </c>
      <c r="B625" s="96" t="s">
        <v>2961</v>
      </c>
      <c r="C625" s="333"/>
      <c r="D625" s="282"/>
      <c r="E625" s="88"/>
      <c r="F625" s="369"/>
    </row>
    <row r="626" spans="1:6" s="278" customFormat="1">
      <c r="A626" s="370"/>
      <c r="B626" s="96" t="s">
        <v>2962</v>
      </c>
      <c r="C626" s="333"/>
      <c r="D626" s="282"/>
      <c r="E626" s="88"/>
      <c r="F626" s="369"/>
    </row>
    <row r="627" spans="1:6" s="278" customFormat="1">
      <c r="A627" s="370"/>
      <c r="B627" s="96" t="s">
        <v>2963</v>
      </c>
      <c r="C627" s="333"/>
      <c r="D627" s="282"/>
      <c r="E627" s="88"/>
      <c r="F627" s="369"/>
    </row>
    <row r="628" spans="1:6" s="278" customFormat="1">
      <c r="A628" s="370"/>
      <c r="B628" s="96" t="s">
        <v>2964</v>
      </c>
      <c r="C628" s="333"/>
      <c r="D628" s="282"/>
      <c r="E628" s="88"/>
      <c r="F628" s="369"/>
    </row>
    <row r="629" spans="1:6" s="278" customFormat="1">
      <c r="A629" s="370"/>
      <c r="B629" s="96" t="s">
        <v>2965</v>
      </c>
      <c r="C629" s="333"/>
      <c r="D629" s="282"/>
      <c r="E629" s="88"/>
      <c r="F629" s="369"/>
    </row>
    <row r="630" spans="1:6" s="278" customFormat="1">
      <c r="A630" s="370"/>
      <c r="B630" s="96" t="s">
        <v>2966</v>
      </c>
      <c r="C630" s="333"/>
      <c r="D630" s="282"/>
      <c r="E630" s="88"/>
      <c r="F630" s="369"/>
    </row>
    <row r="631" spans="1:6" s="278" customFormat="1">
      <c r="A631" s="370"/>
      <c r="B631" s="96" t="s">
        <v>2967</v>
      </c>
      <c r="C631" s="333"/>
      <c r="D631" s="282"/>
      <c r="E631" s="88"/>
      <c r="F631" s="369"/>
    </row>
    <row r="632" spans="1:6" s="278" customFormat="1" ht="29">
      <c r="A632" s="370"/>
      <c r="B632" s="96" t="s">
        <v>2968</v>
      </c>
      <c r="C632" s="333"/>
      <c r="D632" s="282"/>
      <c r="E632" s="88"/>
      <c r="F632" s="369"/>
    </row>
    <row r="633" spans="1:6" s="278" customFormat="1">
      <c r="A633" s="370"/>
      <c r="B633" s="96" t="s">
        <v>2969</v>
      </c>
      <c r="C633" s="333"/>
      <c r="D633" s="282"/>
      <c r="E633" s="88"/>
      <c r="F633" s="369"/>
    </row>
    <row r="634" spans="1:6" s="278" customFormat="1" ht="43.5">
      <c r="A634" s="370"/>
      <c r="B634" s="96" t="s">
        <v>2970</v>
      </c>
      <c r="C634" s="333"/>
      <c r="D634" s="282"/>
      <c r="E634" s="88"/>
      <c r="F634" s="369"/>
    </row>
    <row r="635" spans="1:6" s="278" customFormat="1" ht="29">
      <c r="A635" s="370"/>
      <c r="B635" s="96" t="s">
        <v>2971</v>
      </c>
      <c r="C635" s="333"/>
      <c r="D635" s="282"/>
      <c r="E635" s="88"/>
      <c r="F635" s="369"/>
    </row>
    <row r="636" spans="1:6" s="278" customFormat="1" ht="29">
      <c r="A636" s="370"/>
      <c r="B636" s="96" t="s">
        <v>2972</v>
      </c>
      <c r="C636" s="333"/>
      <c r="D636" s="282"/>
      <c r="E636" s="88"/>
      <c r="F636" s="369"/>
    </row>
    <row r="637" spans="1:6" s="278" customFormat="1">
      <c r="A637" s="370"/>
      <c r="B637" s="96" t="s">
        <v>2973</v>
      </c>
      <c r="C637" s="333"/>
      <c r="D637" s="282"/>
      <c r="E637" s="88"/>
      <c r="F637" s="369"/>
    </row>
    <row r="638" spans="1:6" s="278" customFormat="1">
      <c r="A638" s="370"/>
      <c r="B638" s="96" t="s">
        <v>2974</v>
      </c>
      <c r="C638" s="333"/>
      <c r="D638" s="282"/>
      <c r="E638" s="88"/>
      <c r="F638" s="369"/>
    </row>
    <row r="639" spans="1:6" s="278" customFormat="1">
      <c r="A639" s="370"/>
      <c r="B639" s="96" t="s">
        <v>2975</v>
      </c>
      <c r="C639" s="333"/>
      <c r="D639" s="282"/>
      <c r="E639" s="88"/>
      <c r="F639" s="369"/>
    </row>
    <row r="640" spans="1:6" s="278" customFormat="1">
      <c r="A640" s="370"/>
      <c r="B640" s="371" t="s">
        <v>2976</v>
      </c>
      <c r="C640" s="333"/>
      <c r="D640" s="282"/>
      <c r="E640" s="88"/>
      <c r="F640" s="369"/>
    </row>
    <row r="641" spans="1:6" s="278" customFormat="1">
      <c r="A641" s="370"/>
      <c r="B641" s="96" t="s">
        <v>2977</v>
      </c>
      <c r="C641" s="333"/>
      <c r="D641" s="282"/>
      <c r="E641" s="88"/>
      <c r="F641" s="369"/>
    </row>
    <row r="642" spans="1:6" s="278" customFormat="1">
      <c r="A642" s="370"/>
      <c r="B642" s="96" t="s">
        <v>2978</v>
      </c>
      <c r="C642" s="333"/>
      <c r="D642" s="282"/>
      <c r="E642" s="88"/>
      <c r="F642" s="369"/>
    </row>
    <row r="643" spans="1:6" s="278" customFormat="1">
      <c r="A643" s="370"/>
      <c r="B643" s="96" t="s">
        <v>2979</v>
      </c>
      <c r="C643" s="333"/>
      <c r="D643" s="282"/>
      <c r="E643" s="88"/>
      <c r="F643" s="369"/>
    </row>
    <row r="644" spans="1:6" s="278" customFormat="1" ht="58">
      <c r="A644" s="370"/>
      <c r="B644" s="96" t="s">
        <v>2980</v>
      </c>
      <c r="C644" s="333"/>
      <c r="D644" s="282"/>
      <c r="E644" s="88"/>
      <c r="F644" s="369"/>
    </row>
    <row r="645" spans="1:6" s="278" customFormat="1">
      <c r="A645" s="370"/>
      <c r="B645" s="96" t="s">
        <v>2981</v>
      </c>
      <c r="C645" s="333"/>
      <c r="D645" s="282"/>
      <c r="E645" s="88"/>
      <c r="F645" s="369"/>
    </row>
    <row r="646" spans="1:6" s="278" customFormat="1">
      <c r="A646" s="370"/>
      <c r="B646" s="96" t="s">
        <v>2982</v>
      </c>
      <c r="C646" s="333"/>
      <c r="D646" s="282"/>
      <c r="E646" s="88"/>
      <c r="F646" s="369"/>
    </row>
    <row r="647" spans="1:6" s="278" customFormat="1">
      <c r="A647" s="370"/>
      <c r="B647" s="96" t="s">
        <v>2983</v>
      </c>
      <c r="C647" s="333"/>
      <c r="D647" s="282"/>
      <c r="E647" s="88"/>
      <c r="F647" s="369"/>
    </row>
    <row r="648" spans="1:6" s="278" customFormat="1">
      <c r="A648" s="370"/>
      <c r="B648" s="96" t="s">
        <v>2984</v>
      </c>
      <c r="C648" s="333"/>
      <c r="D648" s="282"/>
      <c r="E648" s="88"/>
      <c r="F648" s="369"/>
    </row>
    <row r="649" spans="1:6" s="278" customFormat="1">
      <c r="A649" s="370"/>
      <c r="B649" s="96" t="s">
        <v>2985</v>
      </c>
      <c r="C649" s="333"/>
      <c r="D649" s="282"/>
      <c r="E649" s="88"/>
      <c r="F649" s="369"/>
    </row>
    <row r="650" spans="1:6" s="278" customFormat="1">
      <c r="A650" s="370"/>
      <c r="B650" s="96" t="s">
        <v>2986</v>
      </c>
      <c r="C650" s="333"/>
      <c r="D650" s="282"/>
      <c r="E650" s="88"/>
      <c r="F650" s="369"/>
    </row>
    <row r="651" spans="1:6" s="278" customFormat="1">
      <c r="A651" s="370"/>
      <c r="B651" s="96" t="s">
        <v>2987</v>
      </c>
      <c r="C651" s="333"/>
      <c r="D651" s="282"/>
      <c r="E651" s="88"/>
      <c r="F651" s="369"/>
    </row>
    <row r="652" spans="1:6" s="278" customFormat="1">
      <c r="A652" s="370"/>
      <c r="B652" s="96" t="s">
        <v>2988</v>
      </c>
      <c r="C652" s="333"/>
      <c r="D652" s="282"/>
      <c r="E652" s="88"/>
      <c r="F652" s="369"/>
    </row>
    <row r="653" spans="1:6" s="278" customFormat="1">
      <c r="A653" s="370"/>
      <c r="B653" s="96" t="s">
        <v>2989</v>
      </c>
      <c r="C653" s="333"/>
      <c r="D653" s="282"/>
      <c r="E653" s="88"/>
      <c r="F653" s="369"/>
    </row>
    <row r="654" spans="1:6" s="278" customFormat="1">
      <c r="A654" s="370"/>
      <c r="B654" s="96" t="s">
        <v>2990</v>
      </c>
      <c r="C654" s="333"/>
      <c r="D654" s="282"/>
      <c r="E654" s="88"/>
      <c r="F654" s="369"/>
    </row>
    <row r="655" spans="1:6" s="278" customFormat="1">
      <c r="A655" s="370"/>
      <c r="B655" s="96" t="s">
        <v>2991</v>
      </c>
      <c r="C655" s="333"/>
      <c r="D655" s="282"/>
      <c r="E655" s="88"/>
      <c r="F655" s="369"/>
    </row>
    <row r="656" spans="1:6" s="278" customFormat="1">
      <c r="A656" s="370"/>
      <c r="B656" s="96" t="s">
        <v>2992</v>
      </c>
      <c r="C656" s="333"/>
      <c r="D656" s="282"/>
      <c r="E656" s="88"/>
      <c r="F656" s="369"/>
    </row>
    <row r="657" spans="1:17" s="278" customFormat="1">
      <c r="A657" s="370"/>
      <c r="B657" s="96" t="s">
        <v>2993</v>
      </c>
      <c r="C657" s="333"/>
      <c r="D657" s="282"/>
      <c r="E657" s="88"/>
      <c r="F657" s="369"/>
    </row>
    <row r="658" spans="1:17" s="278" customFormat="1">
      <c r="A658" s="372"/>
      <c r="B658" s="96" t="s">
        <v>2994</v>
      </c>
      <c r="C658" s="333"/>
      <c r="D658" s="282"/>
      <c r="E658" s="88"/>
      <c r="F658" s="369"/>
    </row>
    <row r="659" spans="1:17" s="278" customFormat="1">
      <c r="A659" s="372"/>
      <c r="B659" s="96" t="s">
        <v>2995</v>
      </c>
      <c r="C659" s="333"/>
      <c r="D659" s="282"/>
      <c r="E659" s="88"/>
      <c r="F659" s="369"/>
    </row>
    <row r="660" spans="1:17" s="278" customFormat="1">
      <c r="A660" s="372"/>
      <c r="B660" s="96" t="s">
        <v>2996</v>
      </c>
      <c r="C660" s="263" t="s">
        <v>246</v>
      </c>
      <c r="D660" s="282">
        <v>1</v>
      </c>
      <c r="E660" s="88"/>
      <c r="F660" s="88">
        <f>D660*E660</f>
        <v>0</v>
      </c>
    </row>
    <row r="661" spans="1:17" s="278" customFormat="1">
      <c r="A661" s="372"/>
      <c r="B661" s="96" t="s">
        <v>2997</v>
      </c>
      <c r="C661" s="373"/>
      <c r="D661" s="282"/>
      <c r="E661" s="88"/>
      <c r="F661" s="374"/>
    </row>
    <row r="662" spans="1:17" s="278" customFormat="1">
      <c r="A662" s="372"/>
      <c r="B662" s="96" t="s">
        <v>2998</v>
      </c>
      <c r="C662" s="373"/>
      <c r="D662" s="282"/>
      <c r="E662" s="88"/>
      <c r="F662" s="374"/>
    </row>
    <row r="663" spans="1:17" s="278" customFormat="1">
      <c r="A663" s="372"/>
      <c r="B663" s="96" t="s">
        <v>2662</v>
      </c>
      <c r="C663" s="373"/>
      <c r="D663" s="282"/>
      <c r="E663" s="88"/>
      <c r="F663" s="374"/>
    </row>
    <row r="664" spans="1:17" s="278" customFormat="1">
      <c r="A664" s="375"/>
      <c r="B664" s="96"/>
      <c r="C664" s="376"/>
      <c r="D664" s="282"/>
      <c r="E664" s="88"/>
      <c r="F664" s="369"/>
    </row>
    <row r="665" spans="1:17" s="278" customFormat="1" ht="43.5">
      <c r="A665" s="281">
        <f>MAX($A$18:A664)+0.01</f>
        <v>1.9400000000000008</v>
      </c>
      <c r="B665" s="96" t="s">
        <v>2999</v>
      </c>
      <c r="C665" s="376"/>
      <c r="D665" s="282"/>
      <c r="E665" s="88"/>
      <c r="F665" s="369"/>
    </row>
    <row r="666" spans="1:17">
      <c r="A666" s="61"/>
      <c r="B666" s="339" t="s">
        <v>3000</v>
      </c>
      <c r="C666" s="313" t="s">
        <v>246</v>
      </c>
      <c r="D666" s="313">
        <v>1</v>
      </c>
      <c r="F666" s="88">
        <f>D666*E666</f>
        <v>0</v>
      </c>
      <c r="G666" s="61"/>
      <c r="H666" s="61"/>
      <c r="I666" s="61"/>
      <c r="J666" s="61"/>
      <c r="K666" s="61"/>
      <c r="L666" s="61"/>
      <c r="M666" s="61"/>
      <c r="N666" s="61"/>
      <c r="O666" s="61"/>
      <c r="P666" s="61"/>
      <c r="Q666" s="61"/>
    </row>
    <row r="667" spans="1:17" s="278" customFormat="1" ht="15.75" customHeight="1">
      <c r="A667" s="375"/>
      <c r="B667" s="96" t="s">
        <v>3001</v>
      </c>
      <c r="C667" s="333"/>
      <c r="D667" s="282"/>
      <c r="E667" s="88"/>
      <c r="F667" s="369"/>
    </row>
    <row r="668" spans="1:17" s="383" customFormat="1">
      <c r="A668" s="377"/>
      <c r="B668" s="378"/>
      <c r="C668" s="379"/>
      <c r="D668" s="380"/>
      <c r="E668" s="381"/>
      <c r="F668" s="382"/>
    </row>
    <row r="669" spans="1:17" s="278" customFormat="1" ht="29">
      <c r="A669" s="281">
        <f>MAX($A$18:A668)+0.01</f>
        <v>1.9500000000000008</v>
      </c>
      <c r="B669" s="96" t="s">
        <v>3002</v>
      </c>
      <c r="C669" s="263" t="s">
        <v>246</v>
      </c>
      <c r="D669" s="282">
        <v>1</v>
      </c>
      <c r="E669" s="88"/>
      <c r="F669" s="88">
        <f>D669*E669</f>
        <v>0</v>
      </c>
    </row>
    <row r="670" spans="1:17" s="278" customFormat="1">
      <c r="A670" s="375"/>
      <c r="B670" s="96"/>
      <c r="C670" s="277"/>
      <c r="D670" s="282"/>
      <c r="E670" s="88"/>
      <c r="F670" s="88"/>
    </row>
    <row r="671" spans="1:17" s="278" customFormat="1" ht="29">
      <c r="A671" s="281">
        <f>MAX($A$18:A670)+0.01</f>
        <v>1.9600000000000009</v>
      </c>
      <c r="B671" s="96" t="s">
        <v>3003</v>
      </c>
      <c r="C671" s="277"/>
      <c r="D671" s="282"/>
      <c r="E671" s="88"/>
      <c r="F671" s="88"/>
    </row>
    <row r="672" spans="1:17" s="278" customFormat="1">
      <c r="A672" s="375"/>
      <c r="B672" s="96" t="s">
        <v>3004</v>
      </c>
      <c r="C672" s="277"/>
      <c r="D672" s="282"/>
      <c r="E672" s="88"/>
      <c r="F672" s="88"/>
    </row>
    <row r="673" spans="1:7" s="278" customFormat="1">
      <c r="A673" s="375"/>
      <c r="B673" s="96" t="s">
        <v>3005</v>
      </c>
      <c r="C673" s="277" t="s">
        <v>160</v>
      </c>
      <c r="D673" s="282">
        <v>1</v>
      </c>
      <c r="E673" s="88"/>
      <c r="F673" s="88">
        <f>D673*E673</f>
        <v>0</v>
      </c>
    </row>
    <row r="674" spans="1:7" s="278" customFormat="1">
      <c r="A674" s="375"/>
      <c r="B674" s="96" t="s">
        <v>3006</v>
      </c>
      <c r="C674" s="277"/>
      <c r="D674" s="282"/>
      <c r="E674" s="88"/>
      <c r="F674" s="88"/>
    </row>
    <row r="675" spans="1:7" s="278" customFormat="1">
      <c r="A675" s="384"/>
      <c r="B675" s="96" t="s">
        <v>3007</v>
      </c>
      <c r="C675" s="277"/>
      <c r="D675" s="282"/>
      <c r="E675" s="88"/>
      <c r="F675" s="88"/>
    </row>
    <row r="676" spans="1:7" s="278" customFormat="1">
      <c r="A676" s="385"/>
      <c r="B676" s="96" t="s">
        <v>2662</v>
      </c>
      <c r="C676" s="277"/>
      <c r="D676" s="282"/>
      <c r="E676" s="88"/>
      <c r="F676" s="88"/>
    </row>
    <row r="677" spans="1:7" s="301" customFormat="1">
      <c r="B677" s="314" t="s">
        <v>3008</v>
      </c>
      <c r="C677" s="263"/>
      <c r="D677" s="263"/>
    </row>
    <row r="678" spans="1:7" s="278" customFormat="1">
      <c r="A678" s="386"/>
      <c r="B678" s="96"/>
      <c r="C678" s="277"/>
      <c r="D678" s="282"/>
      <c r="E678" s="88"/>
      <c r="F678" s="88"/>
    </row>
    <row r="679" spans="1:7" s="278" customFormat="1" ht="43.5">
      <c r="A679" s="281">
        <f>MAX($A$18:A678)+0.01</f>
        <v>1.9700000000000009</v>
      </c>
      <c r="B679" s="96" t="s">
        <v>2862</v>
      </c>
      <c r="C679" s="277"/>
      <c r="D679" s="282"/>
      <c r="E679" s="88"/>
      <c r="F679" s="88"/>
    </row>
    <row r="680" spans="1:7" s="278" customFormat="1">
      <c r="A680" s="384"/>
      <c r="B680" s="96" t="s">
        <v>3009</v>
      </c>
      <c r="C680" s="277" t="s">
        <v>160</v>
      </c>
      <c r="D680" s="282">
        <v>1</v>
      </c>
      <c r="E680" s="88"/>
      <c r="F680" s="88">
        <f>D680*E680</f>
        <v>0</v>
      </c>
    </row>
    <row r="681" spans="1:7" s="278" customFormat="1">
      <c r="A681" s="384"/>
      <c r="B681" s="96"/>
      <c r="C681" s="277"/>
      <c r="D681" s="282"/>
      <c r="E681" s="88"/>
      <c r="F681" s="88"/>
    </row>
    <row r="682" spans="1:7" s="278" customFormat="1">
      <c r="A682" s="281">
        <f>MAX($A$18:A681)+0.01</f>
        <v>1.9800000000000009</v>
      </c>
      <c r="B682" s="96" t="s">
        <v>3010</v>
      </c>
      <c r="C682" s="277"/>
      <c r="D682" s="282"/>
      <c r="E682" s="88"/>
      <c r="F682" s="88"/>
    </row>
    <row r="683" spans="1:7" s="278" customFormat="1">
      <c r="A683" s="387"/>
      <c r="B683" s="96" t="s">
        <v>3011</v>
      </c>
      <c r="C683" s="277" t="s">
        <v>160</v>
      </c>
      <c r="D683" s="282">
        <v>1</v>
      </c>
      <c r="E683" s="88"/>
      <c r="F683" s="88">
        <f>D683*E683</f>
        <v>0</v>
      </c>
    </row>
    <row r="684" spans="1:7" s="278" customFormat="1">
      <c r="A684" s="375"/>
      <c r="B684" s="96"/>
      <c r="C684" s="333"/>
      <c r="D684" s="282"/>
      <c r="E684" s="88"/>
      <c r="F684" s="369"/>
    </row>
    <row r="685" spans="1:7" s="278" customFormat="1" ht="29">
      <c r="A685" s="281">
        <f>MAX($A$18:A684)+0.01</f>
        <v>1.9900000000000009</v>
      </c>
      <c r="B685" s="96" t="s">
        <v>3012</v>
      </c>
      <c r="C685" s="333"/>
      <c r="D685" s="282"/>
      <c r="E685" s="88"/>
      <c r="F685" s="369"/>
    </row>
    <row r="686" spans="1:7" s="278" customFormat="1">
      <c r="A686" s="375"/>
      <c r="B686" s="96" t="s">
        <v>3013</v>
      </c>
      <c r="C686" s="263" t="s">
        <v>160</v>
      </c>
      <c r="D686" s="282">
        <v>2</v>
      </c>
      <c r="E686" s="88"/>
      <c r="F686" s="88">
        <f>D686*E686</f>
        <v>0</v>
      </c>
    </row>
    <row r="687" spans="1:7" s="278" customFormat="1">
      <c r="A687" s="366"/>
      <c r="B687" s="388"/>
      <c r="C687" s="389"/>
      <c r="D687" s="389"/>
      <c r="E687" s="390"/>
      <c r="F687" s="303"/>
      <c r="G687" s="391"/>
    </row>
    <row r="688" spans="1:7" s="278" customFormat="1" ht="29">
      <c r="A688" s="392">
        <v>1.1000000000000001</v>
      </c>
      <c r="B688" s="388" t="s">
        <v>3014</v>
      </c>
      <c r="C688" s="389"/>
      <c r="D688" s="389"/>
      <c r="E688" s="390"/>
      <c r="F688" s="303"/>
      <c r="G688" s="391"/>
    </row>
    <row r="689" spans="1:7" s="278" customFormat="1" ht="58">
      <c r="A689" s="366"/>
      <c r="B689" s="393" t="s">
        <v>3015</v>
      </c>
      <c r="C689" s="389"/>
      <c r="D689" s="389"/>
      <c r="E689" s="390"/>
      <c r="F689" s="303"/>
      <c r="G689" s="391"/>
    </row>
    <row r="690" spans="1:7" s="278" customFormat="1" ht="29">
      <c r="A690" s="366"/>
      <c r="B690" s="27" t="s">
        <v>3016</v>
      </c>
      <c r="C690" s="394"/>
      <c r="D690" s="394"/>
      <c r="E690" s="395"/>
      <c r="F690" s="395"/>
      <c r="G690" s="391"/>
    </row>
    <row r="691" spans="1:7" s="278" customFormat="1" ht="58">
      <c r="A691" s="61"/>
      <c r="B691" s="27" t="s">
        <v>3017</v>
      </c>
      <c r="C691" s="396"/>
      <c r="D691" s="396"/>
      <c r="E691" s="397"/>
      <c r="F691" s="395"/>
      <c r="G691" s="391"/>
    </row>
    <row r="692" spans="1:7" s="278" customFormat="1">
      <c r="A692" s="61"/>
      <c r="B692" s="398" t="s">
        <v>3018</v>
      </c>
      <c r="C692" s="396"/>
      <c r="D692" s="396"/>
      <c r="E692" s="397"/>
      <c r="F692" s="395"/>
      <c r="G692" s="391"/>
    </row>
    <row r="693" spans="1:7" s="278" customFormat="1" ht="29">
      <c r="A693" s="61"/>
      <c r="B693" s="398" t="s">
        <v>3019</v>
      </c>
      <c r="C693" s="389" t="s">
        <v>246</v>
      </c>
      <c r="D693" s="389">
        <v>1</v>
      </c>
      <c r="E693" s="88"/>
      <c r="F693" s="303">
        <f>+E693*D693</f>
        <v>0</v>
      </c>
      <c r="G693" s="391"/>
    </row>
    <row r="694" spans="1:7" s="278" customFormat="1">
      <c r="A694" s="399"/>
      <c r="B694" s="339" t="s">
        <v>3020</v>
      </c>
      <c r="C694" s="389"/>
      <c r="D694" s="389"/>
      <c r="E694" s="397"/>
      <c r="F694" s="303"/>
      <c r="G694" s="391"/>
    </row>
    <row r="695" spans="1:7" s="278" customFormat="1">
      <c r="A695" s="301"/>
      <c r="B695" s="96" t="s">
        <v>2662</v>
      </c>
      <c r="C695" s="400"/>
      <c r="D695" s="400"/>
      <c r="E695" s="401"/>
      <c r="F695" s="305"/>
      <c r="G695" s="391"/>
    </row>
    <row r="696" spans="1:7" s="278" customFormat="1">
      <c r="A696" s="61"/>
      <c r="B696" s="402"/>
      <c r="C696" s="266"/>
      <c r="D696" s="266"/>
      <c r="E696" s="301"/>
      <c r="F696" s="301"/>
      <c r="G696" s="391"/>
    </row>
    <row r="697" spans="1:7" s="278" customFormat="1" ht="87">
      <c r="A697" s="392">
        <f>MAX($A$688:A696)+0.001</f>
        <v>1.101</v>
      </c>
      <c r="B697" s="403" t="s">
        <v>3021</v>
      </c>
      <c r="C697" s="396"/>
      <c r="D697" s="396"/>
      <c r="E697" s="397"/>
      <c r="F697" s="395"/>
      <c r="G697" s="391"/>
    </row>
    <row r="698" spans="1:7" s="278" customFormat="1">
      <c r="A698" s="366"/>
      <c r="B698" s="403" t="s">
        <v>3022</v>
      </c>
      <c r="C698" s="313" t="s">
        <v>246</v>
      </c>
      <c r="D698" s="313">
        <v>8</v>
      </c>
      <c r="E698" s="88"/>
      <c r="F698" s="303">
        <f>+E698*D698</f>
        <v>0</v>
      </c>
      <c r="G698" s="391"/>
    </row>
    <row r="699" spans="1:7" s="278" customFormat="1">
      <c r="A699" s="301"/>
      <c r="B699" s="96"/>
      <c r="C699" s="263"/>
      <c r="D699" s="282"/>
      <c r="E699" s="88"/>
      <c r="F699" s="301"/>
    </row>
    <row r="700" spans="1:7" s="278" customFormat="1" ht="29">
      <c r="A700" s="392">
        <f>MAX($A$688:A699)+0.001</f>
        <v>1.1019999999999999</v>
      </c>
      <c r="B700" s="96" t="s">
        <v>3023</v>
      </c>
      <c r="C700" s="277"/>
      <c r="D700" s="282"/>
      <c r="E700" s="88"/>
      <c r="F700" s="88"/>
    </row>
    <row r="701" spans="1:7" s="278" customFormat="1" ht="29">
      <c r="A701" s="301"/>
      <c r="B701" s="96" t="s">
        <v>3024</v>
      </c>
      <c r="C701" s="277"/>
      <c r="D701" s="282"/>
      <c r="E701" s="88"/>
      <c r="F701" s="88"/>
    </row>
    <row r="702" spans="1:7" s="278" customFormat="1">
      <c r="A702" s="301"/>
      <c r="B702" s="96" t="s">
        <v>2802</v>
      </c>
      <c r="C702" s="277"/>
      <c r="D702" s="282"/>
      <c r="E702" s="88"/>
      <c r="F702" s="88"/>
    </row>
    <row r="703" spans="1:7" s="278" customFormat="1">
      <c r="A703" s="301"/>
      <c r="B703" s="96" t="s">
        <v>3025</v>
      </c>
      <c r="C703" s="277"/>
      <c r="D703" s="282"/>
      <c r="E703" s="88"/>
      <c r="F703" s="88"/>
    </row>
    <row r="704" spans="1:7" s="278" customFormat="1">
      <c r="A704" s="301"/>
      <c r="B704" s="96"/>
      <c r="C704" s="277"/>
      <c r="D704" s="282"/>
      <c r="E704" s="88"/>
      <c r="F704" s="88"/>
    </row>
    <row r="705" spans="1:6" s="278" customFormat="1">
      <c r="A705" s="301"/>
      <c r="B705" s="96" t="s">
        <v>3026</v>
      </c>
      <c r="C705" s="277"/>
      <c r="D705" s="282"/>
      <c r="E705" s="88"/>
      <c r="F705" s="88"/>
    </row>
    <row r="706" spans="1:6" s="278" customFormat="1">
      <c r="A706" s="301"/>
      <c r="B706" s="96" t="s">
        <v>3027</v>
      </c>
      <c r="C706" s="277"/>
      <c r="D706" s="282"/>
      <c r="E706" s="88"/>
      <c r="F706" s="88"/>
    </row>
    <row r="707" spans="1:6" s="278" customFormat="1">
      <c r="A707" s="301"/>
      <c r="B707" s="96" t="s">
        <v>3028</v>
      </c>
      <c r="C707" s="277"/>
      <c r="D707" s="282"/>
      <c r="E707" s="88"/>
      <c r="F707" s="88"/>
    </row>
    <row r="708" spans="1:6" s="278" customFormat="1">
      <c r="A708" s="301"/>
      <c r="B708" s="96" t="s">
        <v>3029</v>
      </c>
      <c r="C708" s="277"/>
      <c r="D708" s="282"/>
      <c r="E708" s="88"/>
      <c r="F708" s="88"/>
    </row>
    <row r="709" spans="1:6" s="278" customFormat="1">
      <c r="A709" s="301"/>
      <c r="B709" s="96" t="s">
        <v>3030</v>
      </c>
      <c r="C709" s="277" t="s">
        <v>246</v>
      </c>
      <c r="D709" s="282">
        <v>1</v>
      </c>
      <c r="E709" s="88"/>
      <c r="F709" s="88">
        <f>D709*E709</f>
        <v>0</v>
      </c>
    </row>
    <row r="710" spans="1:6" s="278" customFormat="1">
      <c r="A710" s="301"/>
      <c r="B710" s="96" t="s">
        <v>3031</v>
      </c>
      <c r="C710" s="277"/>
      <c r="D710" s="282"/>
      <c r="E710" s="88"/>
      <c r="F710" s="88"/>
    </row>
    <row r="711" spans="1:6" s="278" customFormat="1">
      <c r="A711" s="301"/>
      <c r="B711" s="96" t="s">
        <v>2662</v>
      </c>
      <c r="C711" s="277"/>
      <c r="D711" s="282"/>
      <c r="E711" s="88"/>
      <c r="F711" s="88"/>
    </row>
    <row r="712" spans="1:6" s="278" customFormat="1">
      <c r="A712" s="301"/>
      <c r="B712" s="96"/>
      <c r="C712" s="277"/>
      <c r="D712" s="282"/>
      <c r="E712" s="88"/>
      <c r="F712" s="88"/>
    </row>
    <row r="713" spans="1:6" s="278" customFormat="1">
      <c r="A713" s="301"/>
      <c r="B713" s="96" t="s">
        <v>3032</v>
      </c>
      <c r="C713" s="277"/>
      <c r="D713" s="282"/>
      <c r="E713" s="88"/>
      <c r="F713" s="88"/>
    </row>
    <row r="714" spans="1:6" s="278" customFormat="1">
      <c r="A714" s="301"/>
      <c r="B714" s="96" t="s">
        <v>3033</v>
      </c>
      <c r="C714" s="277"/>
      <c r="D714" s="282"/>
      <c r="E714" s="88"/>
      <c r="F714" s="88"/>
    </row>
    <row r="715" spans="1:6" s="278" customFormat="1">
      <c r="A715" s="301"/>
      <c r="B715" s="96" t="s">
        <v>3028</v>
      </c>
      <c r="C715" s="277"/>
      <c r="D715" s="282"/>
      <c r="E715" s="88"/>
      <c r="F715" s="88"/>
    </row>
    <row r="716" spans="1:6" s="278" customFormat="1">
      <c r="A716" s="301"/>
      <c r="B716" s="96" t="s">
        <v>3029</v>
      </c>
      <c r="C716" s="277"/>
      <c r="D716" s="282"/>
      <c r="E716" s="88"/>
      <c r="F716" s="88"/>
    </row>
    <row r="717" spans="1:6" s="278" customFormat="1">
      <c r="A717" s="301"/>
      <c r="B717" s="96" t="s">
        <v>3030</v>
      </c>
      <c r="C717" s="277" t="s">
        <v>246</v>
      </c>
      <c r="D717" s="282">
        <v>1</v>
      </c>
      <c r="E717" s="88"/>
      <c r="F717" s="88">
        <f>D717*E717</f>
        <v>0</v>
      </c>
    </row>
    <row r="718" spans="1:6" s="278" customFormat="1">
      <c r="A718" s="301"/>
      <c r="B718" s="96" t="s">
        <v>3031</v>
      </c>
      <c r="C718" s="277"/>
      <c r="D718" s="282"/>
      <c r="E718" s="88"/>
      <c r="F718" s="88"/>
    </row>
    <row r="719" spans="1:6" s="278" customFormat="1">
      <c r="A719" s="301"/>
      <c r="B719" s="96" t="s">
        <v>2662</v>
      </c>
      <c r="C719" s="277"/>
      <c r="D719" s="282"/>
      <c r="E719" s="88"/>
      <c r="F719" s="88"/>
    </row>
    <row r="720" spans="1:6" s="278" customFormat="1">
      <c r="A720" s="301"/>
      <c r="B720" s="96"/>
      <c r="C720" s="277"/>
      <c r="D720" s="282"/>
      <c r="E720" s="88"/>
      <c r="F720" s="88"/>
    </row>
    <row r="721" spans="1:6" s="278" customFormat="1">
      <c r="A721" s="301"/>
      <c r="B721" s="96" t="s">
        <v>3034</v>
      </c>
      <c r="C721" s="277"/>
      <c r="D721" s="282"/>
      <c r="E721" s="88"/>
      <c r="F721" s="88"/>
    </row>
    <row r="722" spans="1:6" s="278" customFormat="1">
      <c r="A722" s="301"/>
      <c r="B722" s="96" t="s">
        <v>3035</v>
      </c>
      <c r="C722" s="277"/>
      <c r="D722" s="282"/>
      <c r="E722" s="88"/>
      <c r="F722" s="88"/>
    </row>
    <row r="723" spans="1:6" s="278" customFormat="1">
      <c r="A723" s="301"/>
      <c r="B723" s="96" t="s">
        <v>3028</v>
      </c>
      <c r="C723" s="277"/>
      <c r="D723" s="282"/>
      <c r="E723" s="88"/>
      <c r="F723" s="88"/>
    </row>
    <row r="724" spans="1:6" s="278" customFormat="1">
      <c r="A724" s="301"/>
      <c r="B724" s="96" t="s">
        <v>3036</v>
      </c>
      <c r="C724" s="277"/>
      <c r="D724" s="282"/>
      <c r="E724" s="88"/>
      <c r="F724" s="88"/>
    </row>
    <row r="725" spans="1:6" s="278" customFormat="1">
      <c r="A725" s="301"/>
      <c r="B725" s="96" t="s">
        <v>3030</v>
      </c>
      <c r="C725" s="277" t="s">
        <v>246</v>
      </c>
      <c r="D725" s="282">
        <v>1</v>
      </c>
      <c r="E725" s="88"/>
      <c r="F725" s="88">
        <f>D725*E725</f>
        <v>0</v>
      </c>
    </row>
    <row r="726" spans="1:6" s="278" customFormat="1">
      <c r="A726" s="301"/>
      <c r="B726" s="96" t="s">
        <v>3037</v>
      </c>
      <c r="C726" s="277"/>
      <c r="D726" s="282"/>
      <c r="E726" s="88"/>
      <c r="F726" s="88"/>
    </row>
    <row r="727" spans="1:6" s="278" customFormat="1">
      <c r="A727" s="301"/>
      <c r="B727" s="96" t="s">
        <v>2662</v>
      </c>
      <c r="C727" s="277"/>
      <c r="D727" s="282"/>
      <c r="E727" s="88"/>
      <c r="F727" s="88"/>
    </row>
    <row r="728" spans="1:6" s="278" customFormat="1">
      <c r="A728" s="301"/>
      <c r="B728" s="96"/>
      <c r="C728" s="277"/>
      <c r="D728" s="282"/>
      <c r="E728" s="88"/>
      <c r="F728" s="88"/>
    </row>
    <row r="729" spans="1:6" s="278" customFormat="1">
      <c r="A729" s="301"/>
      <c r="B729" s="96" t="s">
        <v>3038</v>
      </c>
      <c r="C729" s="277"/>
      <c r="D729" s="282"/>
      <c r="E729" s="88"/>
      <c r="F729" s="88"/>
    </row>
    <row r="730" spans="1:6" s="278" customFormat="1">
      <c r="A730" s="301"/>
      <c r="B730" s="96" t="s">
        <v>3039</v>
      </c>
      <c r="C730" s="277"/>
      <c r="D730" s="282"/>
      <c r="E730" s="88"/>
      <c r="F730" s="88"/>
    </row>
    <row r="731" spans="1:6" s="278" customFormat="1">
      <c r="A731" s="301"/>
      <c r="B731" s="96" t="s">
        <v>3028</v>
      </c>
      <c r="C731" s="277"/>
      <c r="D731" s="282"/>
      <c r="E731" s="88"/>
      <c r="F731" s="88"/>
    </row>
    <row r="732" spans="1:6" s="278" customFormat="1">
      <c r="A732" s="301"/>
      <c r="B732" s="96" t="s">
        <v>3036</v>
      </c>
      <c r="C732" s="277"/>
      <c r="D732" s="282"/>
      <c r="E732" s="88"/>
      <c r="F732" s="88"/>
    </row>
    <row r="733" spans="1:6" s="278" customFormat="1">
      <c r="A733" s="301"/>
      <c r="B733" s="96" t="s">
        <v>3030</v>
      </c>
      <c r="C733" s="277" t="s">
        <v>246</v>
      </c>
      <c r="D733" s="282">
        <v>1</v>
      </c>
      <c r="E733" s="88"/>
      <c r="F733" s="88">
        <f>D733*E733</f>
        <v>0</v>
      </c>
    </row>
    <row r="734" spans="1:6" s="278" customFormat="1">
      <c r="A734" s="301"/>
      <c r="B734" s="96" t="s">
        <v>3037</v>
      </c>
      <c r="C734" s="277"/>
      <c r="D734" s="282"/>
      <c r="E734" s="88"/>
      <c r="F734" s="88"/>
    </row>
    <row r="735" spans="1:6" s="278" customFormat="1">
      <c r="A735" s="301"/>
      <c r="B735" s="96" t="s">
        <v>2662</v>
      </c>
      <c r="C735" s="277"/>
      <c r="D735" s="282"/>
      <c r="E735" s="88"/>
      <c r="F735" s="88"/>
    </row>
    <row r="736" spans="1:6" s="278" customFormat="1">
      <c r="A736" s="301"/>
      <c r="B736" s="96"/>
      <c r="C736" s="277"/>
      <c r="D736" s="282"/>
      <c r="E736" s="88"/>
      <c r="F736" s="88"/>
    </row>
    <row r="737" spans="1:6" s="278" customFormat="1" ht="101.5">
      <c r="A737" s="392">
        <f>MAX($A$688:A736)+0.001</f>
        <v>1.1029999999999998</v>
      </c>
      <c r="B737" s="96" t="s">
        <v>3040</v>
      </c>
      <c r="C737" s="277"/>
      <c r="D737" s="277"/>
      <c r="E737" s="88"/>
      <c r="F737" s="88"/>
    </row>
    <row r="738" spans="1:6" s="278" customFormat="1">
      <c r="A738" s="404"/>
      <c r="B738" s="405" t="s">
        <v>3041</v>
      </c>
      <c r="C738" s="282" t="s">
        <v>160</v>
      </c>
      <c r="D738" s="282">
        <v>2</v>
      </c>
      <c r="E738" s="88"/>
      <c r="F738" s="303">
        <f t="shared" ref="F738:F753" si="16">D738*E738</f>
        <v>0</v>
      </c>
    </row>
    <row r="739" spans="1:6" s="278" customFormat="1">
      <c r="A739" s="372"/>
      <c r="B739" s="96" t="s">
        <v>3042</v>
      </c>
      <c r="C739" s="277" t="s">
        <v>160</v>
      </c>
      <c r="D739" s="282">
        <v>2</v>
      </c>
      <c r="E739" s="88"/>
      <c r="F739" s="88">
        <f t="shared" si="16"/>
        <v>0</v>
      </c>
    </row>
    <row r="740" spans="1:6" s="278" customFormat="1">
      <c r="A740" s="372"/>
      <c r="B740" s="96" t="s">
        <v>3043</v>
      </c>
      <c r="C740" s="277" t="s">
        <v>160</v>
      </c>
      <c r="D740" s="282">
        <v>1</v>
      </c>
      <c r="E740" s="88"/>
      <c r="F740" s="88">
        <f t="shared" si="16"/>
        <v>0</v>
      </c>
    </row>
    <row r="741" spans="1:6" s="278" customFormat="1">
      <c r="A741" s="372"/>
      <c r="B741" s="96" t="s">
        <v>3044</v>
      </c>
      <c r="C741" s="277"/>
      <c r="D741" s="282"/>
      <c r="E741" s="88"/>
      <c r="F741" s="88"/>
    </row>
    <row r="742" spans="1:6" s="278" customFormat="1">
      <c r="A742" s="372"/>
      <c r="B742" s="96" t="s">
        <v>3045</v>
      </c>
      <c r="C742" s="277"/>
      <c r="D742" s="282"/>
      <c r="E742" s="88"/>
      <c r="F742" s="88"/>
    </row>
    <row r="743" spans="1:6" s="278" customFormat="1">
      <c r="A743" s="372"/>
      <c r="B743" s="96" t="s">
        <v>3046</v>
      </c>
      <c r="C743" s="277"/>
      <c r="D743" s="282"/>
      <c r="E743" s="88"/>
      <c r="F743" s="88"/>
    </row>
    <row r="744" spans="1:6" s="278" customFormat="1">
      <c r="A744" s="372"/>
      <c r="B744" s="96"/>
      <c r="C744" s="277"/>
      <c r="D744" s="282"/>
      <c r="E744" s="88"/>
      <c r="F744" s="88"/>
    </row>
    <row r="745" spans="1:6" s="278" customFormat="1">
      <c r="A745" s="372"/>
      <c r="B745" s="96" t="s">
        <v>3047</v>
      </c>
      <c r="C745" s="277" t="s">
        <v>160</v>
      </c>
      <c r="D745" s="282">
        <v>2</v>
      </c>
      <c r="E745" s="88"/>
      <c r="F745" s="88">
        <f>D745*E745</f>
        <v>0</v>
      </c>
    </row>
    <row r="746" spans="1:6" s="278" customFormat="1">
      <c r="A746" s="372"/>
      <c r="B746" s="96" t="s">
        <v>3048</v>
      </c>
      <c r="C746" s="277" t="s">
        <v>160</v>
      </c>
      <c r="D746" s="282">
        <v>1</v>
      </c>
      <c r="E746" s="88"/>
      <c r="F746" s="88">
        <f t="shared" si="16"/>
        <v>0</v>
      </c>
    </row>
    <row r="747" spans="1:6" s="278" customFormat="1">
      <c r="A747" s="372"/>
      <c r="B747" s="96" t="s">
        <v>3044</v>
      </c>
      <c r="C747" s="277"/>
      <c r="D747" s="282"/>
      <c r="E747" s="88"/>
      <c r="F747" s="88"/>
    </row>
    <row r="748" spans="1:6" s="278" customFormat="1">
      <c r="A748" s="372"/>
      <c r="B748" s="96" t="s">
        <v>3049</v>
      </c>
      <c r="C748" s="277"/>
      <c r="D748" s="282"/>
      <c r="E748" s="88"/>
      <c r="F748" s="88"/>
    </row>
    <row r="749" spans="1:6" s="278" customFormat="1">
      <c r="A749" s="372"/>
      <c r="B749" s="96" t="s">
        <v>3046</v>
      </c>
      <c r="C749" s="277"/>
      <c r="D749" s="282"/>
      <c r="E749" s="88"/>
      <c r="F749" s="88"/>
    </row>
    <row r="750" spans="1:6" s="278" customFormat="1">
      <c r="A750" s="301"/>
      <c r="B750" s="96"/>
      <c r="C750" s="277"/>
      <c r="D750" s="282"/>
      <c r="E750" s="88"/>
      <c r="F750" s="88"/>
    </row>
    <row r="751" spans="1:6" s="278" customFormat="1" ht="60" customHeight="1">
      <c r="A751" s="392">
        <f>MAX($A$688:A750)+0.001</f>
        <v>1.1039999999999996</v>
      </c>
      <c r="B751" s="96" t="s">
        <v>3050</v>
      </c>
      <c r="C751" s="277"/>
      <c r="D751" s="277"/>
      <c r="E751" s="88"/>
      <c r="F751" s="88"/>
    </row>
    <row r="752" spans="1:6" s="278" customFormat="1">
      <c r="A752" s="372"/>
      <c r="B752" s="96"/>
      <c r="C752" s="277"/>
      <c r="D752" s="282"/>
      <c r="E752" s="88"/>
      <c r="F752" s="88"/>
    </row>
    <row r="753" spans="1:6" s="278" customFormat="1">
      <c r="A753" s="372"/>
      <c r="B753" s="96" t="s">
        <v>3051</v>
      </c>
      <c r="C753" s="277" t="s">
        <v>160</v>
      </c>
      <c r="D753" s="282">
        <v>1</v>
      </c>
      <c r="E753" s="88"/>
      <c r="F753" s="88">
        <f t="shared" si="16"/>
        <v>0</v>
      </c>
    </row>
    <row r="754" spans="1:6" s="278" customFormat="1">
      <c r="A754" s="372"/>
      <c r="B754" s="96" t="s">
        <v>3052</v>
      </c>
      <c r="C754" s="277"/>
      <c r="D754" s="282"/>
      <c r="E754" s="88"/>
      <c r="F754" s="88"/>
    </row>
    <row r="755" spans="1:6" s="278" customFormat="1">
      <c r="A755" s="372"/>
      <c r="B755" s="96" t="s">
        <v>3046</v>
      </c>
      <c r="C755" s="277"/>
      <c r="D755" s="282"/>
      <c r="E755" s="88"/>
      <c r="F755" s="88"/>
    </row>
    <row r="756" spans="1:6" s="278" customFormat="1">
      <c r="A756" s="406"/>
      <c r="B756" s="96"/>
      <c r="C756" s="277"/>
      <c r="D756" s="282"/>
      <c r="E756" s="88"/>
      <c r="F756" s="88"/>
    </row>
    <row r="757" spans="1:6" s="278" customFormat="1" ht="116">
      <c r="A757" s="392">
        <f>MAX($A$688:A756)+0.001</f>
        <v>1.1049999999999995</v>
      </c>
      <c r="B757" s="96" t="s">
        <v>3053</v>
      </c>
      <c r="C757" s="277"/>
      <c r="D757" s="277"/>
      <c r="E757" s="88"/>
      <c r="F757" s="88"/>
    </row>
    <row r="758" spans="1:6" s="278" customFormat="1">
      <c r="A758" s="372"/>
      <c r="B758" s="96"/>
      <c r="C758" s="277"/>
      <c r="D758" s="282"/>
      <c r="E758" s="88"/>
      <c r="F758" s="88"/>
    </row>
    <row r="759" spans="1:6" s="278" customFormat="1">
      <c r="A759" s="372"/>
      <c r="B759" s="96" t="s">
        <v>3054</v>
      </c>
      <c r="C759" s="277" t="s">
        <v>160</v>
      </c>
      <c r="D759" s="282">
        <v>1</v>
      </c>
      <c r="E759" s="88"/>
      <c r="F759" s="88">
        <f t="shared" ref="F759" si="17">D759*E759</f>
        <v>0</v>
      </c>
    </row>
    <row r="760" spans="1:6" s="278" customFormat="1">
      <c r="A760" s="372"/>
      <c r="B760" s="96" t="s">
        <v>3055</v>
      </c>
      <c r="C760" s="277"/>
      <c r="D760" s="282"/>
      <c r="E760" s="88"/>
      <c r="F760" s="88"/>
    </row>
    <row r="761" spans="1:6" s="278" customFormat="1">
      <c r="A761" s="372"/>
      <c r="B761" s="96" t="s">
        <v>3049</v>
      </c>
      <c r="C761" s="277"/>
      <c r="D761" s="282"/>
      <c r="E761" s="88"/>
      <c r="F761" s="88"/>
    </row>
    <row r="762" spans="1:6" s="278" customFormat="1">
      <c r="A762" s="372"/>
      <c r="B762" s="96" t="s">
        <v>3046</v>
      </c>
      <c r="C762" s="277"/>
      <c r="D762" s="282"/>
      <c r="E762" s="88"/>
      <c r="F762" s="88"/>
    </row>
    <row r="763" spans="1:6" s="278" customFormat="1">
      <c r="A763" s="406"/>
      <c r="B763" s="96"/>
      <c r="C763" s="277"/>
      <c r="D763" s="282"/>
      <c r="E763" s="88"/>
      <c r="F763" s="88"/>
    </row>
    <row r="764" spans="1:6" s="278" customFormat="1" ht="29">
      <c r="A764" s="392">
        <f>MAX($A$688:A756)+0.001</f>
        <v>1.1049999999999995</v>
      </c>
      <c r="B764" s="96" t="s">
        <v>3056</v>
      </c>
      <c r="C764" s="277"/>
      <c r="D764" s="282"/>
      <c r="E764" s="88"/>
      <c r="F764" s="88"/>
    </row>
    <row r="765" spans="1:6" s="278" customFormat="1">
      <c r="A765" s="363"/>
      <c r="B765" s="96" t="s">
        <v>3057</v>
      </c>
      <c r="C765" s="277"/>
      <c r="D765" s="282"/>
      <c r="E765" s="88"/>
      <c r="F765" s="88"/>
    </row>
    <row r="766" spans="1:6" s="278" customFormat="1">
      <c r="A766" s="363"/>
      <c r="B766" s="96" t="s">
        <v>3058</v>
      </c>
      <c r="C766" s="277"/>
      <c r="D766" s="282"/>
      <c r="E766" s="88"/>
      <c r="F766" s="88"/>
    </row>
    <row r="767" spans="1:6" s="278" customFormat="1">
      <c r="A767" s="363"/>
      <c r="B767" s="96" t="s">
        <v>3059</v>
      </c>
      <c r="C767" s="277"/>
      <c r="D767" s="282"/>
      <c r="E767" s="88"/>
      <c r="F767" s="88"/>
    </row>
    <row r="768" spans="1:6" s="278" customFormat="1">
      <c r="A768" s="363"/>
      <c r="B768" s="96" t="s">
        <v>3060</v>
      </c>
      <c r="C768" s="277"/>
      <c r="D768" s="282"/>
      <c r="E768" s="88"/>
      <c r="F768" s="88"/>
    </row>
    <row r="769" spans="1:6" s="278" customFormat="1">
      <c r="A769" s="363"/>
      <c r="B769" s="96" t="s">
        <v>3061</v>
      </c>
      <c r="C769" s="277"/>
      <c r="D769" s="282"/>
      <c r="E769" s="88"/>
      <c r="F769" s="88"/>
    </row>
    <row r="770" spans="1:6" s="278" customFormat="1">
      <c r="A770" s="363"/>
      <c r="B770" s="96" t="s">
        <v>3062</v>
      </c>
      <c r="C770" s="277"/>
      <c r="D770" s="282"/>
      <c r="E770" s="88"/>
      <c r="F770" s="88"/>
    </row>
    <row r="771" spans="1:6" s="278" customFormat="1">
      <c r="A771" s="363"/>
      <c r="B771" s="96" t="s">
        <v>3063</v>
      </c>
      <c r="C771" s="277"/>
      <c r="D771" s="282"/>
      <c r="E771" s="88"/>
      <c r="F771" s="88"/>
    </row>
    <row r="772" spans="1:6" s="278" customFormat="1">
      <c r="A772" s="363"/>
      <c r="B772" s="96" t="s">
        <v>3064</v>
      </c>
      <c r="C772" s="277"/>
      <c r="D772" s="282"/>
      <c r="E772" s="88"/>
      <c r="F772" s="88"/>
    </row>
    <row r="773" spans="1:6" s="278" customFormat="1">
      <c r="A773" s="363"/>
      <c r="B773" s="96" t="s">
        <v>3065</v>
      </c>
      <c r="C773" s="277"/>
      <c r="D773" s="282"/>
      <c r="E773" s="88"/>
      <c r="F773" s="88"/>
    </row>
    <row r="774" spans="1:6" s="278" customFormat="1">
      <c r="A774" s="363"/>
      <c r="B774" s="96" t="s">
        <v>3066</v>
      </c>
      <c r="C774" s="277"/>
      <c r="D774" s="282"/>
      <c r="E774" s="88"/>
      <c r="F774" s="88"/>
    </row>
    <row r="775" spans="1:6" s="278" customFormat="1">
      <c r="A775" s="363"/>
      <c r="B775" s="96" t="s">
        <v>3067</v>
      </c>
      <c r="C775" s="277"/>
      <c r="D775" s="282"/>
      <c r="E775" s="88"/>
      <c r="F775" s="88"/>
    </row>
    <row r="776" spans="1:6" s="278" customFormat="1">
      <c r="A776" s="363"/>
      <c r="B776" s="96" t="s">
        <v>3068</v>
      </c>
      <c r="C776" s="277"/>
      <c r="D776" s="282"/>
      <c r="E776" s="88"/>
      <c r="F776" s="88"/>
    </row>
    <row r="777" spans="1:6" s="278" customFormat="1" ht="29">
      <c r="A777" s="363"/>
      <c r="B777" s="96" t="s">
        <v>3069</v>
      </c>
      <c r="C777" s="277"/>
      <c r="D777" s="282"/>
      <c r="E777" s="88"/>
      <c r="F777" s="88"/>
    </row>
    <row r="778" spans="1:6" s="278" customFormat="1">
      <c r="A778" s="363"/>
      <c r="B778" s="96" t="s">
        <v>3070</v>
      </c>
      <c r="C778" s="277" t="s">
        <v>160</v>
      </c>
      <c r="D778" s="282">
        <v>1</v>
      </c>
      <c r="E778" s="88"/>
      <c r="F778" s="88">
        <f>D778*E778</f>
        <v>0</v>
      </c>
    </row>
    <row r="779" spans="1:6" s="278" customFormat="1">
      <c r="A779" s="363"/>
      <c r="B779" s="96" t="s">
        <v>2863</v>
      </c>
      <c r="C779" s="277" t="s">
        <v>160</v>
      </c>
      <c r="D779" s="282">
        <v>1</v>
      </c>
      <c r="E779" s="88"/>
      <c r="F779" s="88">
        <f>D779*E779</f>
        <v>0</v>
      </c>
    </row>
    <row r="780" spans="1:6" s="278" customFormat="1">
      <c r="A780" s="363"/>
      <c r="B780" s="96" t="s">
        <v>2870</v>
      </c>
      <c r="C780" s="277" t="s">
        <v>160</v>
      </c>
      <c r="D780" s="282">
        <v>2</v>
      </c>
      <c r="E780" s="88"/>
      <c r="F780" s="88">
        <f>D780*E780</f>
        <v>0</v>
      </c>
    </row>
    <row r="781" spans="1:6" s="278" customFormat="1">
      <c r="A781" s="363"/>
      <c r="B781" s="96" t="s">
        <v>2869</v>
      </c>
      <c r="C781" s="277"/>
      <c r="D781" s="282"/>
      <c r="E781" s="88"/>
      <c r="F781" s="88"/>
    </row>
    <row r="782" spans="1:6" s="278" customFormat="1">
      <c r="A782" s="363"/>
      <c r="B782" s="96" t="s">
        <v>2662</v>
      </c>
      <c r="C782" s="277"/>
      <c r="D782" s="282"/>
      <c r="E782" s="88"/>
      <c r="F782" s="88"/>
    </row>
    <row r="783" spans="1:6" s="278" customFormat="1">
      <c r="A783" s="301"/>
      <c r="B783" s="96"/>
      <c r="C783" s="277"/>
      <c r="D783" s="282"/>
      <c r="E783" s="88"/>
      <c r="F783" s="88"/>
    </row>
    <row r="784" spans="1:6" s="278" customFormat="1" ht="43.5">
      <c r="A784" s="392">
        <f>MAX($A$688:A783)+0.001</f>
        <v>1.1059999999999994</v>
      </c>
      <c r="B784" s="96" t="s">
        <v>3071</v>
      </c>
      <c r="C784" s="277"/>
      <c r="D784" s="282"/>
      <c r="E784" s="88"/>
      <c r="F784" s="88"/>
    </row>
    <row r="785" spans="1:6" s="278" customFormat="1">
      <c r="A785" s="407"/>
      <c r="B785" s="96" t="s">
        <v>3072</v>
      </c>
      <c r="C785" s="277" t="s">
        <v>160</v>
      </c>
      <c r="D785" s="282">
        <v>1</v>
      </c>
      <c r="E785" s="88"/>
      <c r="F785" s="88">
        <f>D785*E785</f>
        <v>0</v>
      </c>
    </row>
    <row r="786" spans="1:6" s="278" customFormat="1">
      <c r="A786" s="407"/>
      <c r="B786" s="96" t="s">
        <v>3073</v>
      </c>
      <c r="C786" s="277"/>
      <c r="D786" s="282"/>
      <c r="E786" s="88"/>
      <c r="F786" s="88"/>
    </row>
    <row r="787" spans="1:6" s="278" customFormat="1">
      <c r="A787" s="408"/>
      <c r="B787" s="96" t="s">
        <v>2662</v>
      </c>
      <c r="C787" s="277"/>
      <c r="D787" s="282"/>
      <c r="E787" s="88"/>
      <c r="F787" s="88"/>
    </row>
    <row r="788" spans="1:6" s="278" customFormat="1">
      <c r="A788" s="409"/>
      <c r="B788" s="96"/>
      <c r="C788" s="277"/>
      <c r="D788" s="282"/>
      <c r="E788" s="88"/>
      <c r="F788" s="88"/>
    </row>
    <row r="789" spans="1:6" s="278" customFormat="1" ht="43.5">
      <c r="A789" s="392">
        <f>MAX($A$688:A788)+0.001</f>
        <v>1.1069999999999993</v>
      </c>
      <c r="B789" s="96" t="s">
        <v>3074</v>
      </c>
      <c r="C789" s="277"/>
      <c r="D789" s="282"/>
      <c r="E789" s="88"/>
      <c r="F789" s="88"/>
    </row>
    <row r="790" spans="1:6" s="278" customFormat="1">
      <c r="A790" s="301"/>
      <c r="B790" s="96" t="s">
        <v>2872</v>
      </c>
      <c r="C790" s="277" t="s">
        <v>246</v>
      </c>
      <c r="D790" s="282">
        <v>10</v>
      </c>
      <c r="E790" s="88"/>
      <c r="F790" s="88">
        <f>D790*E790</f>
        <v>0</v>
      </c>
    </row>
    <row r="791" spans="1:6" s="278" customFormat="1">
      <c r="A791" s="301"/>
      <c r="B791" s="96" t="s">
        <v>2878</v>
      </c>
      <c r="C791" s="277" t="s">
        <v>246</v>
      </c>
      <c r="D791" s="282">
        <v>2</v>
      </c>
      <c r="E791" s="88"/>
      <c r="F791" s="88">
        <f>D791*E791</f>
        <v>0</v>
      </c>
    </row>
    <row r="792" spans="1:6" s="278" customFormat="1">
      <c r="A792" s="301"/>
      <c r="B792" s="96"/>
      <c r="C792" s="277"/>
      <c r="D792" s="282"/>
      <c r="E792" s="88"/>
      <c r="F792" s="88"/>
    </row>
    <row r="793" spans="1:6" s="278" customFormat="1" ht="29">
      <c r="A793" s="392">
        <f>MAX($A$688:A792)+0.001</f>
        <v>1.1079999999999992</v>
      </c>
      <c r="B793" s="96" t="s">
        <v>2875</v>
      </c>
      <c r="C793" s="277"/>
      <c r="D793" s="282"/>
      <c r="E793" s="88"/>
      <c r="F793" s="88"/>
    </row>
    <row r="794" spans="1:6" s="278" customFormat="1">
      <c r="A794" s="301"/>
      <c r="B794" s="96" t="s">
        <v>2874</v>
      </c>
      <c r="C794" s="277" t="s">
        <v>160</v>
      </c>
      <c r="D794" s="282">
        <v>2</v>
      </c>
      <c r="E794" s="88"/>
      <c r="F794" s="88">
        <f>D794*E794</f>
        <v>0</v>
      </c>
    </row>
    <row r="795" spans="1:6" s="278" customFormat="1">
      <c r="A795" s="301"/>
      <c r="B795" s="96" t="s">
        <v>2880</v>
      </c>
      <c r="C795" s="277" t="s">
        <v>160</v>
      </c>
      <c r="D795" s="282">
        <v>4</v>
      </c>
      <c r="E795" s="88"/>
      <c r="F795" s="88">
        <f>D795*E795</f>
        <v>0</v>
      </c>
    </row>
    <row r="796" spans="1:6" s="278" customFormat="1">
      <c r="A796" s="301"/>
      <c r="B796" s="96" t="s">
        <v>3072</v>
      </c>
      <c r="C796" s="277" t="s">
        <v>160</v>
      </c>
      <c r="D796" s="282">
        <v>2</v>
      </c>
      <c r="E796" s="88"/>
      <c r="F796" s="88">
        <f>D796*E796</f>
        <v>0</v>
      </c>
    </row>
    <row r="797" spans="1:6" s="278" customFormat="1">
      <c r="A797" s="409"/>
      <c r="B797" s="96"/>
      <c r="C797" s="277"/>
      <c r="D797" s="282"/>
      <c r="E797" s="88"/>
      <c r="F797" s="88"/>
    </row>
    <row r="798" spans="1:6" s="278" customFormat="1" ht="29">
      <c r="A798" s="392">
        <f>MAX($A$688:A797)+0.001</f>
        <v>1.1089999999999991</v>
      </c>
      <c r="B798" s="96" t="s">
        <v>3075</v>
      </c>
      <c r="C798" s="277"/>
      <c r="D798" s="282"/>
      <c r="E798" s="88"/>
      <c r="F798" s="88"/>
    </row>
    <row r="799" spans="1:6" s="278" customFormat="1">
      <c r="A799" s="363"/>
      <c r="B799" s="96" t="s">
        <v>3070</v>
      </c>
      <c r="C799" s="277" t="s">
        <v>160</v>
      </c>
      <c r="D799" s="282">
        <v>2</v>
      </c>
      <c r="E799" s="88"/>
      <c r="F799" s="88">
        <f t="shared" ref="F799:F802" si="18">D799*E799</f>
        <v>0</v>
      </c>
    </row>
    <row r="800" spans="1:6" s="278" customFormat="1">
      <c r="A800" s="363"/>
      <c r="B800" s="96" t="s">
        <v>2863</v>
      </c>
      <c r="C800" s="277" t="s">
        <v>160</v>
      </c>
      <c r="D800" s="282">
        <v>2</v>
      </c>
      <c r="E800" s="88"/>
      <c r="F800" s="88">
        <f t="shared" si="18"/>
        <v>0</v>
      </c>
    </row>
    <row r="801" spans="1:6" s="278" customFormat="1">
      <c r="A801" s="363"/>
      <c r="B801" s="96" t="s">
        <v>2873</v>
      </c>
      <c r="C801" s="277" t="s">
        <v>160</v>
      </c>
      <c r="D801" s="282">
        <v>4</v>
      </c>
      <c r="E801" s="88"/>
      <c r="F801" s="88">
        <f t="shared" si="18"/>
        <v>0</v>
      </c>
    </row>
    <row r="802" spans="1:6" s="278" customFormat="1">
      <c r="A802" s="363"/>
      <c r="B802" s="96" t="s">
        <v>2870</v>
      </c>
      <c r="C802" s="277" t="s">
        <v>160</v>
      </c>
      <c r="D802" s="282">
        <v>6</v>
      </c>
      <c r="E802" s="88"/>
      <c r="F802" s="88">
        <f t="shared" si="18"/>
        <v>0</v>
      </c>
    </row>
    <row r="803" spans="1:6" s="278" customFormat="1">
      <c r="A803" s="331"/>
      <c r="B803" s="270"/>
      <c r="C803" s="263"/>
      <c r="D803" s="282"/>
      <c r="E803" s="88"/>
      <c r="F803" s="88"/>
    </row>
    <row r="804" spans="1:6" s="278" customFormat="1" ht="29">
      <c r="A804" s="392">
        <f>MAX($A$688:A803)+0.001</f>
        <v>1.109999999999999</v>
      </c>
      <c r="B804" s="96" t="s">
        <v>3076</v>
      </c>
      <c r="C804" s="263"/>
      <c r="D804" s="282"/>
      <c r="E804" s="88"/>
      <c r="F804" s="88"/>
    </row>
    <row r="805" spans="1:6" s="278" customFormat="1">
      <c r="A805" s="331"/>
      <c r="B805" s="270" t="s">
        <v>2880</v>
      </c>
      <c r="C805" s="263" t="s">
        <v>160</v>
      </c>
      <c r="D805" s="282">
        <v>2</v>
      </c>
      <c r="E805" s="88"/>
      <c r="F805" s="88">
        <f>D805*E805</f>
        <v>0</v>
      </c>
    </row>
    <row r="806" spans="1:6" s="278" customFormat="1">
      <c r="A806" s="331"/>
      <c r="B806" s="270" t="s">
        <v>3072</v>
      </c>
      <c r="C806" s="263" t="s">
        <v>160</v>
      </c>
      <c r="D806" s="282">
        <v>1</v>
      </c>
      <c r="E806" s="88"/>
      <c r="F806" s="88">
        <f>D806*E806</f>
        <v>0</v>
      </c>
    </row>
    <row r="807" spans="1:6" s="278" customFormat="1">
      <c r="A807" s="410"/>
      <c r="B807" s="96"/>
      <c r="C807" s="277"/>
      <c r="D807" s="282"/>
      <c r="E807" s="88"/>
      <c r="F807" s="88"/>
    </row>
    <row r="808" spans="1:6" s="278" customFormat="1" ht="29">
      <c r="A808" s="392">
        <f>MAX($A$688:A807)+0.001</f>
        <v>1.1109999999999989</v>
      </c>
      <c r="B808" s="96" t="s">
        <v>3077</v>
      </c>
      <c r="C808" s="277"/>
      <c r="D808" s="282"/>
      <c r="E808" s="88"/>
      <c r="F808" s="88"/>
    </row>
    <row r="809" spans="1:6" s="301" customFormat="1">
      <c r="A809" s="363"/>
      <c r="B809" s="96" t="s">
        <v>3070</v>
      </c>
      <c r="C809" s="277" t="s">
        <v>160</v>
      </c>
      <c r="D809" s="282">
        <v>1</v>
      </c>
      <c r="E809" s="88"/>
      <c r="F809" s="88">
        <f t="shared" ref="F809:F812" si="19">D809*E809</f>
        <v>0</v>
      </c>
    </row>
    <row r="810" spans="1:6" s="301" customFormat="1">
      <c r="A810" s="363"/>
      <c r="B810" s="96" t="s">
        <v>2863</v>
      </c>
      <c r="C810" s="277" t="s">
        <v>160</v>
      </c>
      <c r="D810" s="282">
        <v>1</v>
      </c>
      <c r="E810" s="88"/>
      <c r="F810" s="88">
        <f t="shared" si="19"/>
        <v>0</v>
      </c>
    </row>
    <row r="811" spans="1:6" s="301" customFormat="1">
      <c r="A811" s="363"/>
      <c r="B811" s="96" t="s">
        <v>2873</v>
      </c>
      <c r="C811" s="277" t="s">
        <v>160</v>
      </c>
      <c r="D811" s="282">
        <v>2</v>
      </c>
      <c r="E811" s="88"/>
      <c r="F811" s="88">
        <f t="shared" si="19"/>
        <v>0</v>
      </c>
    </row>
    <row r="812" spans="1:6" s="278" customFormat="1">
      <c r="A812" s="363"/>
      <c r="B812" s="96" t="s">
        <v>2870</v>
      </c>
      <c r="C812" s="277" t="s">
        <v>160</v>
      </c>
      <c r="D812" s="282">
        <v>3</v>
      </c>
      <c r="E812" s="88"/>
      <c r="F812" s="88">
        <f t="shared" si="19"/>
        <v>0</v>
      </c>
    </row>
    <row r="813" spans="1:6" s="278" customFormat="1">
      <c r="A813" s="301"/>
      <c r="B813" s="96"/>
      <c r="C813" s="277"/>
      <c r="D813" s="282"/>
      <c r="E813" s="88"/>
      <c r="F813" s="88"/>
    </row>
    <row r="814" spans="1:6" s="278" customFormat="1" ht="43.5">
      <c r="A814" s="392">
        <f>MAX($A$688:A813)+0.001</f>
        <v>1.1119999999999988</v>
      </c>
      <c r="B814" s="96" t="s">
        <v>3078</v>
      </c>
      <c r="C814" s="277"/>
      <c r="D814" s="282"/>
      <c r="E814" s="88"/>
      <c r="F814" s="88"/>
    </row>
    <row r="815" spans="1:6" s="278" customFormat="1">
      <c r="A815" s="301"/>
      <c r="B815" s="96" t="s">
        <v>3072</v>
      </c>
      <c r="C815" s="277" t="s">
        <v>160</v>
      </c>
      <c r="D815" s="282">
        <v>1</v>
      </c>
      <c r="E815" s="88"/>
      <c r="F815" s="88">
        <f>D815*E815</f>
        <v>0</v>
      </c>
    </row>
    <row r="816" spans="1:6" s="278" customFormat="1">
      <c r="A816" s="305"/>
      <c r="B816" s="328"/>
      <c r="C816" s="263"/>
      <c r="D816" s="263"/>
      <c r="E816" s="305"/>
      <c r="F816" s="301"/>
    </row>
    <row r="817" spans="1:6" s="278" customFormat="1" ht="29">
      <c r="A817" s="392">
        <f>MAX($A$688:A816)+0.001</f>
        <v>1.1129999999999987</v>
      </c>
      <c r="B817" s="411" t="s">
        <v>3079</v>
      </c>
      <c r="C817" s="24"/>
      <c r="D817" s="412"/>
      <c r="E817" s="88"/>
      <c r="F817" s="317"/>
    </row>
    <row r="818" spans="1:6" s="278" customFormat="1">
      <c r="A818" s="305"/>
      <c r="B818" s="314" t="s">
        <v>2863</v>
      </c>
      <c r="C818" s="351" t="s">
        <v>160</v>
      </c>
      <c r="D818" s="352">
        <v>1</v>
      </c>
      <c r="E818" s="88"/>
      <c r="F818" s="413">
        <f>D818*E818</f>
        <v>0</v>
      </c>
    </row>
    <row r="819" spans="1:6" s="278" customFormat="1">
      <c r="A819" s="409"/>
      <c r="B819" s="96"/>
      <c r="C819" s="277"/>
      <c r="D819" s="282"/>
      <c r="E819" s="88"/>
      <c r="F819" s="88"/>
    </row>
    <row r="820" spans="1:6" s="278" customFormat="1" ht="29">
      <c r="A820" s="392">
        <f>MAX($A$688:A819)+0.001</f>
        <v>1.1139999999999985</v>
      </c>
      <c r="B820" s="96" t="s">
        <v>3080</v>
      </c>
      <c r="C820" s="277"/>
      <c r="D820" s="282"/>
      <c r="E820" s="88"/>
      <c r="F820" s="88"/>
    </row>
    <row r="821" spans="1:6" s="278" customFormat="1">
      <c r="A821" s="365"/>
      <c r="B821" s="96" t="s">
        <v>3081</v>
      </c>
      <c r="C821" s="277"/>
      <c r="D821" s="282"/>
      <c r="E821" s="88"/>
      <c r="F821" s="88"/>
    </row>
    <row r="822" spans="1:6" s="278" customFormat="1">
      <c r="A822" s="363"/>
      <c r="B822" s="96" t="s">
        <v>2872</v>
      </c>
      <c r="C822" s="277" t="s">
        <v>160</v>
      </c>
      <c r="D822" s="282">
        <v>1</v>
      </c>
      <c r="E822" s="88"/>
      <c r="F822" s="88">
        <f>D822*E822</f>
        <v>0</v>
      </c>
    </row>
    <row r="823" spans="1:6" s="278" customFormat="1">
      <c r="A823" s="363"/>
      <c r="B823" s="96" t="s">
        <v>3082</v>
      </c>
      <c r="C823" s="277"/>
      <c r="D823" s="282"/>
      <c r="E823" s="88"/>
      <c r="F823" s="88"/>
    </row>
    <row r="824" spans="1:6" s="278" customFormat="1">
      <c r="A824" s="363"/>
      <c r="B824" s="96" t="s">
        <v>2662</v>
      </c>
      <c r="C824" s="277"/>
      <c r="D824" s="282"/>
      <c r="E824" s="88"/>
      <c r="F824" s="88"/>
    </row>
    <row r="825" spans="1:6" s="278" customFormat="1">
      <c r="A825" s="375"/>
      <c r="B825" s="96"/>
      <c r="C825" s="277"/>
      <c r="D825" s="282"/>
      <c r="E825" s="88"/>
      <c r="F825" s="88"/>
    </row>
    <row r="826" spans="1:6" s="278" customFormat="1" ht="43.5">
      <c r="A826" s="392">
        <f>MAX($A$688:A825)+0.001</f>
        <v>1.1149999999999984</v>
      </c>
      <c r="B826" s="96" t="s">
        <v>3083</v>
      </c>
      <c r="C826" s="277" t="s">
        <v>160</v>
      </c>
      <c r="D826" s="282">
        <v>12</v>
      </c>
      <c r="E826" s="88"/>
      <c r="F826" s="88">
        <f>D826*E826</f>
        <v>0</v>
      </c>
    </row>
    <row r="827" spans="1:6" s="278" customFormat="1">
      <c r="A827" s="375"/>
      <c r="B827" s="96"/>
      <c r="C827" s="277"/>
      <c r="D827" s="282"/>
      <c r="E827" s="88"/>
      <c r="F827" s="88"/>
    </row>
    <row r="828" spans="1:6" s="278" customFormat="1" ht="29">
      <c r="A828" s="392">
        <f>MAX($A$790:$A827)+0.001</f>
        <v>1.1159999999999983</v>
      </c>
      <c r="B828" s="96" t="s">
        <v>2893</v>
      </c>
      <c r="C828" s="277"/>
      <c r="D828" s="282"/>
      <c r="E828" s="88"/>
      <c r="F828" s="88"/>
    </row>
    <row r="829" spans="1:6" s="278" customFormat="1">
      <c r="A829" s="375"/>
      <c r="B829" s="371" t="s">
        <v>3084</v>
      </c>
      <c r="C829" s="277" t="s">
        <v>160</v>
      </c>
      <c r="D829" s="282">
        <v>12</v>
      </c>
      <c r="E829" s="88"/>
      <c r="F829" s="88">
        <f>D829*E829</f>
        <v>0</v>
      </c>
    </row>
    <row r="830" spans="1:6" s="278" customFormat="1">
      <c r="A830" s="375"/>
      <c r="B830" s="96" t="s">
        <v>3085</v>
      </c>
      <c r="C830" s="277" t="s">
        <v>160</v>
      </c>
      <c r="D830" s="282">
        <v>18</v>
      </c>
      <c r="E830" s="88"/>
      <c r="F830" s="88">
        <f>D830*E830</f>
        <v>0</v>
      </c>
    </row>
    <row r="831" spans="1:6" s="278" customFormat="1">
      <c r="A831" s="375"/>
      <c r="B831" s="96"/>
      <c r="C831" s="277"/>
      <c r="D831" s="282"/>
      <c r="E831" s="88"/>
      <c r="F831" s="88"/>
    </row>
    <row r="832" spans="1:6" s="278" customFormat="1" ht="29">
      <c r="A832" s="392">
        <f>MAX($A$790:$A831)+0.001</f>
        <v>1.1169999999999982</v>
      </c>
      <c r="B832" s="96" t="s">
        <v>3086</v>
      </c>
      <c r="C832" s="277"/>
      <c r="D832" s="282"/>
      <c r="E832" s="88"/>
      <c r="F832" s="88"/>
    </row>
    <row r="833" spans="1:6" s="278" customFormat="1">
      <c r="A833" s="406"/>
      <c r="B833" s="96" t="s">
        <v>2884</v>
      </c>
      <c r="C833" s="414" t="s">
        <v>246</v>
      </c>
      <c r="D833" s="282">
        <v>6</v>
      </c>
      <c r="E833" s="88"/>
      <c r="F833" s="48">
        <f>D833*E833</f>
        <v>0</v>
      </c>
    </row>
    <row r="834" spans="1:6" s="278" customFormat="1">
      <c r="A834" s="375"/>
      <c r="B834" s="96"/>
      <c r="C834" s="277"/>
      <c r="D834" s="282"/>
      <c r="E834" s="88"/>
      <c r="F834" s="88"/>
    </row>
    <row r="835" spans="1:6" s="278" customFormat="1" ht="29">
      <c r="A835" s="392">
        <f>MAX($A$790:$A834)+0.001</f>
        <v>1.1179999999999981</v>
      </c>
      <c r="B835" s="96" t="s">
        <v>3087</v>
      </c>
      <c r="C835" s="277" t="s">
        <v>246</v>
      </c>
      <c r="D835" s="282">
        <v>4</v>
      </c>
      <c r="E835" s="88"/>
      <c r="F835" s="88">
        <f>D835*E835</f>
        <v>0</v>
      </c>
    </row>
    <row r="836" spans="1:6" s="278" customFormat="1">
      <c r="A836" s="375"/>
      <c r="B836" s="96"/>
      <c r="C836" s="277"/>
      <c r="D836" s="282"/>
      <c r="E836" s="88"/>
      <c r="F836" s="88"/>
    </row>
    <row r="837" spans="1:6" s="278" customFormat="1" ht="29">
      <c r="A837" s="392">
        <f>MAX($A$790:$A836)+0.001</f>
        <v>1.118999999999998</v>
      </c>
      <c r="B837" s="96" t="s">
        <v>3088</v>
      </c>
      <c r="C837" s="277" t="s">
        <v>464</v>
      </c>
      <c r="D837" s="282">
        <v>5</v>
      </c>
      <c r="E837" s="88"/>
      <c r="F837" s="88">
        <f>D837*E837</f>
        <v>0</v>
      </c>
    </row>
    <row r="838" spans="1:6" s="278" customFormat="1">
      <c r="A838" s="301"/>
      <c r="B838" s="96"/>
      <c r="C838" s="277"/>
      <c r="D838" s="282"/>
      <c r="E838" s="88"/>
      <c r="F838" s="88"/>
    </row>
    <row r="839" spans="1:6" s="278" customFormat="1" ht="29">
      <c r="A839" s="392">
        <f>MAX($A$790:$A838)+0.001</f>
        <v>1.1199999999999979</v>
      </c>
      <c r="B839" s="96" t="s">
        <v>3089</v>
      </c>
      <c r="C839" s="277" t="s">
        <v>464</v>
      </c>
      <c r="D839" s="282">
        <v>8</v>
      </c>
      <c r="E839" s="88"/>
      <c r="F839" s="88">
        <f>D839*E839</f>
        <v>0</v>
      </c>
    </row>
    <row r="840" spans="1:6" s="278" customFormat="1">
      <c r="A840" s="415"/>
      <c r="B840" s="96"/>
      <c r="C840" s="277"/>
      <c r="D840" s="282"/>
      <c r="E840" s="88"/>
      <c r="F840" s="88"/>
    </row>
    <row r="841" spans="1:6" s="278" customFormat="1" ht="43.5">
      <c r="A841" s="392">
        <f>MAX($A$790:$A840)+0.001</f>
        <v>1.1209999999999978</v>
      </c>
      <c r="B841" s="96" t="s">
        <v>3090</v>
      </c>
      <c r="C841" s="277"/>
      <c r="D841" s="282"/>
      <c r="E841" s="88"/>
      <c r="F841" s="88"/>
    </row>
    <row r="842" spans="1:6" s="278" customFormat="1">
      <c r="A842" s="366"/>
      <c r="B842" s="96" t="s">
        <v>3091</v>
      </c>
      <c r="C842" s="277" t="s">
        <v>160</v>
      </c>
      <c r="D842" s="282">
        <v>1</v>
      </c>
      <c r="E842" s="88"/>
      <c r="F842" s="88">
        <f>D842*E842</f>
        <v>0</v>
      </c>
    </row>
    <row r="843" spans="1:6" s="278" customFormat="1">
      <c r="A843" s="387"/>
      <c r="B843" s="96"/>
      <c r="C843" s="277"/>
      <c r="D843" s="282"/>
      <c r="E843" s="88"/>
      <c r="F843" s="88"/>
    </row>
    <row r="844" spans="1:6" s="278" customFormat="1" ht="43.5">
      <c r="A844" s="392">
        <f>MAX($A$790:$A843)+0.001</f>
        <v>1.1219999999999977</v>
      </c>
      <c r="B844" s="96" t="s">
        <v>3092</v>
      </c>
      <c r="C844" s="277"/>
      <c r="D844" s="282"/>
      <c r="E844" s="88"/>
      <c r="F844" s="88"/>
    </row>
    <row r="845" spans="1:6" s="278" customFormat="1">
      <c r="A845" s="387"/>
      <c r="B845" s="96" t="s">
        <v>3093</v>
      </c>
      <c r="C845" s="277" t="s">
        <v>160</v>
      </c>
      <c r="D845" s="282">
        <v>2</v>
      </c>
      <c r="E845" s="88"/>
      <c r="F845" s="88">
        <f>D845*E845</f>
        <v>0</v>
      </c>
    </row>
    <row r="846" spans="1:6" s="278" customFormat="1">
      <c r="A846" s="387"/>
      <c r="B846" s="96" t="s">
        <v>3094</v>
      </c>
      <c r="C846" s="277"/>
      <c r="D846" s="282"/>
      <c r="E846" s="88"/>
      <c r="F846" s="88"/>
    </row>
    <row r="847" spans="1:6" s="278" customFormat="1">
      <c r="A847" s="387"/>
      <c r="B847" s="96" t="s">
        <v>2662</v>
      </c>
      <c r="C847" s="277"/>
      <c r="D847" s="282"/>
      <c r="E847" s="88"/>
      <c r="F847" s="88"/>
    </row>
    <row r="848" spans="1:6" s="278" customFormat="1">
      <c r="A848" s="357"/>
      <c r="B848" s="96"/>
      <c r="C848" s="277"/>
      <c r="D848" s="282"/>
      <c r="E848" s="88"/>
      <c r="F848" s="88"/>
    </row>
    <row r="849" spans="1:6" s="278" customFormat="1" ht="29">
      <c r="A849" s="392">
        <f>MAX($A$790:$A848)+0.001</f>
        <v>1.1229999999999976</v>
      </c>
      <c r="B849" s="96" t="s">
        <v>3095</v>
      </c>
      <c r="C849" s="414" t="s">
        <v>1234</v>
      </c>
      <c r="D849" s="282">
        <v>1300</v>
      </c>
      <c r="E849" s="88"/>
      <c r="F849" s="48">
        <f>D849*E849</f>
        <v>0</v>
      </c>
    </row>
    <row r="850" spans="1:6" s="278" customFormat="1">
      <c r="A850" s="416"/>
      <c r="B850" s="96"/>
      <c r="C850" s="277"/>
      <c r="D850" s="282"/>
      <c r="E850" s="88"/>
      <c r="F850" s="88"/>
    </row>
    <row r="851" spans="1:6" s="278" customFormat="1">
      <c r="A851" s="363"/>
      <c r="B851" s="39" t="s">
        <v>3096</v>
      </c>
      <c r="C851" s="24"/>
      <c r="D851" s="24"/>
      <c r="E851" s="88"/>
      <c r="F851" s="364"/>
    </row>
    <row r="852" spans="1:6" s="278" customFormat="1">
      <c r="A852" s="363"/>
      <c r="B852" s="96"/>
      <c r="C852" s="24"/>
      <c r="D852" s="24"/>
      <c r="E852" s="88"/>
      <c r="F852" s="364"/>
    </row>
    <row r="853" spans="1:6" s="278" customFormat="1">
      <c r="A853" s="365"/>
      <c r="B853" s="280" t="s">
        <v>3097</v>
      </c>
      <c r="C853" s="263"/>
      <c r="D853" s="282"/>
      <c r="E853" s="88"/>
      <c r="F853" s="300"/>
    </row>
    <row r="854" spans="1:6" s="278" customFormat="1">
      <c r="A854" s="370"/>
      <c r="B854" s="417"/>
      <c r="C854" s="263"/>
      <c r="D854" s="282"/>
      <c r="E854" s="88"/>
      <c r="F854" s="341"/>
    </row>
    <row r="855" spans="1:6" s="278" customFormat="1" ht="29">
      <c r="A855" s="392">
        <f>MAX($A$790:$A854)+0.001</f>
        <v>1.1239999999999974</v>
      </c>
      <c r="B855" s="417" t="s">
        <v>3098</v>
      </c>
      <c r="C855" s="263"/>
      <c r="D855" s="282"/>
      <c r="E855" s="88"/>
      <c r="F855" s="341"/>
    </row>
    <row r="856" spans="1:6" s="278" customFormat="1" ht="203">
      <c r="A856" s="365"/>
      <c r="B856" s="330" t="s">
        <v>3099</v>
      </c>
      <c r="C856" s="418"/>
      <c r="D856" s="282"/>
      <c r="E856" s="88"/>
      <c r="F856" s="341"/>
    </row>
    <row r="857" spans="1:6" s="278" customFormat="1" ht="29">
      <c r="A857" s="365"/>
      <c r="B857" s="419" t="s">
        <v>3100</v>
      </c>
      <c r="C857" s="263"/>
      <c r="D857" s="282"/>
      <c r="E857" s="88"/>
      <c r="F857" s="341"/>
    </row>
    <row r="858" spans="1:6" s="278" customFormat="1">
      <c r="A858" s="365"/>
      <c r="B858" s="420" t="s">
        <v>3101</v>
      </c>
      <c r="C858" s="263" t="s">
        <v>246</v>
      </c>
      <c r="D858" s="282">
        <v>2</v>
      </c>
      <c r="E858" s="88"/>
      <c r="F858" s="341">
        <f>+E858*D858</f>
        <v>0</v>
      </c>
    </row>
    <row r="859" spans="1:6" s="278" customFormat="1">
      <c r="A859" s="370"/>
      <c r="B859" s="420" t="s">
        <v>3102</v>
      </c>
      <c r="C859" s="263" t="s">
        <v>246</v>
      </c>
      <c r="D859" s="282">
        <v>4</v>
      </c>
      <c r="E859" s="88"/>
      <c r="F859" s="341">
        <f>+E859*D859</f>
        <v>0</v>
      </c>
    </row>
    <row r="860" spans="1:6" s="278" customFormat="1">
      <c r="A860" s="370"/>
      <c r="B860" s="420" t="s">
        <v>3103</v>
      </c>
      <c r="C860" s="263" t="s">
        <v>246</v>
      </c>
      <c r="D860" s="282">
        <v>1</v>
      </c>
      <c r="E860" s="88"/>
      <c r="F860" s="341">
        <f>+E860*D860</f>
        <v>0</v>
      </c>
    </row>
    <row r="861" spans="1:6" s="278" customFormat="1">
      <c r="A861" s="370"/>
      <c r="B861" s="417" t="s">
        <v>3104</v>
      </c>
      <c r="C861" s="263"/>
      <c r="D861" s="282"/>
      <c r="E861" s="88"/>
      <c r="F861" s="341"/>
    </row>
    <row r="862" spans="1:6" s="278" customFormat="1">
      <c r="A862" s="301"/>
      <c r="B862" s="266" t="s">
        <v>2662</v>
      </c>
      <c r="C862" s="263"/>
      <c r="D862" s="282"/>
      <c r="E862" s="88"/>
      <c r="F862" s="341"/>
    </row>
    <row r="863" spans="1:6" s="278" customFormat="1">
      <c r="A863" s="301"/>
      <c r="B863" s="417"/>
      <c r="C863" s="263"/>
      <c r="D863" s="282"/>
      <c r="E863" s="88"/>
      <c r="F863" s="341"/>
    </row>
    <row r="864" spans="1:6" s="278" customFormat="1">
      <c r="A864" s="392">
        <f>MAX($A$790:$A863)+0.001</f>
        <v>1.1249999999999973</v>
      </c>
      <c r="B864" s="417" t="s">
        <v>3105</v>
      </c>
      <c r="C864" s="263"/>
      <c r="D864" s="282"/>
      <c r="E864" s="88"/>
      <c r="F864" s="341"/>
    </row>
    <row r="865" spans="1:6" s="278" customFormat="1">
      <c r="A865" s="365"/>
      <c r="B865" s="417" t="s">
        <v>3106</v>
      </c>
      <c r="C865" s="263" t="s">
        <v>246</v>
      </c>
      <c r="D865" s="282">
        <v>37</v>
      </c>
      <c r="E865" s="88"/>
      <c r="F865" s="303">
        <f>D865*E865</f>
        <v>0</v>
      </c>
    </row>
    <row r="866" spans="1:6" s="278" customFormat="1">
      <c r="A866" s="365"/>
      <c r="B866" s="417" t="s">
        <v>3107</v>
      </c>
      <c r="C866" s="263" t="s">
        <v>246</v>
      </c>
      <c r="D866" s="282">
        <v>7</v>
      </c>
      <c r="E866" s="88"/>
      <c r="F866" s="303">
        <f>D866*E866</f>
        <v>0</v>
      </c>
    </row>
    <row r="867" spans="1:6" s="278" customFormat="1">
      <c r="A867" s="365"/>
      <c r="B867" s="417" t="s">
        <v>3108</v>
      </c>
      <c r="C867" s="263"/>
      <c r="D867" s="282"/>
      <c r="E867" s="88"/>
      <c r="F867" s="341"/>
    </row>
    <row r="868" spans="1:6" s="278" customFormat="1">
      <c r="A868" s="301"/>
      <c r="B868" s="417" t="s">
        <v>2662</v>
      </c>
      <c r="C868" s="263"/>
      <c r="D868" s="282"/>
      <c r="E868" s="88"/>
      <c r="F868" s="341"/>
    </row>
    <row r="869" spans="1:6" s="278" customFormat="1">
      <c r="A869" s="365"/>
      <c r="B869" s="417"/>
      <c r="C869" s="263"/>
      <c r="D869" s="282"/>
      <c r="E869" s="88"/>
      <c r="F869" s="305"/>
    </row>
    <row r="870" spans="1:6" s="278" customFormat="1" ht="116">
      <c r="A870" s="392">
        <f>MAX($A$790:$A869)+0.001</f>
        <v>1.1259999999999972</v>
      </c>
      <c r="B870" s="417" t="s">
        <v>3109</v>
      </c>
      <c r="C870" s="263"/>
      <c r="D870" s="282"/>
      <c r="E870" s="88"/>
      <c r="F870" s="341"/>
    </row>
    <row r="871" spans="1:6" s="278" customFormat="1" ht="29">
      <c r="A871" s="365"/>
      <c r="B871" s="421" t="s">
        <v>3110</v>
      </c>
      <c r="C871" s="263"/>
      <c r="D871" s="282"/>
      <c r="E871" s="88"/>
      <c r="F871" s="341"/>
    </row>
    <row r="872" spans="1:6" s="278" customFormat="1">
      <c r="A872" s="365"/>
      <c r="B872" s="420" t="s">
        <v>3111</v>
      </c>
      <c r="C872" s="263" t="s">
        <v>246</v>
      </c>
      <c r="D872" s="282">
        <v>2</v>
      </c>
      <c r="E872" s="88"/>
      <c r="F872" s="341">
        <f>+E872*D872</f>
        <v>0</v>
      </c>
    </row>
    <row r="873" spans="1:6" s="278" customFormat="1">
      <c r="A873" s="370"/>
      <c r="B873" s="420" t="s">
        <v>3112</v>
      </c>
      <c r="C873" s="263" t="s">
        <v>246</v>
      </c>
      <c r="D873" s="282">
        <v>4</v>
      </c>
      <c r="E873" s="88"/>
      <c r="F873" s="341">
        <f>+E873*D873</f>
        <v>0</v>
      </c>
    </row>
    <row r="874" spans="1:6" s="278" customFormat="1">
      <c r="A874" s="370"/>
      <c r="B874" s="417" t="s">
        <v>3113</v>
      </c>
      <c r="C874" s="263"/>
      <c r="D874" s="282"/>
      <c r="E874" s="88"/>
      <c r="F874" s="341"/>
    </row>
    <row r="875" spans="1:6" s="278" customFormat="1">
      <c r="A875" s="365"/>
      <c r="B875" s="266" t="s">
        <v>2662</v>
      </c>
      <c r="C875" s="263"/>
      <c r="D875" s="282"/>
      <c r="E875" s="88"/>
      <c r="F875" s="341"/>
    </row>
    <row r="876" spans="1:6" s="278" customFormat="1">
      <c r="A876" s="372"/>
      <c r="B876" s="422"/>
      <c r="C876" s="423"/>
      <c r="D876" s="282"/>
      <c r="E876" s="88"/>
      <c r="F876" s="424"/>
    </row>
    <row r="877" spans="1:6" s="278" customFormat="1" ht="43.5">
      <c r="A877" s="392">
        <f>MAX($A$790:$A876)+0.001</f>
        <v>1.1269999999999971</v>
      </c>
      <c r="B877" s="425" t="s">
        <v>3074</v>
      </c>
      <c r="C877" s="426"/>
      <c r="D877" s="282"/>
      <c r="E877" s="88"/>
      <c r="F877" s="424"/>
    </row>
    <row r="878" spans="1:6" s="278" customFormat="1">
      <c r="A878" s="370"/>
      <c r="B878" s="427" t="s">
        <v>2878</v>
      </c>
      <c r="C878" s="400" t="s">
        <v>160</v>
      </c>
      <c r="D878" s="282">
        <v>6</v>
      </c>
      <c r="E878" s="88"/>
      <c r="F878" s="341">
        <f>D878*E878</f>
        <v>0</v>
      </c>
    </row>
    <row r="879" spans="1:6" s="278" customFormat="1">
      <c r="A879" s="301"/>
      <c r="B879" s="427" t="s">
        <v>3070</v>
      </c>
      <c r="C879" s="400" t="s">
        <v>160</v>
      </c>
      <c r="D879" s="282">
        <v>8</v>
      </c>
      <c r="E879" s="88"/>
      <c r="F879" s="341">
        <f>D879*E879</f>
        <v>0</v>
      </c>
    </row>
    <row r="880" spans="1:6" s="278" customFormat="1">
      <c r="A880" s="365"/>
      <c r="B880" s="428"/>
      <c r="C880" s="373"/>
      <c r="D880" s="282"/>
      <c r="E880" s="88"/>
      <c r="F880" s="374"/>
    </row>
    <row r="881" spans="1:6" s="278" customFormat="1" ht="87">
      <c r="A881" s="392">
        <f>MAX($A$790:$A880)+0.001</f>
        <v>1.127999999999997</v>
      </c>
      <c r="B881" s="417" t="s">
        <v>3114</v>
      </c>
      <c r="C881" s="373"/>
      <c r="D881" s="282"/>
      <c r="E881" s="88"/>
      <c r="F881" s="374"/>
    </row>
    <row r="882" spans="1:6" s="278" customFormat="1">
      <c r="A882" s="370"/>
      <c r="B882" s="417" t="s">
        <v>3115</v>
      </c>
      <c r="C882" s="373"/>
      <c r="D882" s="282"/>
      <c r="E882" s="88"/>
      <c r="F882" s="374"/>
    </row>
    <row r="883" spans="1:6" s="278" customFormat="1">
      <c r="A883" s="370"/>
      <c r="B883" s="429" t="s">
        <v>2720</v>
      </c>
      <c r="C883" s="373" t="s">
        <v>160</v>
      </c>
      <c r="D883" s="282">
        <v>3</v>
      </c>
      <c r="E883" s="88"/>
      <c r="F883" s="341">
        <f>D883*E883</f>
        <v>0</v>
      </c>
    </row>
    <row r="884" spans="1:6" s="278" customFormat="1">
      <c r="A884" s="372"/>
      <c r="B884" s="429" t="s">
        <v>3116</v>
      </c>
      <c r="C884" s="373" t="s">
        <v>160</v>
      </c>
      <c r="D884" s="282">
        <v>4</v>
      </c>
      <c r="E884" s="88"/>
      <c r="F884" s="341">
        <f>D884*E884</f>
        <v>0</v>
      </c>
    </row>
    <row r="885" spans="1:6" s="278" customFormat="1">
      <c r="A885" s="372"/>
      <c r="B885" s="429" t="s">
        <v>3117</v>
      </c>
      <c r="C885" s="373"/>
      <c r="D885" s="282"/>
      <c r="E885" s="88"/>
      <c r="F885" s="374"/>
    </row>
    <row r="886" spans="1:6" s="278" customFormat="1">
      <c r="A886" s="372"/>
      <c r="B886" s="429" t="s">
        <v>2662</v>
      </c>
      <c r="C886" s="373"/>
      <c r="D886" s="282"/>
      <c r="E886" s="88"/>
      <c r="F886" s="374"/>
    </row>
    <row r="887" spans="1:6" s="278" customFormat="1">
      <c r="A887" s="372"/>
      <c r="B887" s="429"/>
      <c r="C887" s="373"/>
      <c r="D887" s="282"/>
      <c r="E887" s="88"/>
      <c r="F887" s="374"/>
    </row>
    <row r="888" spans="1:6" s="278" customFormat="1">
      <c r="A888" s="416"/>
      <c r="B888" s="417" t="s">
        <v>3118</v>
      </c>
      <c r="C888" s="373"/>
      <c r="D888" s="282"/>
      <c r="E888" s="88"/>
      <c r="F888" s="374"/>
    </row>
    <row r="889" spans="1:6" s="278" customFormat="1">
      <c r="A889" s="372"/>
      <c r="B889" s="429" t="s">
        <v>3119</v>
      </c>
      <c r="C889" s="373" t="s">
        <v>160</v>
      </c>
      <c r="D889" s="282">
        <v>3</v>
      </c>
      <c r="E889" s="88"/>
      <c r="F889" s="341">
        <f>D889*E889</f>
        <v>0</v>
      </c>
    </row>
    <row r="890" spans="1:6" s="278" customFormat="1">
      <c r="A890" s="301"/>
      <c r="B890" s="417"/>
      <c r="C890" s="263"/>
      <c r="D890" s="282"/>
      <c r="E890" s="88"/>
      <c r="F890" s="341"/>
    </row>
    <row r="891" spans="1:6" s="278" customFormat="1" ht="72.5">
      <c r="A891" s="392">
        <f>MAX($A$790:$A890)+0.001</f>
        <v>1.1289999999999969</v>
      </c>
      <c r="B891" s="27" t="s">
        <v>3120</v>
      </c>
      <c r="C891" s="263"/>
      <c r="D891" s="282"/>
      <c r="E891" s="88"/>
      <c r="F891" s="301"/>
    </row>
    <row r="892" spans="1:6" s="278" customFormat="1">
      <c r="A892" s="365"/>
      <c r="B892" s="320" t="s">
        <v>3121</v>
      </c>
      <c r="C892" s="263" t="s">
        <v>246</v>
      </c>
      <c r="D892" s="282">
        <v>6</v>
      </c>
      <c r="E892" s="88"/>
      <c r="F892" s="300">
        <f>+E892*D892</f>
        <v>0</v>
      </c>
    </row>
    <row r="893" spans="1:6" s="278" customFormat="1">
      <c r="A893" s="365"/>
      <c r="B893" s="427" t="s">
        <v>3046</v>
      </c>
      <c r="C893" s="263"/>
      <c r="D893" s="282"/>
      <c r="E893" s="88"/>
      <c r="F893" s="300"/>
    </row>
    <row r="894" spans="1:6" s="278" customFormat="1">
      <c r="A894" s="365"/>
      <c r="B894" s="427"/>
      <c r="C894" s="263"/>
      <c r="D894" s="282"/>
      <c r="E894" s="88"/>
      <c r="F894" s="300"/>
    </row>
    <row r="895" spans="1:6" s="278" customFormat="1" ht="130.5">
      <c r="A895" s="392">
        <f>MAX($A$790:$A894)+0.001</f>
        <v>1.1299999999999968</v>
      </c>
      <c r="B895" s="430" t="s">
        <v>3122</v>
      </c>
      <c r="C895" s="431"/>
      <c r="D895" s="282"/>
      <c r="E895" s="88"/>
      <c r="F895" s="432"/>
    </row>
    <row r="896" spans="1:6" s="278" customFormat="1">
      <c r="A896" s="370"/>
      <c r="B896" s="433" t="s">
        <v>3123</v>
      </c>
      <c r="C896" s="431"/>
      <c r="D896" s="282"/>
      <c r="E896" s="88"/>
      <c r="F896" s="432"/>
    </row>
    <row r="897" spans="1:6" s="278" customFormat="1">
      <c r="A897" s="370"/>
      <c r="B897" s="433" t="s">
        <v>3124</v>
      </c>
      <c r="C897" s="426" t="s">
        <v>246</v>
      </c>
      <c r="D897" s="282">
        <v>4</v>
      </c>
      <c r="E897" s="88"/>
      <c r="F897" s="434">
        <f>D897*E897</f>
        <v>0</v>
      </c>
    </row>
    <row r="898" spans="1:6" s="278" customFormat="1">
      <c r="A898" s="370"/>
      <c r="B898" s="433" t="s">
        <v>3125</v>
      </c>
      <c r="C898" s="426" t="s">
        <v>246</v>
      </c>
      <c r="D898" s="282">
        <v>3</v>
      </c>
      <c r="E898" s="88"/>
      <c r="F898" s="434">
        <f>D898*E898</f>
        <v>0</v>
      </c>
    </row>
    <row r="899" spans="1:6" s="278" customFormat="1">
      <c r="A899" s="435"/>
      <c r="B899" s="436" t="s">
        <v>3126</v>
      </c>
      <c r="C899" s="437"/>
      <c r="D899" s="282"/>
      <c r="E899" s="88"/>
      <c r="F899" s="341"/>
    </row>
    <row r="900" spans="1:6" s="278" customFormat="1">
      <c r="A900" s="435"/>
      <c r="B900" s="438" t="s">
        <v>2662</v>
      </c>
      <c r="C900" s="431"/>
      <c r="D900" s="282"/>
      <c r="E900" s="88"/>
      <c r="F900" s="432"/>
    </row>
    <row r="901" spans="1:6" s="278" customFormat="1">
      <c r="A901" s="439"/>
      <c r="B901" s="438"/>
      <c r="C901" s="431"/>
      <c r="D901" s="282"/>
      <c r="E901" s="88"/>
      <c r="F901" s="432"/>
    </row>
    <row r="902" spans="1:6" s="278" customFormat="1" ht="203">
      <c r="A902" s="392">
        <f>MAX($A$790:$A901)+0.001</f>
        <v>1.1309999999999967</v>
      </c>
      <c r="B902" s="320" t="s">
        <v>3127</v>
      </c>
      <c r="C902" s="263"/>
      <c r="D902" s="282"/>
      <c r="E902" s="88"/>
      <c r="F902" s="341"/>
    </row>
    <row r="903" spans="1:6" s="278" customFormat="1">
      <c r="A903" s="365"/>
      <c r="B903" s="417" t="s">
        <v>3128</v>
      </c>
      <c r="C903" s="263" t="s">
        <v>1334</v>
      </c>
      <c r="D903" s="282">
        <v>2640</v>
      </c>
      <c r="E903" s="88"/>
      <c r="F903" s="341">
        <f>D903*E903</f>
        <v>0</v>
      </c>
    </row>
    <row r="904" spans="1:6" s="278" customFormat="1">
      <c r="A904" s="365"/>
      <c r="B904" s="417" t="s">
        <v>3129</v>
      </c>
      <c r="C904" s="263"/>
      <c r="D904" s="282"/>
      <c r="E904" s="88"/>
      <c r="F904" s="341"/>
    </row>
    <row r="905" spans="1:6" s="278" customFormat="1">
      <c r="A905" s="301"/>
      <c r="B905" s="417" t="s">
        <v>2662</v>
      </c>
      <c r="C905" s="263"/>
      <c r="D905" s="282"/>
      <c r="E905" s="88"/>
      <c r="F905" s="341"/>
    </row>
    <row r="906" spans="1:6" s="278" customFormat="1">
      <c r="A906" s="365"/>
      <c r="B906" s="417"/>
      <c r="C906" s="263"/>
      <c r="D906" s="282"/>
      <c r="E906" s="88"/>
      <c r="F906" s="341"/>
    </row>
    <row r="907" spans="1:6" s="278" customFormat="1" ht="188.5">
      <c r="A907" s="392">
        <f>MAX($A$790:$A906)+0.001</f>
        <v>1.1319999999999966</v>
      </c>
      <c r="B907" s="417" t="s">
        <v>3130</v>
      </c>
      <c r="C907" s="263"/>
      <c r="D907" s="282"/>
      <c r="E907" s="88"/>
      <c r="F907" s="341"/>
    </row>
    <row r="908" spans="1:6" s="278" customFormat="1">
      <c r="A908" s="365"/>
      <c r="B908" s="417" t="s">
        <v>3131</v>
      </c>
      <c r="C908" s="263" t="s">
        <v>1334</v>
      </c>
      <c r="D908" s="282">
        <v>640</v>
      </c>
      <c r="E908" s="88"/>
      <c r="F908" s="341">
        <f>D908*E908</f>
        <v>0</v>
      </c>
    </row>
    <row r="909" spans="1:6" s="278" customFormat="1">
      <c r="A909" s="365"/>
      <c r="B909" s="417" t="s">
        <v>3132</v>
      </c>
      <c r="C909" s="263"/>
      <c r="D909" s="282"/>
      <c r="E909" s="88"/>
      <c r="F909" s="341"/>
    </row>
    <row r="910" spans="1:6" s="278" customFormat="1">
      <c r="A910" s="301"/>
      <c r="B910" s="417" t="s">
        <v>2662</v>
      </c>
      <c r="C910" s="263"/>
      <c r="D910" s="282"/>
      <c r="E910" s="88"/>
      <c r="F910" s="341"/>
    </row>
    <row r="911" spans="1:6" s="278" customFormat="1">
      <c r="A911" s="365"/>
      <c r="B911" s="266"/>
      <c r="C911" s="263"/>
      <c r="D911" s="282"/>
      <c r="E911" s="88"/>
      <c r="F911" s="305"/>
    </row>
    <row r="912" spans="1:6" s="278" customFormat="1" ht="43.5">
      <c r="A912" s="392">
        <f>MAX($A$790:$A911)+0.001</f>
        <v>1.1329999999999965</v>
      </c>
      <c r="B912" s="440" t="s">
        <v>3133</v>
      </c>
      <c r="C912" s="400"/>
      <c r="D912" s="282"/>
      <c r="E912" s="88"/>
      <c r="F912" s="305"/>
    </row>
    <row r="913" spans="1:6" s="278" customFormat="1" ht="217.5">
      <c r="A913" s="365"/>
      <c r="B913" s="440" t="s">
        <v>3134</v>
      </c>
      <c r="C913" s="263"/>
      <c r="D913" s="282"/>
      <c r="E913" s="88"/>
      <c r="F913" s="305"/>
    </row>
    <row r="914" spans="1:6" s="278" customFormat="1" ht="58">
      <c r="A914" s="365"/>
      <c r="B914" s="270" t="s">
        <v>3135</v>
      </c>
      <c r="C914" s="400"/>
      <c r="D914" s="282"/>
      <c r="E914" s="88"/>
      <c r="F914" s="305"/>
    </row>
    <row r="915" spans="1:6" s="278" customFormat="1">
      <c r="A915" s="365"/>
      <c r="B915" s="440" t="s">
        <v>3136</v>
      </c>
      <c r="C915" s="400"/>
      <c r="D915" s="282"/>
      <c r="E915" s="88"/>
      <c r="F915" s="305"/>
    </row>
    <row r="916" spans="1:6" s="278" customFormat="1">
      <c r="A916" s="365"/>
      <c r="B916" s="270" t="s">
        <v>3137</v>
      </c>
      <c r="C916" s="400"/>
      <c r="D916" s="282"/>
      <c r="E916" s="88"/>
      <c r="F916" s="305"/>
    </row>
    <row r="917" spans="1:6" s="278" customFormat="1">
      <c r="A917" s="365"/>
      <c r="B917" s="440" t="s">
        <v>3138</v>
      </c>
      <c r="C917" s="400"/>
      <c r="D917" s="282"/>
      <c r="E917" s="88"/>
      <c r="F917" s="305"/>
    </row>
    <row r="918" spans="1:6" s="278" customFormat="1">
      <c r="A918" s="365"/>
      <c r="B918" s="440" t="s">
        <v>3139</v>
      </c>
      <c r="C918" s="400"/>
      <c r="D918" s="282"/>
      <c r="E918" s="88"/>
      <c r="F918" s="305"/>
    </row>
    <row r="919" spans="1:6" s="278" customFormat="1">
      <c r="A919" s="365"/>
      <c r="B919" s="440" t="s">
        <v>3140</v>
      </c>
      <c r="C919" s="400"/>
      <c r="D919" s="282"/>
      <c r="E919" s="88"/>
      <c r="F919" s="305"/>
    </row>
    <row r="920" spans="1:6" s="278" customFormat="1">
      <c r="A920" s="365"/>
      <c r="B920" s="440" t="s">
        <v>3141</v>
      </c>
      <c r="C920" s="400"/>
      <c r="D920" s="282"/>
      <c r="E920" s="88"/>
      <c r="F920" s="305"/>
    </row>
    <row r="921" spans="1:6" s="278" customFormat="1">
      <c r="A921" s="365"/>
      <c r="B921" s="440" t="s">
        <v>3142</v>
      </c>
      <c r="C921" s="400"/>
      <c r="D921" s="282"/>
      <c r="E921" s="88"/>
      <c r="F921" s="305"/>
    </row>
    <row r="922" spans="1:6" s="278" customFormat="1">
      <c r="A922" s="365"/>
      <c r="B922" s="440" t="s">
        <v>3143</v>
      </c>
      <c r="C922" s="263" t="s">
        <v>2630</v>
      </c>
      <c r="D922" s="282">
        <v>460</v>
      </c>
      <c r="E922" s="88"/>
      <c r="F922" s="341">
        <f>D922*E922</f>
        <v>0</v>
      </c>
    </row>
    <row r="923" spans="1:6" s="278" customFormat="1">
      <c r="A923" s="301"/>
      <c r="B923" s="440" t="s">
        <v>3144</v>
      </c>
      <c r="C923" s="263"/>
      <c r="D923" s="282"/>
      <c r="E923" s="88"/>
      <c r="F923" s="341"/>
    </row>
    <row r="924" spans="1:6" s="278" customFormat="1">
      <c r="A924" s="301"/>
      <c r="B924" s="417" t="s">
        <v>2662</v>
      </c>
      <c r="C924" s="263"/>
      <c r="D924" s="282"/>
      <c r="E924" s="88"/>
      <c r="F924" s="341"/>
    </row>
    <row r="925" spans="1:6" s="278" customFormat="1">
      <c r="A925" s="301"/>
      <c r="B925" s="266"/>
      <c r="C925" s="263"/>
      <c r="D925" s="282"/>
      <c r="E925" s="88"/>
      <c r="F925" s="305"/>
    </row>
    <row r="926" spans="1:6" s="278" customFormat="1" ht="43.5">
      <c r="A926" s="392">
        <f>MAX($A$790:$A925)+0.001</f>
        <v>1.1339999999999963</v>
      </c>
      <c r="B926" s="440" t="s">
        <v>3133</v>
      </c>
      <c r="C926" s="400"/>
      <c r="D926" s="282"/>
      <c r="E926" s="88"/>
      <c r="F926" s="305"/>
    </row>
    <row r="927" spans="1:6" s="278" customFormat="1" ht="228.75" customHeight="1">
      <c r="A927" s="365"/>
      <c r="B927" s="270" t="s">
        <v>3134</v>
      </c>
      <c r="C927" s="263"/>
      <c r="D927" s="282"/>
      <c r="E927" s="88"/>
      <c r="F927" s="305"/>
    </row>
    <row r="928" spans="1:6" s="278" customFormat="1" ht="43.5">
      <c r="A928" s="365"/>
      <c r="B928" s="440" t="s">
        <v>3145</v>
      </c>
      <c r="C928" s="400"/>
      <c r="D928" s="282"/>
      <c r="E928" s="88"/>
      <c r="F928" s="305"/>
    </row>
    <row r="929" spans="1:17" s="278" customFormat="1">
      <c r="A929" s="365"/>
      <c r="B929" s="440" t="s">
        <v>3136</v>
      </c>
      <c r="C929" s="400"/>
      <c r="D929" s="282"/>
      <c r="E929" s="88"/>
      <c r="F929" s="305"/>
    </row>
    <row r="930" spans="1:17" s="278" customFormat="1">
      <c r="A930" s="365"/>
      <c r="B930" s="270" t="s">
        <v>3137</v>
      </c>
      <c r="C930" s="400"/>
      <c r="D930" s="282"/>
      <c r="E930" s="88"/>
      <c r="F930" s="305"/>
    </row>
    <row r="931" spans="1:17" s="278" customFormat="1">
      <c r="A931" s="365"/>
      <c r="B931" s="440" t="s">
        <v>3146</v>
      </c>
      <c r="C931" s="400"/>
      <c r="D931" s="282"/>
      <c r="E931" s="88"/>
      <c r="F931" s="305"/>
    </row>
    <row r="932" spans="1:17" s="301" customFormat="1">
      <c r="A932" s="365"/>
      <c r="B932" s="440" t="s">
        <v>3140</v>
      </c>
      <c r="C932" s="400"/>
      <c r="D932" s="282"/>
      <c r="E932" s="88"/>
      <c r="F932" s="305"/>
    </row>
    <row r="933" spans="1:17">
      <c r="A933" s="365"/>
      <c r="B933" s="440" t="s">
        <v>3147</v>
      </c>
      <c r="C933" s="400"/>
      <c r="D933" s="282"/>
      <c r="F933" s="305"/>
      <c r="G933" s="61"/>
      <c r="H933" s="61"/>
      <c r="I933" s="61"/>
      <c r="J933" s="61"/>
      <c r="K933" s="61"/>
      <c r="L933" s="61"/>
      <c r="M933" s="61"/>
      <c r="N933" s="61"/>
      <c r="O933" s="61"/>
      <c r="P933" s="61"/>
      <c r="Q933" s="61"/>
    </row>
    <row r="934" spans="1:17">
      <c r="A934" s="365"/>
      <c r="B934" s="440" t="s">
        <v>3148</v>
      </c>
      <c r="C934" s="263" t="s">
        <v>2630</v>
      </c>
      <c r="D934" s="282">
        <v>110</v>
      </c>
      <c r="F934" s="341">
        <f>D934*E934</f>
        <v>0</v>
      </c>
      <c r="G934" s="61"/>
      <c r="H934" s="61"/>
      <c r="I934" s="61"/>
      <c r="J934" s="61"/>
      <c r="K934" s="61"/>
      <c r="L934" s="61"/>
      <c r="M934" s="61"/>
      <c r="N934" s="61"/>
      <c r="O934" s="61"/>
      <c r="P934" s="61"/>
      <c r="Q934" s="61"/>
    </row>
    <row r="935" spans="1:17" s="301" customFormat="1">
      <c r="B935" s="417"/>
      <c r="C935" s="263"/>
      <c r="D935" s="282"/>
      <c r="E935" s="88"/>
      <c r="F935" s="341"/>
    </row>
    <row r="936" spans="1:17" s="301" customFormat="1" ht="29">
      <c r="A936" s="392">
        <f>MAX($A$790:$A935)+0.001</f>
        <v>1.1349999999999962</v>
      </c>
      <c r="B936" s="419" t="s">
        <v>3149</v>
      </c>
      <c r="C936" s="263" t="s">
        <v>1334</v>
      </c>
      <c r="D936" s="282">
        <v>25</v>
      </c>
      <c r="E936" s="88"/>
      <c r="F936" s="341">
        <f>D936*E936</f>
        <v>0</v>
      </c>
    </row>
    <row r="937" spans="1:17" s="301" customFormat="1">
      <c r="B937" s="417" t="s">
        <v>2662</v>
      </c>
      <c r="C937" s="263"/>
      <c r="D937" s="282"/>
      <c r="E937" s="88"/>
      <c r="F937" s="341"/>
    </row>
    <row r="938" spans="1:17" s="301" customFormat="1">
      <c r="B938" s="419"/>
      <c r="C938" s="263"/>
      <c r="D938" s="282"/>
      <c r="E938" s="88"/>
      <c r="F938" s="341"/>
    </row>
    <row r="939" spans="1:17" s="301" customFormat="1" ht="136.5" customHeight="1">
      <c r="A939" s="392">
        <f>MAX($A$790:$A938)+0.001</f>
        <v>1.1359999999999961</v>
      </c>
      <c r="B939" s="419" t="s">
        <v>3150</v>
      </c>
      <c r="C939" s="263"/>
      <c r="D939" s="282"/>
      <c r="E939" s="88"/>
      <c r="F939" s="341"/>
    </row>
    <row r="940" spans="1:17" s="301" customFormat="1">
      <c r="A940" s="365"/>
      <c r="B940" s="419" t="s">
        <v>3151</v>
      </c>
      <c r="C940" s="263" t="s">
        <v>1234</v>
      </c>
      <c r="D940" s="282">
        <v>114</v>
      </c>
      <c r="E940" s="88"/>
      <c r="F940" s="341">
        <f>D940*E940</f>
        <v>0</v>
      </c>
    </row>
    <row r="941" spans="1:17" s="301" customFormat="1">
      <c r="A941" s="365"/>
      <c r="B941" s="419" t="s">
        <v>3152</v>
      </c>
      <c r="C941" s="263"/>
      <c r="D941" s="282"/>
      <c r="E941" s="88"/>
      <c r="F941" s="341"/>
    </row>
    <row r="942" spans="1:17" s="301" customFormat="1">
      <c r="B942" s="417" t="s">
        <v>2662</v>
      </c>
      <c r="C942" s="263"/>
      <c r="D942" s="282"/>
      <c r="E942" s="88"/>
      <c r="F942" s="341"/>
    </row>
    <row r="943" spans="1:17" s="301" customFormat="1">
      <c r="B943" s="441"/>
      <c r="C943" s="442"/>
      <c r="D943" s="282"/>
      <c r="E943" s="88"/>
      <c r="F943" s="443"/>
    </row>
    <row r="944" spans="1:17" s="301" customFormat="1" ht="43.5">
      <c r="A944" s="392">
        <f>MAX($A$790:$A943)+0.001</f>
        <v>1.136999999999996</v>
      </c>
      <c r="B944" s="440" t="s">
        <v>3153</v>
      </c>
      <c r="C944" s="442"/>
      <c r="D944" s="282"/>
      <c r="E944" s="88"/>
      <c r="F944" s="443"/>
    </row>
    <row r="945" spans="1:949" s="301" customFormat="1">
      <c r="A945" s="444"/>
      <c r="B945" s="441" t="s">
        <v>3154</v>
      </c>
      <c r="C945" s="263" t="s">
        <v>1334</v>
      </c>
      <c r="D945" s="282">
        <v>850</v>
      </c>
      <c r="E945" s="88"/>
      <c r="F945" s="341">
        <f>D945*E945</f>
        <v>0</v>
      </c>
    </row>
    <row r="946" spans="1:949">
      <c r="A946" s="444"/>
      <c r="B946" s="441" t="s">
        <v>3155</v>
      </c>
      <c r="C946" s="442"/>
      <c r="D946" s="282"/>
      <c r="F946" s="443"/>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c r="IX946" s="8"/>
      <c r="IY946" s="8"/>
      <c r="IZ946" s="8"/>
      <c r="JA946" s="8"/>
      <c r="JB946" s="8"/>
      <c r="JC946" s="8"/>
      <c r="JD946" s="8"/>
      <c r="JE946" s="8"/>
      <c r="JF946" s="8"/>
      <c r="JG946" s="8"/>
      <c r="JH946" s="8"/>
      <c r="JI946" s="8"/>
      <c r="JJ946" s="8"/>
      <c r="JK946" s="8"/>
      <c r="JL946" s="8"/>
      <c r="JM946" s="8"/>
      <c r="JN946" s="8"/>
      <c r="JO946" s="8"/>
      <c r="JP946" s="8"/>
      <c r="JQ946" s="8"/>
      <c r="JR946" s="8"/>
      <c r="JS946" s="8"/>
      <c r="JT946" s="8"/>
      <c r="JU946" s="8"/>
      <c r="JV946" s="8"/>
      <c r="JW946" s="8"/>
      <c r="JX946" s="8"/>
      <c r="JY946" s="8"/>
      <c r="JZ946" s="8"/>
      <c r="KA946" s="8"/>
      <c r="KB946" s="8"/>
      <c r="KC946" s="8"/>
      <c r="KD946" s="8"/>
      <c r="KE946" s="8"/>
      <c r="KF946" s="8"/>
      <c r="KG946" s="8"/>
      <c r="KH946" s="8"/>
      <c r="KI946" s="8"/>
      <c r="KJ946" s="8"/>
      <c r="KK946" s="8"/>
      <c r="KL946" s="8"/>
      <c r="KM946" s="8"/>
      <c r="KN946" s="8"/>
      <c r="KO946" s="8"/>
      <c r="KP946" s="8"/>
      <c r="KQ946" s="8"/>
      <c r="KR946" s="8"/>
      <c r="KS946" s="8"/>
      <c r="KT946" s="8"/>
      <c r="KU946" s="8"/>
      <c r="KV946" s="8"/>
      <c r="KW946" s="8"/>
      <c r="KX946" s="8"/>
      <c r="KY946" s="8"/>
      <c r="KZ946" s="8"/>
      <c r="LA946" s="8"/>
      <c r="LB946" s="8"/>
      <c r="LC946" s="8"/>
      <c r="LD946" s="8"/>
      <c r="LE946" s="8"/>
      <c r="LF946" s="8"/>
      <c r="LG946" s="8"/>
      <c r="LH946" s="8"/>
      <c r="LI946" s="8"/>
      <c r="LJ946" s="8"/>
      <c r="LK946" s="8"/>
      <c r="LL946" s="8"/>
      <c r="LM946" s="8"/>
      <c r="LN946" s="8"/>
      <c r="LO946" s="8"/>
      <c r="LP946" s="8"/>
      <c r="LQ946" s="8"/>
      <c r="LR946" s="8"/>
      <c r="LS946" s="8"/>
      <c r="LT946" s="8"/>
      <c r="LU946" s="8"/>
      <c r="LV946" s="8"/>
      <c r="LW946" s="8"/>
      <c r="LX946" s="8"/>
      <c r="LY946" s="8"/>
      <c r="LZ946" s="8"/>
      <c r="MA946" s="8"/>
      <c r="MB946" s="8"/>
      <c r="MC946" s="8"/>
      <c r="MD946" s="8"/>
      <c r="ME946" s="8"/>
      <c r="MF946" s="8"/>
      <c r="MG946" s="8"/>
      <c r="MH946" s="8"/>
      <c r="MI946" s="8"/>
      <c r="MJ946" s="8"/>
      <c r="MK946" s="8"/>
      <c r="ML946" s="8"/>
      <c r="MM946" s="8"/>
      <c r="MN946" s="8"/>
      <c r="MO946" s="8"/>
      <c r="MP946" s="8"/>
      <c r="MQ946" s="8"/>
      <c r="MR946" s="8"/>
      <c r="MS946" s="8"/>
      <c r="MT946" s="8"/>
      <c r="MU946" s="8"/>
      <c r="MV946" s="8"/>
      <c r="MW946" s="8"/>
      <c r="MX946" s="8"/>
      <c r="MY946" s="8"/>
      <c r="MZ946" s="8"/>
      <c r="NA946" s="8"/>
      <c r="NB946" s="8"/>
      <c r="NC946" s="8"/>
      <c r="ND946" s="8"/>
      <c r="NE946" s="8"/>
      <c r="NF946" s="8"/>
      <c r="NG946" s="8"/>
      <c r="NH946" s="8"/>
      <c r="NI946" s="8"/>
      <c r="NJ946" s="8"/>
      <c r="NK946" s="8"/>
      <c r="NL946" s="8"/>
      <c r="NM946" s="8"/>
      <c r="NN946" s="8"/>
      <c r="NO946" s="8"/>
      <c r="NP946" s="8"/>
      <c r="NQ946" s="8"/>
      <c r="NR946" s="8"/>
      <c r="NS946" s="8"/>
      <c r="NT946" s="8"/>
      <c r="NU946" s="8"/>
      <c r="NV946" s="8"/>
      <c r="NW946" s="8"/>
      <c r="NX946" s="8"/>
      <c r="NY946" s="8"/>
      <c r="NZ946" s="8"/>
      <c r="OA946" s="8"/>
      <c r="OB946" s="8"/>
      <c r="OC946" s="8"/>
      <c r="OD946" s="8"/>
      <c r="OE946" s="8"/>
      <c r="OF946" s="8"/>
      <c r="OG946" s="8"/>
      <c r="OH946" s="8"/>
      <c r="OI946" s="8"/>
      <c r="OJ946" s="8"/>
      <c r="OK946" s="8"/>
      <c r="OL946" s="8"/>
      <c r="OM946" s="8"/>
      <c r="ON946" s="8"/>
      <c r="OO946" s="8"/>
      <c r="OP946" s="8"/>
      <c r="OQ946" s="8"/>
      <c r="OR946" s="8"/>
      <c r="OS946" s="8"/>
      <c r="OT946" s="8"/>
      <c r="OU946" s="8"/>
      <c r="OV946" s="8"/>
      <c r="OW946" s="8"/>
      <c r="OX946" s="8"/>
      <c r="OY946" s="8"/>
      <c r="OZ946" s="8"/>
      <c r="PA946" s="8"/>
      <c r="PB946" s="8"/>
      <c r="PC946" s="8"/>
      <c r="PD946" s="8"/>
      <c r="PE946" s="8"/>
      <c r="PF946" s="8"/>
      <c r="PG946" s="8"/>
      <c r="PH946" s="8"/>
      <c r="PI946" s="8"/>
      <c r="PJ946" s="8"/>
      <c r="PK946" s="8"/>
      <c r="PL946" s="8"/>
      <c r="PM946" s="8"/>
      <c r="PN946" s="8"/>
      <c r="PO946" s="8"/>
      <c r="PP946" s="8"/>
      <c r="PQ946" s="8"/>
      <c r="PR946" s="8"/>
      <c r="PS946" s="8"/>
      <c r="PT946" s="8"/>
      <c r="PU946" s="8"/>
      <c r="PV946" s="8"/>
      <c r="PW946" s="8"/>
      <c r="PX946" s="8"/>
      <c r="PY946" s="8"/>
      <c r="PZ946" s="8"/>
      <c r="QA946" s="8"/>
      <c r="QB946" s="8"/>
      <c r="QC946" s="8"/>
      <c r="QD946" s="8"/>
      <c r="QE946" s="8"/>
      <c r="QF946" s="8"/>
      <c r="QG946" s="8"/>
      <c r="QH946" s="8"/>
      <c r="QI946" s="8"/>
      <c r="QJ946" s="8"/>
      <c r="QK946" s="8"/>
      <c r="QL946" s="8"/>
      <c r="QM946" s="8"/>
      <c r="QN946" s="8"/>
      <c r="QO946" s="8"/>
      <c r="QP946" s="8"/>
      <c r="QQ946" s="8"/>
      <c r="QR946" s="8"/>
      <c r="QS946" s="8"/>
      <c r="QT946" s="8"/>
      <c r="QU946" s="8"/>
      <c r="QV946" s="8"/>
      <c r="QW946" s="8"/>
      <c r="QX946" s="8"/>
      <c r="QY946" s="8"/>
      <c r="QZ946" s="8"/>
      <c r="RA946" s="8"/>
      <c r="RB946" s="8"/>
      <c r="RC946" s="8"/>
      <c r="RD946" s="8"/>
      <c r="RE946" s="8"/>
      <c r="RF946" s="8"/>
      <c r="RG946" s="8"/>
      <c r="RH946" s="8"/>
      <c r="RI946" s="8"/>
      <c r="RJ946" s="8"/>
      <c r="RK946" s="8"/>
      <c r="RL946" s="8"/>
      <c r="RM946" s="8"/>
      <c r="RN946" s="8"/>
      <c r="RO946" s="8"/>
      <c r="RP946" s="8"/>
      <c r="RQ946" s="8"/>
      <c r="RR946" s="8"/>
      <c r="RS946" s="8"/>
      <c r="RT946" s="8"/>
      <c r="RU946" s="8"/>
      <c r="RV946" s="8"/>
      <c r="RW946" s="8"/>
      <c r="RX946" s="8"/>
      <c r="RY946" s="8"/>
      <c r="RZ946" s="8"/>
      <c r="SA946" s="8"/>
      <c r="SB946" s="8"/>
      <c r="SC946" s="8"/>
      <c r="SD946" s="8"/>
      <c r="SE946" s="8"/>
      <c r="SF946" s="8"/>
      <c r="SG946" s="8"/>
      <c r="SH946" s="8"/>
      <c r="SI946" s="8"/>
      <c r="SJ946" s="8"/>
      <c r="SK946" s="8"/>
      <c r="SL946" s="8"/>
      <c r="SM946" s="8"/>
      <c r="SN946" s="8"/>
      <c r="SO946" s="8"/>
      <c r="SP946" s="8"/>
      <c r="SQ946" s="8"/>
      <c r="SR946" s="8"/>
      <c r="SS946" s="8"/>
      <c r="ST946" s="8"/>
      <c r="SU946" s="8"/>
      <c r="SV946" s="8"/>
      <c r="SW946" s="8"/>
      <c r="SX946" s="8"/>
      <c r="SY946" s="8"/>
      <c r="SZ946" s="8"/>
      <c r="TA946" s="8"/>
      <c r="TB946" s="8"/>
      <c r="TC946" s="8"/>
      <c r="TD946" s="8"/>
      <c r="TE946" s="8"/>
      <c r="TF946" s="8"/>
      <c r="TG946" s="8"/>
      <c r="TH946" s="8"/>
      <c r="TI946" s="8"/>
      <c r="TJ946" s="8"/>
      <c r="TK946" s="8"/>
      <c r="TL946" s="8"/>
      <c r="TM946" s="8"/>
      <c r="TN946" s="8"/>
      <c r="TO946" s="8"/>
      <c r="TP946" s="8"/>
      <c r="TQ946" s="8"/>
      <c r="TR946" s="8"/>
      <c r="TS946" s="8"/>
      <c r="TT946" s="8"/>
      <c r="TU946" s="8"/>
      <c r="TV946" s="8"/>
      <c r="TW946" s="8"/>
      <c r="TX946" s="8"/>
      <c r="TY946" s="8"/>
      <c r="TZ946" s="8"/>
      <c r="UA946" s="8"/>
      <c r="UB946" s="8"/>
      <c r="UC946" s="8"/>
      <c r="UD946" s="8"/>
      <c r="UE946" s="8"/>
      <c r="UF946" s="8"/>
      <c r="UG946" s="8"/>
      <c r="UH946" s="8"/>
      <c r="UI946" s="8"/>
      <c r="UJ946" s="8"/>
      <c r="UK946" s="8"/>
      <c r="UL946" s="8"/>
      <c r="UM946" s="8"/>
      <c r="UN946" s="8"/>
      <c r="UO946" s="8"/>
      <c r="UP946" s="8"/>
      <c r="UQ946" s="8"/>
      <c r="UR946" s="8"/>
      <c r="US946" s="8"/>
      <c r="UT946" s="8"/>
      <c r="UU946" s="8"/>
      <c r="UV946" s="8"/>
      <c r="UW946" s="8"/>
      <c r="UX946" s="8"/>
      <c r="UY946" s="8"/>
      <c r="UZ946" s="8"/>
      <c r="VA946" s="8"/>
      <c r="VB946" s="8"/>
      <c r="VC946" s="8"/>
      <c r="VD946" s="8"/>
      <c r="VE946" s="8"/>
      <c r="VF946" s="8"/>
      <c r="VG946" s="8"/>
      <c r="VH946" s="8"/>
      <c r="VI946" s="8"/>
      <c r="VJ946" s="8"/>
      <c r="VK946" s="8"/>
      <c r="VL946" s="8"/>
      <c r="VM946" s="8"/>
      <c r="VN946" s="8"/>
      <c r="VO946" s="8"/>
      <c r="VP946" s="8"/>
      <c r="VQ946" s="8"/>
      <c r="VR946" s="8"/>
      <c r="VS946" s="8"/>
      <c r="VT946" s="8"/>
      <c r="VU946" s="8"/>
      <c r="VV946" s="8"/>
      <c r="VW946" s="8"/>
      <c r="VX946" s="8"/>
      <c r="VY946" s="8"/>
      <c r="VZ946" s="8"/>
      <c r="WA946" s="8"/>
      <c r="WB946" s="8"/>
      <c r="WC946" s="8"/>
      <c r="WD946" s="8"/>
      <c r="WE946" s="8"/>
      <c r="WF946" s="8"/>
      <c r="WG946" s="8"/>
      <c r="WH946" s="8"/>
      <c r="WI946" s="8"/>
      <c r="WJ946" s="8"/>
      <c r="WK946" s="8"/>
      <c r="WL946" s="8"/>
      <c r="WM946" s="8"/>
      <c r="WN946" s="8"/>
      <c r="WO946" s="8"/>
      <c r="WP946" s="8"/>
      <c r="WQ946" s="8"/>
      <c r="WR946" s="8"/>
      <c r="WS946" s="8"/>
      <c r="WT946" s="8"/>
      <c r="WU946" s="8"/>
      <c r="WV946" s="8"/>
      <c r="WW946" s="8"/>
      <c r="WX946" s="8"/>
      <c r="WY946" s="8"/>
      <c r="WZ946" s="8"/>
      <c r="XA946" s="8"/>
      <c r="XB946" s="8"/>
      <c r="XC946" s="8"/>
      <c r="XD946" s="8"/>
      <c r="XE946" s="8"/>
      <c r="XF946" s="8"/>
      <c r="XG946" s="8"/>
      <c r="XH946" s="8"/>
      <c r="XI946" s="8"/>
      <c r="XJ946" s="8"/>
      <c r="XK946" s="8"/>
      <c r="XL946" s="8"/>
      <c r="XM946" s="8"/>
      <c r="XN946" s="8"/>
      <c r="XO946" s="8"/>
      <c r="XP946" s="8"/>
      <c r="XQ946" s="8"/>
      <c r="XR946" s="8"/>
      <c r="XS946" s="8"/>
      <c r="XT946" s="8"/>
      <c r="XU946" s="8"/>
      <c r="XV946" s="8"/>
      <c r="XW946" s="8"/>
      <c r="XX946" s="8"/>
      <c r="XY946" s="8"/>
      <c r="XZ946" s="8"/>
      <c r="YA946" s="8"/>
      <c r="YB946" s="8"/>
      <c r="YC946" s="8"/>
      <c r="YD946" s="8"/>
      <c r="YE946" s="8"/>
      <c r="YF946" s="8"/>
      <c r="YG946" s="8"/>
      <c r="YH946" s="8"/>
      <c r="YI946" s="8"/>
      <c r="YJ946" s="8"/>
      <c r="YK946" s="8"/>
      <c r="YL946" s="8"/>
      <c r="YM946" s="8"/>
      <c r="YN946" s="8"/>
      <c r="YO946" s="8"/>
      <c r="YP946" s="8"/>
      <c r="YQ946" s="8"/>
      <c r="YR946" s="8"/>
      <c r="YS946" s="8"/>
      <c r="YT946" s="8"/>
      <c r="YU946" s="8"/>
      <c r="YV946" s="8"/>
      <c r="YW946" s="8"/>
      <c r="YX946" s="8"/>
      <c r="YY946" s="8"/>
      <c r="YZ946" s="8"/>
      <c r="ZA946" s="8"/>
      <c r="ZB946" s="8"/>
      <c r="ZC946" s="8"/>
      <c r="ZD946" s="8"/>
      <c r="ZE946" s="8"/>
      <c r="ZF946" s="8"/>
      <c r="ZG946" s="8"/>
      <c r="ZH946" s="8"/>
      <c r="ZI946" s="8"/>
      <c r="ZJ946" s="8"/>
      <c r="ZK946" s="8"/>
      <c r="ZL946" s="8"/>
      <c r="ZM946" s="8"/>
      <c r="ZN946" s="8"/>
      <c r="ZO946" s="8"/>
      <c r="ZP946" s="8"/>
      <c r="ZQ946" s="8"/>
      <c r="ZR946" s="8"/>
      <c r="ZS946" s="8"/>
      <c r="ZT946" s="8"/>
      <c r="ZU946" s="8"/>
      <c r="ZV946" s="8"/>
      <c r="ZW946" s="8"/>
      <c r="ZX946" s="8"/>
      <c r="ZY946" s="8"/>
      <c r="ZZ946" s="8"/>
      <c r="AAA946" s="8"/>
      <c r="AAB946" s="8"/>
      <c r="AAC946" s="8"/>
      <c r="AAD946" s="8"/>
      <c r="AAE946" s="8"/>
      <c r="AAF946" s="8"/>
      <c r="AAG946" s="8"/>
      <c r="AAH946" s="8"/>
      <c r="AAI946" s="8"/>
      <c r="AAJ946" s="8"/>
      <c r="AAK946" s="8"/>
      <c r="AAL946" s="8"/>
      <c r="AAM946" s="8"/>
      <c r="AAN946" s="8"/>
      <c r="AAO946" s="8"/>
      <c r="AAP946" s="8"/>
      <c r="AAQ946" s="8"/>
      <c r="AAR946" s="8"/>
      <c r="AAS946" s="8"/>
      <c r="AAT946" s="8"/>
      <c r="AAU946" s="8"/>
      <c r="AAV946" s="8"/>
      <c r="AAW946" s="8"/>
      <c r="AAX946" s="8"/>
      <c r="AAY946" s="8"/>
      <c r="AAZ946" s="8"/>
      <c r="ABA946" s="8"/>
      <c r="ABB946" s="8"/>
      <c r="ABC946" s="8"/>
      <c r="ABD946" s="8"/>
      <c r="ABE946" s="8"/>
      <c r="ABF946" s="8"/>
      <c r="ABG946" s="8"/>
      <c r="ABH946" s="8"/>
      <c r="ABI946" s="8"/>
      <c r="ABJ946" s="8"/>
      <c r="ABK946" s="8"/>
      <c r="ABL946" s="8"/>
      <c r="ABM946" s="8"/>
      <c r="ABN946" s="8"/>
      <c r="ABO946" s="8"/>
      <c r="ABP946" s="8"/>
      <c r="ABQ946" s="8"/>
      <c r="ABR946" s="8"/>
      <c r="ABS946" s="8"/>
      <c r="ABT946" s="8"/>
      <c r="ABU946" s="8"/>
      <c r="ABV946" s="8"/>
      <c r="ABW946" s="8"/>
      <c r="ABX946" s="8"/>
      <c r="ABY946" s="8"/>
      <c r="ABZ946" s="8"/>
      <c r="ACA946" s="8"/>
      <c r="ACB946" s="8"/>
      <c r="ACC946" s="8"/>
      <c r="ACD946" s="8"/>
      <c r="ACE946" s="8"/>
      <c r="ACF946" s="8"/>
      <c r="ACG946" s="8"/>
      <c r="ACH946" s="8"/>
      <c r="ACI946" s="8"/>
      <c r="ACJ946" s="8"/>
      <c r="ACK946" s="8"/>
      <c r="ACL946" s="8"/>
      <c r="ACM946" s="8"/>
      <c r="ACN946" s="8"/>
      <c r="ACO946" s="8"/>
      <c r="ACP946" s="8"/>
      <c r="ACQ946" s="8"/>
      <c r="ACR946" s="8"/>
      <c r="ACS946" s="8"/>
      <c r="ACT946" s="8"/>
      <c r="ACU946" s="8"/>
      <c r="ACV946" s="8"/>
      <c r="ACW946" s="8"/>
      <c r="ACX946" s="8"/>
      <c r="ACY946" s="8"/>
      <c r="ACZ946" s="8"/>
      <c r="ADA946" s="8"/>
      <c r="ADB946" s="8"/>
      <c r="ADC946" s="8"/>
      <c r="ADD946" s="8"/>
      <c r="ADE946" s="8"/>
      <c r="ADF946" s="8"/>
      <c r="ADG946" s="8"/>
      <c r="ADH946" s="8"/>
      <c r="ADI946" s="8"/>
      <c r="ADJ946" s="8"/>
      <c r="ADK946" s="8"/>
      <c r="ADL946" s="8"/>
      <c r="ADM946" s="8"/>
      <c r="ADN946" s="8"/>
      <c r="ADO946" s="8"/>
      <c r="ADP946" s="8"/>
      <c r="ADQ946" s="8"/>
      <c r="ADR946" s="8"/>
      <c r="ADS946" s="8"/>
      <c r="ADT946" s="8"/>
      <c r="ADU946" s="8"/>
      <c r="ADV946" s="8"/>
      <c r="ADW946" s="8"/>
      <c r="ADX946" s="8"/>
      <c r="ADY946" s="8"/>
      <c r="ADZ946" s="8"/>
      <c r="AEA946" s="8"/>
      <c r="AEB946" s="8"/>
      <c r="AEC946" s="8"/>
      <c r="AED946" s="8"/>
      <c r="AEE946" s="8"/>
      <c r="AEF946" s="8"/>
      <c r="AEG946" s="8"/>
      <c r="AEH946" s="8"/>
      <c r="AEI946" s="8"/>
      <c r="AEJ946" s="8"/>
      <c r="AEK946" s="8"/>
      <c r="AEL946" s="8"/>
      <c r="AEM946" s="8"/>
      <c r="AEN946" s="8"/>
      <c r="AEO946" s="8"/>
      <c r="AEP946" s="8"/>
      <c r="AEQ946" s="8"/>
      <c r="AER946" s="8"/>
      <c r="AES946" s="8"/>
      <c r="AET946" s="8"/>
      <c r="AEU946" s="8"/>
      <c r="AEV946" s="8"/>
      <c r="AEW946" s="8"/>
      <c r="AEX946" s="8"/>
      <c r="AEY946" s="8"/>
      <c r="AEZ946" s="8"/>
      <c r="AFA946" s="8"/>
      <c r="AFB946" s="8"/>
      <c r="AFC946" s="8"/>
      <c r="AFD946" s="8"/>
      <c r="AFE946" s="8"/>
      <c r="AFF946" s="8"/>
      <c r="AFG946" s="8"/>
      <c r="AFH946" s="8"/>
      <c r="AFI946" s="8"/>
      <c r="AFJ946" s="8"/>
      <c r="AFK946" s="8"/>
      <c r="AFL946" s="8"/>
      <c r="AFM946" s="8"/>
      <c r="AFN946" s="8"/>
      <c r="AFO946" s="8"/>
      <c r="AFP946" s="8"/>
      <c r="AFQ946" s="8"/>
      <c r="AFR946" s="8"/>
      <c r="AFS946" s="8"/>
      <c r="AFT946" s="8"/>
      <c r="AFU946" s="8"/>
      <c r="AFV946" s="8"/>
      <c r="AFW946" s="8"/>
      <c r="AFX946" s="8"/>
      <c r="AFY946" s="8"/>
      <c r="AFZ946" s="8"/>
      <c r="AGA946" s="8"/>
      <c r="AGB946" s="8"/>
      <c r="AGC946" s="8"/>
      <c r="AGD946" s="8"/>
      <c r="AGE946" s="8"/>
      <c r="AGF946" s="8"/>
      <c r="AGG946" s="8"/>
      <c r="AGH946" s="8"/>
      <c r="AGI946" s="8"/>
      <c r="AGJ946" s="8"/>
      <c r="AGK946" s="8"/>
      <c r="AGL946" s="8"/>
      <c r="AGM946" s="8"/>
      <c r="AGN946" s="8"/>
      <c r="AGO946" s="8"/>
      <c r="AGP946" s="8"/>
      <c r="AGQ946" s="8"/>
      <c r="AGR946" s="8"/>
      <c r="AGS946" s="8"/>
      <c r="AGT946" s="8"/>
      <c r="AGU946" s="8"/>
      <c r="AGV946" s="8"/>
      <c r="AGW946" s="8"/>
      <c r="AGX946" s="8"/>
      <c r="AGY946" s="8"/>
      <c r="AGZ946" s="8"/>
      <c r="AHA946" s="8"/>
      <c r="AHB946" s="8"/>
      <c r="AHC946" s="8"/>
      <c r="AHD946" s="8"/>
      <c r="AHE946" s="8"/>
      <c r="AHF946" s="8"/>
      <c r="AHG946" s="8"/>
      <c r="AHH946" s="8"/>
      <c r="AHI946" s="8"/>
      <c r="AHJ946" s="8"/>
      <c r="AHK946" s="8"/>
      <c r="AHL946" s="8"/>
      <c r="AHM946" s="8"/>
      <c r="AHN946" s="8"/>
      <c r="AHO946" s="8"/>
      <c r="AHP946" s="8"/>
      <c r="AHQ946" s="8"/>
      <c r="AHR946" s="8"/>
      <c r="AHS946" s="8"/>
      <c r="AHT946" s="8"/>
      <c r="AHU946" s="8"/>
      <c r="AHV946" s="8"/>
      <c r="AHW946" s="8"/>
      <c r="AHX946" s="8"/>
      <c r="AHY946" s="8"/>
      <c r="AHZ946" s="8"/>
      <c r="AIA946" s="8"/>
      <c r="AIB946" s="8"/>
      <c r="AIC946" s="8"/>
      <c r="AID946" s="8"/>
      <c r="AIE946" s="8"/>
      <c r="AIF946" s="8"/>
      <c r="AIG946" s="8"/>
      <c r="AIH946" s="8"/>
      <c r="AII946" s="8"/>
      <c r="AIJ946" s="8"/>
      <c r="AIK946" s="8"/>
      <c r="AIL946" s="8"/>
      <c r="AIM946" s="8"/>
      <c r="AIN946" s="8"/>
      <c r="AIO946" s="8"/>
      <c r="AIP946" s="8"/>
      <c r="AIQ946" s="8"/>
      <c r="AIR946" s="8"/>
      <c r="AIS946" s="8"/>
      <c r="AIT946" s="8"/>
      <c r="AIU946" s="8"/>
      <c r="AIV946" s="8"/>
      <c r="AIW946" s="8"/>
      <c r="AIX946" s="8"/>
      <c r="AIY946" s="8"/>
      <c r="AIZ946" s="8"/>
      <c r="AJA946" s="8"/>
      <c r="AJB946" s="8"/>
      <c r="AJC946" s="8"/>
      <c r="AJD946" s="8"/>
      <c r="AJE946" s="8"/>
      <c r="AJF946" s="8"/>
      <c r="AJG946" s="8"/>
      <c r="AJH946" s="8"/>
      <c r="AJI946" s="8"/>
      <c r="AJJ946" s="8"/>
      <c r="AJK946" s="8"/>
      <c r="AJL946" s="8"/>
      <c r="AJM946" s="8"/>
    </row>
    <row r="947" spans="1:949" s="278" customFormat="1">
      <c r="A947" s="444"/>
      <c r="B947" s="417" t="s">
        <v>2662</v>
      </c>
      <c r="C947" s="263"/>
      <c r="D947" s="282"/>
      <c r="E947" s="88"/>
      <c r="F947" s="341"/>
    </row>
    <row r="948" spans="1:949" s="278" customFormat="1">
      <c r="A948" s="444"/>
      <c r="B948" s="417"/>
      <c r="C948" s="263"/>
      <c r="D948" s="282"/>
      <c r="E948" s="88"/>
      <c r="F948" s="305"/>
    </row>
    <row r="949" spans="1:949" s="278" customFormat="1" ht="43.5">
      <c r="A949" s="392">
        <f>MAX($A$790:$A948)+0.001</f>
        <v>1.1379999999999959</v>
      </c>
      <c r="B949" s="440" t="s">
        <v>3156</v>
      </c>
      <c r="C949" s="263"/>
      <c r="D949" s="282"/>
      <c r="E949" s="88"/>
      <c r="F949" s="305"/>
    </row>
    <row r="950" spans="1:949" s="278" customFormat="1">
      <c r="A950" s="444"/>
      <c r="B950" s="441" t="s">
        <v>3157</v>
      </c>
      <c r="C950" s="442"/>
      <c r="D950" s="282"/>
      <c r="E950" s="88"/>
      <c r="F950" s="443"/>
    </row>
    <row r="951" spans="1:949" s="278" customFormat="1">
      <c r="A951" s="444"/>
      <c r="B951" s="441" t="s">
        <v>3158</v>
      </c>
      <c r="C951" s="442"/>
      <c r="D951" s="282"/>
      <c r="E951" s="88"/>
      <c r="F951" s="443"/>
    </row>
    <row r="952" spans="1:949" s="278" customFormat="1">
      <c r="A952" s="444"/>
      <c r="B952" s="441" t="s">
        <v>3159</v>
      </c>
      <c r="C952" s="442"/>
      <c r="D952" s="282"/>
      <c r="E952" s="88"/>
      <c r="F952" s="443"/>
    </row>
    <row r="953" spans="1:949" s="278" customFormat="1">
      <c r="A953" s="444"/>
      <c r="B953" s="441" t="s">
        <v>3160</v>
      </c>
      <c r="C953" s="263" t="s">
        <v>1334</v>
      </c>
      <c r="D953" s="282">
        <v>150</v>
      </c>
      <c r="E953" s="88"/>
      <c r="F953" s="341">
        <f>D953*E953</f>
        <v>0</v>
      </c>
    </row>
    <row r="954" spans="1:949" s="278" customFormat="1">
      <c r="A954" s="444"/>
      <c r="B954" s="441" t="s">
        <v>3161</v>
      </c>
      <c r="C954" s="442"/>
      <c r="D954" s="282"/>
      <c r="E954" s="88"/>
      <c r="F954" s="443"/>
    </row>
    <row r="955" spans="1:949" s="278" customFormat="1">
      <c r="A955" s="444"/>
      <c r="B955" s="417" t="s">
        <v>2662</v>
      </c>
      <c r="C955" s="263"/>
      <c r="D955" s="282"/>
      <c r="E955" s="88"/>
      <c r="F955" s="341"/>
    </row>
    <row r="956" spans="1:949" s="278" customFormat="1">
      <c r="A956" s="301"/>
      <c r="B956" s="445"/>
      <c r="C956" s="426"/>
      <c r="D956" s="282"/>
      <c r="E956" s="88"/>
      <c r="F956" s="446"/>
    </row>
    <row r="957" spans="1:949" s="278" customFormat="1" ht="29">
      <c r="A957" s="392">
        <f>MAX($A$790:$A956)+0.001</f>
        <v>1.1389999999999958</v>
      </c>
      <c r="B957" s="447" t="s">
        <v>3162</v>
      </c>
      <c r="C957" s="448" t="s">
        <v>464</v>
      </c>
      <c r="D957" s="282">
        <v>26</v>
      </c>
      <c r="E957" s="88"/>
      <c r="F957" s="341">
        <f>D957*E957</f>
        <v>0</v>
      </c>
    </row>
    <row r="958" spans="1:949" s="278" customFormat="1" ht="29">
      <c r="A958" s="370"/>
      <c r="B958" s="304" t="s">
        <v>3163</v>
      </c>
      <c r="C958" s="448"/>
      <c r="D958" s="282"/>
      <c r="E958" s="88"/>
      <c r="F958" s="341"/>
    </row>
    <row r="959" spans="1:949" s="278" customFormat="1">
      <c r="A959" s="370"/>
      <c r="B959" s="449"/>
      <c r="C959" s="337"/>
      <c r="D959" s="282"/>
      <c r="E959" s="88"/>
      <c r="F959" s="367"/>
    </row>
    <row r="960" spans="1:949" s="278" customFormat="1" ht="29">
      <c r="B960" s="450" t="s">
        <v>3164</v>
      </c>
      <c r="C960" s="337"/>
      <c r="D960" s="282"/>
      <c r="E960" s="88"/>
      <c r="F960" s="367"/>
    </row>
    <row r="961" spans="1:6" s="278" customFormat="1">
      <c r="B961" s="368"/>
      <c r="C961" s="337"/>
      <c r="D961" s="282"/>
      <c r="E961" s="88"/>
      <c r="F961" s="367"/>
    </row>
    <row r="962" spans="1:6" s="278" customFormat="1">
      <c r="B962" s="280" t="s">
        <v>3165</v>
      </c>
      <c r="C962" s="337"/>
      <c r="D962" s="282"/>
      <c r="E962" s="88"/>
      <c r="F962" s="367"/>
    </row>
    <row r="963" spans="1:6" s="278" customFormat="1">
      <c r="B963" s="368"/>
      <c r="C963" s="337"/>
      <c r="D963" s="282"/>
      <c r="E963" s="88"/>
      <c r="F963" s="367"/>
    </row>
    <row r="964" spans="1:6" s="278" customFormat="1" ht="29">
      <c r="A964" s="392">
        <f>MAX($A$790:$A963)+0.001</f>
        <v>1.1399999999999957</v>
      </c>
      <c r="B964" s="417" t="s">
        <v>3098</v>
      </c>
      <c r="C964" s="263"/>
      <c r="D964" s="282"/>
      <c r="E964" s="88"/>
      <c r="F964" s="341"/>
    </row>
    <row r="965" spans="1:6" s="278" customFormat="1" ht="203">
      <c r="A965" s="365"/>
      <c r="B965" s="419" t="s">
        <v>3099</v>
      </c>
      <c r="C965" s="418"/>
      <c r="D965" s="282"/>
      <c r="E965" s="88"/>
      <c r="F965" s="341"/>
    </row>
    <row r="966" spans="1:6" s="278" customFormat="1" ht="29">
      <c r="A966" s="365"/>
      <c r="B966" s="419" t="s">
        <v>3100</v>
      </c>
      <c r="C966" s="263"/>
      <c r="D966" s="282"/>
      <c r="E966" s="88"/>
      <c r="F966" s="341"/>
    </row>
    <row r="967" spans="1:6" s="278" customFormat="1">
      <c r="A967" s="365"/>
      <c r="B967" s="417" t="s">
        <v>3166</v>
      </c>
      <c r="C967" s="263" t="s">
        <v>246</v>
      </c>
      <c r="D967" s="282">
        <v>2</v>
      </c>
      <c r="E967" s="88"/>
      <c r="F967" s="303">
        <f>D967*E967</f>
        <v>0</v>
      </c>
    </row>
    <row r="968" spans="1:6" s="278" customFormat="1">
      <c r="A968" s="365"/>
      <c r="B968" s="417" t="s">
        <v>3167</v>
      </c>
      <c r="C968" s="263" t="s">
        <v>246</v>
      </c>
      <c r="D968" s="282">
        <v>3</v>
      </c>
      <c r="E968" s="88"/>
      <c r="F968" s="303">
        <f>D968*E968</f>
        <v>0</v>
      </c>
    </row>
    <row r="969" spans="1:6" s="278" customFormat="1">
      <c r="A969" s="365"/>
      <c r="B969" s="417" t="s">
        <v>3104</v>
      </c>
      <c r="C969" s="263"/>
      <c r="D969" s="282"/>
      <c r="E969" s="88"/>
      <c r="F969" s="341"/>
    </row>
    <row r="970" spans="1:6" s="278" customFormat="1">
      <c r="A970" s="301"/>
      <c r="B970" s="266" t="s">
        <v>2662</v>
      </c>
      <c r="C970" s="263"/>
      <c r="D970" s="282"/>
      <c r="E970" s="88"/>
      <c r="F970" s="341"/>
    </row>
    <row r="971" spans="1:6" s="278" customFormat="1">
      <c r="A971" s="301"/>
      <c r="B971" s="417"/>
      <c r="C971" s="263"/>
      <c r="D971" s="282"/>
      <c r="E971" s="88"/>
      <c r="F971" s="341"/>
    </row>
    <row r="972" spans="1:6" s="278" customFormat="1">
      <c r="A972" s="392">
        <f>MAX($A$790:$A971)+0.001</f>
        <v>1.1409999999999956</v>
      </c>
      <c r="B972" s="417" t="s">
        <v>3105</v>
      </c>
      <c r="C972" s="263"/>
      <c r="D972" s="282"/>
      <c r="E972" s="88"/>
      <c r="F972" s="341"/>
    </row>
    <row r="973" spans="1:6" s="278" customFormat="1">
      <c r="A973" s="365"/>
      <c r="B973" s="417" t="s">
        <v>3107</v>
      </c>
      <c r="C973" s="263" t="s">
        <v>246</v>
      </c>
      <c r="D973" s="282">
        <v>53</v>
      </c>
      <c r="E973" s="88"/>
      <c r="F973" s="303">
        <f>D973*E973</f>
        <v>0</v>
      </c>
    </row>
    <row r="974" spans="1:6" s="278" customFormat="1">
      <c r="A974" s="365"/>
      <c r="B974" s="417" t="s">
        <v>3108</v>
      </c>
      <c r="C974" s="263"/>
      <c r="D974" s="282"/>
      <c r="E974" s="88"/>
      <c r="F974" s="341"/>
    </row>
    <row r="975" spans="1:6" s="278" customFormat="1">
      <c r="A975" s="301"/>
      <c r="B975" s="417" t="s">
        <v>2662</v>
      </c>
      <c r="C975" s="263"/>
      <c r="D975" s="282"/>
      <c r="E975" s="88"/>
      <c r="F975" s="341"/>
    </row>
    <row r="976" spans="1:6" s="278" customFormat="1">
      <c r="A976" s="365"/>
      <c r="B976" s="417"/>
      <c r="C976" s="263"/>
      <c r="D976" s="282"/>
      <c r="E976" s="88"/>
      <c r="F976" s="305"/>
    </row>
    <row r="977" spans="1:6" s="278" customFormat="1" ht="116">
      <c r="A977" s="392">
        <f>MAX($A$790:$A976)+0.001</f>
        <v>1.1419999999999955</v>
      </c>
      <c r="B977" s="417" t="s">
        <v>3168</v>
      </c>
      <c r="C977" s="263"/>
      <c r="D977" s="282"/>
      <c r="E977" s="88"/>
      <c r="F977" s="341"/>
    </row>
    <row r="978" spans="1:6" s="278" customFormat="1" ht="29">
      <c r="A978" s="365"/>
      <c r="B978" s="451" t="s">
        <v>3110</v>
      </c>
      <c r="C978" s="263"/>
      <c r="D978" s="282"/>
      <c r="E978" s="88"/>
      <c r="F978" s="341"/>
    </row>
    <row r="979" spans="1:6" s="278" customFormat="1">
      <c r="A979" s="365"/>
      <c r="B979" s="420" t="s">
        <v>3169</v>
      </c>
      <c r="C979" s="263" t="s">
        <v>246</v>
      </c>
      <c r="D979" s="282">
        <v>1</v>
      </c>
      <c r="E979" s="88"/>
      <c r="F979" s="341">
        <f>+E979*D979</f>
        <v>0</v>
      </c>
    </row>
    <row r="980" spans="1:6" s="278" customFormat="1">
      <c r="A980" s="365"/>
      <c r="B980" s="417" t="s">
        <v>3170</v>
      </c>
      <c r="C980" s="263"/>
      <c r="D980" s="282"/>
      <c r="E980" s="88"/>
      <c r="F980" s="341"/>
    </row>
    <row r="981" spans="1:6" s="278" customFormat="1">
      <c r="A981" s="365"/>
      <c r="B981" s="266" t="s">
        <v>2662</v>
      </c>
      <c r="C981" s="263"/>
      <c r="D981" s="282"/>
      <c r="E981" s="88"/>
      <c r="F981" s="341"/>
    </row>
    <row r="982" spans="1:6" s="278" customFormat="1">
      <c r="A982" s="365"/>
      <c r="B982" s="417"/>
      <c r="C982" s="263"/>
      <c r="D982" s="282"/>
      <c r="E982" s="88"/>
      <c r="F982" s="305"/>
    </row>
    <row r="983" spans="1:6" s="278" customFormat="1" ht="116">
      <c r="A983" s="392">
        <f>MAX($A$790:$A982)+0.001</f>
        <v>1.1429999999999954</v>
      </c>
      <c r="B983" s="417" t="s">
        <v>3171</v>
      </c>
      <c r="C983" s="263"/>
      <c r="D983" s="282"/>
      <c r="E983" s="88"/>
      <c r="F983" s="341"/>
    </row>
    <row r="984" spans="1:6" s="278" customFormat="1" ht="29">
      <c r="A984" s="365"/>
      <c r="B984" s="451" t="s">
        <v>3110</v>
      </c>
      <c r="C984" s="263"/>
      <c r="D984" s="282"/>
      <c r="E984" s="88"/>
      <c r="F984" s="341"/>
    </row>
    <row r="985" spans="1:6" s="278" customFormat="1">
      <c r="A985" s="365"/>
      <c r="B985" s="420" t="s">
        <v>3172</v>
      </c>
      <c r="C985" s="263" t="s">
        <v>246</v>
      </c>
      <c r="D985" s="282">
        <v>2</v>
      </c>
      <c r="E985" s="88"/>
      <c r="F985" s="341">
        <f>+E985*D985</f>
        <v>0</v>
      </c>
    </row>
    <row r="986" spans="1:6" s="278" customFormat="1">
      <c r="A986" s="370"/>
      <c r="B986" s="420" t="s">
        <v>3169</v>
      </c>
      <c r="C986" s="263" t="s">
        <v>246</v>
      </c>
      <c r="D986" s="282">
        <v>2</v>
      </c>
      <c r="E986" s="88"/>
      <c r="F986" s="341">
        <f>+E986*D986</f>
        <v>0</v>
      </c>
    </row>
    <row r="987" spans="1:6" s="278" customFormat="1">
      <c r="A987" s="370"/>
      <c r="B987" s="417" t="s">
        <v>3113</v>
      </c>
      <c r="C987" s="263"/>
      <c r="D987" s="282"/>
      <c r="E987" s="88"/>
      <c r="F987" s="341"/>
    </row>
    <row r="988" spans="1:6" s="278" customFormat="1">
      <c r="A988" s="365"/>
      <c r="B988" s="266" t="s">
        <v>2662</v>
      </c>
      <c r="C988" s="263"/>
      <c r="D988" s="282"/>
      <c r="E988" s="88"/>
      <c r="F988" s="341"/>
    </row>
    <row r="989" spans="1:6" s="278" customFormat="1">
      <c r="A989" s="365"/>
      <c r="B989" s="428"/>
      <c r="C989" s="373"/>
      <c r="D989" s="282"/>
      <c r="E989" s="88"/>
      <c r="F989" s="374"/>
    </row>
    <row r="990" spans="1:6" s="278" customFormat="1" ht="87">
      <c r="A990" s="392">
        <f>MAX($A$790:$A989)+0.001</f>
        <v>1.1439999999999952</v>
      </c>
      <c r="B990" s="417" t="s">
        <v>3114</v>
      </c>
      <c r="C990" s="373"/>
      <c r="D990" s="282"/>
      <c r="E990" s="88"/>
      <c r="F990" s="374"/>
    </row>
    <row r="991" spans="1:6" s="278" customFormat="1">
      <c r="A991" s="370"/>
      <c r="B991" s="417" t="s">
        <v>3115</v>
      </c>
      <c r="C991" s="373"/>
      <c r="D991" s="282"/>
      <c r="E991" s="88"/>
      <c r="F991" s="374"/>
    </row>
    <row r="992" spans="1:6" s="278" customFormat="1">
      <c r="A992" s="372"/>
      <c r="B992" s="429" t="s">
        <v>3116</v>
      </c>
      <c r="C992" s="373" t="s">
        <v>160</v>
      </c>
      <c r="D992" s="282">
        <v>5</v>
      </c>
      <c r="E992" s="88"/>
      <c r="F992" s="341">
        <f>D992*E992</f>
        <v>0</v>
      </c>
    </row>
    <row r="993" spans="1:6" s="278" customFormat="1">
      <c r="A993" s="372"/>
      <c r="B993" s="429" t="s">
        <v>3117</v>
      </c>
      <c r="C993" s="373"/>
      <c r="D993" s="282"/>
      <c r="E993" s="88"/>
      <c r="F993" s="374"/>
    </row>
    <row r="994" spans="1:6" s="278" customFormat="1">
      <c r="A994" s="372"/>
      <c r="B994" s="429" t="s">
        <v>3046</v>
      </c>
      <c r="C994" s="373"/>
      <c r="D994" s="282"/>
      <c r="E994" s="88"/>
      <c r="F994" s="374"/>
    </row>
    <row r="995" spans="1:6" s="278" customFormat="1">
      <c r="A995" s="301"/>
      <c r="B995" s="428"/>
      <c r="C995" s="373"/>
      <c r="D995" s="282"/>
      <c r="E995" s="88"/>
      <c r="F995" s="374"/>
    </row>
    <row r="996" spans="1:6" s="278" customFormat="1" ht="43.5">
      <c r="A996" s="392">
        <f>MAX($A$790:$A995)+0.001</f>
        <v>1.1449999999999951</v>
      </c>
      <c r="B996" s="425" t="s">
        <v>3074</v>
      </c>
      <c r="C996" s="426"/>
      <c r="D996" s="282"/>
      <c r="E996" s="88"/>
      <c r="F996" s="424"/>
    </row>
    <row r="997" spans="1:6" s="278" customFormat="1">
      <c r="A997" s="370"/>
      <c r="B997" s="427" t="s">
        <v>3070</v>
      </c>
      <c r="C997" s="400" t="s">
        <v>160</v>
      </c>
      <c r="D997" s="282">
        <v>4</v>
      </c>
      <c r="E997" s="88"/>
      <c r="F997" s="341">
        <f>D997*E997</f>
        <v>0</v>
      </c>
    </row>
    <row r="998" spans="1:6" s="278" customFormat="1">
      <c r="A998" s="301"/>
      <c r="B998" s="427" t="s">
        <v>2863</v>
      </c>
      <c r="C998" s="400" t="s">
        <v>160</v>
      </c>
      <c r="D998" s="282">
        <v>6</v>
      </c>
      <c r="E998" s="88"/>
      <c r="F998" s="341">
        <f>D998*E998</f>
        <v>0</v>
      </c>
    </row>
    <row r="999" spans="1:6" s="278" customFormat="1">
      <c r="A999" s="299"/>
      <c r="B999" s="440"/>
      <c r="C999" s="263"/>
      <c r="D999" s="282"/>
      <c r="E999" s="88"/>
      <c r="F999" s="305"/>
    </row>
    <row r="1000" spans="1:6" s="278" customFormat="1">
      <c r="A1000" s="392">
        <f>MAX($A$790:$A999)+0.001</f>
        <v>1.145999999999995</v>
      </c>
      <c r="B1000" s="452" t="s">
        <v>3173</v>
      </c>
      <c r="C1000" s="263"/>
      <c r="D1000" s="282"/>
      <c r="E1000" s="88"/>
      <c r="F1000" s="301"/>
    </row>
    <row r="1001" spans="1:6" s="278" customFormat="1">
      <c r="A1001" s="365"/>
      <c r="B1001" s="403" t="s">
        <v>3174</v>
      </c>
      <c r="C1001" s="453" t="s">
        <v>246</v>
      </c>
      <c r="D1001" s="282">
        <v>4</v>
      </c>
      <c r="E1001" s="88"/>
      <c r="F1001" s="341">
        <f>D1001*E1001</f>
        <v>0</v>
      </c>
    </row>
    <row r="1002" spans="1:6" s="278" customFormat="1">
      <c r="A1002" s="372"/>
      <c r="B1002" s="454"/>
      <c r="C1002" s="373"/>
      <c r="D1002" s="282"/>
      <c r="E1002" s="88"/>
      <c r="F1002" s="455"/>
    </row>
    <row r="1003" spans="1:6" s="278" customFormat="1" ht="188.5">
      <c r="A1003" s="392">
        <f>MAX($A$790:$A1002)+0.001</f>
        <v>1.1469999999999949</v>
      </c>
      <c r="B1003" s="320" t="s">
        <v>3130</v>
      </c>
      <c r="C1003" s="263"/>
      <c r="D1003" s="282"/>
      <c r="E1003" s="88"/>
      <c r="F1003" s="341"/>
    </row>
    <row r="1004" spans="1:6" s="278" customFormat="1">
      <c r="A1004" s="365"/>
      <c r="B1004" s="417" t="s">
        <v>3175</v>
      </c>
      <c r="C1004" s="263" t="s">
        <v>1334</v>
      </c>
      <c r="D1004" s="282">
        <v>6450</v>
      </c>
      <c r="E1004" s="88"/>
      <c r="F1004" s="341">
        <f>D1004*E1004</f>
        <v>0</v>
      </c>
    </row>
    <row r="1005" spans="1:6" s="278" customFormat="1">
      <c r="A1005" s="365"/>
      <c r="B1005" s="417" t="s">
        <v>3176</v>
      </c>
      <c r="C1005" s="263"/>
      <c r="D1005" s="282"/>
      <c r="E1005" s="88"/>
      <c r="F1005" s="341"/>
    </row>
    <row r="1006" spans="1:6" s="278" customFormat="1">
      <c r="A1006" s="301"/>
      <c r="B1006" s="417" t="s">
        <v>2662</v>
      </c>
      <c r="C1006" s="263"/>
      <c r="D1006" s="282"/>
      <c r="E1006" s="88"/>
      <c r="F1006" s="341"/>
    </row>
    <row r="1007" spans="1:6" s="278" customFormat="1">
      <c r="A1007" s="365"/>
      <c r="B1007" s="266"/>
      <c r="C1007" s="263"/>
      <c r="D1007" s="282"/>
      <c r="E1007" s="88"/>
      <c r="F1007" s="305"/>
    </row>
    <row r="1008" spans="1:6" s="278" customFormat="1" ht="43.5">
      <c r="A1008" s="392">
        <f>MAX($A$790:$A1007)+0.001</f>
        <v>1.1479999999999948</v>
      </c>
      <c r="B1008" s="440" t="s">
        <v>3133</v>
      </c>
      <c r="C1008" s="400"/>
      <c r="D1008" s="282"/>
      <c r="E1008" s="88"/>
      <c r="F1008" s="305"/>
    </row>
    <row r="1009" spans="1:6" s="278" customFormat="1" ht="217.5">
      <c r="A1009" s="365"/>
      <c r="B1009" s="440" t="s">
        <v>3134</v>
      </c>
      <c r="C1009" s="263"/>
      <c r="D1009" s="282"/>
      <c r="E1009" s="88"/>
      <c r="F1009" s="305"/>
    </row>
    <row r="1010" spans="1:6" s="278" customFormat="1" ht="43.5">
      <c r="A1010" s="365"/>
      <c r="B1010" s="440" t="s">
        <v>3145</v>
      </c>
      <c r="C1010" s="400"/>
      <c r="D1010" s="282"/>
      <c r="E1010" s="88"/>
      <c r="F1010" s="305"/>
    </row>
    <row r="1011" spans="1:6" s="278" customFormat="1">
      <c r="A1011" s="365"/>
      <c r="B1011" s="440" t="s">
        <v>3136</v>
      </c>
      <c r="C1011" s="400"/>
      <c r="D1011" s="282"/>
      <c r="E1011" s="88"/>
      <c r="F1011" s="305"/>
    </row>
    <row r="1012" spans="1:6" s="278" customFormat="1">
      <c r="A1012" s="365"/>
      <c r="B1012" s="270" t="s">
        <v>3137</v>
      </c>
      <c r="C1012" s="400"/>
      <c r="D1012" s="282"/>
      <c r="E1012" s="88"/>
      <c r="F1012" s="305"/>
    </row>
    <row r="1013" spans="1:6" s="278" customFormat="1">
      <c r="A1013" s="365"/>
      <c r="B1013" s="440" t="s">
        <v>3146</v>
      </c>
      <c r="C1013" s="400"/>
      <c r="D1013" s="282"/>
      <c r="E1013" s="88"/>
      <c r="F1013" s="305"/>
    </row>
    <row r="1014" spans="1:6" s="278" customFormat="1">
      <c r="A1014" s="365"/>
      <c r="B1014" s="440" t="s">
        <v>3140</v>
      </c>
      <c r="C1014" s="400"/>
      <c r="D1014" s="282"/>
      <c r="E1014" s="88"/>
      <c r="F1014" s="305"/>
    </row>
    <row r="1015" spans="1:6" s="278" customFormat="1">
      <c r="A1015" s="365"/>
      <c r="B1015" s="440" t="s">
        <v>3147</v>
      </c>
      <c r="C1015" s="400"/>
      <c r="D1015" s="282"/>
      <c r="E1015" s="88"/>
      <c r="F1015" s="305"/>
    </row>
    <row r="1016" spans="1:6" s="278" customFormat="1">
      <c r="A1016" s="365"/>
      <c r="B1016" s="440" t="s">
        <v>3148</v>
      </c>
      <c r="C1016" s="263" t="s">
        <v>2630</v>
      </c>
      <c r="D1016" s="282">
        <v>1120</v>
      </c>
      <c r="E1016" s="88"/>
      <c r="F1016" s="341">
        <f>D1016*E1016</f>
        <v>0</v>
      </c>
    </row>
    <row r="1017" spans="1:6" s="278" customFormat="1">
      <c r="A1017" s="301"/>
      <c r="B1017" s="417"/>
      <c r="C1017" s="263"/>
      <c r="D1017" s="282"/>
      <c r="E1017" s="88"/>
      <c r="F1017" s="341"/>
    </row>
    <row r="1018" spans="1:6" s="278" customFormat="1" ht="29">
      <c r="A1018" s="392">
        <f>MAX($A$790:$A1017)+0.001</f>
        <v>1.1489999999999947</v>
      </c>
      <c r="B1018" s="419" t="s">
        <v>3149</v>
      </c>
      <c r="C1018" s="263" t="s">
        <v>1334</v>
      </c>
      <c r="D1018" s="282">
        <v>25</v>
      </c>
      <c r="E1018" s="88"/>
      <c r="F1018" s="341">
        <f>D1018*E1018</f>
        <v>0</v>
      </c>
    </row>
    <row r="1019" spans="1:6" s="278" customFormat="1">
      <c r="A1019" s="301"/>
      <c r="B1019" s="417" t="s">
        <v>2662</v>
      </c>
      <c r="C1019" s="263"/>
      <c r="D1019" s="282"/>
      <c r="E1019" s="88"/>
      <c r="F1019" s="341"/>
    </row>
    <row r="1020" spans="1:6" s="278" customFormat="1">
      <c r="A1020" s="301"/>
      <c r="B1020" s="419"/>
      <c r="C1020" s="263"/>
      <c r="D1020" s="282"/>
      <c r="E1020" s="88"/>
      <c r="F1020" s="341"/>
    </row>
    <row r="1021" spans="1:6" s="278" customFormat="1" ht="140.25" customHeight="1">
      <c r="A1021" s="392">
        <f>MAX($A$790:$A1020)+0.001</f>
        <v>1.1499999999999946</v>
      </c>
      <c r="B1021" s="419" t="s">
        <v>3150</v>
      </c>
      <c r="C1021" s="263"/>
      <c r="D1021" s="282"/>
      <c r="E1021" s="88"/>
      <c r="F1021" s="341"/>
    </row>
    <row r="1022" spans="1:6" s="278" customFormat="1">
      <c r="A1022" s="365"/>
      <c r="B1022" s="419" t="s">
        <v>3151</v>
      </c>
      <c r="C1022" s="263" t="s">
        <v>1234</v>
      </c>
      <c r="D1022" s="282">
        <v>224</v>
      </c>
      <c r="E1022" s="88"/>
      <c r="F1022" s="341">
        <f>D1022*E1022</f>
        <v>0</v>
      </c>
    </row>
    <row r="1023" spans="1:6" s="278" customFormat="1">
      <c r="A1023" s="365"/>
      <c r="B1023" s="419" t="s">
        <v>3152</v>
      </c>
      <c r="C1023" s="263"/>
      <c r="D1023" s="282"/>
      <c r="E1023" s="88"/>
      <c r="F1023" s="341"/>
    </row>
    <row r="1024" spans="1:6" s="278" customFormat="1">
      <c r="A1024" s="301"/>
      <c r="B1024" s="417" t="s">
        <v>2662</v>
      </c>
      <c r="C1024" s="263"/>
      <c r="D1024" s="282"/>
      <c r="E1024" s="88"/>
      <c r="F1024" s="341"/>
    </row>
    <row r="1025" spans="1:6" s="278" customFormat="1">
      <c r="A1025" s="301"/>
      <c r="B1025" s="441"/>
      <c r="C1025" s="442"/>
      <c r="D1025" s="282"/>
      <c r="E1025" s="88"/>
      <c r="F1025" s="443"/>
    </row>
    <row r="1026" spans="1:6" s="278" customFormat="1" ht="43.5">
      <c r="A1026" s="392">
        <f>MAX($A$790:$A1025)+0.001</f>
        <v>1.1509999999999945</v>
      </c>
      <c r="B1026" s="440" t="s">
        <v>3153</v>
      </c>
      <c r="C1026" s="442"/>
      <c r="D1026" s="282"/>
      <c r="E1026" s="88"/>
      <c r="F1026" s="443"/>
    </row>
    <row r="1027" spans="1:6" s="278" customFormat="1">
      <c r="A1027" s="444"/>
      <c r="B1027" s="441" t="s">
        <v>3154</v>
      </c>
      <c r="C1027" s="263" t="s">
        <v>1334</v>
      </c>
      <c r="D1027" s="282">
        <v>850</v>
      </c>
      <c r="E1027" s="88"/>
      <c r="F1027" s="341">
        <f>D1027*E1027</f>
        <v>0</v>
      </c>
    </row>
    <row r="1028" spans="1:6" s="278" customFormat="1">
      <c r="A1028" s="444"/>
      <c r="B1028" s="441" t="s">
        <v>3155</v>
      </c>
      <c r="C1028" s="442"/>
      <c r="D1028" s="282"/>
      <c r="E1028" s="88"/>
      <c r="F1028" s="443"/>
    </row>
    <row r="1029" spans="1:6" s="278" customFormat="1">
      <c r="A1029" s="301"/>
      <c r="B1029" s="417" t="s">
        <v>2662</v>
      </c>
      <c r="C1029" s="263"/>
      <c r="D1029" s="282"/>
      <c r="E1029" s="88"/>
      <c r="F1029" s="341"/>
    </row>
    <row r="1030" spans="1:6" s="278" customFormat="1">
      <c r="A1030" s="301"/>
      <c r="B1030" s="417"/>
      <c r="C1030" s="263"/>
      <c r="D1030" s="282"/>
      <c r="E1030" s="88"/>
      <c r="F1030" s="305"/>
    </row>
    <row r="1031" spans="1:6" s="278" customFormat="1" ht="43.5">
      <c r="A1031" s="392">
        <f>MAX($A$790:$A1030)+0.001</f>
        <v>1.1519999999999944</v>
      </c>
      <c r="B1031" s="440" t="s">
        <v>3156</v>
      </c>
      <c r="C1031" s="263"/>
      <c r="D1031" s="282"/>
      <c r="E1031" s="88"/>
      <c r="F1031" s="305"/>
    </row>
    <row r="1032" spans="1:6" s="278" customFormat="1">
      <c r="A1032" s="444"/>
      <c r="B1032" s="441" t="s">
        <v>3157</v>
      </c>
      <c r="C1032" s="442"/>
      <c r="D1032" s="282"/>
      <c r="E1032" s="88"/>
      <c r="F1032" s="443"/>
    </row>
    <row r="1033" spans="1:6" s="278" customFormat="1">
      <c r="A1033" s="444"/>
      <c r="B1033" s="441" t="s">
        <v>3158</v>
      </c>
      <c r="C1033" s="442"/>
      <c r="D1033" s="282"/>
      <c r="E1033" s="88"/>
      <c r="F1033" s="443"/>
    </row>
    <row r="1034" spans="1:6" s="278" customFormat="1">
      <c r="A1034" s="444"/>
      <c r="B1034" s="441" t="s">
        <v>3159</v>
      </c>
      <c r="C1034" s="442"/>
      <c r="D1034" s="282"/>
      <c r="E1034" s="88"/>
      <c r="F1034" s="443"/>
    </row>
    <row r="1035" spans="1:6" s="278" customFormat="1">
      <c r="A1035" s="444"/>
      <c r="B1035" s="441" t="s">
        <v>3160</v>
      </c>
      <c r="C1035" s="263" t="s">
        <v>1334</v>
      </c>
      <c r="D1035" s="282">
        <v>150</v>
      </c>
      <c r="E1035" s="88"/>
      <c r="F1035" s="341">
        <f>D1035*E1035</f>
        <v>0</v>
      </c>
    </row>
    <row r="1036" spans="1:6" s="278" customFormat="1">
      <c r="A1036" s="444"/>
      <c r="B1036" s="441" t="s">
        <v>3161</v>
      </c>
      <c r="C1036" s="442"/>
      <c r="D1036" s="282"/>
      <c r="E1036" s="88"/>
      <c r="F1036" s="443"/>
    </row>
    <row r="1037" spans="1:6" s="278" customFormat="1">
      <c r="A1037" s="301"/>
      <c r="B1037" s="417" t="s">
        <v>2662</v>
      </c>
      <c r="C1037" s="263"/>
      <c r="D1037" s="282"/>
      <c r="E1037" s="88"/>
      <c r="F1037" s="341"/>
    </row>
    <row r="1038" spans="1:6" s="278" customFormat="1">
      <c r="A1038" s="375"/>
      <c r="B1038" s="445"/>
      <c r="C1038" s="426"/>
      <c r="D1038" s="282"/>
      <c r="E1038" s="88"/>
      <c r="F1038" s="446"/>
    </row>
    <row r="1039" spans="1:6" s="278" customFormat="1" ht="29">
      <c r="A1039" s="392">
        <f>MAX($A$790:$A1038)+0.001</f>
        <v>1.1529999999999943</v>
      </c>
      <c r="B1039" s="447" t="s">
        <v>3162</v>
      </c>
      <c r="C1039" s="448" t="s">
        <v>464</v>
      </c>
      <c r="D1039" s="282">
        <v>12</v>
      </c>
      <c r="E1039" s="88"/>
      <c r="F1039" s="341">
        <f>D1039*E1039</f>
        <v>0</v>
      </c>
    </row>
    <row r="1040" spans="1:6" s="278" customFormat="1" ht="29">
      <c r="A1040" s="370"/>
      <c r="B1040" s="304" t="s">
        <v>3163</v>
      </c>
      <c r="C1040" s="448"/>
      <c r="D1040" s="282"/>
      <c r="E1040" s="88"/>
      <c r="F1040" s="341"/>
    </row>
    <row r="1041" spans="1:6" s="278" customFormat="1">
      <c r="B1041" s="368"/>
      <c r="C1041" s="337"/>
      <c r="D1041" s="282"/>
      <c r="E1041" s="88"/>
      <c r="F1041" s="367"/>
    </row>
    <row r="1042" spans="1:6" s="278" customFormat="1" ht="29">
      <c r="B1042" s="450" t="s">
        <v>3164</v>
      </c>
      <c r="C1042" s="337"/>
      <c r="D1042" s="282"/>
      <c r="E1042" s="88"/>
      <c r="F1042" s="367"/>
    </row>
    <row r="1043" spans="1:6" s="278" customFormat="1">
      <c r="B1043" s="368"/>
      <c r="C1043" s="337"/>
      <c r="D1043" s="282"/>
      <c r="E1043" s="88"/>
      <c r="F1043" s="367"/>
    </row>
    <row r="1044" spans="1:6" s="278" customFormat="1">
      <c r="A1044" s="387"/>
      <c r="B1044" s="280" t="s">
        <v>3177</v>
      </c>
      <c r="C1044" s="277"/>
      <c r="D1044" s="282"/>
      <c r="E1044" s="88"/>
      <c r="F1044" s="88"/>
    </row>
    <row r="1045" spans="1:6" s="278" customFormat="1">
      <c r="A1045" s="357"/>
      <c r="B1045" s="96"/>
      <c r="C1045" s="277"/>
      <c r="D1045" s="282"/>
      <c r="E1045" s="88"/>
      <c r="F1045" s="88"/>
    </row>
    <row r="1046" spans="1:6" s="278" customFormat="1" ht="116">
      <c r="A1046" s="392">
        <f>MAX($A$790:$A1045)+0.001</f>
        <v>1.1539999999999941</v>
      </c>
      <c r="B1046" s="304" t="s">
        <v>3178</v>
      </c>
      <c r="C1046" s="263"/>
      <c r="D1046" s="263"/>
      <c r="E1046" s="88"/>
      <c r="F1046" s="301"/>
    </row>
    <row r="1047" spans="1:6" s="278" customFormat="1">
      <c r="A1047" s="366"/>
      <c r="B1047" s="304" t="s">
        <v>3179</v>
      </c>
      <c r="C1047" s="313" t="s">
        <v>246</v>
      </c>
      <c r="D1047" s="313">
        <v>1</v>
      </c>
      <c r="E1047" s="88"/>
      <c r="F1047" s="456">
        <f>D1047*E1047</f>
        <v>0</v>
      </c>
    </row>
    <row r="1048" spans="1:6" s="278" customFormat="1">
      <c r="A1048" s="357"/>
      <c r="B1048" s="96"/>
      <c r="C1048" s="277"/>
      <c r="D1048" s="282"/>
      <c r="E1048" s="88"/>
      <c r="F1048" s="88"/>
    </row>
    <row r="1049" spans="1:6" s="278" customFormat="1" ht="43.5">
      <c r="A1049" s="392">
        <f>MAX($A$790:$A1048)+0.001</f>
        <v>1.154999999999994</v>
      </c>
      <c r="B1049" s="304" t="s">
        <v>3180</v>
      </c>
      <c r="C1049" s="263"/>
      <c r="D1049" s="263"/>
      <c r="E1049" s="88"/>
      <c r="F1049" s="301"/>
    </row>
    <row r="1050" spans="1:6" s="278" customFormat="1">
      <c r="A1050" s="366"/>
      <c r="B1050" s="304" t="s">
        <v>3181</v>
      </c>
      <c r="C1050" s="313" t="s">
        <v>246</v>
      </c>
      <c r="D1050" s="313">
        <v>1</v>
      </c>
      <c r="E1050" s="88"/>
      <c r="F1050" s="456">
        <f>D1050*E1050</f>
        <v>0</v>
      </c>
    </row>
    <row r="1051" spans="1:6" s="278" customFormat="1">
      <c r="A1051" s="457"/>
      <c r="B1051" s="458"/>
      <c r="C1051" s="263"/>
      <c r="D1051" s="263"/>
      <c r="E1051" s="88"/>
      <c r="F1051" s="301"/>
    </row>
    <row r="1052" spans="1:6" s="278" customFormat="1" ht="87">
      <c r="A1052" s="392">
        <f>MAX($A$790:$A1051)+0.001</f>
        <v>1.1559999999999939</v>
      </c>
      <c r="B1052" s="96" t="s">
        <v>3182</v>
      </c>
      <c r="C1052" s="277"/>
      <c r="D1052" s="282"/>
      <c r="E1052" s="88"/>
      <c r="F1052" s="88"/>
    </row>
    <row r="1053" spans="1:6" s="278" customFormat="1">
      <c r="A1053" s="357"/>
      <c r="B1053" s="96" t="s">
        <v>3183</v>
      </c>
      <c r="C1053" s="277" t="s">
        <v>160</v>
      </c>
      <c r="D1053" s="282">
        <v>4</v>
      </c>
      <c r="E1053" s="88"/>
      <c r="F1053" s="88">
        <f t="shared" ref="F1053:F1058" si="20">D1053*E1053</f>
        <v>0</v>
      </c>
    </row>
    <row r="1054" spans="1:6" s="278" customFormat="1">
      <c r="A1054" s="357"/>
      <c r="B1054" s="96" t="s">
        <v>3184</v>
      </c>
      <c r="C1054" s="277" t="s">
        <v>160</v>
      </c>
      <c r="D1054" s="282">
        <v>8</v>
      </c>
      <c r="E1054" s="88"/>
      <c r="F1054" s="88">
        <f t="shared" si="20"/>
        <v>0</v>
      </c>
    </row>
    <row r="1055" spans="1:6" s="278" customFormat="1">
      <c r="A1055" s="357"/>
      <c r="B1055" s="96" t="s">
        <v>3185</v>
      </c>
      <c r="C1055" s="277" t="s">
        <v>160</v>
      </c>
      <c r="D1055" s="282">
        <v>17</v>
      </c>
      <c r="E1055" s="88"/>
      <c r="F1055" s="88">
        <f t="shared" si="20"/>
        <v>0</v>
      </c>
    </row>
    <row r="1056" spans="1:6" s="278" customFormat="1">
      <c r="A1056" s="357"/>
      <c r="B1056" s="96" t="s">
        <v>3186</v>
      </c>
      <c r="C1056" s="277" t="s">
        <v>160</v>
      </c>
      <c r="D1056" s="282">
        <v>11</v>
      </c>
      <c r="E1056" s="88"/>
      <c r="F1056" s="88">
        <f t="shared" si="20"/>
        <v>0</v>
      </c>
    </row>
    <row r="1057" spans="1:6" s="278" customFormat="1">
      <c r="A1057" s="357"/>
      <c r="B1057" s="96" t="s">
        <v>3187</v>
      </c>
      <c r="C1057" s="277" t="s">
        <v>160</v>
      </c>
      <c r="D1057" s="282">
        <v>3</v>
      </c>
      <c r="E1057" s="88"/>
      <c r="F1057" s="88">
        <f t="shared" si="20"/>
        <v>0</v>
      </c>
    </row>
    <row r="1058" spans="1:6" s="278" customFormat="1">
      <c r="A1058" s="357"/>
      <c r="B1058" s="96" t="s">
        <v>3188</v>
      </c>
      <c r="C1058" s="277" t="s">
        <v>160</v>
      </c>
      <c r="D1058" s="282">
        <v>1</v>
      </c>
      <c r="E1058" s="88"/>
      <c r="F1058" s="88">
        <f t="shared" si="20"/>
        <v>0</v>
      </c>
    </row>
    <row r="1059" spans="1:6" s="278" customFormat="1">
      <c r="A1059" s="357"/>
      <c r="B1059" s="96" t="s">
        <v>3189</v>
      </c>
      <c r="C1059" s="277"/>
      <c r="D1059" s="282"/>
      <c r="E1059" s="88"/>
      <c r="F1059" s="88"/>
    </row>
    <row r="1060" spans="1:6" s="278" customFormat="1">
      <c r="A1060" s="357"/>
      <c r="B1060" s="96" t="s">
        <v>2662</v>
      </c>
      <c r="C1060" s="277"/>
      <c r="D1060" s="282"/>
      <c r="E1060" s="88"/>
      <c r="F1060" s="88"/>
    </row>
    <row r="1061" spans="1:6" s="278" customFormat="1">
      <c r="A1061" s="459"/>
      <c r="B1061" s="96"/>
      <c r="C1061" s="277"/>
      <c r="D1061" s="282"/>
      <c r="E1061" s="88"/>
      <c r="F1061" s="88"/>
    </row>
    <row r="1062" spans="1:6" s="278" customFormat="1" ht="58">
      <c r="A1062" s="392">
        <f>MAX($A$790:$A1061)+0.001</f>
        <v>1.1569999999999938</v>
      </c>
      <c r="B1062" s="96" t="s">
        <v>3190</v>
      </c>
      <c r="C1062" s="277"/>
      <c r="D1062" s="282"/>
      <c r="E1062" s="88"/>
      <c r="F1062" s="88"/>
    </row>
    <row r="1063" spans="1:6" s="278" customFormat="1">
      <c r="A1063" s="357"/>
      <c r="B1063" s="96" t="s">
        <v>3191</v>
      </c>
      <c r="C1063" s="277" t="s">
        <v>160</v>
      </c>
      <c r="D1063" s="282">
        <v>1</v>
      </c>
      <c r="E1063" s="88"/>
      <c r="F1063" s="88">
        <f t="shared" ref="F1063:F1072" si="21">D1063*E1063</f>
        <v>0</v>
      </c>
    </row>
    <row r="1064" spans="1:6" s="278" customFormat="1">
      <c r="A1064" s="357"/>
      <c r="B1064" s="96" t="s">
        <v>3184</v>
      </c>
      <c r="C1064" s="277" t="s">
        <v>160</v>
      </c>
      <c r="D1064" s="282">
        <v>2</v>
      </c>
      <c r="E1064" s="88"/>
      <c r="F1064" s="88">
        <f t="shared" si="21"/>
        <v>0</v>
      </c>
    </row>
    <row r="1065" spans="1:6" s="278" customFormat="1">
      <c r="A1065" s="357"/>
      <c r="B1065" s="96" t="s">
        <v>3192</v>
      </c>
      <c r="C1065" s="277" t="s">
        <v>160</v>
      </c>
      <c r="D1065" s="282">
        <v>1</v>
      </c>
      <c r="E1065" s="88"/>
      <c r="F1065" s="88">
        <f t="shared" si="21"/>
        <v>0</v>
      </c>
    </row>
    <row r="1066" spans="1:6" s="278" customFormat="1">
      <c r="A1066" s="357"/>
      <c r="B1066" s="96" t="s">
        <v>3193</v>
      </c>
      <c r="C1066" s="277" t="s">
        <v>160</v>
      </c>
      <c r="D1066" s="282">
        <v>4</v>
      </c>
      <c r="E1066" s="88"/>
      <c r="F1066" s="88">
        <f t="shared" si="21"/>
        <v>0</v>
      </c>
    </row>
    <row r="1067" spans="1:6" s="278" customFormat="1">
      <c r="A1067" s="357"/>
      <c r="B1067" s="96" t="s">
        <v>3194</v>
      </c>
      <c r="C1067" s="277" t="s">
        <v>160</v>
      </c>
      <c r="D1067" s="282">
        <v>2</v>
      </c>
      <c r="E1067" s="88"/>
      <c r="F1067" s="88">
        <f t="shared" si="21"/>
        <v>0</v>
      </c>
    </row>
    <row r="1068" spans="1:6" s="278" customFormat="1">
      <c r="A1068" s="357"/>
      <c r="B1068" s="96" t="s">
        <v>3195</v>
      </c>
      <c r="C1068" s="277" t="s">
        <v>160</v>
      </c>
      <c r="D1068" s="282">
        <v>1</v>
      </c>
      <c r="E1068" s="88"/>
      <c r="F1068" s="88">
        <f t="shared" si="21"/>
        <v>0</v>
      </c>
    </row>
    <row r="1069" spans="1:6" s="278" customFormat="1">
      <c r="A1069" s="357"/>
      <c r="B1069" s="96" t="s">
        <v>3196</v>
      </c>
      <c r="C1069" s="277" t="s">
        <v>160</v>
      </c>
      <c r="D1069" s="282">
        <v>1</v>
      </c>
      <c r="E1069" s="88"/>
      <c r="F1069" s="88">
        <f t="shared" si="21"/>
        <v>0</v>
      </c>
    </row>
    <row r="1070" spans="1:6" s="278" customFormat="1">
      <c r="A1070" s="357"/>
      <c r="B1070" s="96" t="s">
        <v>3197</v>
      </c>
      <c r="C1070" s="277" t="s">
        <v>160</v>
      </c>
      <c r="D1070" s="282">
        <v>1</v>
      </c>
      <c r="E1070" s="88"/>
      <c r="F1070" s="88">
        <f t="shared" si="21"/>
        <v>0</v>
      </c>
    </row>
    <row r="1071" spans="1:6" s="278" customFormat="1">
      <c r="A1071" s="357"/>
      <c r="B1071" s="96" t="s">
        <v>3198</v>
      </c>
      <c r="C1071" s="277" t="s">
        <v>160</v>
      </c>
      <c r="D1071" s="282">
        <v>2</v>
      </c>
      <c r="E1071" s="88"/>
      <c r="F1071" s="88">
        <f t="shared" si="21"/>
        <v>0</v>
      </c>
    </row>
    <row r="1072" spans="1:6" s="278" customFormat="1">
      <c r="A1072" s="357"/>
      <c r="B1072" s="96" t="s">
        <v>3199</v>
      </c>
      <c r="C1072" s="277" t="s">
        <v>160</v>
      </c>
      <c r="D1072" s="282">
        <v>1</v>
      </c>
      <c r="E1072" s="88"/>
      <c r="F1072" s="88">
        <f t="shared" si="21"/>
        <v>0</v>
      </c>
    </row>
    <row r="1073" spans="1:6" s="278" customFormat="1">
      <c r="A1073" s="357"/>
      <c r="B1073" s="96" t="s">
        <v>3200</v>
      </c>
      <c r="C1073" s="277"/>
      <c r="D1073" s="282"/>
      <c r="E1073" s="88"/>
      <c r="F1073" s="88"/>
    </row>
    <row r="1074" spans="1:6" s="278" customFormat="1">
      <c r="A1074" s="357"/>
      <c r="B1074" s="96" t="s">
        <v>2662</v>
      </c>
      <c r="C1074" s="277"/>
      <c r="D1074" s="282"/>
      <c r="E1074" s="88"/>
      <c r="F1074" s="88"/>
    </row>
    <row r="1075" spans="1:6" s="278" customFormat="1">
      <c r="A1075" s="357"/>
      <c r="B1075" s="96"/>
      <c r="C1075" s="277"/>
      <c r="D1075" s="282"/>
      <c r="E1075" s="88"/>
      <c r="F1075" s="88"/>
    </row>
    <row r="1076" spans="1:6" s="278" customFormat="1" ht="43.5">
      <c r="A1076" s="392">
        <f>MAX($A$790:$A1075)+0.001</f>
        <v>1.1579999999999937</v>
      </c>
      <c r="B1076" s="96" t="s">
        <v>3201</v>
      </c>
      <c r="C1076" s="277"/>
      <c r="D1076" s="282"/>
      <c r="E1076" s="88"/>
      <c r="F1076" s="88"/>
    </row>
    <row r="1077" spans="1:6" s="278" customFormat="1">
      <c r="A1077" s="357"/>
      <c r="B1077" s="96" t="s">
        <v>3202</v>
      </c>
      <c r="C1077" s="277" t="s">
        <v>160</v>
      </c>
      <c r="D1077" s="282">
        <v>16</v>
      </c>
      <c r="E1077" s="88"/>
      <c r="F1077" s="88">
        <f>D1077*E1077</f>
        <v>0</v>
      </c>
    </row>
    <row r="1078" spans="1:6" s="278" customFormat="1">
      <c r="A1078" s="357"/>
      <c r="B1078" s="96" t="s">
        <v>3203</v>
      </c>
      <c r="C1078" s="277"/>
      <c r="D1078" s="282"/>
      <c r="E1078" s="88"/>
      <c r="F1078" s="88"/>
    </row>
    <row r="1079" spans="1:6" s="278" customFormat="1">
      <c r="A1079" s="357"/>
      <c r="B1079" s="96" t="s">
        <v>2662</v>
      </c>
      <c r="C1079" s="277"/>
      <c r="D1079" s="282"/>
      <c r="E1079" s="88"/>
      <c r="F1079" s="88"/>
    </row>
    <row r="1080" spans="1:6" s="278" customFormat="1">
      <c r="A1080" s="459"/>
      <c r="B1080" s="96"/>
      <c r="C1080" s="277"/>
      <c r="D1080" s="282"/>
      <c r="E1080" s="88"/>
      <c r="F1080" s="88"/>
    </row>
    <row r="1081" spans="1:6" s="278" customFormat="1" ht="58">
      <c r="A1081" s="392">
        <f>MAX($A$790:$A1080)+0.001</f>
        <v>1.1589999999999936</v>
      </c>
      <c r="B1081" s="96" t="s">
        <v>3204</v>
      </c>
      <c r="C1081" s="277"/>
      <c r="D1081" s="282"/>
      <c r="E1081" s="88"/>
      <c r="F1081" s="88"/>
    </row>
    <row r="1082" spans="1:6" s="278" customFormat="1">
      <c r="A1082" s="357"/>
      <c r="B1082" s="96" t="s">
        <v>3205</v>
      </c>
      <c r="C1082" s="277" t="s">
        <v>160</v>
      </c>
      <c r="D1082" s="282">
        <v>16</v>
      </c>
      <c r="E1082" s="88"/>
      <c r="F1082" s="88">
        <f>D1082*E1082</f>
        <v>0</v>
      </c>
    </row>
    <row r="1083" spans="1:6" s="278" customFormat="1">
      <c r="A1083" s="357"/>
      <c r="B1083" s="96" t="s">
        <v>3206</v>
      </c>
      <c r="C1083" s="277"/>
      <c r="D1083" s="282"/>
      <c r="E1083" s="88"/>
      <c r="F1083" s="88"/>
    </row>
    <row r="1084" spans="1:6" s="278" customFormat="1">
      <c r="A1084" s="357"/>
      <c r="B1084" s="96" t="s">
        <v>2662</v>
      </c>
      <c r="C1084" s="277"/>
      <c r="D1084" s="282"/>
      <c r="E1084" s="88"/>
      <c r="F1084" s="88"/>
    </row>
    <row r="1085" spans="1:6" s="278" customFormat="1">
      <c r="A1085" s="459"/>
      <c r="B1085" s="96"/>
      <c r="C1085" s="277"/>
      <c r="D1085" s="282"/>
      <c r="E1085" s="88"/>
      <c r="F1085" s="88"/>
    </row>
    <row r="1086" spans="1:6" s="278" customFormat="1" ht="58">
      <c r="A1086" s="392">
        <f>MAX($A$790:$A1085)+0.001</f>
        <v>1.1599999999999935</v>
      </c>
      <c r="B1086" s="96" t="s">
        <v>3207</v>
      </c>
      <c r="C1086" s="277" t="s">
        <v>160</v>
      </c>
      <c r="D1086" s="282">
        <v>60</v>
      </c>
      <c r="E1086" s="88"/>
      <c r="F1086" s="88">
        <f>D1086*E1086</f>
        <v>0</v>
      </c>
    </row>
    <row r="1087" spans="1:6" s="278" customFormat="1">
      <c r="A1087" s="357"/>
      <c r="B1087" s="96" t="s">
        <v>3208</v>
      </c>
      <c r="C1087" s="277"/>
      <c r="D1087" s="282"/>
      <c r="E1087" s="88"/>
      <c r="F1087" s="88"/>
    </row>
    <row r="1088" spans="1:6" s="278" customFormat="1">
      <c r="A1088" s="357"/>
      <c r="B1088" s="96" t="s">
        <v>3046</v>
      </c>
      <c r="C1088" s="277"/>
      <c r="D1088" s="282"/>
      <c r="E1088" s="88"/>
      <c r="F1088" s="88"/>
    </row>
    <row r="1089" spans="1:17" s="278" customFormat="1">
      <c r="A1089" s="357"/>
      <c r="B1089" s="96"/>
      <c r="C1089" s="277"/>
      <c r="D1089" s="282"/>
      <c r="E1089" s="88"/>
      <c r="F1089" s="88"/>
    </row>
    <row r="1090" spans="1:17" s="278" customFormat="1" ht="72.5">
      <c r="A1090" s="392">
        <f>MAX($A$790:$A1089)+0.001</f>
        <v>1.1609999999999934</v>
      </c>
      <c r="B1090" s="320" t="s">
        <v>3209</v>
      </c>
      <c r="C1090" s="263"/>
      <c r="D1090" s="282"/>
      <c r="E1090" s="88"/>
      <c r="F1090" s="300"/>
    </row>
    <row r="1091" spans="1:17">
      <c r="A1091" s="365"/>
      <c r="B1091" s="320" t="s">
        <v>3210</v>
      </c>
      <c r="D1091" s="282"/>
      <c r="F1091" s="300"/>
      <c r="G1091" s="61"/>
      <c r="H1091" s="61"/>
      <c r="I1091" s="61"/>
      <c r="J1091" s="61"/>
      <c r="K1091" s="61"/>
      <c r="L1091" s="61"/>
      <c r="M1091" s="61"/>
      <c r="N1091" s="61"/>
      <c r="O1091" s="61"/>
      <c r="P1091" s="61"/>
      <c r="Q1091" s="61"/>
    </row>
    <row r="1092" spans="1:17">
      <c r="A1092" s="301"/>
      <c r="B1092" s="320" t="s">
        <v>3211</v>
      </c>
      <c r="D1092" s="282"/>
      <c r="F1092" s="300"/>
      <c r="G1092" s="61"/>
      <c r="H1092" s="61"/>
      <c r="I1092" s="61"/>
      <c r="J1092" s="61"/>
      <c r="K1092" s="61"/>
      <c r="L1092" s="61"/>
      <c r="M1092" s="61"/>
      <c r="N1092" s="61"/>
      <c r="O1092" s="61"/>
      <c r="P1092" s="61"/>
      <c r="Q1092" s="61"/>
    </row>
    <row r="1093" spans="1:17">
      <c r="A1093" s="365"/>
      <c r="B1093" s="320" t="s">
        <v>3212</v>
      </c>
      <c r="C1093" s="263" t="s">
        <v>246</v>
      </c>
      <c r="D1093" s="282">
        <v>3</v>
      </c>
      <c r="F1093" s="300">
        <f>D1093*E1093</f>
        <v>0</v>
      </c>
      <c r="G1093" s="61"/>
      <c r="H1093" s="61"/>
      <c r="I1093" s="61"/>
      <c r="J1093" s="61"/>
      <c r="K1093" s="61"/>
      <c r="L1093" s="61"/>
      <c r="M1093" s="61"/>
      <c r="N1093" s="61"/>
      <c r="O1093" s="61"/>
      <c r="P1093" s="61"/>
      <c r="Q1093" s="61"/>
    </row>
    <row r="1094" spans="1:17">
      <c r="A1094" s="365"/>
      <c r="B1094" s="320" t="s">
        <v>3213</v>
      </c>
      <c r="C1094" s="263" t="s">
        <v>246</v>
      </c>
      <c r="D1094" s="282">
        <v>1</v>
      </c>
      <c r="F1094" s="300">
        <f>D1094*E1094</f>
        <v>0</v>
      </c>
      <c r="G1094" s="61"/>
      <c r="H1094" s="61"/>
      <c r="I1094" s="61"/>
      <c r="J1094" s="61"/>
      <c r="K1094" s="61"/>
      <c r="L1094" s="61"/>
      <c r="M1094" s="61"/>
      <c r="N1094" s="61"/>
      <c r="O1094" s="61"/>
      <c r="P1094" s="61"/>
      <c r="Q1094" s="61"/>
    </row>
    <row r="1095" spans="1:17">
      <c r="A1095" s="365"/>
      <c r="B1095" s="320"/>
      <c r="D1095" s="282"/>
      <c r="F1095" s="300"/>
      <c r="G1095" s="61"/>
      <c r="H1095" s="61"/>
      <c r="I1095" s="61"/>
      <c r="J1095" s="61"/>
      <c r="K1095" s="61"/>
      <c r="L1095" s="61"/>
      <c r="M1095" s="61"/>
      <c r="N1095" s="61"/>
      <c r="O1095" s="61"/>
      <c r="P1095" s="61"/>
      <c r="Q1095" s="61"/>
    </row>
    <row r="1096" spans="1:17" s="278" customFormat="1">
      <c r="A1096" s="365"/>
      <c r="B1096" s="320" t="s">
        <v>3214</v>
      </c>
      <c r="C1096" s="263"/>
      <c r="D1096" s="282"/>
      <c r="E1096" s="88"/>
      <c r="F1096" s="300"/>
    </row>
    <row r="1097" spans="1:17" s="278" customFormat="1">
      <c r="A1097" s="365"/>
      <c r="B1097" s="320" t="s">
        <v>3215</v>
      </c>
      <c r="C1097" s="263" t="s">
        <v>246</v>
      </c>
      <c r="D1097" s="282">
        <v>4</v>
      </c>
      <c r="E1097" s="88"/>
      <c r="F1097" s="300">
        <f>D1097*E1097</f>
        <v>0</v>
      </c>
    </row>
    <row r="1098" spans="1:17" s="278" customFormat="1">
      <c r="A1098" s="365"/>
      <c r="B1098" s="320" t="s">
        <v>3216</v>
      </c>
      <c r="C1098" s="263"/>
      <c r="D1098" s="282"/>
      <c r="E1098" s="88"/>
      <c r="F1098" s="300"/>
    </row>
    <row r="1099" spans="1:17" s="278" customFormat="1">
      <c r="A1099" s="365"/>
      <c r="B1099" s="320" t="s">
        <v>3217</v>
      </c>
      <c r="C1099" s="263"/>
      <c r="D1099" s="282"/>
      <c r="E1099" s="88"/>
      <c r="F1099" s="300"/>
    </row>
    <row r="1100" spans="1:17" s="278" customFormat="1">
      <c r="A1100" s="365"/>
      <c r="B1100" s="320"/>
      <c r="C1100" s="263"/>
      <c r="D1100" s="282"/>
      <c r="E1100" s="88"/>
      <c r="F1100" s="300"/>
    </row>
    <row r="1101" spans="1:17" s="278" customFormat="1" ht="72.5">
      <c r="A1101" s="392">
        <f>MAX($A$790:$A1100)+0.001</f>
        <v>1.1619999999999933</v>
      </c>
      <c r="B1101" s="417" t="s">
        <v>3218</v>
      </c>
      <c r="C1101" s="263"/>
      <c r="D1101" s="277"/>
      <c r="E1101" s="88"/>
      <c r="F1101" s="88"/>
    </row>
    <row r="1102" spans="1:17" s="278" customFormat="1">
      <c r="A1102" s="301"/>
      <c r="B1102" s="417" t="s">
        <v>3219</v>
      </c>
      <c r="C1102" s="263"/>
      <c r="D1102" s="263"/>
      <c r="E1102" s="88"/>
      <c r="F1102" s="341"/>
    </row>
    <row r="1103" spans="1:17" s="278" customFormat="1">
      <c r="A1103" s="301"/>
      <c r="B1103" s="417" t="s">
        <v>3220</v>
      </c>
      <c r="C1103" s="263"/>
      <c r="D1103" s="263"/>
      <c r="E1103" s="88"/>
      <c r="F1103" s="341"/>
    </row>
    <row r="1104" spans="1:17" s="278" customFormat="1">
      <c r="A1104" s="281"/>
      <c r="B1104" s="417" t="s">
        <v>3221</v>
      </c>
      <c r="C1104" s="263" t="s">
        <v>160</v>
      </c>
      <c r="D1104" s="263">
        <v>1</v>
      </c>
      <c r="E1104" s="88"/>
      <c r="F1104" s="341">
        <f>D1104*E1104</f>
        <v>0</v>
      </c>
    </row>
    <row r="1105" spans="1:6" s="278" customFormat="1">
      <c r="A1105" s="281"/>
      <c r="B1105" s="417" t="s">
        <v>3222</v>
      </c>
      <c r="C1105" s="263" t="s">
        <v>160</v>
      </c>
      <c r="D1105" s="263">
        <v>8</v>
      </c>
      <c r="E1105" s="88"/>
      <c r="F1105" s="341">
        <f>D1105*E1105</f>
        <v>0</v>
      </c>
    </row>
    <row r="1106" spans="1:6" s="278" customFormat="1">
      <c r="A1106" s="281"/>
      <c r="B1106" s="460" t="s">
        <v>3223</v>
      </c>
      <c r="C1106" s="263"/>
      <c r="D1106" s="277"/>
      <c r="E1106" s="88"/>
      <c r="F1106" s="88"/>
    </row>
    <row r="1107" spans="1:6" s="278" customFormat="1">
      <c r="A1107" s="281"/>
      <c r="B1107" s="461" t="s">
        <v>3224</v>
      </c>
      <c r="C1107" s="263"/>
      <c r="D1107" s="277"/>
      <c r="E1107" s="88"/>
      <c r="F1107" s="88"/>
    </row>
    <row r="1108" spans="1:6" s="278" customFormat="1">
      <c r="A1108" s="301"/>
      <c r="B1108" s="460"/>
      <c r="C1108" s="263"/>
      <c r="D1108" s="263"/>
      <c r="E1108" s="88"/>
      <c r="F1108" s="301"/>
    </row>
    <row r="1109" spans="1:6" s="278" customFormat="1" ht="72.5">
      <c r="A1109" s="392">
        <f>MAX($A$790:$A1108)+0.001</f>
        <v>1.1629999999999932</v>
      </c>
      <c r="B1109" s="460" t="s">
        <v>3225</v>
      </c>
      <c r="C1109" s="263"/>
      <c r="D1109" s="263"/>
      <c r="E1109" s="88"/>
      <c r="F1109" s="301"/>
    </row>
    <row r="1110" spans="1:6" s="278" customFormat="1">
      <c r="A1110" s="301"/>
      <c r="B1110" s="460" t="s">
        <v>3226</v>
      </c>
      <c r="C1110" s="263"/>
      <c r="D1110" s="263"/>
      <c r="E1110" s="88"/>
      <c r="F1110" s="301"/>
    </row>
    <row r="1111" spans="1:6" s="278" customFormat="1">
      <c r="A1111" s="301"/>
      <c r="B1111" s="460" t="s">
        <v>3220</v>
      </c>
      <c r="C1111" s="263"/>
      <c r="D1111" s="263"/>
      <c r="E1111" s="88"/>
      <c r="F1111" s="301"/>
    </row>
    <row r="1112" spans="1:6" s="278" customFormat="1">
      <c r="A1112" s="281"/>
      <c r="B1112" s="417" t="s">
        <v>3221</v>
      </c>
      <c r="C1112" s="263" t="s">
        <v>160</v>
      </c>
      <c r="D1112" s="263">
        <v>1</v>
      </c>
      <c r="E1112" s="88"/>
      <c r="F1112" s="341">
        <f>D1112*E1112</f>
        <v>0</v>
      </c>
    </row>
    <row r="1113" spans="1:6" s="278" customFormat="1">
      <c r="A1113" s="281"/>
      <c r="B1113" s="417" t="s">
        <v>3222</v>
      </c>
      <c r="C1113" s="263" t="s">
        <v>160</v>
      </c>
      <c r="D1113" s="263">
        <v>8</v>
      </c>
      <c r="E1113" s="88"/>
      <c r="F1113" s="341">
        <f>D1113*E1113</f>
        <v>0</v>
      </c>
    </row>
    <row r="1114" spans="1:6" s="278" customFormat="1">
      <c r="A1114" s="301"/>
      <c r="B1114" s="460" t="s">
        <v>3227</v>
      </c>
      <c r="C1114" s="263"/>
      <c r="D1114" s="263"/>
      <c r="E1114" s="88"/>
      <c r="F1114" s="301"/>
    </row>
    <row r="1115" spans="1:6" s="278" customFormat="1">
      <c r="A1115" s="301"/>
      <c r="B1115" s="460" t="s">
        <v>3046</v>
      </c>
      <c r="C1115" s="263"/>
      <c r="D1115" s="263"/>
      <c r="E1115" s="88"/>
      <c r="F1115" s="301"/>
    </row>
    <row r="1116" spans="1:6" s="278" customFormat="1">
      <c r="A1116" s="462"/>
      <c r="B1116" s="335"/>
      <c r="C1116" s="24"/>
      <c r="D1116" s="24"/>
      <c r="E1116" s="88"/>
      <c r="F1116" s="363"/>
    </row>
    <row r="1117" spans="1:6" s="278" customFormat="1" ht="29">
      <c r="A1117" s="392">
        <f>MAX($A$790:$A1116)+0.001</f>
        <v>1.163999999999993</v>
      </c>
      <c r="B1117" s="96" t="s">
        <v>3228</v>
      </c>
      <c r="C1117" s="277" t="s">
        <v>160</v>
      </c>
      <c r="D1117" s="282">
        <v>4</v>
      </c>
      <c r="E1117" s="88"/>
      <c r="F1117" s="88">
        <f>D1117*E1117</f>
        <v>0</v>
      </c>
    </row>
    <row r="1118" spans="1:6" s="278" customFormat="1">
      <c r="A1118" s="463"/>
      <c r="B1118" s="96" t="s">
        <v>3229</v>
      </c>
      <c r="C1118" s="277"/>
      <c r="D1118" s="282"/>
      <c r="E1118" s="88"/>
      <c r="F1118" s="88"/>
    </row>
    <row r="1119" spans="1:6" s="278" customFormat="1">
      <c r="A1119" s="385"/>
      <c r="B1119" s="96" t="s">
        <v>2662</v>
      </c>
      <c r="C1119" s="277"/>
      <c r="D1119" s="282"/>
      <c r="E1119" s="88"/>
      <c r="F1119" s="88"/>
    </row>
    <row r="1120" spans="1:6" s="278" customFormat="1">
      <c r="A1120" s="357"/>
      <c r="B1120" s="96"/>
      <c r="C1120" s="277"/>
      <c r="D1120" s="282"/>
      <c r="E1120" s="88"/>
      <c r="F1120" s="88"/>
    </row>
    <row r="1121" spans="1:6" s="278" customFormat="1" ht="290">
      <c r="A1121" s="392">
        <f>MAX($A$790:$A1120)+0.001</f>
        <v>1.1649999999999929</v>
      </c>
      <c r="B1121" s="464" t="s">
        <v>3230</v>
      </c>
      <c r="C1121" s="321"/>
      <c r="D1121" s="282"/>
      <c r="E1121" s="88"/>
      <c r="F1121" s="301"/>
    </row>
    <row r="1122" spans="1:6" s="278" customFormat="1">
      <c r="A1122" s="301"/>
      <c r="B1122" s="464" t="s">
        <v>3231</v>
      </c>
      <c r="C1122" s="321" t="s">
        <v>1334</v>
      </c>
      <c r="D1122" s="282">
        <v>195</v>
      </c>
      <c r="E1122" s="88"/>
      <c r="F1122" s="303">
        <f>D1122*E1122</f>
        <v>0</v>
      </c>
    </row>
    <row r="1123" spans="1:6" s="278" customFormat="1">
      <c r="A1123" s="301"/>
      <c r="B1123" s="464" t="s">
        <v>3232</v>
      </c>
      <c r="C1123" s="321" t="s">
        <v>1334</v>
      </c>
      <c r="D1123" s="282">
        <v>44</v>
      </c>
      <c r="E1123" s="88"/>
      <c r="F1123" s="303">
        <f>D1123*E1123</f>
        <v>0</v>
      </c>
    </row>
    <row r="1124" spans="1:6" s="278" customFormat="1">
      <c r="A1124" s="301"/>
      <c r="B1124" s="464" t="s">
        <v>3233</v>
      </c>
      <c r="C1124" s="321" t="s">
        <v>1334</v>
      </c>
      <c r="D1124" s="282">
        <v>23</v>
      </c>
      <c r="E1124" s="88"/>
      <c r="F1124" s="303">
        <f>D1124*E1124</f>
        <v>0</v>
      </c>
    </row>
    <row r="1125" spans="1:6" s="278" customFormat="1">
      <c r="A1125" s="301"/>
      <c r="B1125" s="464" t="s">
        <v>3234</v>
      </c>
      <c r="C1125" s="321" t="s">
        <v>1334</v>
      </c>
      <c r="D1125" s="282">
        <v>29</v>
      </c>
      <c r="E1125" s="88"/>
      <c r="F1125" s="303">
        <f>D1125*E1125</f>
        <v>0</v>
      </c>
    </row>
    <row r="1126" spans="1:6" s="278" customFormat="1">
      <c r="A1126" s="301"/>
      <c r="B1126" s="464" t="s">
        <v>3235</v>
      </c>
      <c r="C1126" s="321"/>
      <c r="D1126" s="282"/>
      <c r="E1126" s="88"/>
      <c r="F1126" s="301"/>
    </row>
    <row r="1127" spans="1:6" s="278" customFormat="1">
      <c r="A1127" s="301"/>
      <c r="B1127" s="314" t="s">
        <v>2662</v>
      </c>
      <c r="C1127" s="263"/>
      <c r="D1127" s="282"/>
      <c r="E1127" s="88"/>
      <c r="F1127" s="301"/>
    </row>
    <row r="1128" spans="1:6" s="278" customFormat="1">
      <c r="A1128" s="392"/>
      <c r="B1128" s="96"/>
      <c r="C1128" s="277"/>
      <c r="D1128" s="282"/>
      <c r="E1128" s="88"/>
      <c r="F1128" s="88"/>
    </row>
    <row r="1129" spans="1:6" s="278" customFormat="1" ht="58">
      <c r="A1129" s="392">
        <f>MAX($A$790:$A1128)+0.001</f>
        <v>1.1659999999999928</v>
      </c>
      <c r="B1129" s="96" t="s">
        <v>2895</v>
      </c>
      <c r="C1129" s="277"/>
      <c r="D1129" s="282"/>
      <c r="E1129" s="88"/>
      <c r="F1129" s="88"/>
    </row>
    <row r="1130" spans="1:6" s="278" customFormat="1" ht="116">
      <c r="A1130" s="387"/>
      <c r="B1130" s="96" t="s">
        <v>2896</v>
      </c>
      <c r="C1130" s="277"/>
      <c r="D1130" s="282"/>
      <c r="E1130" s="88"/>
      <c r="F1130" s="88"/>
    </row>
    <row r="1131" spans="1:6" s="278" customFormat="1">
      <c r="A1131" s="387"/>
      <c r="B1131" s="96" t="s">
        <v>3236</v>
      </c>
      <c r="C1131" s="277" t="s">
        <v>1334</v>
      </c>
      <c r="D1131" s="282">
        <v>210</v>
      </c>
      <c r="E1131" s="88"/>
      <c r="F1131" s="88">
        <f t="shared" ref="F1131:F1137" si="22">D1131*E1131</f>
        <v>0</v>
      </c>
    </row>
    <row r="1132" spans="1:6" s="278" customFormat="1">
      <c r="A1132" s="387"/>
      <c r="B1132" s="96" t="s">
        <v>2898</v>
      </c>
      <c r="C1132" s="277" t="s">
        <v>1334</v>
      </c>
      <c r="D1132" s="282">
        <v>210</v>
      </c>
      <c r="E1132" s="88"/>
      <c r="F1132" s="88">
        <f t="shared" si="22"/>
        <v>0</v>
      </c>
    </row>
    <row r="1133" spans="1:6" s="278" customFormat="1">
      <c r="A1133" s="387"/>
      <c r="B1133" s="96" t="s">
        <v>2899</v>
      </c>
      <c r="C1133" s="277" t="s">
        <v>1334</v>
      </c>
      <c r="D1133" s="282">
        <v>240</v>
      </c>
      <c r="E1133" s="88"/>
      <c r="F1133" s="88">
        <f t="shared" si="22"/>
        <v>0</v>
      </c>
    </row>
    <row r="1134" spans="1:6" s="278" customFormat="1">
      <c r="A1134" s="387"/>
      <c r="B1134" s="96" t="s">
        <v>2900</v>
      </c>
      <c r="C1134" s="277" t="s">
        <v>1334</v>
      </c>
      <c r="D1134" s="282">
        <v>236</v>
      </c>
      <c r="E1134" s="88"/>
      <c r="F1134" s="88">
        <f t="shared" si="22"/>
        <v>0</v>
      </c>
    </row>
    <row r="1135" spans="1:6" s="278" customFormat="1">
      <c r="A1135" s="387"/>
      <c r="B1135" s="96" t="s">
        <v>2901</v>
      </c>
      <c r="C1135" s="277" t="s">
        <v>1334</v>
      </c>
      <c r="D1135" s="282">
        <v>320</v>
      </c>
      <c r="E1135" s="88"/>
      <c r="F1135" s="88">
        <f t="shared" si="22"/>
        <v>0</v>
      </c>
    </row>
    <row r="1136" spans="1:6" s="278" customFormat="1">
      <c r="A1136" s="387"/>
      <c r="B1136" s="96" t="s">
        <v>2902</v>
      </c>
      <c r="C1136" s="277" t="s">
        <v>1334</v>
      </c>
      <c r="D1136" s="282">
        <v>251</v>
      </c>
      <c r="E1136" s="88"/>
      <c r="F1136" s="88">
        <f t="shared" si="22"/>
        <v>0</v>
      </c>
    </row>
    <row r="1137" spans="1:6" s="278" customFormat="1">
      <c r="A1137" s="387"/>
      <c r="B1137" s="96" t="s">
        <v>2903</v>
      </c>
      <c r="C1137" s="277" t="s">
        <v>1334</v>
      </c>
      <c r="D1137" s="282">
        <v>143</v>
      </c>
      <c r="E1137" s="88"/>
      <c r="F1137" s="88">
        <f t="shared" si="22"/>
        <v>0</v>
      </c>
    </row>
    <row r="1138" spans="1:6" s="278" customFormat="1">
      <c r="A1138" s="387"/>
      <c r="B1138" s="96" t="s">
        <v>2904</v>
      </c>
      <c r="C1138" s="277"/>
      <c r="D1138" s="282"/>
      <c r="E1138" s="88"/>
      <c r="F1138" s="88"/>
    </row>
    <row r="1139" spans="1:6" s="278" customFormat="1">
      <c r="A1139" s="387"/>
      <c r="B1139" s="96" t="s">
        <v>2662</v>
      </c>
      <c r="C1139" s="277"/>
      <c r="D1139" s="282"/>
      <c r="E1139" s="88"/>
      <c r="F1139" s="88"/>
    </row>
    <row r="1140" spans="1:6" s="278" customFormat="1">
      <c r="A1140" s="357"/>
      <c r="B1140" s="96"/>
      <c r="C1140" s="277"/>
      <c r="D1140" s="282"/>
      <c r="E1140" s="88"/>
      <c r="F1140" s="88"/>
    </row>
    <row r="1141" spans="1:6" s="278" customFormat="1" ht="72.5">
      <c r="A1141" s="392">
        <f>MAX($A$790:$A1140)+0.001</f>
        <v>1.1669999999999927</v>
      </c>
      <c r="B1141" s="96" t="s">
        <v>2911</v>
      </c>
      <c r="C1141" s="277"/>
      <c r="D1141" s="282"/>
      <c r="E1141" s="88"/>
      <c r="F1141" s="88"/>
    </row>
    <row r="1142" spans="1:6" s="278" customFormat="1" ht="29">
      <c r="A1142" s="357"/>
      <c r="B1142" s="96" t="s">
        <v>2912</v>
      </c>
      <c r="C1142" s="277"/>
      <c r="D1142" s="282"/>
      <c r="E1142" s="88"/>
      <c r="F1142" s="88"/>
    </row>
    <row r="1143" spans="1:6" s="278" customFormat="1">
      <c r="B1143" s="96" t="s">
        <v>3237</v>
      </c>
      <c r="C1143" s="277" t="s">
        <v>1334</v>
      </c>
      <c r="D1143" s="282">
        <v>21</v>
      </c>
      <c r="E1143" s="88"/>
      <c r="F1143" s="88">
        <f>D1143*E1143</f>
        <v>0</v>
      </c>
    </row>
    <row r="1144" spans="1:6" s="278" customFormat="1">
      <c r="B1144" s="96"/>
      <c r="C1144" s="277"/>
      <c r="D1144" s="282"/>
      <c r="E1144" s="88"/>
      <c r="F1144" s="88"/>
    </row>
    <row r="1145" spans="1:6" s="278" customFormat="1" ht="87">
      <c r="A1145" s="392">
        <f>MAX($A$790:$A1144)+0.001</f>
        <v>1.1679999999999926</v>
      </c>
      <c r="B1145" s="96" t="s">
        <v>3238</v>
      </c>
      <c r="C1145" s="24"/>
      <c r="D1145" s="282"/>
      <c r="E1145" s="88"/>
      <c r="F1145" s="364"/>
    </row>
    <row r="1146" spans="1:6" s="278" customFormat="1" ht="58">
      <c r="A1146" s="365"/>
      <c r="B1146" s="96" t="s">
        <v>2921</v>
      </c>
      <c r="C1146" s="24"/>
      <c r="D1146" s="282"/>
      <c r="E1146" s="88"/>
      <c r="F1146" s="364"/>
    </row>
    <row r="1147" spans="1:6" s="278" customFormat="1">
      <c r="A1147" s="281"/>
      <c r="B1147" s="288" t="s">
        <v>2924</v>
      </c>
      <c r="C1147" s="263"/>
      <c r="D1147" s="277"/>
      <c r="E1147" s="88"/>
      <c r="F1147" s="88"/>
    </row>
    <row r="1148" spans="1:6" s="278" customFormat="1">
      <c r="A1148" s="281"/>
      <c r="B1148" s="288" t="s">
        <v>3239</v>
      </c>
      <c r="C1148" s="24" t="s">
        <v>1334</v>
      </c>
      <c r="D1148" s="282">
        <v>210</v>
      </c>
      <c r="E1148" s="88"/>
      <c r="F1148" s="341">
        <f t="shared" ref="F1148:F1149" si="23">D1148*E1148</f>
        <v>0</v>
      </c>
    </row>
    <row r="1149" spans="1:6" s="278" customFormat="1">
      <c r="A1149" s="281"/>
      <c r="B1149" s="288" t="s">
        <v>2898</v>
      </c>
      <c r="C1149" s="24" t="s">
        <v>1334</v>
      </c>
      <c r="D1149" s="282">
        <v>210</v>
      </c>
      <c r="E1149" s="88"/>
      <c r="F1149" s="341">
        <f t="shared" si="23"/>
        <v>0</v>
      </c>
    </row>
    <row r="1150" spans="1:6" s="278" customFormat="1">
      <c r="A1150" s="281"/>
      <c r="B1150" s="288" t="s">
        <v>2925</v>
      </c>
      <c r="C1150" s="263"/>
      <c r="D1150" s="277"/>
      <c r="E1150" s="88"/>
      <c r="F1150" s="88"/>
    </row>
    <row r="1151" spans="1:6" s="278" customFormat="1">
      <c r="A1151" s="281"/>
      <c r="B1151" s="288" t="s">
        <v>3240</v>
      </c>
      <c r="C1151" s="24" t="s">
        <v>1334</v>
      </c>
      <c r="D1151" s="24">
        <v>240</v>
      </c>
      <c r="E1151" s="88"/>
      <c r="F1151" s="341">
        <f t="shared" ref="F1151" si="24">D1151*E1151</f>
        <v>0</v>
      </c>
    </row>
    <row r="1152" spans="1:6" s="278" customFormat="1">
      <c r="A1152" s="281"/>
      <c r="B1152" s="288" t="s">
        <v>2926</v>
      </c>
      <c r="C1152" s="263"/>
      <c r="D1152" s="277"/>
      <c r="E1152" s="88"/>
      <c r="F1152" s="88"/>
    </row>
    <row r="1153" spans="1:17" s="278" customFormat="1">
      <c r="A1153" s="281"/>
      <c r="B1153" s="288" t="s">
        <v>2900</v>
      </c>
      <c r="C1153" s="24" t="s">
        <v>1334</v>
      </c>
      <c r="D1153" s="24">
        <v>236</v>
      </c>
      <c r="E1153" s="88"/>
      <c r="F1153" s="341">
        <f t="shared" ref="F1153:F1154" si="25">D1153*E1153</f>
        <v>0</v>
      </c>
    </row>
    <row r="1154" spans="1:17" s="278" customFormat="1">
      <c r="A1154" s="281"/>
      <c r="B1154" s="288" t="s">
        <v>2901</v>
      </c>
      <c r="C1154" s="24" t="s">
        <v>1334</v>
      </c>
      <c r="D1154" s="24">
        <v>320</v>
      </c>
      <c r="E1154" s="88"/>
      <c r="F1154" s="341">
        <f t="shared" si="25"/>
        <v>0</v>
      </c>
    </row>
    <row r="1155" spans="1:17" s="278" customFormat="1">
      <c r="A1155" s="281"/>
      <c r="B1155" s="288" t="s">
        <v>2927</v>
      </c>
      <c r="C1155" s="263"/>
      <c r="D1155" s="277"/>
      <c r="E1155" s="88"/>
      <c r="F1155" s="88"/>
    </row>
    <row r="1156" spans="1:17" s="278" customFormat="1">
      <c r="A1156" s="281"/>
      <c r="B1156" s="288" t="s">
        <v>2902</v>
      </c>
      <c r="C1156" s="24" t="s">
        <v>1334</v>
      </c>
      <c r="D1156" s="24">
        <v>251</v>
      </c>
      <c r="E1156" s="88"/>
      <c r="F1156" s="341">
        <f>D1156*E1156</f>
        <v>0</v>
      </c>
    </row>
    <row r="1157" spans="1:17" s="278" customFormat="1">
      <c r="A1157" s="281"/>
      <c r="B1157" s="288" t="s">
        <v>2903</v>
      </c>
      <c r="C1157" s="24" t="s">
        <v>1334</v>
      </c>
      <c r="D1157" s="24">
        <v>143</v>
      </c>
      <c r="E1157" s="88"/>
      <c r="F1157" s="341">
        <f>D1157*E1157</f>
        <v>0</v>
      </c>
    </row>
    <row r="1158" spans="1:17" s="278" customFormat="1">
      <c r="A1158" s="281"/>
      <c r="B1158" s="96" t="s">
        <v>3237</v>
      </c>
      <c r="C1158" s="24" t="s">
        <v>1334</v>
      </c>
      <c r="D1158" s="24">
        <v>21</v>
      </c>
      <c r="E1158" s="88"/>
      <c r="F1158" s="341">
        <f>D1158*E1158</f>
        <v>0</v>
      </c>
    </row>
    <row r="1159" spans="1:17" s="278" customFormat="1">
      <c r="A1159" s="281"/>
      <c r="B1159" s="288" t="s">
        <v>2929</v>
      </c>
      <c r="C1159" s="263"/>
      <c r="D1159" s="277"/>
      <c r="E1159" s="88"/>
      <c r="F1159" s="88"/>
    </row>
    <row r="1160" spans="1:17" s="278" customFormat="1">
      <c r="A1160" s="281"/>
      <c r="B1160" s="288" t="s">
        <v>2662</v>
      </c>
      <c r="C1160" s="263"/>
      <c r="D1160" s="277"/>
      <c r="E1160" s="88"/>
      <c r="F1160" s="88"/>
    </row>
    <row r="1161" spans="1:17" s="278" customFormat="1">
      <c r="A1161" s="357"/>
      <c r="B1161" s="96"/>
      <c r="C1161" s="277"/>
      <c r="D1161" s="282"/>
      <c r="E1161" s="88"/>
      <c r="F1161" s="88"/>
    </row>
    <row r="1162" spans="1:17" s="278" customFormat="1" ht="87">
      <c r="A1162" s="392">
        <f>MAX($A$790:$A1161)+0.001</f>
        <v>1.1689999999999925</v>
      </c>
      <c r="B1162" s="288" t="s">
        <v>3241</v>
      </c>
      <c r="C1162" s="24" t="s">
        <v>1234</v>
      </c>
      <c r="D1162" s="24">
        <v>3350</v>
      </c>
      <c r="E1162" s="88"/>
      <c r="F1162" s="341">
        <f>+E1162*D1162</f>
        <v>0</v>
      </c>
    </row>
    <row r="1163" spans="1:17">
      <c r="A1163" s="281"/>
      <c r="B1163" s="288"/>
      <c r="D1163" s="277"/>
      <c r="G1163" s="61"/>
      <c r="H1163" s="61"/>
      <c r="I1163" s="61"/>
      <c r="J1163" s="61"/>
      <c r="K1163" s="61"/>
      <c r="L1163" s="61"/>
      <c r="M1163" s="61"/>
      <c r="N1163" s="61"/>
      <c r="O1163" s="61"/>
      <c r="P1163" s="61"/>
      <c r="Q1163" s="61"/>
    </row>
    <row r="1164" spans="1:17" s="278" customFormat="1" ht="72.5">
      <c r="A1164" s="392">
        <f>MAX($A$790:$A1163)+0.001</f>
        <v>1.1699999999999924</v>
      </c>
      <c r="B1164" s="288" t="s">
        <v>3242</v>
      </c>
      <c r="C1164" s="263"/>
      <c r="D1164" s="277"/>
      <c r="E1164" s="88"/>
      <c r="F1164" s="88"/>
    </row>
    <row r="1165" spans="1:17" s="278" customFormat="1">
      <c r="A1165" s="281"/>
      <c r="B1165" s="288" t="s">
        <v>3243</v>
      </c>
      <c r="C1165" s="24" t="s">
        <v>160</v>
      </c>
      <c r="D1165" s="24">
        <v>20</v>
      </c>
      <c r="E1165" s="88"/>
      <c r="F1165" s="341">
        <f>+E1165*D1165</f>
        <v>0</v>
      </c>
    </row>
    <row r="1166" spans="1:17" s="278" customFormat="1">
      <c r="A1166" s="281"/>
      <c r="B1166" s="288" t="s">
        <v>3244</v>
      </c>
      <c r="C1166" s="24" t="s">
        <v>160</v>
      </c>
      <c r="D1166" s="24">
        <v>14</v>
      </c>
      <c r="E1166" s="88"/>
      <c r="F1166" s="341">
        <f>+E1166*D1166</f>
        <v>0</v>
      </c>
    </row>
    <row r="1167" spans="1:17" s="278" customFormat="1">
      <c r="A1167" s="281"/>
      <c r="B1167" s="288" t="s">
        <v>3245</v>
      </c>
      <c r="C1167" s="24" t="s">
        <v>160</v>
      </c>
      <c r="D1167" s="24">
        <v>2</v>
      </c>
      <c r="E1167" s="88"/>
      <c r="F1167" s="341">
        <f>+E1167*D1167</f>
        <v>0</v>
      </c>
    </row>
    <row r="1168" spans="1:17" s="278" customFormat="1">
      <c r="A1168" s="281"/>
      <c r="B1168" s="288"/>
      <c r="C1168" s="263"/>
      <c r="D1168" s="277"/>
      <c r="E1168" s="88"/>
      <c r="F1168" s="88"/>
    </row>
    <row r="1169" spans="1:6" s="278" customFormat="1" ht="29">
      <c r="A1169" s="392">
        <f>MAX($A$790:$A1168)+0.001</f>
        <v>1.1709999999999923</v>
      </c>
      <c r="B1169" s="288" t="s">
        <v>3246</v>
      </c>
      <c r="C1169" s="24" t="s">
        <v>464</v>
      </c>
      <c r="D1169" s="24">
        <v>50</v>
      </c>
      <c r="E1169" s="88"/>
      <c r="F1169" s="341">
        <f>D1169*E1169</f>
        <v>0</v>
      </c>
    </row>
    <row r="1170" spans="1:6" s="278" customFormat="1" ht="29">
      <c r="A1170" s="370"/>
      <c r="B1170" s="304" t="s">
        <v>3163</v>
      </c>
      <c r="C1170" s="448"/>
      <c r="D1170" s="282"/>
      <c r="E1170" s="88"/>
      <c r="F1170" s="341"/>
    </row>
    <row r="1171" spans="1:6" s="278" customFormat="1">
      <c r="A1171" s="365"/>
      <c r="B1171" s="288"/>
      <c r="C1171" s="24"/>
      <c r="D1171" s="24"/>
      <c r="E1171" s="88"/>
      <c r="F1171" s="341"/>
    </row>
    <row r="1172" spans="1:6" s="278" customFormat="1">
      <c r="B1172" s="280" t="s">
        <v>3247</v>
      </c>
      <c r="C1172" s="337"/>
      <c r="D1172" s="337"/>
      <c r="E1172" s="88"/>
      <c r="F1172" s="367"/>
    </row>
    <row r="1173" spans="1:6" s="278" customFormat="1">
      <c r="B1173" s="368"/>
      <c r="C1173" s="337"/>
      <c r="D1173" s="337"/>
      <c r="E1173" s="88"/>
      <c r="F1173" s="367"/>
    </row>
    <row r="1174" spans="1:6" s="278" customFormat="1" ht="58">
      <c r="A1174" s="392">
        <f>MAX($A$790:$A1173)+0.001</f>
        <v>1.1719999999999922</v>
      </c>
      <c r="B1174" s="96" t="s">
        <v>3248</v>
      </c>
      <c r="C1174" s="24"/>
      <c r="D1174" s="24"/>
      <c r="E1174" s="88"/>
      <c r="F1174" s="48"/>
    </row>
    <row r="1175" spans="1:6" s="278" customFormat="1" ht="58">
      <c r="A1175" s="465"/>
      <c r="B1175" s="96" t="s">
        <v>3249</v>
      </c>
      <c r="C1175" s="24"/>
      <c r="D1175" s="24"/>
      <c r="E1175" s="88"/>
      <c r="F1175" s="48"/>
    </row>
    <row r="1176" spans="1:6" s="278" customFormat="1" ht="58">
      <c r="A1176" s="465"/>
      <c r="B1176" s="96" t="s">
        <v>3250</v>
      </c>
      <c r="C1176" s="24"/>
      <c r="D1176" s="24"/>
      <c r="E1176" s="88"/>
      <c r="F1176" s="48"/>
    </row>
    <row r="1177" spans="1:6" s="278" customFormat="1" ht="43.5">
      <c r="A1177" s="465"/>
      <c r="B1177" s="96" t="s">
        <v>3251</v>
      </c>
      <c r="C1177" s="24"/>
      <c r="D1177" s="24"/>
      <c r="E1177" s="88"/>
      <c r="F1177" s="48"/>
    </row>
    <row r="1178" spans="1:6" s="278" customFormat="1" ht="72.5">
      <c r="A1178" s="465"/>
      <c r="B1178" s="96" t="s">
        <v>3252</v>
      </c>
      <c r="C1178" s="24"/>
      <c r="D1178" s="24"/>
      <c r="E1178" s="88"/>
      <c r="F1178" s="48"/>
    </row>
    <row r="1179" spans="1:6" s="278" customFormat="1" ht="58">
      <c r="A1179" s="465"/>
      <c r="B1179" s="96" t="s">
        <v>3253</v>
      </c>
      <c r="C1179" s="24"/>
      <c r="D1179" s="24"/>
      <c r="E1179" s="88"/>
      <c r="F1179" s="48"/>
    </row>
    <row r="1180" spans="1:6" s="278" customFormat="1">
      <c r="A1180" s="465"/>
      <c r="B1180" s="96" t="s">
        <v>3254</v>
      </c>
      <c r="C1180" s="24"/>
      <c r="D1180" s="24"/>
      <c r="E1180" s="88"/>
      <c r="F1180" s="48"/>
    </row>
    <row r="1181" spans="1:6" s="278" customFormat="1" ht="72.5">
      <c r="A1181" s="465"/>
      <c r="B1181" s="96" t="s">
        <v>3255</v>
      </c>
      <c r="C1181" s="24"/>
      <c r="D1181" s="24"/>
      <c r="E1181" s="88"/>
      <c r="F1181" s="48"/>
    </row>
    <row r="1182" spans="1:6" s="278" customFormat="1" ht="72.5">
      <c r="A1182" s="465"/>
      <c r="B1182" s="96" t="s">
        <v>3256</v>
      </c>
      <c r="C1182" s="24"/>
      <c r="D1182" s="24"/>
      <c r="E1182" s="88"/>
      <c r="F1182" s="48"/>
    </row>
    <row r="1183" spans="1:6" s="278" customFormat="1" ht="87">
      <c r="A1183" s="465"/>
      <c r="B1183" s="96" t="s">
        <v>3257</v>
      </c>
      <c r="C1183" s="24"/>
      <c r="D1183" s="24"/>
      <c r="E1183" s="88"/>
      <c r="F1183" s="48"/>
    </row>
    <row r="1184" spans="1:6" s="278" customFormat="1" ht="58">
      <c r="A1184" s="465"/>
      <c r="B1184" s="96" t="s">
        <v>3258</v>
      </c>
      <c r="C1184" s="24"/>
      <c r="D1184" s="24"/>
      <c r="E1184" s="88"/>
      <c r="F1184" s="48"/>
    </row>
    <row r="1185" spans="1:6" s="278" customFormat="1" ht="58">
      <c r="A1185" s="465"/>
      <c r="B1185" s="96" t="s">
        <v>3259</v>
      </c>
      <c r="C1185" s="24"/>
      <c r="D1185" s="24"/>
      <c r="E1185" s="88"/>
      <c r="F1185" s="48"/>
    </row>
    <row r="1186" spans="1:6" s="278" customFormat="1" ht="43.5">
      <c r="A1186" s="465"/>
      <c r="B1186" s="96" t="s">
        <v>3260</v>
      </c>
      <c r="C1186" s="24"/>
      <c r="D1186" s="24"/>
      <c r="E1186" s="88"/>
      <c r="F1186" s="48"/>
    </row>
    <row r="1187" spans="1:6" s="278" customFormat="1" ht="58">
      <c r="A1187" s="465"/>
      <c r="B1187" s="96" t="s">
        <v>3261</v>
      </c>
      <c r="C1187" s="24"/>
      <c r="D1187" s="24"/>
      <c r="E1187" s="88"/>
      <c r="F1187" s="48"/>
    </row>
    <row r="1188" spans="1:6" s="278" customFormat="1" ht="72.5">
      <c r="A1188" s="465"/>
      <c r="B1188" s="96" t="s">
        <v>3262</v>
      </c>
      <c r="C1188" s="24"/>
      <c r="D1188" s="24"/>
      <c r="E1188" s="88"/>
      <c r="F1188" s="48"/>
    </row>
    <row r="1189" spans="1:6" s="278" customFormat="1" ht="58">
      <c r="A1189" s="465"/>
      <c r="B1189" s="96" t="s">
        <v>3263</v>
      </c>
      <c r="C1189" s="24"/>
      <c r="D1189" s="24"/>
      <c r="E1189" s="88"/>
      <c r="F1189" s="48"/>
    </row>
    <row r="1190" spans="1:6" s="278" customFormat="1" ht="29">
      <c r="A1190" s="465"/>
      <c r="B1190" s="96" t="s">
        <v>3264</v>
      </c>
      <c r="C1190" s="24"/>
      <c r="D1190" s="24"/>
      <c r="E1190" s="88"/>
      <c r="F1190" s="48"/>
    </row>
    <row r="1191" spans="1:6" s="278" customFormat="1" ht="43.5">
      <c r="A1191" s="465"/>
      <c r="B1191" s="96" t="s">
        <v>3265</v>
      </c>
      <c r="C1191" s="24"/>
      <c r="D1191" s="24"/>
      <c r="E1191" s="88"/>
      <c r="F1191" s="48"/>
    </row>
    <row r="1192" spans="1:6" s="278" customFormat="1" ht="43.5">
      <c r="A1192" s="465"/>
      <c r="B1192" s="96" t="s">
        <v>3266</v>
      </c>
      <c r="C1192" s="24"/>
      <c r="D1192" s="24"/>
      <c r="E1192" s="88"/>
      <c r="F1192" s="48"/>
    </row>
    <row r="1193" spans="1:6" s="278" customFormat="1">
      <c r="A1193" s="465"/>
      <c r="B1193" s="39" t="s">
        <v>3267</v>
      </c>
      <c r="C1193" s="24"/>
      <c r="D1193" s="24"/>
      <c r="E1193" s="88"/>
      <c r="F1193" s="48"/>
    </row>
    <row r="1194" spans="1:6" s="278" customFormat="1">
      <c r="A1194" s="465"/>
      <c r="B1194" s="96" t="s">
        <v>3268</v>
      </c>
      <c r="C1194" s="24"/>
      <c r="D1194" s="24"/>
      <c r="E1194" s="88"/>
      <c r="F1194" s="48"/>
    </row>
    <row r="1195" spans="1:6" s="278" customFormat="1">
      <c r="A1195" s="466"/>
      <c r="B1195" s="96" t="s">
        <v>3269</v>
      </c>
      <c r="C1195" s="24"/>
      <c r="D1195" s="24"/>
      <c r="E1195" s="88"/>
      <c r="F1195" s="48"/>
    </row>
    <row r="1196" spans="1:6" s="278" customFormat="1">
      <c r="A1196" s="465"/>
      <c r="B1196" s="96" t="s">
        <v>3270</v>
      </c>
      <c r="C1196" s="24"/>
      <c r="D1196" s="24"/>
      <c r="E1196" s="88"/>
      <c r="F1196" s="48"/>
    </row>
    <row r="1197" spans="1:6" s="278" customFormat="1">
      <c r="A1197" s="465"/>
      <c r="B1197" s="96" t="s">
        <v>3271</v>
      </c>
      <c r="C1197" s="24"/>
      <c r="D1197" s="24"/>
      <c r="E1197" s="88"/>
      <c r="F1197" s="48"/>
    </row>
    <row r="1198" spans="1:6" s="278" customFormat="1">
      <c r="A1198" s="465"/>
      <c r="B1198" s="39" t="s">
        <v>3272</v>
      </c>
      <c r="C1198" s="24"/>
      <c r="D1198" s="24"/>
      <c r="E1198" s="88"/>
      <c r="F1198" s="48"/>
    </row>
    <row r="1199" spans="1:6" s="278" customFormat="1">
      <c r="A1199" s="465"/>
      <c r="B1199" s="96" t="s">
        <v>3273</v>
      </c>
      <c r="C1199" s="24"/>
      <c r="D1199" s="24"/>
      <c r="E1199" s="88"/>
      <c r="F1199" s="48"/>
    </row>
    <row r="1200" spans="1:6" s="278" customFormat="1">
      <c r="A1200" s="465"/>
      <c r="B1200" s="96" t="s">
        <v>3274</v>
      </c>
      <c r="C1200" s="24"/>
      <c r="D1200" s="24"/>
      <c r="E1200" s="88"/>
      <c r="F1200" s="48"/>
    </row>
    <row r="1201" spans="1:6" s="278" customFormat="1">
      <c r="A1201" s="465"/>
      <c r="B1201" s="96" t="s">
        <v>3275</v>
      </c>
      <c r="C1201" s="24"/>
      <c r="D1201" s="24"/>
      <c r="E1201" s="88"/>
      <c r="F1201" s="48"/>
    </row>
    <row r="1202" spans="1:6" s="278" customFormat="1">
      <c r="A1202" s="465"/>
      <c r="B1202" s="96" t="s">
        <v>3276</v>
      </c>
      <c r="C1202" s="24"/>
      <c r="D1202" s="24"/>
      <c r="E1202" s="88"/>
      <c r="F1202" s="48"/>
    </row>
    <row r="1203" spans="1:6" s="278" customFormat="1">
      <c r="A1203" s="465"/>
      <c r="B1203" s="96" t="s">
        <v>3277</v>
      </c>
      <c r="C1203" s="24"/>
      <c r="D1203" s="24"/>
      <c r="E1203" s="88"/>
      <c r="F1203" s="48"/>
    </row>
    <row r="1204" spans="1:6" s="278" customFormat="1">
      <c r="A1204" s="465"/>
      <c r="B1204" s="96" t="s">
        <v>3278</v>
      </c>
      <c r="C1204" s="24"/>
      <c r="D1204" s="24"/>
      <c r="E1204" s="88"/>
      <c r="F1204" s="48"/>
    </row>
    <row r="1205" spans="1:6" s="278" customFormat="1">
      <c r="A1205" s="465"/>
      <c r="B1205" s="96" t="s">
        <v>3279</v>
      </c>
      <c r="C1205" s="24"/>
      <c r="D1205" s="24"/>
      <c r="E1205" s="88"/>
      <c r="F1205" s="48"/>
    </row>
    <row r="1206" spans="1:6" s="278" customFormat="1">
      <c r="A1206" s="465"/>
      <c r="B1206" s="96" t="s">
        <v>3280</v>
      </c>
      <c r="C1206" s="24"/>
      <c r="D1206" s="24"/>
      <c r="E1206" s="88"/>
      <c r="F1206" s="48"/>
    </row>
    <row r="1207" spans="1:6" s="278" customFormat="1">
      <c r="A1207" s="465"/>
      <c r="B1207" s="96" t="s">
        <v>3281</v>
      </c>
      <c r="C1207" s="24"/>
      <c r="D1207" s="24"/>
      <c r="E1207" s="88"/>
      <c r="F1207" s="48"/>
    </row>
    <row r="1208" spans="1:6" s="278" customFormat="1">
      <c r="A1208" s="465"/>
      <c r="B1208" s="96" t="s">
        <v>3282</v>
      </c>
      <c r="C1208" s="24"/>
      <c r="D1208" s="24"/>
      <c r="E1208" s="88"/>
      <c r="F1208" s="48"/>
    </row>
    <row r="1209" spans="1:6" s="278" customFormat="1">
      <c r="A1209" s="465"/>
      <c r="B1209" s="39" t="s">
        <v>3283</v>
      </c>
      <c r="C1209" s="24"/>
      <c r="D1209" s="24"/>
      <c r="E1209" s="88"/>
      <c r="F1209" s="48"/>
    </row>
    <row r="1210" spans="1:6" s="278" customFormat="1">
      <c r="A1210" s="465"/>
      <c r="B1210" s="96" t="s">
        <v>3284</v>
      </c>
      <c r="C1210" s="24"/>
      <c r="D1210" s="24"/>
      <c r="E1210" s="88"/>
      <c r="F1210" s="48"/>
    </row>
    <row r="1211" spans="1:6" s="278" customFormat="1">
      <c r="A1211" s="465"/>
      <c r="B1211" s="96" t="s">
        <v>3285</v>
      </c>
      <c r="C1211" s="24"/>
      <c r="D1211" s="24"/>
      <c r="E1211" s="88"/>
      <c r="F1211" s="48"/>
    </row>
    <row r="1212" spans="1:6" s="278" customFormat="1">
      <c r="A1212" s="465"/>
      <c r="B1212" s="96" t="s">
        <v>3286</v>
      </c>
      <c r="C1212" s="24"/>
      <c r="D1212" s="24"/>
      <c r="E1212" s="88"/>
      <c r="F1212" s="48"/>
    </row>
    <row r="1213" spans="1:6" s="278" customFormat="1">
      <c r="A1213" s="465"/>
      <c r="B1213" s="96" t="s">
        <v>3287</v>
      </c>
      <c r="C1213" s="24"/>
      <c r="D1213" s="24"/>
      <c r="E1213" s="88"/>
      <c r="F1213" s="48"/>
    </row>
    <row r="1214" spans="1:6" s="278" customFormat="1">
      <c r="A1214" s="465"/>
      <c r="B1214" s="96" t="s">
        <v>3288</v>
      </c>
      <c r="C1214" s="24"/>
      <c r="D1214" s="24"/>
      <c r="E1214" s="88"/>
      <c r="F1214" s="48"/>
    </row>
    <row r="1215" spans="1:6" s="278" customFormat="1">
      <c r="A1215" s="465"/>
      <c r="B1215" s="96" t="s">
        <v>3289</v>
      </c>
      <c r="C1215" s="24"/>
      <c r="D1215" s="24"/>
      <c r="E1215" s="88"/>
      <c r="F1215" s="48"/>
    </row>
    <row r="1216" spans="1:6" s="278" customFormat="1">
      <c r="A1216" s="465"/>
      <c r="B1216" s="96" t="s">
        <v>3290</v>
      </c>
      <c r="C1216" s="263"/>
      <c r="D1216" s="263"/>
      <c r="E1216" s="88"/>
      <c r="F1216" s="48"/>
    </row>
    <row r="1217" spans="1:17" s="278" customFormat="1">
      <c r="A1217" s="465"/>
      <c r="B1217" s="96" t="s">
        <v>3291</v>
      </c>
      <c r="C1217" s="24"/>
      <c r="D1217" s="24"/>
      <c r="E1217" s="88"/>
      <c r="F1217" s="48"/>
    </row>
    <row r="1218" spans="1:17" s="278" customFormat="1">
      <c r="A1218" s="465"/>
      <c r="B1218" s="96" t="s">
        <v>3292</v>
      </c>
      <c r="C1218" s="24"/>
      <c r="D1218" s="24"/>
      <c r="E1218" s="88"/>
      <c r="F1218" s="48"/>
    </row>
    <row r="1219" spans="1:17">
      <c r="A1219" s="465"/>
      <c r="B1219" s="39" t="s">
        <v>3293</v>
      </c>
      <c r="C1219" s="24"/>
      <c r="D1219" s="24"/>
      <c r="F1219" s="48"/>
      <c r="G1219" s="61"/>
      <c r="H1219" s="329"/>
      <c r="I1219" s="61"/>
      <c r="J1219" s="61"/>
      <c r="K1219" s="61"/>
      <c r="L1219" s="61"/>
      <c r="M1219" s="61"/>
      <c r="N1219" s="61"/>
      <c r="O1219" s="61"/>
      <c r="P1219" s="61"/>
      <c r="Q1219" s="61"/>
    </row>
    <row r="1220" spans="1:17">
      <c r="A1220" s="465"/>
      <c r="B1220" s="96" t="s">
        <v>3294</v>
      </c>
      <c r="C1220" s="24"/>
      <c r="D1220" s="24"/>
      <c r="F1220" s="48"/>
      <c r="G1220" s="61"/>
      <c r="H1220" s="329"/>
      <c r="I1220" s="61"/>
      <c r="J1220" s="61"/>
      <c r="K1220" s="61"/>
      <c r="L1220" s="61"/>
      <c r="M1220" s="61"/>
      <c r="N1220" s="61"/>
      <c r="O1220" s="61"/>
      <c r="P1220" s="61"/>
      <c r="Q1220" s="61"/>
    </row>
    <row r="1221" spans="1:17" s="278" customFormat="1">
      <c r="A1221" s="465"/>
      <c r="B1221" s="96" t="s">
        <v>3295</v>
      </c>
      <c r="C1221" s="24" t="s">
        <v>160</v>
      </c>
      <c r="D1221" s="282">
        <v>1</v>
      </c>
      <c r="E1221" s="88"/>
      <c r="F1221" s="456">
        <f t="shared" ref="F1221:F1224" si="26">D1221*E1221</f>
        <v>0</v>
      </c>
      <c r="G1221" s="391"/>
    </row>
    <row r="1222" spans="1:17" s="278" customFormat="1">
      <c r="A1222" s="465"/>
      <c r="B1222" s="96" t="s">
        <v>3296</v>
      </c>
      <c r="C1222" s="24" t="s">
        <v>160</v>
      </c>
      <c r="D1222" s="282">
        <v>2</v>
      </c>
      <c r="E1222" s="88"/>
      <c r="F1222" s="456">
        <f t="shared" si="26"/>
        <v>0</v>
      </c>
      <c r="G1222" s="391"/>
    </row>
    <row r="1223" spans="1:17" s="278" customFormat="1">
      <c r="A1223" s="465"/>
      <c r="B1223" s="96" t="s">
        <v>3297</v>
      </c>
      <c r="C1223" s="24" t="s">
        <v>160</v>
      </c>
      <c r="D1223" s="282">
        <v>1</v>
      </c>
      <c r="E1223" s="88"/>
      <c r="F1223" s="456">
        <f t="shared" si="26"/>
        <v>0</v>
      </c>
      <c r="G1223" s="391"/>
    </row>
    <row r="1224" spans="1:17" s="278" customFormat="1">
      <c r="A1224" s="465"/>
      <c r="B1224" s="96" t="s">
        <v>3298</v>
      </c>
      <c r="C1224" s="24" t="s">
        <v>160</v>
      </c>
      <c r="D1224" s="282">
        <v>1</v>
      </c>
      <c r="E1224" s="88"/>
      <c r="F1224" s="456">
        <f t="shared" si="26"/>
        <v>0</v>
      </c>
      <c r="G1224" s="391"/>
    </row>
    <row r="1225" spans="1:17">
      <c r="A1225" s="301"/>
      <c r="B1225" s="266" t="s">
        <v>2662</v>
      </c>
      <c r="D1225" s="263"/>
      <c r="F1225" s="301"/>
      <c r="G1225" s="61"/>
      <c r="H1225" s="329"/>
      <c r="I1225" s="61"/>
      <c r="J1225" s="61"/>
      <c r="K1225" s="61"/>
      <c r="L1225" s="61"/>
      <c r="M1225" s="61"/>
      <c r="N1225" s="61"/>
      <c r="O1225" s="61"/>
      <c r="P1225" s="61"/>
      <c r="Q1225" s="61"/>
    </row>
    <row r="1226" spans="1:17" s="278" customFormat="1">
      <c r="A1226" s="61"/>
      <c r="B1226" s="320"/>
      <c r="C1226" s="396"/>
      <c r="D1226" s="396"/>
      <c r="E1226" s="397"/>
      <c r="F1226" s="395"/>
    </row>
    <row r="1227" spans="1:17" s="278" customFormat="1" ht="72.5">
      <c r="A1227" s="392">
        <f>MAX($A$790:$A1226)+0.001</f>
        <v>1.172999999999992</v>
      </c>
      <c r="B1227" s="320" t="s">
        <v>3299</v>
      </c>
      <c r="C1227" s="394"/>
      <c r="D1227" s="394"/>
      <c r="E1227" s="395"/>
      <c r="F1227" s="395"/>
    </row>
    <row r="1228" spans="1:17">
      <c r="A1228" s="61"/>
      <c r="B1228" s="398" t="s">
        <v>3300</v>
      </c>
      <c r="C1228" s="396"/>
      <c r="D1228" s="396"/>
      <c r="E1228" s="397"/>
      <c r="F1228" s="395"/>
      <c r="G1228" s="61"/>
      <c r="H1228" s="61"/>
      <c r="I1228" s="61"/>
      <c r="J1228" s="61"/>
      <c r="K1228" s="61"/>
      <c r="L1228" s="61"/>
      <c r="M1228" s="61"/>
      <c r="N1228" s="61"/>
      <c r="O1228" s="61"/>
      <c r="P1228" s="61"/>
      <c r="Q1228" s="61"/>
    </row>
    <row r="1229" spans="1:17" ht="29">
      <c r="A1229" s="61"/>
      <c r="B1229" s="398" t="s">
        <v>3301</v>
      </c>
      <c r="C1229" s="389" t="s">
        <v>246</v>
      </c>
      <c r="D1229" s="389">
        <v>1</v>
      </c>
      <c r="F1229" s="303">
        <f>+E1229*D1229</f>
        <v>0</v>
      </c>
      <c r="G1229" s="61"/>
      <c r="H1229" s="61"/>
      <c r="I1229" s="61"/>
      <c r="J1229" s="61"/>
      <c r="K1229" s="61"/>
      <c r="L1229" s="61"/>
      <c r="M1229" s="61"/>
      <c r="N1229" s="61"/>
      <c r="O1229" s="61"/>
      <c r="P1229" s="61"/>
      <c r="Q1229" s="61"/>
    </row>
    <row r="1230" spans="1:17">
      <c r="A1230" s="399"/>
      <c r="B1230" s="339" t="s">
        <v>3302</v>
      </c>
      <c r="C1230" s="389"/>
      <c r="D1230" s="389"/>
      <c r="E1230" s="397"/>
      <c r="F1230" s="303"/>
      <c r="G1230" s="61"/>
      <c r="H1230" s="61"/>
      <c r="I1230" s="61"/>
      <c r="J1230" s="61"/>
      <c r="K1230" s="61"/>
      <c r="L1230" s="61"/>
      <c r="M1230" s="61"/>
      <c r="N1230" s="61"/>
      <c r="O1230" s="61"/>
      <c r="P1230" s="61"/>
      <c r="Q1230" s="61"/>
    </row>
    <row r="1231" spans="1:17" s="278" customFormat="1">
      <c r="A1231" s="301"/>
      <c r="B1231" s="96" t="s">
        <v>2662</v>
      </c>
      <c r="C1231" s="400"/>
      <c r="D1231" s="400"/>
      <c r="E1231" s="401"/>
      <c r="F1231" s="305"/>
    </row>
    <row r="1232" spans="1:17" s="278" customFormat="1">
      <c r="A1232" s="61"/>
      <c r="B1232" s="320" t="s">
        <v>3303</v>
      </c>
      <c r="C1232" s="313"/>
      <c r="D1232" s="313"/>
      <c r="E1232" s="396"/>
      <c r="F1232" s="397"/>
    </row>
    <row r="1233" spans="1:17" s="278" customFormat="1">
      <c r="A1233" s="465"/>
      <c r="B1233" s="266"/>
      <c r="C1233" s="263"/>
      <c r="D1233" s="263"/>
      <c r="E1233" s="88"/>
      <c r="F1233" s="48"/>
    </row>
    <row r="1234" spans="1:17" s="278" customFormat="1" ht="101.5">
      <c r="A1234" s="392">
        <f>MAX($A$790:$A1233)+0.001</f>
        <v>1.1739999999999919</v>
      </c>
      <c r="B1234" s="96" t="s">
        <v>3304</v>
      </c>
      <c r="C1234" s="263"/>
      <c r="D1234" s="263"/>
      <c r="E1234" s="88"/>
      <c r="F1234" s="48"/>
    </row>
    <row r="1235" spans="1:17" s="278" customFormat="1" ht="101.5">
      <c r="A1235" s="366"/>
      <c r="B1235" s="315" t="s">
        <v>3305</v>
      </c>
      <c r="C1235" s="400"/>
      <c r="D1235" s="400"/>
      <c r="E1235" s="390"/>
      <c r="F1235" s="303"/>
    </row>
    <row r="1236" spans="1:17" s="278" customFormat="1">
      <c r="A1236" s="366"/>
      <c r="B1236" s="315"/>
      <c r="C1236" s="400"/>
      <c r="D1236" s="400"/>
      <c r="E1236" s="390"/>
      <c r="F1236" s="303"/>
    </row>
    <row r="1237" spans="1:17" s="278" customFormat="1">
      <c r="A1237" s="61"/>
      <c r="B1237" s="315" t="s">
        <v>2923</v>
      </c>
      <c r="C1237" s="400"/>
      <c r="D1237" s="400"/>
      <c r="E1237" s="390"/>
      <c r="F1237" s="303"/>
    </row>
    <row r="1238" spans="1:17" s="278" customFormat="1" ht="58">
      <c r="A1238" s="465"/>
      <c r="B1238" s="96" t="s">
        <v>3306</v>
      </c>
      <c r="C1238" s="24"/>
      <c r="D1238" s="24"/>
      <c r="E1238" s="88"/>
      <c r="F1238" s="48"/>
    </row>
    <row r="1239" spans="1:17" s="278" customFormat="1" ht="29">
      <c r="A1239" s="465"/>
      <c r="B1239" s="96" t="s">
        <v>3307</v>
      </c>
      <c r="C1239" s="24"/>
      <c r="D1239" s="24"/>
      <c r="E1239" s="88"/>
      <c r="F1239" s="48"/>
    </row>
    <row r="1240" spans="1:17" s="278" customFormat="1">
      <c r="A1240" s="465"/>
      <c r="B1240" s="96" t="s">
        <v>3308</v>
      </c>
      <c r="C1240" s="24" t="s">
        <v>1334</v>
      </c>
      <c r="D1240" s="282">
        <v>4</v>
      </c>
      <c r="E1240" s="88"/>
      <c r="F1240" s="456">
        <f>D1240*E1240</f>
        <v>0</v>
      </c>
    </row>
    <row r="1241" spans="1:17" s="278" customFormat="1">
      <c r="A1241" s="465"/>
      <c r="B1241" s="96" t="s">
        <v>3309</v>
      </c>
      <c r="C1241" s="24" t="s">
        <v>1334</v>
      </c>
      <c r="D1241" s="282">
        <v>20</v>
      </c>
      <c r="E1241" s="88"/>
      <c r="F1241" s="456">
        <f>D1241*E1241</f>
        <v>0</v>
      </c>
    </row>
    <row r="1242" spans="1:17" s="278" customFormat="1">
      <c r="A1242" s="465"/>
      <c r="B1242" s="96" t="s">
        <v>3310</v>
      </c>
      <c r="C1242" s="24" t="s">
        <v>1334</v>
      </c>
      <c r="D1242" s="282">
        <v>4</v>
      </c>
      <c r="E1242" s="88"/>
      <c r="F1242" s="456">
        <f>D1242*E1242</f>
        <v>0</v>
      </c>
    </row>
    <row r="1243" spans="1:17" s="278" customFormat="1">
      <c r="A1243" s="465"/>
      <c r="B1243" s="96" t="s">
        <v>3311</v>
      </c>
      <c r="C1243" s="24" t="s">
        <v>1334</v>
      </c>
      <c r="D1243" s="282">
        <v>20</v>
      </c>
      <c r="E1243" s="88"/>
      <c r="F1243" s="456">
        <f>D1243*E1243</f>
        <v>0</v>
      </c>
    </row>
    <row r="1244" spans="1:17" s="278" customFormat="1">
      <c r="B1244" s="368"/>
      <c r="C1244" s="337"/>
      <c r="D1244" s="337"/>
      <c r="E1244" s="88"/>
      <c r="F1244" s="367"/>
    </row>
    <row r="1245" spans="1:17" s="278" customFormat="1" ht="29">
      <c r="A1245" s="392">
        <f>MAX($A$790:$A1244)+0.001</f>
        <v>1.1749999999999918</v>
      </c>
      <c r="B1245" s="266" t="s">
        <v>3312</v>
      </c>
      <c r="C1245" s="263"/>
      <c r="D1245" s="263"/>
      <c r="E1245" s="88"/>
      <c r="F1245" s="301"/>
    </row>
    <row r="1246" spans="1:17" s="278" customFormat="1">
      <c r="A1246" s="301"/>
      <c r="B1246" s="266" t="s">
        <v>3313</v>
      </c>
      <c r="C1246" s="263"/>
      <c r="D1246" s="263"/>
      <c r="E1246" s="88"/>
      <c r="F1246" s="301"/>
    </row>
    <row r="1247" spans="1:17" s="278" customFormat="1">
      <c r="A1247" s="301"/>
      <c r="B1247" s="266" t="s">
        <v>3314</v>
      </c>
      <c r="C1247" s="263" t="s">
        <v>160</v>
      </c>
      <c r="D1247" s="263">
        <v>1</v>
      </c>
      <c r="E1247" s="88"/>
      <c r="F1247" s="341">
        <f>D1247*E1247</f>
        <v>0</v>
      </c>
    </row>
    <row r="1248" spans="1:17">
      <c r="A1248" s="301"/>
      <c r="B1248" s="266" t="s">
        <v>3315</v>
      </c>
      <c r="C1248" s="321"/>
      <c r="D1248" s="321"/>
      <c r="F1248" s="301"/>
      <c r="G1248" s="61"/>
      <c r="H1248" s="61"/>
      <c r="I1248" s="61"/>
      <c r="J1248" s="61"/>
      <c r="K1248" s="61"/>
      <c r="L1248" s="61"/>
      <c r="M1248" s="61"/>
      <c r="N1248" s="61"/>
      <c r="O1248" s="61"/>
      <c r="P1248" s="61"/>
      <c r="Q1248" s="61"/>
    </row>
    <row r="1249" spans="1:17">
      <c r="A1249" s="301"/>
      <c r="B1249" s="266" t="s">
        <v>2662</v>
      </c>
      <c r="D1249" s="263"/>
      <c r="F1249" s="301"/>
      <c r="G1249" s="61"/>
      <c r="H1249" s="61"/>
      <c r="I1249" s="61"/>
      <c r="J1249" s="61"/>
      <c r="K1249" s="61"/>
      <c r="L1249" s="61"/>
      <c r="M1249" s="61"/>
      <c r="N1249" s="61"/>
      <c r="O1249" s="61"/>
      <c r="P1249" s="61"/>
      <c r="Q1249" s="61"/>
    </row>
    <row r="1250" spans="1:17">
      <c r="A1250" s="370"/>
      <c r="B1250" s="420"/>
      <c r="C1250" s="373"/>
      <c r="D1250" s="373"/>
      <c r="F1250" s="372"/>
      <c r="G1250" s="61"/>
      <c r="H1250" s="61"/>
      <c r="I1250" s="61"/>
      <c r="J1250" s="61"/>
      <c r="K1250" s="61"/>
      <c r="L1250" s="61"/>
      <c r="M1250" s="61"/>
      <c r="N1250" s="61"/>
      <c r="O1250" s="61"/>
      <c r="P1250" s="61"/>
      <c r="Q1250" s="61"/>
    </row>
    <row r="1251" spans="1:17" ht="29">
      <c r="A1251" s="392">
        <f>MAX($A$790:$A1250)+0.001</f>
        <v>1.1759999999999917</v>
      </c>
      <c r="B1251" s="420" t="s">
        <v>3316</v>
      </c>
      <c r="C1251" s="373"/>
      <c r="D1251" s="373"/>
      <c r="F1251" s="372"/>
      <c r="G1251" s="61"/>
      <c r="H1251" s="61"/>
      <c r="I1251" s="61"/>
      <c r="J1251" s="61"/>
      <c r="K1251" s="61"/>
      <c r="L1251" s="61"/>
      <c r="M1251" s="61"/>
      <c r="N1251" s="61"/>
      <c r="O1251" s="61"/>
      <c r="P1251" s="61"/>
      <c r="Q1251" s="61"/>
    </row>
    <row r="1252" spans="1:17">
      <c r="A1252" s="370"/>
      <c r="B1252" s="420" t="s">
        <v>3317</v>
      </c>
      <c r="C1252" s="263" t="s">
        <v>1334</v>
      </c>
      <c r="D1252" s="263">
        <v>18</v>
      </c>
      <c r="F1252" s="341">
        <f>D1252*E1252</f>
        <v>0</v>
      </c>
      <c r="G1252" s="61"/>
      <c r="H1252" s="61"/>
      <c r="I1252" s="61"/>
      <c r="J1252" s="61"/>
      <c r="K1252" s="61"/>
      <c r="L1252" s="61"/>
      <c r="M1252" s="61"/>
      <c r="N1252" s="61"/>
      <c r="O1252" s="61"/>
      <c r="P1252" s="61"/>
      <c r="Q1252" s="61"/>
    </row>
    <row r="1253" spans="1:17">
      <c r="A1253" s="370"/>
      <c r="B1253" s="420"/>
      <c r="C1253" s="333"/>
      <c r="D1253" s="333"/>
      <c r="F1253" s="375"/>
      <c r="G1253" s="61"/>
      <c r="H1253" s="61"/>
      <c r="I1253" s="61"/>
      <c r="J1253" s="61"/>
      <c r="K1253" s="61"/>
      <c r="L1253" s="61"/>
      <c r="M1253" s="61"/>
      <c r="N1253" s="61"/>
      <c r="O1253" s="61"/>
      <c r="P1253" s="61"/>
      <c r="Q1253" s="61"/>
    </row>
    <row r="1254" spans="1:17">
      <c r="A1254" s="392">
        <f>MAX($A$790:$A1253)+0.001</f>
        <v>1.1769999999999916</v>
      </c>
      <c r="B1254" s="335" t="s">
        <v>3318</v>
      </c>
      <c r="C1254" s="24" t="s">
        <v>464</v>
      </c>
      <c r="D1254" s="24">
        <v>3</v>
      </c>
      <c r="F1254" s="303">
        <f>+E1254*D1254</f>
        <v>0</v>
      </c>
      <c r="G1254" s="61"/>
      <c r="H1254" s="61"/>
      <c r="I1254" s="61"/>
      <c r="J1254" s="61"/>
      <c r="K1254" s="61"/>
      <c r="L1254" s="61"/>
      <c r="M1254" s="61"/>
      <c r="N1254" s="61"/>
      <c r="O1254" s="61"/>
      <c r="P1254" s="61"/>
      <c r="Q1254" s="61"/>
    </row>
    <row r="1255" spans="1:17">
      <c r="A1255" s="61"/>
      <c r="B1255" s="417"/>
      <c r="C1255" s="266"/>
      <c r="D1255" s="266"/>
      <c r="E1255" s="301"/>
      <c r="F1255" s="301"/>
      <c r="G1255" s="61"/>
      <c r="H1255" s="61"/>
      <c r="I1255" s="61"/>
      <c r="J1255" s="61"/>
      <c r="K1255" s="61"/>
      <c r="L1255" s="61"/>
      <c r="M1255" s="61"/>
      <c r="N1255" s="61"/>
      <c r="O1255" s="61"/>
      <c r="P1255" s="61"/>
      <c r="Q1255" s="61"/>
    </row>
    <row r="1256" spans="1:17">
      <c r="A1256" s="392">
        <f>MAX($A$790:$A1255)+0.001</f>
        <v>1.1779999999999915</v>
      </c>
      <c r="B1256" s="440" t="s">
        <v>3319</v>
      </c>
      <c r="C1256" s="400"/>
      <c r="D1256" s="400"/>
      <c r="E1256" s="390"/>
      <c r="F1256" s="303"/>
      <c r="G1256" s="61"/>
      <c r="H1256" s="61"/>
      <c r="I1256" s="61"/>
      <c r="J1256" s="61"/>
      <c r="K1256" s="61"/>
      <c r="L1256" s="61"/>
      <c r="M1256" s="61"/>
      <c r="N1256" s="61"/>
      <c r="O1256" s="61"/>
      <c r="P1256" s="61"/>
      <c r="Q1256" s="61"/>
    </row>
    <row r="1257" spans="1:17">
      <c r="A1257" s="61"/>
      <c r="B1257" s="452" t="s">
        <v>3320</v>
      </c>
      <c r="C1257" s="400"/>
      <c r="D1257" s="400"/>
      <c r="E1257" s="390"/>
      <c r="F1257" s="303"/>
      <c r="G1257" s="61"/>
      <c r="H1257" s="61"/>
      <c r="I1257" s="61"/>
      <c r="J1257" s="61"/>
      <c r="K1257" s="61"/>
      <c r="L1257" s="61"/>
      <c r="M1257" s="61"/>
      <c r="N1257" s="61"/>
      <c r="O1257" s="61"/>
      <c r="P1257" s="61"/>
      <c r="Q1257" s="61"/>
    </row>
    <row r="1258" spans="1:17">
      <c r="A1258" s="61"/>
      <c r="B1258" s="452" t="s">
        <v>3321</v>
      </c>
      <c r="C1258" s="400" t="s">
        <v>246</v>
      </c>
      <c r="D1258" s="400">
        <v>1</v>
      </c>
      <c r="F1258" s="303">
        <f>D1258*E1258</f>
        <v>0</v>
      </c>
      <c r="G1258" s="61"/>
      <c r="H1258" s="61"/>
      <c r="I1258" s="61"/>
      <c r="J1258" s="61"/>
      <c r="K1258" s="61"/>
      <c r="L1258" s="61"/>
      <c r="M1258" s="61"/>
      <c r="N1258" s="61"/>
      <c r="O1258" s="61"/>
      <c r="P1258" s="61"/>
      <c r="Q1258" s="61"/>
    </row>
    <row r="1259" spans="1:17">
      <c r="A1259" s="61"/>
      <c r="B1259" s="440"/>
      <c r="C1259" s="400"/>
      <c r="D1259" s="400"/>
      <c r="F1259" s="303"/>
      <c r="G1259" s="61"/>
      <c r="H1259" s="61"/>
      <c r="I1259" s="61"/>
      <c r="J1259" s="61"/>
      <c r="K1259" s="61"/>
      <c r="L1259" s="61"/>
      <c r="M1259" s="61"/>
      <c r="N1259" s="61"/>
      <c r="O1259" s="61"/>
      <c r="P1259" s="61"/>
      <c r="Q1259" s="61"/>
    </row>
    <row r="1260" spans="1:17" ht="29">
      <c r="A1260" s="392">
        <f>MAX($A$790:$A1259)+0.001</f>
        <v>1.1789999999999914</v>
      </c>
      <c r="B1260" s="467" t="s">
        <v>3322</v>
      </c>
      <c r="C1260" s="333" t="s">
        <v>246</v>
      </c>
      <c r="D1260" s="333">
        <v>1</v>
      </c>
      <c r="F1260" s="303">
        <f>D1260*E1260</f>
        <v>0</v>
      </c>
      <c r="G1260" s="61"/>
      <c r="H1260" s="61"/>
      <c r="I1260" s="61"/>
      <c r="J1260" s="61"/>
      <c r="K1260" s="61"/>
      <c r="L1260" s="61"/>
      <c r="M1260" s="61"/>
      <c r="N1260" s="61"/>
      <c r="O1260" s="61"/>
      <c r="P1260" s="61"/>
      <c r="Q1260" s="61"/>
    </row>
    <row r="1261" spans="1:17">
      <c r="A1261" s="61"/>
      <c r="B1261" s="266"/>
      <c r="C1261" s="400"/>
      <c r="D1261" s="400"/>
      <c r="F1261" s="303"/>
      <c r="G1261" s="61"/>
      <c r="H1261" s="61"/>
      <c r="I1261" s="61"/>
      <c r="J1261" s="61"/>
      <c r="K1261" s="61"/>
      <c r="L1261" s="61"/>
      <c r="M1261" s="61"/>
      <c r="N1261" s="61"/>
      <c r="O1261" s="61"/>
      <c r="P1261" s="61"/>
      <c r="Q1261" s="61"/>
    </row>
    <row r="1262" spans="1:17">
      <c r="A1262" s="392">
        <f>MAX($A$790:$A1261)+0.001</f>
        <v>1.1799999999999913</v>
      </c>
      <c r="B1262" s="440" t="s">
        <v>3323</v>
      </c>
      <c r="C1262" s="400"/>
      <c r="D1262" s="400"/>
      <c r="F1262" s="303"/>
      <c r="G1262" s="61"/>
      <c r="H1262" s="61"/>
      <c r="I1262" s="61"/>
      <c r="J1262" s="61"/>
      <c r="K1262" s="61"/>
      <c r="L1262" s="61"/>
      <c r="M1262" s="61"/>
      <c r="N1262" s="61"/>
      <c r="O1262" s="61"/>
      <c r="P1262" s="61"/>
      <c r="Q1262" s="61"/>
    </row>
    <row r="1263" spans="1:17">
      <c r="A1263" s="61"/>
      <c r="B1263" s="452" t="s">
        <v>3324</v>
      </c>
      <c r="C1263" s="400"/>
      <c r="D1263" s="400"/>
      <c r="F1263" s="303"/>
      <c r="G1263" s="61"/>
      <c r="H1263" s="61"/>
      <c r="I1263" s="61"/>
      <c r="J1263" s="61"/>
      <c r="K1263" s="61"/>
      <c r="L1263" s="61"/>
      <c r="M1263" s="61"/>
      <c r="N1263" s="61"/>
      <c r="O1263" s="61"/>
      <c r="P1263" s="61"/>
      <c r="Q1263" s="61"/>
    </row>
    <row r="1264" spans="1:17">
      <c r="A1264" s="61"/>
      <c r="B1264" s="452" t="s">
        <v>3325</v>
      </c>
      <c r="C1264" s="400"/>
      <c r="D1264" s="400"/>
      <c r="F1264" s="303"/>
      <c r="G1264" s="61"/>
      <c r="H1264" s="61"/>
      <c r="I1264" s="61"/>
      <c r="J1264" s="61"/>
      <c r="K1264" s="61"/>
      <c r="L1264" s="61"/>
      <c r="M1264" s="61"/>
      <c r="N1264" s="61"/>
      <c r="O1264" s="61"/>
      <c r="P1264" s="61"/>
      <c r="Q1264" s="61"/>
    </row>
    <row r="1265" spans="1:17">
      <c r="A1265" s="61"/>
      <c r="B1265" s="452" t="s">
        <v>3326</v>
      </c>
      <c r="C1265" s="400" t="s">
        <v>246</v>
      </c>
      <c r="D1265" s="400">
        <v>1</v>
      </c>
      <c r="F1265" s="303">
        <f>D1265*E1265</f>
        <v>0</v>
      </c>
      <c r="G1265" s="61"/>
      <c r="H1265" s="61"/>
      <c r="I1265" s="61"/>
      <c r="J1265" s="61"/>
      <c r="K1265" s="61"/>
      <c r="L1265" s="61"/>
      <c r="M1265" s="61"/>
      <c r="N1265" s="61"/>
      <c r="O1265" s="61"/>
      <c r="P1265" s="61"/>
      <c r="Q1265" s="61"/>
    </row>
    <row r="1266" spans="1:17">
      <c r="A1266" s="61"/>
      <c r="B1266" s="452" t="s">
        <v>3327</v>
      </c>
      <c r="C1266" s="400"/>
      <c r="D1266" s="400"/>
      <c r="F1266" s="303"/>
      <c r="G1266" s="61"/>
      <c r="H1266" s="61"/>
      <c r="I1266" s="61"/>
      <c r="J1266" s="61"/>
      <c r="K1266" s="61"/>
      <c r="L1266" s="61"/>
      <c r="M1266" s="61"/>
      <c r="N1266" s="61"/>
      <c r="O1266" s="61"/>
      <c r="P1266" s="61"/>
      <c r="Q1266" s="61"/>
    </row>
    <row r="1267" spans="1:17">
      <c r="A1267" s="61"/>
      <c r="B1267" s="468"/>
      <c r="C1267" s="333"/>
      <c r="D1267" s="333"/>
      <c r="F1267" s="446"/>
      <c r="G1267" s="61"/>
      <c r="H1267" s="61"/>
      <c r="I1267" s="61"/>
      <c r="J1267" s="61"/>
      <c r="K1267" s="61"/>
      <c r="L1267" s="61"/>
      <c r="M1267" s="61"/>
      <c r="N1267" s="61"/>
      <c r="O1267" s="61"/>
      <c r="P1267" s="61"/>
      <c r="Q1267" s="61"/>
    </row>
    <row r="1268" spans="1:17" ht="72.5">
      <c r="A1268" s="392">
        <f>MAX($A$790:$A1267)+0.001</f>
        <v>1.1809999999999912</v>
      </c>
      <c r="B1268" s="469" t="s">
        <v>3328</v>
      </c>
      <c r="C1268" s="333"/>
      <c r="D1268" s="333"/>
      <c r="F1268" s="446"/>
      <c r="G1268" s="61"/>
      <c r="H1268" s="61"/>
      <c r="I1268" s="61"/>
      <c r="J1268" s="61"/>
      <c r="K1268" s="61"/>
      <c r="L1268" s="61"/>
      <c r="M1268" s="61"/>
      <c r="N1268" s="61"/>
      <c r="O1268" s="61"/>
      <c r="P1268" s="61"/>
      <c r="Q1268" s="61"/>
    </row>
    <row r="1269" spans="1:17">
      <c r="A1269" s="61"/>
      <c r="B1269" s="469" t="s">
        <v>3329</v>
      </c>
      <c r="C1269" s="313" t="s">
        <v>1334</v>
      </c>
      <c r="D1269" s="313">
        <v>13</v>
      </c>
      <c r="F1269" s="303">
        <f>D1269*E1269</f>
        <v>0</v>
      </c>
      <c r="G1269" s="61"/>
      <c r="H1269" s="61"/>
      <c r="I1269" s="61"/>
      <c r="J1269" s="61"/>
      <c r="K1269" s="61"/>
      <c r="L1269" s="61"/>
      <c r="M1269" s="61"/>
      <c r="N1269" s="61"/>
      <c r="O1269" s="61"/>
      <c r="P1269" s="61"/>
      <c r="Q1269" s="61"/>
    </row>
    <row r="1270" spans="1:17">
      <c r="A1270" s="61"/>
      <c r="B1270" s="440"/>
      <c r="C1270" s="400"/>
      <c r="D1270" s="400"/>
      <c r="F1270" s="303"/>
      <c r="G1270" s="61"/>
      <c r="H1270" s="61"/>
      <c r="I1270" s="61"/>
      <c r="J1270" s="61"/>
      <c r="K1270" s="61"/>
      <c r="L1270" s="61"/>
      <c r="M1270" s="61"/>
      <c r="N1270" s="61"/>
      <c r="O1270" s="61"/>
      <c r="P1270" s="61"/>
      <c r="Q1270" s="61"/>
    </row>
    <row r="1271" spans="1:17" ht="58">
      <c r="A1271" s="392">
        <f>MAX($A$790:$A1270)+0.001</f>
        <v>1.1819999999999911</v>
      </c>
      <c r="B1271" s="388" t="s">
        <v>3330</v>
      </c>
      <c r="C1271" s="389"/>
      <c r="D1271" s="389"/>
      <c r="F1271" s="470"/>
      <c r="G1271" s="61"/>
      <c r="H1271" s="61"/>
      <c r="I1271" s="61"/>
      <c r="J1271" s="61"/>
      <c r="K1271" s="61"/>
      <c r="L1271" s="61"/>
      <c r="M1271" s="61"/>
      <c r="N1271" s="61"/>
      <c r="O1271" s="61"/>
      <c r="P1271" s="61"/>
      <c r="Q1271" s="61"/>
    </row>
    <row r="1272" spans="1:17">
      <c r="A1272" s="61"/>
      <c r="B1272" s="469" t="s">
        <v>3329</v>
      </c>
      <c r="C1272" s="313" t="s">
        <v>1334</v>
      </c>
      <c r="D1272" s="313">
        <v>3</v>
      </c>
      <c r="F1272" s="303">
        <f>D1272*E1272</f>
        <v>0</v>
      </c>
      <c r="G1272" s="61"/>
      <c r="H1272" s="61"/>
      <c r="I1272" s="61"/>
      <c r="J1272" s="61"/>
      <c r="K1272" s="61"/>
      <c r="L1272" s="61"/>
      <c r="M1272" s="61"/>
      <c r="N1272" s="61"/>
      <c r="O1272" s="61"/>
      <c r="P1272" s="61"/>
      <c r="Q1272" s="61"/>
    </row>
    <row r="1273" spans="1:17" s="471" customFormat="1">
      <c r="A1273" s="61"/>
      <c r="B1273" s="320"/>
      <c r="C1273" s="396"/>
      <c r="D1273" s="396"/>
      <c r="E1273" s="88"/>
      <c r="F1273" s="395"/>
    </row>
    <row r="1274" spans="1:17" s="471" customFormat="1" ht="43.5">
      <c r="A1274" s="392">
        <f>MAX($A$790:$A1273)+0.001</f>
        <v>1.1829999999999909</v>
      </c>
      <c r="B1274" s="320" t="s">
        <v>3331</v>
      </c>
      <c r="C1274" s="313" t="s">
        <v>2630</v>
      </c>
      <c r="D1274" s="313">
        <v>2</v>
      </c>
      <c r="E1274" s="88"/>
      <c r="F1274" s="303">
        <f>+E1274*D1274</f>
        <v>0</v>
      </c>
    </row>
    <row r="1275" spans="1:17" s="301" customFormat="1">
      <c r="A1275" s="61"/>
      <c r="B1275" s="320"/>
      <c r="C1275" s="333"/>
      <c r="D1275" s="333"/>
      <c r="E1275" s="88"/>
      <c r="F1275" s="446"/>
    </row>
    <row r="1276" spans="1:17" s="301" customFormat="1" ht="43.5">
      <c r="A1276" s="392">
        <f>MAX($A$790:$A1275)+0.001</f>
        <v>1.1839999999999908</v>
      </c>
      <c r="B1276" s="320" t="s">
        <v>3090</v>
      </c>
      <c r="C1276" s="333"/>
      <c r="D1276" s="333"/>
      <c r="E1276" s="88"/>
      <c r="F1276" s="446"/>
    </row>
    <row r="1277" spans="1:17" s="301" customFormat="1">
      <c r="A1277" s="61"/>
      <c r="B1277" s="320" t="s">
        <v>3332</v>
      </c>
      <c r="C1277" s="333" t="s">
        <v>160</v>
      </c>
      <c r="D1277" s="333">
        <v>1</v>
      </c>
      <c r="E1277" s="88"/>
      <c r="F1277" s="303">
        <f>D1277*E1277</f>
        <v>0</v>
      </c>
    </row>
    <row r="1278" spans="1:17" s="301" customFormat="1">
      <c r="A1278" s="261"/>
      <c r="B1278" s="265"/>
      <c r="C1278" s="263"/>
      <c r="D1278" s="277"/>
      <c r="E1278" s="88"/>
      <c r="F1278" s="88"/>
    </row>
    <row r="1279" spans="1:17" s="301" customFormat="1">
      <c r="A1279" s="472"/>
      <c r="B1279" s="280" t="s">
        <v>3333</v>
      </c>
      <c r="C1279" s="473"/>
      <c r="D1279" s="412"/>
      <c r="E1279" s="88"/>
      <c r="F1279" s="474"/>
    </row>
    <row r="1280" spans="1:17" s="301" customFormat="1">
      <c r="A1280" s="475"/>
      <c r="B1280" s="475"/>
      <c r="C1280" s="476"/>
      <c r="D1280" s="476"/>
      <c r="E1280" s="88"/>
      <c r="F1280" s="477"/>
    </row>
    <row r="1281" spans="1:6" s="301" customFormat="1" ht="72.5">
      <c r="A1281" s="392">
        <f>MAX($A$790:$A1280)+0.001</f>
        <v>1.1849999999999907</v>
      </c>
      <c r="B1281" s="478" t="s">
        <v>3334</v>
      </c>
      <c r="C1281" s="479"/>
      <c r="D1281" s="479"/>
      <c r="E1281" s="88"/>
      <c r="F1281" s="341"/>
    </row>
    <row r="1282" spans="1:6" s="301" customFormat="1" ht="43.5">
      <c r="B1282" s="478" t="s">
        <v>3335</v>
      </c>
      <c r="C1282" s="400"/>
      <c r="D1282" s="400"/>
      <c r="E1282" s="88"/>
      <c r="F1282" s="305"/>
    </row>
    <row r="1283" spans="1:6" s="301" customFormat="1">
      <c r="B1283" s="478" t="s">
        <v>3336</v>
      </c>
      <c r="C1283" s="400"/>
      <c r="D1283" s="400"/>
      <c r="E1283" s="88"/>
      <c r="F1283" s="305"/>
    </row>
    <row r="1284" spans="1:6" s="301" customFormat="1">
      <c r="B1284" s="478" t="s">
        <v>3337</v>
      </c>
      <c r="C1284" s="400"/>
      <c r="D1284" s="400"/>
      <c r="E1284" s="88"/>
      <c r="F1284" s="305"/>
    </row>
    <row r="1285" spans="1:6" s="301" customFormat="1">
      <c r="B1285" s="478" t="s">
        <v>3338</v>
      </c>
      <c r="C1285" s="400"/>
      <c r="D1285" s="400"/>
      <c r="E1285" s="88"/>
      <c r="F1285" s="305"/>
    </row>
    <row r="1286" spans="1:6" s="301" customFormat="1">
      <c r="B1286" s="478" t="s">
        <v>3339</v>
      </c>
      <c r="C1286" s="400"/>
      <c r="D1286" s="400"/>
      <c r="E1286" s="88"/>
      <c r="F1286" s="305"/>
    </row>
    <row r="1287" spans="1:6" s="301" customFormat="1">
      <c r="B1287" s="478" t="s">
        <v>3340</v>
      </c>
      <c r="C1287" s="400"/>
      <c r="D1287" s="400"/>
      <c r="E1287" s="88"/>
      <c r="F1287" s="305"/>
    </row>
    <row r="1288" spans="1:6" s="301" customFormat="1" ht="15" customHeight="1">
      <c r="B1288" s="478" t="s">
        <v>3341</v>
      </c>
      <c r="C1288" s="400"/>
      <c r="D1288" s="400"/>
      <c r="E1288" s="88"/>
      <c r="F1288" s="305"/>
    </row>
    <row r="1289" spans="1:6" s="301" customFormat="1">
      <c r="B1289" s="478" t="s">
        <v>3342</v>
      </c>
      <c r="C1289" s="351" t="s">
        <v>246</v>
      </c>
      <c r="D1289" s="352">
        <v>1</v>
      </c>
      <c r="E1289" s="88"/>
      <c r="F1289" s="413">
        <f>D1289*E1289</f>
        <v>0</v>
      </c>
    </row>
    <row r="1290" spans="1:6" s="301" customFormat="1">
      <c r="B1290" s="478" t="s">
        <v>3343</v>
      </c>
      <c r="C1290" s="400"/>
      <c r="D1290" s="400"/>
      <c r="E1290" s="88"/>
      <c r="F1290" s="305"/>
    </row>
    <row r="1291" spans="1:6" s="301" customFormat="1">
      <c r="B1291" s="478" t="s">
        <v>2662</v>
      </c>
      <c r="C1291" s="400"/>
      <c r="D1291" s="400"/>
      <c r="E1291" s="88"/>
      <c r="F1291" s="305"/>
    </row>
    <row r="1292" spans="1:6" s="301" customFormat="1">
      <c r="B1292" s="315"/>
      <c r="C1292" s="400"/>
      <c r="D1292" s="400"/>
      <c r="E1292" s="88"/>
      <c r="F1292" s="305"/>
    </row>
    <row r="1293" spans="1:6" s="301" customFormat="1" ht="72.5">
      <c r="A1293" s="392">
        <f>MAX($A$790:$A1292)+0.001</f>
        <v>1.1859999999999906</v>
      </c>
      <c r="B1293" s="478" t="s">
        <v>3344</v>
      </c>
      <c r="C1293" s="400"/>
      <c r="D1293" s="400"/>
      <c r="E1293" s="88"/>
      <c r="F1293" s="305"/>
    </row>
    <row r="1294" spans="1:6" s="301" customFormat="1" ht="72.5">
      <c r="B1294" s="478" t="s">
        <v>3345</v>
      </c>
      <c r="C1294" s="400"/>
      <c r="D1294" s="400"/>
      <c r="E1294" s="88"/>
      <c r="F1294" s="305"/>
    </row>
    <row r="1295" spans="1:6" s="301" customFormat="1">
      <c r="B1295" s="478" t="s">
        <v>3346</v>
      </c>
      <c r="C1295" s="400"/>
      <c r="D1295" s="400"/>
      <c r="E1295" s="88"/>
      <c r="F1295" s="305"/>
    </row>
    <row r="1296" spans="1:6" s="301" customFormat="1">
      <c r="B1296" s="478" t="s">
        <v>3339</v>
      </c>
      <c r="C1296" s="400"/>
      <c r="D1296" s="400"/>
      <c r="E1296" s="88"/>
      <c r="F1296" s="305"/>
    </row>
    <row r="1297" spans="1:8" s="301" customFormat="1">
      <c r="B1297" s="478" t="s">
        <v>3340</v>
      </c>
      <c r="C1297" s="351" t="s">
        <v>246</v>
      </c>
      <c r="D1297" s="352">
        <v>1</v>
      </c>
      <c r="E1297" s="88"/>
      <c r="F1297" s="413">
        <f>D1297*E1297</f>
        <v>0</v>
      </c>
    </row>
    <row r="1298" spans="1:8" s="301" customFormat="1">
      <c r="B1298" s="478" t="s">
        <v>3347</v>
      </c>
      <c r="C1298" s="400"/>
      <c r="D1298" s="400"/>
      <c r="E1298" s="88"/>
      <c r="F1298" s="305"/>
    </row>
    <row r="1299" spans="1:8" s="301" customFormat="1">
      <c r="B1299" s="478" t="s">
        <v>2662</v>
      </c>
      <c r="C1299" s="400"/>
      <c r="D1299" s="400"/>
      <c r="E1299" s="88"/>
      <c r="F1299" s="305"/>
    </row>
    <row r="1300" spans="1:8" s="301" customFormat="1">
      <c r="B1300" s="315"/>
      <c r="C1300" s="313"/>
      <c r="D1300" s="313"/>
      <c r="E1300" s="88"/>
      <c r="F1300" s="305"/>
    </row>
    <row r="1301" spans="1:8" s="301" customFormat="1" ht="116">
      <c r="A1301" s="392">
        <f>MAX($A$790:$A1300)+0.001</f>
        <v>1.1869999999999905</v>
      </c>
      <c r="B1301" s="315" t="s">
        <v>3348</v>
      </c>
      <c r="C1301" s="313"/>
      <c r="D1301" s="313"/>
      <c r="E1301" s="88"/>
      <c r="F1301" s="305"/>
    </row>
    <row r="1302" spans="1:8" s="301" customFormat="1">
      <c r="B1302" s="315" t="s">
        <v>2923</v>
      </c>
      <c r="C1302" s="313"/>
      <c r="D1302" s="313"/>
      <c r="E1302" s="88"/>
      <c r="F1302" s="305"/>
      <c r="H1302" s="299"/>
    </row>
    <row r="1303" spans="1:8" s="301" customFormat="1">
      <c r="B1303" s="315" t="s">
        <v>3349</v>
      </c>
      <c r="C1303" s="313" t="s">
        <v>1334</v>
      </c>
      <c r="D1303" s="313">
        <v>22</v>
      </c>
      <c r="E1303" s="88"/>
      <c r="F1303" s="341">
        <f t="shared" ref="F1303" si="27">+E1303*D1303</f>
        <v>0</v>
      </c>
      <c r="H1303" s="299"/>
    </row>
    <row r="1304" spans="1:8" s="301" customFormat="1">
      <c r="B1304" s="315" t="s">
        <v>3350</v>
      </c>
      <c r="C1304" s="313"/>
      <c r="D1304" s="313"/>
      <c r="E1304" s="88"/>
      <c r="F1304" s="305"/>
      <c r="H1304" s="299"/>
    </row>
    <row r="1305" spans="1:8" s="301" customFormat="1">
      <c r="B1305" s="315" t="s">
        <v>2662</v>
      </c>
      <c r="C1305" s="313"/>
      <c r="D1305" s="313"/>
      <c r="E1305" s="88"/>
      <c r="F1305" s="305"/>
      <c r="H1305" s="299"/>
    </row>
    <row r="1306" spans="1:8" s="301" customFormat="1">
      <c r="B1306" s="315"/>
      <c r="C1306" s="400"/>
      <c r="D1306" s="400"/>
      <c r="E1306" s="88"/>
      <c r="F1306" s="305"/>
      <c r="H1306" s="299"/>
    </row>
    <row r="1307" spans="1:8" s="301" customFormat="1" ht="29">
      <c r="A1307" s="392">
        <f>MAX($A$790:$A1306)+0.001</f>
        <v>1.1879999999999904</v>
      </c>
      <c r="B1307" s="480" t="s">
        <v>3351</v>
      </c>
      <c r="C1307" s="400"/>
      <c r="D1307" s="400"/>
      <c r="E1307" s="88"/>
      <c r="F1307" s="305"/>
      <c r="H1307" s="299"/>
    </row>
    <row r="1308" spans="1:8" s="301" customFormat="1">
      <c r="B1308" s="480" t="s">
        <v>3352</v>
      </c>
      <c r="C1308" s="400" t="s">
        <v>1334</v>
      </c>
      <c r="D1308" s="400">
        <v>6</v>
      </c>
      <c r="E1308" s="88"/>
      <c r="F1308" s="341">
        <f t="shared" ref="F1308" si="28">+E1308*D1308</f>
        <v>0</v>
      </c>
      <c r="H1308" s="299"/>
    </row>
    <row r="1309" spans="1:8" s="301" customFormat="1">
      <c r="A1309" s="365"/>
      <c r="B1309" s="315"/>
      <c r="C1309" s="481"/>
      <c r="D1309" s="481"/>
      <c r="E1309" s="88"/>
      <c r="F1309" s="364"/>
      <c r="H1309" s="299"/>
    </row>
    <row r="1310" spans="1:8" s="301" customFormat="1">
      <c r="A1310" s="392">
        <f>MAX($A$790:$A1309)+0.001</f>
        <v>1.1889999999999903</v>
      </c>
      <c r="B1310" s="315" t="s">
        <v>3353</v>
      </c>
      <c r="C1310" s="24"/>
      <c r="D1310" s="24"/>
      <c r="E1310" s="88"/>
      <c r="F1310" s="364"/>
      <c r="H1310" s="299"/>
    </row>
    <row r="1311" spans="1:8" s="301" customFormat="1">
      <c r="A1311" s="8"/>
      <c r="B1311" s="482" t="s">
        <v>3354</v>
      </c>
      <c r="C1311" s="24"/>
      <c r="D1311" s="24"/>
      <c r="E1311" s="88"/>
      <c r="F1311" s="364"/>
      <c r="H1311" s="299"/>
    </row>
    <row r="1312" spans="1:8" s="301" customFormat="1">
      <c r="A1312" s="365"/>
      <c r="B1312" s="482" t="s">
        <v>3355</v>
      </c>
      <c r="C1312" s="24"/>
      <c r="D1312" s="24"/>
      <c r="E1312" s="88"/>
      <c r="F1312" s="364"/>
    </row>
    <row r="1313" spans="1:252" s="301" customFormat="1">
      <c r="A1313" s="8"/>
      <c r="B1313" s="482" t="s">
        <v>3356</v>
      </c>
      <c r="C1313" s="24" t="s">
        <v>246</v>
      </c>
      <c r="D1313" s="24">
        <v>1</v>
      </c>
      <c r="E1313" s="88"/>
      <c r="F1313" s="341">
        <f>+E1313*D1313</f>
        <v>0</v>
      </c>
    </row>
    <row r="1314" spans="1:252" s="301" customFormat="1">
      <c r="A1314" s="363"/>
      <c r="B1314" s="315"/>
      <c r="C1314" s="400"/>
      <c r="D1314" s="400"/>
      <c r="E1314" s="88"/>
      <c r="F1314" s="364"/>
    </row>
    <row r="1315" spans="1:252" s="301" customFormat="1">
      <c r="A1315" s="392">
        <f>MAX($A$790:$A1314)+0.001</f>
        <v>1.1899999999999902</v>
      </c>
      <c r="B1315" s="480" t="s">
        <v>3357</v>
      </c>
      <c r="C1315" s="400"/>
      <c r="D1315" s="400"/>
      <c r="E1315" s="88"/>
      <c r="F1315" s="364"/>
    </row>
    <row r="1316" spans="1:252" s="301" customFormat="1">
      <c r="A1316" s="363"/>
      <c r="B1316" s="480" t="s">
        <v>3358</v>
      </c>
      <c r="C1316" s="400"/>
      <c r="D1316" s="400"/>
      <c r="E1316" s="88"/>
      <c r="F1316" s="364"/>
    </row>
    <row r="1317" spans="1:252" s="301" customFormat="1">
      <c r="A1317" s="363"/>
      <c r="B1317" s="480" t="s">
        <v>3359</v>
      </c>
      <c r="C1317" s="400"/>
      <c r="D1317" s="400"/>
      <c r="E1317" s="88"/>
      <c r="F1317" s="364"/>
    </row>
    <row r="1318" spans="1:252" s="301" customFormat="1">
      <c r="A1318" s="363"/>
      <c r="B1318" s="480" t="s">
        <v>3360</v>
      </c>
      <c r="C1318" s="400" t="s">
        <v>246</v>
      </c>
      <c r="D1318" s="400">
        <v>1</v>
      </c>
      <c r="E1318" s="88"/>
      <c r="F1318" s="341">
        <f>+E1318*D1318</f>
        <v>0</v>
      </c>
    </row>
    <row r="1319" spans="1:252" s="301" customFormat="1">
      <c r="B1319" s="315"/>
      <c r="C1319" s="313"/>
      <c r="D1319" s="313"/>
      <c r="E1319" s="88"/>
      <c r="F1319" s="341"/>
    </row>
    <row r="1320" spans="1:252" s="301" customFormat="1">
      <c r="A1320" s="392">
        <f>MAX($A$790:$A1319)+0.001</f>
        <v>1.1909999999999901</v>
      </c>
      <c r="B1320" s="483" t="s">
        <v>3361</v>
      </c>
      <c r="C1320" s="333"/>
      <c r="D1320" s="333"/>
      <c r="E1320" s="88"/>
      <c r="F1320" s="305"/>
    </row>
    <row r="1321" spans="1:252" s="301" customFormat="1">
      <c r="A1321" s="484"/>
      <c r="B1321" s="483" t="s">
        <v>3320</v>
      </c>
      <c r="C1321" s="333"/>
      <c r="D1321" s="333"/>
      <c r="E1321" s="88"/>
      <c r="F1321" s="305"/>
    </row>
    <row r="1322" spans="1:252" s="301" customFormat="1">
      <c r="A1322" s="484"/>
      <c r="B1322" s="485" t="s">
        <v>3321</v>
      </c>
      <c r="C1322" s="333" t="s">
        <v>246</v>
      </c>
      <c r="D1322" s="333">
        <v>1</v>
      </c>
      <c r="E1322" s="88"/>
      <c r="F1322" s="341">
        <f>+E1322*D1322</f>
        <v>0</v>
      </c>
    </row>
    <row r="1323" spans="1:252" s="301" customFormat="1">
      <c r="A1323" s="484"/>
      <c r="B1323" s="27"/>
      <c r="C1323" s="263"/>
      <c r="D1323" s="263"/>
      <c r="E1323" s="88"/>
      <c r="F1323" s="305"/>
      <c r="H1323" s="299"/>
    </row>
    <row r="1324" spans="1:252" s="301" customFormat="1">
      <c r="A1324" s="392">
        <f>MAX($A$790:$A1323)+0.001</f>
        <v>1.19199999999999</v>
      </c>
      <c r="B1324" s="478" t="s">
        <v>3323</v>
      </c>
      <c r="C1324" s="24"/>
      <c r="D1324" s="24"/>
      <c r="E1324" s="88"/>
      <c r="F1324" s="305"/>
      <c r="H1324" s="299"/>
    </row>
    <row r="1325" spans="1:252" s="301" customFormat="1">
      <c r="A1325" s="484"/>
      <c r="B1325" s="478" t="s">
        <v>3324</v>
      </c>
      <c r="C1325" s="24"/>
      <c r="D1325" s="24"/>
      <c r="E1325" s="88"/>
      <c r="F1325" s="305"/>
    </row>
    <row r="1326" spans="1:252" s="301" customFormat="1">
      <c r="A1326" s="484"/>
      <c r="B1326" s="478" t="s">
        <v>3325</v>
      </c>
      <c r="C1326" s="24"/>
      <c r="D1326" s="24"/>
      <c r="E1326" s="88"/>
      <c r="F1326" s="305"/>
    </row>
    <row r="1327" spans="1:252" s="422" customFormat="1">
      <c r="A1327" s="484"/>
      <c r="B1327" s="478" t="s">
        <v>3326</v>
      </c>
      <c r="C1327" s="24" t="s">
        <v>246</v>
      </c>
      <c r="D1327" s="24">
        <v>1</v>
      </c>
      <c r="E1327" s="88"/>
      <c r="F1327" s="341">
        <f>+E1327*D1327</f>
        <v>0</v>
      </c>
      <c r="G1327" s="486"/>
      <c r="H1327" s="487"/>
      <c r="I1327" s="486"/>
      <c r="J1327" s="486"/>
      <c r="K1327" s="486"/>
      <c r="L1327" s="486"/>
      <c r="M1327" s="486"/>
      <c r="N1327" s="486"/>
      <c r="O1327" s="486"/>
      <c r="P1327" s="486"/>
      <c r="Q1327" s="486"/>
      <c r="R1327" s="486"/>
      <c r="S1327" s="486"/>
      <c r="T1327" s="486"/>
      <c r="U1327" s="486"/>
      <c r="V1327" s="486"/>
      <c r="W1327" s="486"/>
      <c r="X1327" s="486"/>
      <c r="Y1327" s="486"/>
      <c r="Z1327" s="486"/>
      <c r="AA1327" s="486"/>
      <c r="AB1327" s="486"/>
      <c r="AC1327" s="486"/>
      <c r="AD1327" s="486"/>
      <c r="AE1327" s="486"/>
      <c r="AF1327" s="486"/>
      <c r="AG1327" s="486"/>
      <c r="AH1327" s="486"/>
      <c r="AI1327" s="486"/>
      <c r="AJ1327" s="486"/>
      <c r="AK1327" s="486"/>
      <c r="AL1327" s="486"/>
      <c r="AM1327" s="486"/>
      <c r="AN1327" s="486"/>
      <c r="AO1327" s="486"/>
      <c r="AP1327" s="486"/>
      <c r="AQ1327" s="486"/>
      <c r="AR1327" s="486"/>
      <c r="AS1327" s="486"/>
      <c r="AT1327" s="486"/>
      <c r="AU1327" s="486"/>
      <c r="AV1327" s="486"/>
      <c r="AW1327" s="486"/>
      <c r="AX1327" s="486"/>
      <c r="AY1327" s="486"/>
      <c r="AZ1327" s="486"/>
      <c r="BA1327" s="486"/>
      <c r="BB1327" s="486"/>
      <c r="BC1327" s="486"/>
      <c r="BD1327" s="486"/>
      <c r="BE1327" s="486"/>
      <c r="BF1327" s="486"/>
      <c r="BG1327" s="486"/>
      <c r="BH1327" s="486"/>
      <c r="BI1327" s="486"/>
      <c r="BJ1327" s="486"/>
      <c r="BK1327" s="486"/>
      <c r="BL1327" s="486"/>
      <c r="BM1327" s="486"/>
      <c r="BN1327" s="486"/>
      <c r="BO1327" s="486"/>
      <c r="BP1327" s="486"/>
      <c r="BQ1327" s="486"/>
      <c r="BR1327" s="486"/>
      <c r="BS1327" s="486"/>
      <c r="BT1327" s="486"/>
      <c r="BU1327" s="486"/>
      <c r="BV1327" s="486"/>
      <c r="BW1327" s="486"/>
      <c r="BX1327" s="486"/>
      <c r="BY1327" s="486"/>
      <c r="BZ1327" s="486"/>
      <c r="CA1327" s="486"/>
      <c r="CB1327" s="486"/>
      <c r="CC1327" s="486"/>
      <c r="CD1327" s="486"/>
      <c r="CE1327" s="486"/>
      <c r="CF1327" s="486"/>
      <c r="CG1327" s="486"/>
      <c r="CH1327" s="486"/>
      <c r="CI1327" s="486"/>
      <c r="CJ1327" s="486"/>
      <c r="CK1327" s="486"/>
      <c r="CL1327" s="486"/>
      <c r="CM1327" s="486"/>
      <c r="CN1327" s="486"/>
      <c r="CO1327" s="486"/>
      <c r="CP1327" s="486"/>
      <c r="CQ1327" s="486"/>
      <c r="CR1327" s="486"/>
      <c r="CS1327" s="486"/>
      <c r="CT1327" s="486"/>
      <c r="CU1327" s="486"/>
      <c r="CV1327" s="486"/>
      <c r="CW1327" s="486"/>
      <c r="CX1327" s="486"/>
      <c r="CY1327" s="486"/>
      <c r="CZ1327" s="486"/>
      <c r="DA1327" s="486"/>
      <c r="DB1327" s="486"/>
      <c r="DC1327" s="486"/>
      <c r="DD1327" s="486"/>
      <c r="DE1327" s="486"/>
      <c r="DF1327" s="486"/>
      <c r="DG1327" s="486"/>
      <c r="DH1327" s="486"/>
      <c r="DI1327" s="486"/>
      <c r="DJ1327" s="486"/>
      <c r="DK1327" s="486"/>
      <c r="DL1327" s="486"/>
      <c r="DM1327" s="486"/>
      <c r="DN1327" s="486"/>
      <c r="DO1327" s="486"/>
      <c r="DP1327" s="486"/>
      <c r="DQ1327" s="486"/>
      <c r="DR1327" s="486"/>
      <c r="DS1327" s="486"/>
      <c r="DT1327" s="486"/>
      <c r="DU1327" s="486"/>
      <c r="DV1327" s="486"/>
      <c r="DW1327" s="486"/>
      <c r="DX1327" s="486"/>
      <c r="DY1327" s="486"/>
      <c r="DZ1327" s="486"/>
      <c r="EA1327" s="486"/>
      <c r="EB1327" s="486"/>
      <c r="EC1327" s="486"/>
      <c r="ED1327" s="486"/>
      <c r="EE1327" s="486"/>
      <c r="EF1327" s="486"/>
      <c r="EG1327" s="486"/>
      <c r="EH1327" s="486"/>
      <c r="EI1327" s="486"/>
      <c r="EJ1327" s="486"/>
      <c r="EK1327" s="486"/>
      <c r="EL1327" s="486"/>
      <c r="EM1327" s="486"/>
      <c r="EN1327" s="486"/>
      <c r="EO1327" s="486"/>
      <c r="EP1327" s="486"/>
      <c r="EQ1327" s="486"/>
      <c r="ER1327" s="486"/>
      <c r="ES1327" s="486"/>
      <c r="ET1327" s="486"/>
      <c r="EU1327" s="486"/>
      <c r="EV1327" s="486"/>
      <c r="EW1327" s="486"/>
      <c r="EX1327" s="486"/>
      <c r="EY1327" s="486"/>
      <c r="EZ1327" s="486"/>
      <c r="FA1327" s="486"/>
      <c r="FB1327" s="486"/>
      <c r="FC1327" s="486"/>
      <c r="FD1327" s="486"/>
      <c r="FE1327" s="486"/>
      <c r="FF1327" s="486"/>
      <c r="FG1327" s="486"/>
      <c r="FH1327" s="486"/>
      <c r="FI1327" s="486"/>
      <c r="FJ1327" s="486"/>
      <c r="FK1327" s="486"/>
      <c r="FL1327" s="486"/>
      <c r="FM1327" s="486"/>
      <c r="FN1327" s="486"/>
      <c r="FO1327" s="486"/>
      <c r="FP1327" s="486"/>
      <c r="FQ1327" s="486"/>
      <c r="FR1327" s="486"/>
      <c r="FS1327" s="486"/>
      <c r="FT1327" s="486"/>
      <c r="FU1327" s="486"/>
      <c r="FV1327" s="486"/>
      <c r="FW1327" s="486"/>
      <c r="FX1327" s="486"/>
      <c r="FY1327" s="486"/>
      <c r="FZ1327" s="486"/>
      <c r="GA1327" s="486"/>
      <c r="GB1327" s="486"/>
      <c r="GC1327" s="486"/>
      <c r="GD1327" s="486"/>
      <c r="GE1327" s="486"/>
      <c r="GF1327" s="486"/>
      <c r="GG1327" s="486"/>
      <c r="GH1327" s="486"/>
      <c r="GI1327" s="486"/>
      <c r="GJ1327" s="486"/>
      <c r="GK1327" s="486"/>
      <c r="GL1327" s="486"/>
      <c r="GM1327" s="486"/>
      <c r="GN1327" s="486"/>
      <c r="GO1327" s="486"/>
      <c r="GP1327" s="486"/>
      <c r="GQ1327" s="486"/>
      <c r="GR1327" s="486"/>
      <c r="GS1327" s="486"/>
      <c r="GT1327" s="486"/>
      <c r="GU1327" s="486"/>
      <c r="GV1327" s="486"/>
      <c r="GW1327" s="486"/>
      <c r="GX1327" s="486"/>
      <c r="GY1327" s="486"/>
      <c r="GZ1327" s="486"/>
      <c r="HA1327" s="486"/>
      <c r="HB1327" s="486"/>
      <c r="HC1327" s="486"/>
      <c r="HD1327" s="486"/>
      <c r="HE1327" s="486"/>
      <c r="HF1327" s="486"/>
      <c r="HG1327" s="486"/>
      <c r="HH1327" s="486"/>
      <c r="HI1327" s="486"/>
      <c r="HJ1327" s="486"/>
      <c r="HK1327" s="486"/>
      <c r="HL1327" s="486"/>
      <c r="HM1327" s="486"/>
      <c r="HN1327" s="486"/>
      <c r="HO1327" s="486"/>
      <c r="HP1327" s="486"/>
      <c r="HQ1327" s="486"/>
      <c r="HR1327" s="486"/>
      <c r="HS1327" s="486"/>
      <c r="HT1327" s="486"/>
      <c r="HU1327" s="486"/>
      <c r="HV1327" s="486"/>
      <c r="HW1327" s="486"/>
      <c r="HX1327" s="486"/>
      <c r="HY1327" s="486"/>
      <c r="HZ1327" s="486"/>
      <c r="IA1327" s="486"/>
      <c r="IB1327" s="486"/>
      <c r="IC1327" s="486"/>
      <c r="ID1327" s="486"/>
      <c r="IE1327" s="486"/>
      <c r="IF1327" s="486"/>
      <c r="IG1327" s="486"/>
      <c r="IH1327" s="486"/>
      <c r="II1327" s="486"/>
      <c r="IJ1327" s="486"/>
      <c r="IK1327" s="486"/>
      <c r="IL1327" s="486"/>
      <c r="IM1327" s="486"/>
      <c r="IN1327" s="486"/>
      <c r="IO1327" s="486"/>
      <c r="IP1327" s="486"/>
      <c r="IQ1327" s="486"/>
      <c r="IR1327" s="486"/>
    </row>
    <row r="1328" spans="1:252" s="422" customFormat="1">
      <c r="A1328" s="484"/>
      <c r="B1328" s="27"/>
      <c r="C1328" s="263"/>
      <c r="D1328" s="263"/>
      <c r="E1328" s="88"/>
      <c r="F1328" s="305"/>
      <c r="G1328" s="486"/>
      <c r="H1328" s="487"/>
      <c r="I1328" s="486"/>
      <c r="J1328" s="486"/>
      <c r="K1328" s="486"/>
      <c r="L1328" s="486"/>
      <c r="M1328" s="486"/>
      <c r="N1328" s="486"/>
      <c r="O1328" s="486"/>
      <c r="P1328" s="486"/>
      <c r="Q1328" s="486"/>
      <c r="R1328" s="486"/>
      <c r="S1328" s="486"/>
      <c r="T1328" s="486"/>
      <c r="U1328" s="486"/>
      <c r="V1328" s="486"/>
      <c r="W1328" s="486"/>
      <c r="X1328" s="486"/>
      <c r="Y1328" s="486"/>
      <c r="Z1328" s="486"/>
      <c r="AA1328" s="486"/>
      <c r="AB1328" s="486"/>
      <c r="AC1328" s="486"/>
      <c r="AD1328" s="486"/>
      <c r="AE1328" s="486"/>
      <c r="AF1328" s="486"/>
      <c r="AG1328" s="486"/>
      <c r="AH1328" s="486"/>
      <c r="AI1328" s="486"/>
      <c r="AJ1328" s="486"/>
      <c r="AK1328" s="486"/>
      <c r="AL1328" s="486"/>
      <c r="AM1328" s="486"/>
      <c r="AN1328" s="486"/>
      <c r="AO1328" s="486"/>
      <c r="AP1328" s="486"/>
      <c r="AQ1328" s="486"/>
      <c r="AR1328" s="486"/>
      <c r="AS1328" s="486"/>
      <c r="AT1328" s="486"/>
      <c r="AU1328" s="486"/>
      <c r="AV1328" s="486"/>
      <c r="AW1328" s="486"/>
      <c r="AX1328" s="486"/>
      <c r="AY1328" s="486"/>
      <c r="AZ1328" s="486"/>
      <c r="BA1328" s="486"/>
      <c r="BB1328" s="486"/>
      <c r="BC1328" s="486"/>
      <c r="BD1328" s="486"/>
      <c r="BE1328" s="486"/>
      <c r="BF1328" s="486"/>
      <c r="BG1328" s="486"/>
      <c r="BH1328" s="486"/>
      <c r="BI1328" s="486"/>
      <c r="BJ1328" s="486"/>
      <c r="BK1328" s="486"/>
      <c r="BL1328" s="486"/>
      <c r="BM1328" s="486"/>
      <c r="BN1328" s="486"/>
      <c r="BO1328" s="486"/>
      <c r="BP1328" s="486"/>
      <c r="BQ1328" s="486"/>
      <c r="BR1328" s="486"/>
      <c r="BS1328" s="486"/>
      <c r="BT1328" s="486"/>
      <c r="BU1328" s="486"/>
      <c r="BV1328" s="486"/>
      <c r="BW1328" s="486"/>
      <c r="BX1328" s="486"/>
      <c r="BY1328" s="486"/>
      <c r="BZ1328" s="486"/>
      <c r="CA1328" s="486"/>
      <c r="CB1328" s="486"/>
      <c r="CC1328" s="486"/>
      <c r="CD1328" s="486"/>
      <c r="CE1328" s="486"/>
      <c r="CF1328" s="486"/>
      <c r="CG1328" s="486"/>
      <c r="CH1328" s="486"/>
      <c r="CI1328" s="486"/>
      <c r="CJ1328" s="486"/>
      <c r="CK1328" s="486"/>
      <c r="CL1328" s="486"/>
      <c r="CM1328" s="486"/>
      <c r="CN1328" s="486"/>
      <c r="CO1328" s="486"/>
      <c r="CP1328" s="486"/>
      <c r="CQ1328" s="486"/>
      <c r="CR1328" s="486"/>
      <c r="CS1328" s="486"/>
      <c r="CT1328" s="486"/>
      <c r="CU1328" s="486"/>
      <c r="CV1328" s="486"/>
      <c r="CW1328" s="486"/>
      <c r="CX1328" s="486"/>
      <c r="CY1328" s="486"/>
      <c r="CZ1328" s="486"/>
      <c r="DA1328" s="486"/>
      <c r="DB1328" s="486"/>
      <c r="DC1328" s="486"/>
      <c r="DD1328" s="486"/>
      <c r="DE1328" s="486"/>
      <c r="DF1328" s="486"/>
      <c r="DG1328" s="486"/>
      <c r="DH1328" s="486"/>
      <c r="DI1328" s="486"/>
      <c r="DJ1328" s="486"/>
      <c r="DK1328" s="486"/>
      <c r="DL1328" s="486"/>
      <c r="DM1328" s="486"/>
      <c r="DN1328" s="486"/>
      <c r="DO1328" s="486"/>
      <c r="DP1328" s="486"/>
      <c r="DQ1328" s="486"/>
      <c r="DR1328" s="486"/>
      <c r="DS1328" s="486"/>
      <c r="DT1328" s="486"/>
      <c r="DU1328" s="486"/>
      <c r="DV1328" s="486"/>
      <c r="DW1328" s="486"/>
      <c r="DX1328" s="486"/>
      <c r="DY1328" s="486"/>
      <c r="DZ1328" s="486"/>
      <c r="EA1328" s="486"/>
      <c r="EB1328" s="486"/>
      <c r="EC1328" s="486"/>
      <c r="ED1328" s="486"/>
      <c r="EE1328" s="486"/>
      <c r="EF1328" s="486"/>
      <c r="EG1328" s="486"/>
      <c r="EH1328" s="486"/>
      <c r="EI1328" s="486"/>
      <c r="EJ1328" s="486"/>
      <c r="EK1328" s="486"/>
      <c r="EL1328" s="486"/>
      <c r="EM1328" s="486"/>
      <c r="EN1328" s="486"/>
      <c r="EO1328" s="486"/>
      <c r="EP1328" s="486"/>
      <c r="EQ1328" s="486"/>
      <c r="ER1328" s="486"/>
      <c r="ES1328" s="486"/>
      <c r="ET1328" s="486"/>
      <c r="EU1328" s="486"/>
      <c r="EV1328" s="486"/>
      <c r="EW1328" s="486"/>
      <c r="EX1328" s="486"/>
      <c r="EY1328" s="486"/>
      <c r="EZ1328" s="486"/>
      <c r="FA1328" s="486"/>
      <c r="FB1328" s="486"/>
      <c r="FC1328" s="486"/>
      <c r="FD1328" s="486"/>
      <c r="FE1328" s="486"/>
      <c r="FF1328" s="486"/>
      <c r="FG1328" s="486"/>
      <c r="FH1328" s="486"/>
      <c r="FI1328" s="486"/>
      <c r="FJ1328" s="486"/>
      <c r="FK1328" s="486"/>
      <c r="FL1328" s="486"/>
      <c r="FM1328" s="486"/>
      <c r="FN1328" s="486"/>
      <c r="FO1328" s="486"/>
      <c r="FP1328" s="486"/>
      <c r="FQ1328" s="486"/>
      <c r="FR1328" s="486"/>
      <c r="FS1328" s="486"/>
      <c r="FT1328" s="486"/>
      <c r="FU1328" s="486"/>
      <c r="FV1328" s="486"/>
      <c r="FW1328" s="486"/>
      <c r="FX1328" s="486"/>
      <c r="FY1328" s="486"/>
      <c r="FZ1328" s="486"/>
      <c r="GA1328" s="486"/>
      <c r="GB1328" s="486"/>
      <c r="GC1328" s="486"/>
      <c r="GD1328" s="486"/>
      <c r="GE1328" s="486"/>
      <c r="GF1328" s="486"/>
      <c r="GG1328" s="486"/>
      <c r="GH1328" s="486"/>
      <c r="GI1328" s="486"/>
      <c r="GJ1328" s="486"/>
      <c r="GK1328" s="486"/>
      <c r="GL1328" s="486"/>
      <c r="GM1328" s="486"/>
      <c r="GN1328" s="486"/>
      <c r="GO1328" s="486"/>
      <c r="GP1328" s="486"/>
      <c r="GQ1328" s="486"/>
      <c r="GR1328" s="486"/>
      <c r="GS1328" s="486"/>
      <c r="GT1328" s="486"/>
      <c r="GU1328" s="486"/>
      <c r="GV1328" s="486"/>
      <c r="GW1328" s="486"/>
      <c r="GX1328" s="486"/>
      <c r="GY1328" s="486"/>
      <c r="GZ1328" s="486"/>
      <c r="HA1328" s="486"/>
      <c r="HB1328" s="486"/>
      <c r="HC1328" s="486"/>
      <c r="HD1328" s="486"/>
      <c r="HE1328" s="486"/>
      <c r="HF1328" s="486"/>
      <c r="HG1328" s="486"/>
      <c r="HH1328" s="486"/>
      <c r="HI1328" s="486"/>
      <c r="HJ1328" s="486"/>
      <c r="HK1328" s="486"/>
      <c r="HL1328" s="486"/>
      <c r="HM1328" s="486"/>
      <c r="HN1328" s="486"/>
      <c r="HO1328" s="486"/>
      <c r="HP1328" s="486"/>
      <c r="HQ1328" s="486"/>
      <c r="HR1328" s="486"/>
      <c r="HS1328" s="486"/>
      <c r="HT1328" s="486"/>
      <c r="HU1328" s="486"/>
      <c r="HV1328" s="486"/>
      <c r="HW1328" s="486"/>
      <c r="HX1328" s="486"/>
      <c r="HY1328" s="486"/>
      <c r="HZ1328" s="486"/>
      <c r="IA1328" s="486"/>
      <c r="IB1328" s="486"/>
      <c r="IC1328" s="486"/>
      <c r="ID1328" s="486"/>
      <c r="IE1328" s="486"/>
      <c r="IF1328" s="486"/>
      <c r="IG1328" s="486"/>
      <c r="IH1328" s="486"/>
      <c r="II1328" s="486"/>
      <c r="IJ1328" s="486"/>
      <c r="IK1328" s="486"/>
      <c r="IL1328" s="486"/>
      <c r="IM1328" s="486"/>
      <c r="IN1328" s="486"/>
      <c r="IO1328" s="486"/>
      <c r="IP1328" s="486"/>
      <c r="IQ1328" s="486"/>
      <c r="IR1328" s="486"/>
    </row>
    <row r="1329" spans="1:252" s="422" customFormat="1" ht="29">
      <c r="A1329" s="392">
        <f>MAX($A$790:$A1328)+0.001</f>
        <v>1.1929999999999898</v>
      </c>
      <c r="B1329" s="27" t="s">
        <v>3362</v>
      </c>
      <c r="C1329" s="24" t="s">
        <v>246</v>
      </c>
      <c r="D1329" s="313">
        <v>1</v>
      </c>
      <c r="E1329" s="88"/>
      <c r="F1329" s="341">
        <f>+E1329*D1329</f>
        <v>0</v>
      </c>
      <c r="G1329" s="486"/>
      <c r="H1329" s="487"/>
      <c r="I1329" s="486"/>
      <c r="J1329" s="486"/>
      <c r="K1329" s="486"/>
      <c r="L1329" s="486"/>
      <c r="M1329" s="486"/>
      <c r="N1329" s="486"/>
      <c r="O1329" s="486"/>
      <c r="P1329" s="486"/>
      <c r="Q1329" s="486"/>
      <c r="R1329" s="486"/>
      <c r="S1329" s="486"/>
      <c r="T1329" s="486"/>
      <c r="U1329" s="486"/>
      <c r="V1329" s="486"/>
      <c r="W1329" s="486"/>
      <c r="X1329" s="486"/>
      <c r="Y1329" s="486"/>
      <c r="Z1329" s="486"/>
      <c r="AA1329" s="486"/>
      <c r="AB1329" s="486"/>
      <c r="AC1329" s="486"/>
      <c r="AD1329" s="486"/>
      <c r="AE1329" s="486"/>
      <c r="AF1329" s="486"/>
      <c r="AG1329" s="486"/>
      <c r="AH1329" s="486"/>
      <c r="AI1329" s="486"/>
      <c r="AJ1329" s="486"/>
      <c r="AK1329" s="486"/>
      <c r="AL1329" s="486"/>
      <c r="AM1329" s="486"/>
      <c r="AN1329" s="486"/>
      <c r="AO1329" s="486"/>
      <c r="AP1329" s="486"/>
      <c r="AQ1329" s="486"/>
      <c r="AR1329" s="486"/>
      <c r="AS1329" s="486"/>
      <c r="AT1329" s="486"/>
      <c r="AU1329" s="486"/>
      <c r="AV1329" s="486"/>
      <c r="AW1329" s="486"/>
      <c r="AX1329" s="486"/>
      <c r="AY1329" s="486"/>
      <c r="AZ1329" s="486"/>
      <c r="BA1329" s="486"/>
      <c r="BB1329" s="486"/>
      <c r="BC1329" s="486"/>
      <c r="BD1329" s="486"/>
      <c r="BE1329" s="486"/>
      <c r="BF1329" s="486"/>
      <c r="BG1329" s="486"/>
      <c r="BH1329" s="486"/>
      <c r="BI1329" s="486"/>
      <c r="BJ1329" s="486"/>
      <c r="BK1329" s="486"/>
      <c r="BL1329" s="486"/>
      <c r="BM1329" s="486"/>
      <c r="BN1329" s="486"/>
      <c r="BO1329" s="486"/>
      <c r="BP1329" s="486"/>
      <c r="BQ1329" s="486"/>
      <c r="BR1329" s="486"/>
      <c r="BS1329" s="486"/>
      <c r="BT1329" s="486"/>
      <c r="BU1329" s="486"/>
      <c r="BV1329" s="486"/>
      <c r="BW1329" s="486"/>
      <c r="BX1329" s="486"/>
      <c r="BY1329" s="486"/>
      <c r="BZ1329" s="486"/>
      <c r="CA1329" s="486"/>
      <c r="CB1329" s="486"/>
      <c r="CC1329" s="486"/>
      <c r="CD1329" s="486"/>
      <c r="CE1329" s="486"/>
      <c r="CF1329" s="486"/>
      <c r="CG1329" s="486"/>
      <c r="CH1329" s="486"/>
      <c r="CI1329" s="486"/>
      <c r="CJ1329" s="486"/>
      <c r="CK1329" s="486"/>
      <c r="CL1329" s="486"/>
      <c r="CM1329" s="486"/>
      <c r="CN1329" s="486"/>
      <c r="CO1329" s="486"/>
      <c r="CP1329" s="486"/>
      <c r="CQ1329" s="486"/>
      <c r="CR1329" s="486"/>
      <c r="CS1329" s="486"/>
      <c r="CT1329" s="486"/>
      <c r="CU1329" s="486"/>
      <c r="CV1329" s="486"/>
      <c r="CW1329" s="486"/>
      <c r="CX1329" s="486"/>
      <c r="CY1329" s="486"/>
      <c r="CZ1329" s="486"/>
      <c r="DA1329" s="486"/>
      <c r="DB1329" s="486"/>
      <c r="DC1329" s="486"/>
      <c r="DD1329" s="486"/>
      <c r="DE1329" s="486"/>
      <c r="DF1329" s="486"/>
      <c r="DG1329" s="486"/>
      <c r="DH1329" s="486"/>
      <c r="DI1329" s="486"/>
      <c r="DJ1329" s="486"/>
      <c r="DK1329" s="486"/>
      <c r="DL1329" s="486"/>
      <c r="DM1329" s="486"/>
      <c r="DN1329" s="486"/>
      <c r="DO1329" s="486"/>
      <c r="DP1329" s="486"/>
      <c r="DQ1329" s="486"/>
      <c r="DR1329" s="486"/>
      <c r="DS1329" s="486"/>
      <c r="DT1329" s="486"/>
      <c r="DU1329" s="486"/>
      <c r="DV1329" s="486"/>
      <c r="DW1329" s="486"/>
      <c r="DX1329" s="486"/>
      <c r="DY1329" s="486"/>
      <c r="DZ1329" s="486"/>
      <c r="EA1329" s="486"/>
      <c r="EB1329" s="486"/>
      <c r="EC1329" s="486"/>
      <c r="ED1329" s="486"/>
      <c r="EE1329" s="486"/>
      <c r="EF1329" s="486"/>
      <c r="EG1329" s="486"/>
      <c r="EH1329" s="486"/>
      <c r="EI1329" s="486"/>
      <c r="EJ1329" s="486"/>
      <c r="EK1329" s="486"/>
      <c r="EL1329" s="486"/>
      <c r="EM1329" s="486"/>
      <c r="EN1329" s="486"/>
      <c r="EO1329" s="486"/>
      <c r="EP1329" s="486"/>
      <c r="EQ1329" s="486"/>
      <c r="ER1329" s="486"/>
      <c r="ES1329" s="486"/>
      <c r="ET1329" s="486"/>
      <c r="EU1329" s="486"/>
      <c r="EV1329" s="486"/>
      <c r="EW1329" s="486"/>
      <c r="EX1329" s="486"/>
      <c r="EY1329" s="486"/>
      <c r="EZ1329" s="486"/>
      <c r="FA1329" s="486"/>
      <c r="FB1329" s="486"/>
      <c r="FC1329" s="486"/>
      <c r="FD1329" s="486"/>
      <c r="FE1329" s="486"/>
      <c r="FF1329" s="486"/>
      <c r="FG1329" s="486"/>
      <c r="FH1329" s="486"/>
      <c r="FI1329" s="486"/>
      <c r="FJ1329" s="486"/>
      <c r="FK1329" s="486"/>
      <c r="FL1329" s="486"/>
      <c r="FM1329" s="486"/>
      <c r="FN1329" s="486"/>
      <c r="FO1329" s="486"/>
      <c r="FP1329" s="486"/>
      <c r="FQ1329" s="486"/>
      <c r="FR1329" s="486"/>
      <c r="FS1329" s="486"/>
      <c r="FT1329" s="486"/>
      <c r="FU1329" s="486"/>
      <c r="FV1329" s="486"/>
      <c r="FW1329" s="486"/>
      <c r="FX1329" s="486"/>
      <c r="FY1329" s="486"/>
      <c r="FZ1329" s="486"/>
      <c r="GA1329" s="486"/>
      <c r="GB1329" s="486"/>
      <c r="GC1329" s="486"/>
      <c r="GD1329" s="486"/>
      <c r="GE1329" s="486"/>
      <c r="GF1329" s="486"/>
      <c r="GG1329" s="486"/>
      <c r="GH1329" s="486"/>
      <c r="GI1329" s="486"/>
      <c r="GJ1329" s="486"/>
      <c r="GK1329" s="486"/>
      <c r="GL1329" s="486"/>
      <c r="GM1329" s="486"/>
      <c r="GN1329" s="486"/>
      <c r="GO1329" s="486"/>
      <c r="GP1329" s="486"/>
      <c r="GQ1329" s="486"/>
      <c r="GR1329" s="486"/>
      <c r="GS1329" s="486"/>
      <c r="GT1329" s="486"/>
      <c r="GU1329" s="486"/>
      <c r="GV1329" s="486"/>
      <c r="GW1329" s="486"/>
      <c r="GX1329" s="486"/>
      <c r="GY1329" s="486"/>
      <c r="GZ1329" s="486"/>
      <c r="HA1329" s="486"/>
      <c r="HB1329" s="486"/>
      <c r="HC1329" s="486"/>
      <c r="HD1329" s="486"/>
      <c r="HE1329" s="486"/>
      <c r="HF1329" s="486"/>
      <c r="HG1329" s="486"/>
      <c r="HH1329" s="486"/>
      <c r="HI1329" s="486"/>
      <c r="HJ1329" s="486"/>
      <c r="HK1329" s="486"/>
      <c r="HL1329" s="486"/>
      <c r="HM1329" s="486"/>
      <c r="HN1329" s="486"/>
      <c r="HO1329" s="486"/>
      <c r="HP1329" s="486"/>
      <c r="HQ1329" s="486"/>
      <c r="HR1329" s="486"/>
      <c r="HS1329" s="486"/>
      <c r="HT1329" s="486"/>
      <c r="HU1329" s="486"/>
      <c r="HV1329" s="486"/>
      <c r="HW1329" s="486"/>
      <c r="HX1329" s="486"/>
      <c r="HY1329" s="486"/>
      <c r="HZ1329" s="486"/>
      <c r="IA1329" s="486"/>
      <c r="IB1329" s="486"/>
      <c r="IC1329" s="486"/>
      <c r="ID1329" s="486"/>
      <c r="IE1329" s="486"/>
      <c r="IF1329" s="486"/>
      <c r="IG1329" s="486"/>
      <c r="IH1329" s="486"/>
      <c r="II1329" s="486"/>
      <c r="IJ1329" s="486"/>
      <c r="IK1329" s="486"/>
      <c r="IL1329" s="486"/>
      <c r="IM1329" s="486"/>
      <c r="IN1329" s="486"/>
      <c r="IO1329" s="486"/>
      <c r="IP1329" s="486"/>
      <c r="IQ1329" s="486"/>
      <c r="IR1329" s="486"/>
    </row>
    <row r="1330" spans="1:252" s="372" customFormat="1">
      <c r="A1330" s="365"/>
      <c r="B1330" s="480"/>
      <c r="C1330" s="481"/>
      <c r="D1330" s="481"/>
      <c r="E1330" s="88"/>
      <c r="F1330" s="364"/>
    </row>
    <row r="1331" spans="1:252" s="372" customFormat="1" ht="43.5">
      <c r="A1331" s="392">
        <f>MAX($A$790:$A1330)+0.001</f>
        <v>1.1939999999999897</v>
      </c>
      <c r="B1331" s="480" t="s">
        <v>3363</v>
      </c>
      <c r="C1331" s="481" t="s">
        <v>2630</v>
      </c>
      <c r="D1331" s="24">
        <v>2</v>
      </c>
      <c r="E1331" s="88"/>
      <c r="F1331" s="341">
        <f t="shared" ref="F1331" si="29">+E1331*D1331</f>
        <v>0</v>
      </c>
    </row>
    <row r="1332" spans="1:252" s="372" customFormat="1">
      <c r="A1332" s="301"/>
      <c r="B1332" s="480"/>
      <c r="C1332" s="400"/>
      <c r="D1332" s="400"/>
      <c r="E1332" s="88"/>
      <c r="F1332" s="305"/>
    </row>
    <row r="1333" spans="1:252" s="301" customFormat="1" ht="29">
      <c r="A1333" s="392">
        <f>MAX($A$790:$A1332)+0.001</f>
        <v>1.1949999999999896</v>
      </c>
      <c r="B1333" s="480" t="s">
        <v>3364</v>
      </c>
      <c r="C1333" s="400" t="s">
        <v>464</v>
      </c>
      <c r="D1333" s="400">
        <v>7</v>
      </c>
      <c r="E1333" s="88"/>
      <c r="F1333" s="341">
        <f>+E1333*D1333</f>
        <v>0</v>
      </c>
      <c r="H1333" s="299"/>
    </row>
    <row r="1334" spans="1:252" s="301" customFormat="1">
      <c r="A1334" s="375"/>
      <c r="B1334" s="488"/>
      <c r="C1334" s="333"/>
      <c r="D1334" s="333"/>
      <c r="E1334" s="88"/>
      <c r="F1334" s="369"/>
      <c r="H1334" s="299"/>
    </row>
    <row r="1335" spans="1:252" s="301" customFormat="1" ht="43.5">
      <c r="A1335" s="392">
        <f>MAX($A$790:$A1334)+0.001</f>
        <v>1.1959999999999895</v>
      </c>
      <c r="B1335" s="489" t="s">
        <v>3090</v>
      </c>
      <c r="C1335" s="333"/>
      <c r="D1335" s="333"/>
      <c r="E1335" s="88"/>
      <c r="F1335" s="369"/>
      <c r="G1335" s="490"/>
      <c r="H1335" s="490"/>
      <c r="I1335" s="490"/>
      <c r="J1335" s="490"/>
      <c r="K1335" s="490"/>
      <c r="L1335" s="490"/>
      <c r="M1335" s="490"/>
      <c r="N1335" s="490"/>
    </row>
    <row r="1336" spans="1:252" s="301" customFormat="1">
      <c r="A1336" s="375"/>
      <c r="B1336" s="489" t="s">
        <v>3332</v>
      </c>
      <c r="C1336" s="333" t="s">
        <v>160</v>
      </c>
      <c r="D1336" s="333">
        <v>2</v>
      </c>
      <c r="E1336" s="88"/>
      <c r="F1336" s="341">
        <f>D1336*E1336</f>
        <v>0</v>
      </c>
      <c r="G1336" s="490"/>
      <c r="H1336" s="490"/>
      <c r="I1336" s="490"/>
      <c r="J1336" s="490"/>
      <c r="K1336" s="490"/>
      <c r="L1336" s="490"/>
      <c r="M1336" s="490"/>
      <c r="N1336" s="490"/>
    </row>
    <row r="1337" spans="1:252" s="301" customFormat="1">
      <c r="A1337" s="372"/>
      <c r="B1337" s="491"/>
      <c r="C1337" s="373"/>
      <c r="D1337" s="373"/>
      <c r="E1337" s="88"/>
      <c r="F1337" s="374"/>
      <c r="G1337" s="490"/>
      <c r="H1337" s="490"/>
      <c r="I1337" s="490"/>
      <c r="J1337" s="490"/>
      <c r="K1337" s="490"/>
      <c r="L1337" s="490"/>
      <c r="M1337" s="490"/>
      <c r="N1337" s="490"/>
    </row>
    <row r="1338" spans="1:252" s="301" customFormat="1" ht="29">
      <c r="A1338" s="392">
        <f>MAX($A$790:$A1337)+0.001</f>
        <v>1.1969999999999894</v>
      </c>
      <c r="B1338" s="492" t="s">
        <v>3316</v>
      </c>
      <c r="C1338" s="373"/>
      <c r="D1338" s="373"/>
      <c r="E1338" s="88"/>
      <c r="F1338" s="374"/>
      <c r="G1338" s="490"/>
      <c r="H1338" s="490"/>
      <c r="I1338" s="490"/>
      <c r="J1338" s="490"/>
      <c r="K1338" s="490"/>
      <c r="L1338" s="490"/>
      <c r="M1338" s="490"/>
      <c r="N1338" s="490"/>
    </row>
    <row r="1339" spans="1:252" s="301" customFormat="1">
      <c r="A1339" s="372"/>
      <c r="B1339" s="492" t="s">
        <v>3317</v>
      </c>
      <c r="C1339" s="373" t="s">
        <v>1334</v>
      </c>
      <c r="D1339" s="373">
        <v>12</v>
      </c>
      <c r="E1339" s="88"/>
      <c r="F1339" s="341">
        <f t="shared" ref="F1339" si="30">D1339*E1339</f>
        <v>0</v>
      </c>
      <c r="G1339" s="490"/>
      <c r="H1339" s="490"/>
      <c r="I1339" s="490"/>
      <c r="J1339" s="490"/>
      <c r="K1339" s="490"/>
      <c r="L1339" s="490"/>
      <c r="M1339" s="490"/>
      <c r="N1339" s="490"/>
    </row>
    <row r="1340" spans="1:252" s="301" customFormat="1">
      <c r="B1340" s="480"/>
      <c r="C1340" s="263"/>
      <c r="D1340" s="263"/>
      <c r="E1340" s="88"/>
      <c r="F1340" s="305"/>
      <c r="G1340" s="490"/>
      <c r="H1340" s="490"/>
      <c r="I1340" s="490"/>
      <c r="J1340" s="490"/>
      <c r="K1340" s="490"/>
      <c r="L1340" s="490"/>
      <c r="M1340" s="490"/>
      <c r="N1340" s="490"/>
    </row>
    <row r="1341" spans="1:252" s="301" customFormat="1" ht="29">
      <c r="A1341" s="392">
        <f>MAX($A$790:$A1340)+0.001</f>
        <v>1.1979999999999893</v>
      </c>
      <c r="B1341" s="480" t="s">
        <v>3365</v>
      </c>
      <c r="C1341" s="313" t="s">
        <v>464</v>
      </c>
      <c r="D1341" s="313">
        <v>8</v>
      </c>
      <c r="E1341" s="88"/>
      <c r="F1341" s="341">
        <f>+E1341*D1341</f>
        <v>0</v>
      </c>
      <c r="G1341" s="490"/>
      <c r="H1341" s="490"/>
      <c r="I1341" s="490"/>
      <c r="J1341" s="490"/>
      <c r="K1341" s="490"/>
      <c r="L1341" s="490"/>
      <c r="M1341" s="490"/>
      <c r="N1341" s="490"/>
    </row>
    <row r="1342" spans="1:252">
      <c r="A1342" s="301"/>
      <c r="B1342" s="493"/>
      <c r="C1342" s="321"/>
      <c r="D1342" s="263"/>
      <c r="F1342" s="300"/>
      <c r="G1342" s="61"/>
      <c r="H1342" s="61"/>
      <c r="I1342" s="61"/>
      <c r="J1342" s="61"/>
      <c r="K1342" s="61"/>
      <c r="L1342" s="61"/>
      <c r="M1342" s="61"/>
      <c r="N1342" s="61"/>
      <c r="O1342" s="61"/>
      <c r="P1342" s="61"/>
      <c r="Q1342" s="61"/>
    </row>
    <row r="1343" spans="1:252" ht="72.5">
      <c r="A1343" s="392">
        <f>MAX($A$790:$A1342)+0.001</f>
        <v>1.1989999999999892</v>
      </c>
      <c r="B1343" s="417" t="s">
        <v>3366</v>
      </c>
      <c r="C1343" s="333"/>
      <c r="D1343" s="333"/>
      <c r="F1343" s="446"/>
      <c r="G1343" s="61"/>
      <c r="H1343" s="61"/>
      <c r="I1343" s="61"/>
      <c r="J1343" s="61"/>
      <c r="K1343" s="61"/>
      <c r="L1343" s="61"/>
      <c r="M1343" s="61"/>
      <c r="N1343" s="61"/>
      <c r="O1343" s="61"/>
      <c r="P1343" s="61"/>
      <c r="Q1343" s="61"/>
    </row>
    <row r="1344" spans="1:252" s="278" customFormat="1">
      <c r="A1344" s="365"/>
      <c r="B1344" s="417" t="s">
        <v>3367</v>
      </c>
      <c r="C1344" s="333"/>
      <c r="D1344" s="333"/>
      <c r="E1344" s="88"/>
      <c r="F1344" s="446"/>
    </row>
    <row r="1345" spans="1:17" s="278" customFormat="1">
      <c r="A1345" s="365"/>
      <c r="B1345" s="417" t="s">
        <v>3368</v>
      </c>
      <c r="C1345" s="333"/>
      <c r="D1345" s="333"/>
      <c r="E1345" s="88"/>
      <c r="F1345" s="446"/>
    </row>
    <row r="1346" spans="1:17">
      <c r="A1346" s="365"/>
      <c r="B1346" s="417" t="s">
        <v>3369</v>
      </c>
      <c r="C1346" s="333" t="s">
        <v>246</v>
      </c>
      <c r="D1346" s="333">
        <v>1</v>
      </c>
      <c r="F1346" s="303">
        <f>D1346*E1346</f>
        <v>0</v>
      </c>
      <c r="G1346" s="61"/>
      <c r="H1346" s="61"/>
      <c r="I1346" s="61"/>
      <c r="J1346" s="61"/>
      <c r="K1346" s="61"/>
      <c r="L1346" s="61"/>
      <c r="M1346" s="61"/>
      <c r="N1346" s="61"/>
      <c r="O1346" s="61"/>
      <c r="P1346" s="61"/>
      <c r="Q1346" s="61"/>
    </row>
    <row r="1347" spans="1:17">
      <c r="A1347" s="301"/>
      <c r="B1347" s="494" t="s">
        <v>3370</v>
      </c>
      <c r="C1347" s="333"/>
      <c r="D1347" s="333"/>
      <c r="F1347" s="446"/>
      <c r="G1347" s="61"/>
      <c r="H1347" s="61"/>
      <c r="I1347" s="61"/>
      <c r="J1347" s="61"/>
      <c r="K1347" s="61"/>
      <c r="L1347" s="61"/>
      <c r="M1347" s="61"/>
      <c r="N1347" s="61"/>
      <c r="O1347" s="61"/>
      <c r="P1347" s="61"/>
      <c r="Q1347" s="61"/>
    </row>
    <row r="1348" spans="1:17" s="301" customFormat="1">
      <c r="A1348" s="495"/>
      <c r="B1348" s="496" t="s">
        <v>2662</v>
      </c>
      <c r="C1348" s="333"/>
      <c r="D1348" s="333"/>
      <c r="E1348" s="88"/>
      <c r="F1348" s="446"/>
    </row>
    <row r="1349" spans="1:17" s="301" customFormat="1">
      <c r="A1349" s="278"/>
      <c r="B1349" s="368"/>
      <c r="C1349" s="337"/>
      <c r="D1349" s="337"/>
      <c r="E1349" s="367"/>
      <c r="F1349" s="367"/>
    </row>
    <row r="1350" spans="1:17" s="301" customFormat="1" ht="15" thickBot="1">
      <c r="A1350" s="497"/>
      <c r="B1350" s="498" t="s">
        <v>3371</v>
      </c>
      <c r="C1350" s="499"/>
      <c r="D1350" s="500"/>
      <c r="E1350" s="500"/>
      <c r="F1350" s="500">
        <f>SUM(F62:F1349)</f>
        <v>0</v>
      </c>
    </row>
    <row r="1351" spans="1:17" s="301" customFormat="1" ht="15" thickTop="1">
      <c r="A1351" s="261"/>
      <c r="B1351" s="265"/>
      <c r="C1351" s="263"/>
      <c r="D1351" s="88"/>
      <c r="E1351" s="88"/>
      <c r="F1351" s="88"/>
    </row>
    <row r="1352" spans="1:17" s="301" customFormat="1">
      <c r="A1352" s="271" t="s">
        <v>63</v>
      </c>
      <c r="B1352" s="272" t="s">
        <v>3372</v>
      </c>
      <c r="C1352" s="273" t="s">
        <v>20</v>
      </c>
      <c r="D1352" s="274" t="s">
        <v>21</v>
      </c>
      <c r="E1352" s="274" t="s">
        <v>22</v>
      </c>
      <c r="F1352" s="274" t="s">
        <v>23</v>
      </c>
    </row>
    <row r="1353" spans="1:17" s="301" customFormat="1">
      <c r="A1353" s="261"/>
      <c r="B1353" s="265"/>
      <c r="C1353" s="263"/>
      <c r="D1353" s="88"/>
      <c r="E1353" s="88"/>
      <c r="F1353" s="88"/>
    </row>
    <row r="1354" spans="1:17" s="301" customFormat="1">
      <c r="A1354" s="501"/>
      <c r="B1354" s="502" t="s">
        <v>3373</v>
      </c>
      <c r="C1354" s="503"/>
      <c r="D1354" s="504"/>
      <c r="E1354" s="505"/>
    </row>
    <row r="1355" spans="1:17" s="301" customFormat="1">
      <c r="A1355" s="501"/>
      <c r="B1355" s="506"/>
      <c r="C1355" s="503"/>
      <c r="D1355" s="504"/>
      <c r="E1355" s="505"/>
    </row>
    <row r="1356" spans="1:17" s="301" customFormat="1" ht="159.5">
      <c r="A1356" s="281">
        <v>2</v>
      </c>
      <c r="B1356" s="292" t="s">
        <v>3374</v>
      </c>
      <c r="C1356" s="507"/>
      <c r="D1356" s="508"/>
      <c r="E1356" s="509"/>
      <c r="F1356" s="510"/>
    </row>
    <row r="1357" spans="1:17" s="301" customFormat="1">
      <c r="A1357" s="511"/>
      <c r="B1357" s="292" t="s">
        <v>3375</v>
      </c>
      <c r="C1357" s="263" t="s">
        <v>160</v>
      </c>
      <c r="D1357" s="48">
        <v>18</v>
      </c>
      <c r="E1357" s="48"/>
      <c r="F1357" s="48">
        <f t="shared" ref="F1357:F1360" si="31">+E1357*D1357</f>
        <v>0</v>
      </c>
    </row>
    <row r="1358" spans="1:17" s="301" customFormat="1" ht="29">
      <c r="A1358" s="511"/>
      <c r="B1358" s="292" t="s">
        <v>3376</v>
      </c>
      <c r="C1358" s="263" t="s">
        <v>160</v>
      </c>
      <c r="D1358" s="48">
        <v>18</v>
      </c>
      <c r="E1358" s="48"/>
      <c r="F1358" s="48">
        <f t="shared" si="31"/>
        <v>0</v>
      </c>
    </row>
    <row r="1359" spans="1:17" s="301" customFormat="1">
      <c r="A1359" s="511"/>
      <c r="B1359" s="292" t="s">
        <v>3377</v>
      </c>
      <c r="C1359" s="263" t="s">
        <v>160</v>
      </c>
      <c r="D1359" s="48">
        <v>18</v>
      </c>
      <c r="E1359" s="48"/>
      <c r="F1359" s="48">
        <f t="shared" si="31"/>
        <v>0</v>
      </c>
    </row>
    <row r="1360" spans="1:17" s="301" customFormat="1" ht="15" customHeight="1">
      <c r="A1360" s="511"/>
      <c r="B1360" s="292" t="s">
        <v>3378</v>
      </c>
      <c r="C1360" s="263" t="s">
        <v>160</v>
      </c>
      <c r="D1360" s="48">
        <v>18</v>
      </c>
      <c r="E1360" s="48"/>
      <c r="F1360" s="48">
        <f t="shared" si="31"/>
        <v>0</v>
      </c>
    </row>
    <row r="1361" spans="1:15" s="301" customFormat="1">
      <c r="A1361" s="511"/>
      <c r="B1361" s="292"/>
      <c r="C1361" s="263"/>
      <c r="D1361" s="512"/>
      <c r="E1361" s="513"/>
      <c r="F1361" s="514"/>
    </row>
    <row r="1362" spans="1:15" s="301" customFormat="1" ht="217.5">
      <c r="A1362" s="281">
        <f>MAX($A$1355:A1361)+0.01</f>
        <v>2.0099999999999998</v>
      </c>
      <c r="B1362" s="292" t="s">
        <v>3379</v>
      </c>
      <c r="C1362" s="263"/>
      <c r="D1362" s="515"/>
      <c r="E1362" s="516"/>
      <c r="F1362" s="517"/>
    </row>
    <row r="1363" spans="1:15" s="301" customFormat="1">
      <c r="A1363" s="511"/>
      <c r="B1363" s="292" t="s">
        <v>3375</v>
      </c>
      <c r="C1363" s="263" t="s">
        <v>160</v>
      </c>
      <c r="D1363" s="48">
        <v>2</v>
      </c>
      <c r="E1363" s="48"/>
      <c r="F1363" s="48">
        <f t="shared" ref="F1363:F1367" si="32">+E1363*D1363</f>
        <v>0</v>
      </c>
    </row>
    <row r="1364" spans="1:15" s="301" customFormat="1" ht="29">
      <c r="A1364" s="511"/>
      <c r="B1364" s="292" t="s">
        <v>3376</v>
      </c>
      <c r="C1364" s="263" t="s">
        <v>160</v>
      </c>
      <c r="D1364" s="48">
        <v>2</v>
      </c>
      <c r="E1364" s="48"/>
      <c r="F1364" s="48">
        <f t="shared" si="32"/>
        <v>0</v>
      </c>
    </row>
    <row r="1365" spans="1:15" s="301" customFormat="1" ht="29">
      <c r="A1365" s="511"/>
      <c r="B1365" s="292" t="s">
        <v>3380</v>
      </c>
      <c r="C1365" s="263" t="s">
        <v>160</v>
      </c>
      <c r="D1365" s="48">
        <v>2</v>
      </c>
      <c r="E1365" s="48"/>
      <c r="F1365" s="48">
        <f t="shared" si="32"/>
        <v>0</v>
      </c>
    </row>
    <row r="1366" spans="1:15" s="301" customFormat="1">
      <c r="A1366" s="511"/>
      <c r="B1366" s="292" t="s">
        <v>3381</v>
      </c>
      <c r="C1366" s="263" t="s">
        <v>160</v>
      </c>
      <c r="D1366" s="48">
        <v>2</v>
      </c>
      <c r="E1366" s="48"/>
      <c r="F1366" s="48">
        <f t="shared" si="32"/>
        <v>0</v>
      </c>
    </row>
    <row r="1367" spans="1:15" s="301" customFormat="1">
      <c r="A1367" s="511"/>
      <c r="B1367" s="292" t="s">
        <v>3382</v>
      </c>
      <c r="C1367" s="263" t="s">
        <v>160</v>
      </c>
      <c r="D1367" s="48">
        <v>2</v>
      </c>
      <c r="E1367" s="48"/>
      <c r="F1367" s="48">
        <f t="shared" si="32"/>
        <v>0</v>
      </c>
    </row>
    <row r="1368" spans="1:15" s="518" customFormat="1">
      <c r="A1368" s="511"/>
      <c r="B1368" s="292"/>
      <c r="C1368" s="263"/>
      <c r="D1368" s="400"/>
      <c r="E1368" s="362"/>
      <c r="F1368" s="362"/>
    </row>
    <row r="1369" spans="1:15" s="518" customFormat="1" ht="72.5">
      <c r="A1369" s="281">
        <f>MAX($A$18:A1368)+0.01</f>
        <v>2.0199999999999996</v>
      </c>
      <c r="B1369" s="292" t="s">
        <v>3383</v>
      </c>
      <c r="C1369" s="263"/>
      <c r="D1369" s="337"/>
      <c r="E1369" s="367"/>
      <c r="F1369" s="367"/>
    </row>
    <row r="1370" spans="1:15" s="518" customFormat="1">
      <c r="A1370" s="511"/>
      <c r="B1370" s="292" t="s">
        <v>3384</v>
      </c>
      <c r="C1370" s="263" t="s">
        <v>160</v>
      </c>
      <c r="D1370" s="48">
        <v>6</v>
      </c>
      <c r="E1370" s="48"/>
      <c r="F1370" s="48">
        <f t="shared" ref="F1370" si="33">+E1370*D1370</f>
        <v>0</v>
      </c>
    </row>
    <row r="1371" spans="1:15" s="301" customFormat="1">
      <c r="A1371" s="519"/>
      <c r="B1371" s="292" t="s">
        <v>3385</v>
      </c>
      <c r="C1371" s="263" t="s">
        <v>160</v>
      </c>
      <c r="D1371" s="48">
        <v>3</v>
      </c>
      <c r="E1371" s="48"/>
      <c r="F1371" s="48">
        <f>+E1371*D1371</f>
        <v>0</v>
      </c>
    </row>
    <row r="1372" spans="1:15" s="301" customFormat="1">
      <c r="A1372" s="519"/>
      <c r="B1372" s="292"/>
      <c r="C1372" s="263"/>
      <c r="D1372" s="337"/>
      <c r="E1372" s="367"/>
      <c r="F1372" s="367"/>
      <c r="G1372" s="490"/>
      <c r="H1372" s="490"/>
      <c r="I1372" s="490"/>
      <c r="J1372" s="490"/>
      <c r="K1372" s="490"/>
      <c r="L1372" s="490"/>
      <c r="M1372" s="490"/>
      <c r="N1372" s="490"/>
      <c r="O1372" s="490"/>
    </row>
    <row r="1373" spans="1:15" s="301" customFormat="1" ht="87">
      <c r="A1373" s="281">
        <f>MAX($A$18:A1372)+0.01</f>
        <v>2.0299999999999994</v>
      </c>
      <c r="B1373" s="292" t="s">
        <v>3386</v>
      </c>
      <c r="C1373" s="263"/>
      <c r="D1373" s="337"/>
      <c r="E1373" s="367"/>
      <c r="F1373" s="367"/>
      <c r="G1373" s="490"/>
      <c r="H1373" s="490"/>
      <c r="I1373" s="490"/>
      <c r="J1373" s="490"/>
      <c r="K1373" s="490"/>
      <c r="L1373" s="490"/>
      <c r="M1373" s="490"/>
      <c r="N1373" s="490"/>
      <c r="O1373" s="490"/>
    </row>
    <row r="1374" spans="1:15" s="301" customFormat="1">
      <c r="A1374" s="519"/>
      <c r="B1374" s="292" t="s">
        <v>3387</v>
      </c>
      <c r="C1374" s="263" t="s">
        <v>160</v>
      </c>
      <c r="D1374" s="48">
        <v>6</v>
      </c>
      <c r="E1374" s="48"/>
      <c r="F1374" s="48">
        <f>+E1374*D1374</f>
        <v>0</v>
      </c>
      <c r="G1374" s="490"/>
      <c r="H1374" s="490"/>
      <c r="I1374" s="490"/>
      <c r="J1374" s="490"/>
      <c r="K1374" s="490"/>
      <c r="L1374" s="490"/>
      <c r="M1374" s="490"/>
      <c r="N1374" s="490"/>
      <c r="O1374" s="490"/>
    </row>
    <row r="1375" spans="1:15" s="301" customFormat="1">
      <c r="A1375" s="519"/>
      <c r="B1375" s="292"/>
      <c r="C1375" s="263"/>
      <c r="D1375" s="337"/>
      <c r="E1375" s="367"/>
      <c r="F1375" s="367"/>
      <c r="G1375" s="490"/>
      <c r="H1375" s="490"/>
      <c r="I1375" s="490"/>
      <c r="J1375" s="490"/>
      <c r="K1375" s="490"/>
      <c r="L1375" s="490"/>
      <c r="M1375" s="490"/>
      <c r="N1375" s="490"/>
      <c r="O1375" s="490"/>
    </row>
    <row r="1376" spans="1:15" s="301" customFormat="1" ht="43.5">
      <c r="A1376" s="281">
        <f>MAX($A$18:A1375)+0.01</f>
        <v>2.0399999999999991</v>
      </c>
      <c r="B1376" s="292" t="s">
        <v>3388</v>
      </c>
      <c r="C1376" s="263"/>
      <c r="D1376" s="400"/>
    </row>
    <row r="1377" spans="1:15" s="301" customFormat="1">
      <c r="A1377" s="511"/>
      <c r="B1377" s="292" t="s">
        <v>3389</v>
      </c>
      <c r="C1377" s="263" t="s">
        <v>160</v>
      </c>
      <c r="D1377" s="48">
        <v>1</v>
      </c>
      <c r="E1377" s="48"/>
      <c r="F1377" s="48">
        <f>D1377*E1377</f>
        <v>0</v>
      </c>
      <c r="G1377" s="490"/>
      <c r="H1377" s="490"/>
      <c r="I1377" s="490"/>
      <c r="J1377" s="490"/>
      <c r="K1377" s="490"/>
      <c r="L1377" s="490"/>
      <c r="M1377" s="490"/>
      <c r="N1377" s="490"/>
      <c r="O1377" s="490"/>
    </row>
    <row r="1378" spans="1:15" s="301" customFormat="1">
      <c r="A1378" s="511"/>
      <c r="B1378" s="292"/>
      <c r="C1378" s="263"/>
      <c r="D1378" s="333"/>
      <c r="E1378" s="520"/>
      <c r="F1378" s="446"/>
      <c r="G1378" s="490"/>
      <c r="H1378" s="490"/>
      <c r="I1378" s="490"/>
      <c r="J1378" s="490"/>
      <c r="K1378" s="490"/>
      <c r="L1378" s="490"/>
      <c r="M1378" s="490"/>
      <c r="N1378" s="490"/>
      <c r="O1378" s="490"/>
    </row>
    <row r="1379" spans="1:15" s="301" customFormat="1" ht="130.5">
      <c r="A1379" s="281">
        <f>MAX($A$18:A1378)+0.01</f>
        <v>2.0499999999999989</v>
      </c>
      <c r="B1379" s="292" t="s">
        <v>3390</v>
      </c>
      <c r="C1379" s="400"/>
      <c r="D1379" s="521"/>
      <c r="E1379" s="522"/>
      <c r="G1379" s="490"/>
      <c r="H1379" s="490"/>
      <c r="I1379" s="490"/>
      <c r="J1379" s="490"/>
      <c r="K1379" s="490"/>
      <c r="L1379" s="490"/>
      <c r="M1379" s="490"/>
      <c r="N1379" s="490"/>
      <c r="O1379" s="490"/>
    </row>
    <row r="1380" spans="1:15" s="301" customFormat="1">
      <c r="A1380" s="365"/>
      <c r="B1380" s="292" t="s">
        <v>3391</v>
      </c>
      <c r="C1380" s="400"/>
      <c r="D1380" s="521"/>
      <c r="E1380" s="522"/>
    </row>
    <row r="1381" spans="1:15" s="301" customFormat="1">
      <c r="B1381" s="292" t="s">
        <v>3392</v>
      </c>
      <c r="C1381" s="263" t="s">
        <v>160</v>
      </c>
      <c r="D1381" s="48">
        <v>1</v>
      </c>
      <c r="E1381" s="48"/>
      <c r="F1381" s="48">
        <f>+E1381*D1381</f>
        <v>0</v>
      </c>
    </row>
    <row r="1382" spans="1:15" s="301" customFormat="1">
      <c r="B1382" s="292" t="s">
        <v>3393</v>
      </c>
      <c r="C1382" s="263" t="s">
        <v>160</v>
      </c>
      <c r="D1382" s="48">
        <v>24</v>
      </c>
      <c r="E1382" s="48"/>
      <c r="F1382" s="48">
        <f>+E1382*D1382</f>
        <v>0</v>
      </c>
    </row>
    <row r="1383" spans="1:15" s="301" customFormat="1">
      <c r="A1383" s="365"/>
      <c r="B1383" s="292"/>
      <c r="C1383" s="400"/>
      <c r="D1383" s="400"/>
    </row>
    <row r="1384" spans="1:15" s="301" customFormat="1" ht="72.5">
      <c r="A1384" s="281">
        <f>MAX($A$18:A1383)+0.01</f>
        <v>2.0599999999999987</v>
      </c>
      <c r="B1384" s="292" t="s">
        <v>3394</v>
      </c>
      <c r="C1384" s="400"/>
      <c r="D1384" s="521"/>
      <c r="E1384" s="522"/>
    </row>
    <row r="1385" spans="1:15" s="301" customFormat="1">
      <c r="A1385" s="365"/>
      <c r="B1385" s="292" t="s">
        <v>3391</v>
      </c>
      <c r="C1385" s="400"/>
      <c r="D1385" s="521"/>
      <c r="E1385" s="522"/>
    </row>
    <row r="1386" spans="1:15" s="301" customFormat="1">
      <c r="B1386" s="292" t="s">
        <v>3395</v>
      </c>
      <c r="C1386" s="263" t="s">
        <v>160</v>
      </c>
      <c r="D1386" s="48">
        <v>8</v>
      </c>
      <c r="E1386" s="48"/>
      <c r="F1386" s="48">
        <f>+E1386*D1386</f>
        <v>0</v>
      </c>
    </row>
    <row r="1387" spans="1:15" s="301" customFormat="1">
      <c r="A1387" s="365"/>
      <c r="B1387" s="292"/>
      <c r="C1387" s="400"/>
      <c r="D1387" s="400"/>
    </row>
    <row r="1388" spans="1:15" s="523" customFormat="1" ht="130.5">
      <c r="A1388" s="281">
        <f>MAX($A$18:A1387)+0.01</f>
        <v>2.0699999999999985</v>
      </c>
      <c r="B1388" s="292" t="s">
        <v>3396</v>
      </c>
      <c r="C1388" s="263"/>
      <c r="D1388" s="521"/>
      <c r="E1388" s="522"/>
      <c r="F1388" s="301"/>
    </row>
    <row r="1389" spans="1:15" s="523" customFormat="1">
      <c r="A1389" s="511"/>
      <c r="B1389" s="292" t="s">
        <v>3397</v>
      </c>
      <c r="C1389" s="263" t="s">
        <v>160</v>
      </c>
      <c r="D1389" s="48">
        <v>10</v>
      </c>
      <c r="E1389" s="48"/>
      <c r="F1389" s="48">
        <f>+E1389*D1389</f>
        <v>0</v>
      </c>
    </row>
    <row r="1390" spans="1:15" s="523" customFormat="1">
      <c r="A1390" s="511"/>
      <c r="B1390" s="292"/>
      <c r="C1390" s="263"/>
      <c r="D1390" s="333"/>
      <c r="E1390" s="520"/>
      <c r="F1390" s="446"/>
    </row>
    <row r="1391" spans="1:15" s="523" customFormat="1" ht="145">
      <c r="A1391" s="281">
        <f>MAX($A$18:A1390)+0.01</f>
        <v>2.0799999999999983</v>
      </c>
      <c r="B1391" s="292" t="s">
        <v>3398</v>
      </c>
      <c r="C1391" s="263"/>
      <c r="D1391" s="400"/>
      <c r="E1391" s="301"/>
      <c r="F1391" s="301"/>
    </row>
    <row r="1392" spans="1:15" s="523" customFormat="1">
      <c r="A1392" s="511"/>
      <c r="B1392" s="292" t="s">
        <v>3399</v>
      </c>
      <c r="C1392" s="263"/>
      <c r="D1392" s="400"/>
      <c r="E1392" s="301"/>
      <c r="F1392" s="301"/>
    </row>
    <row r="1393" spans="1:10" s="523" customFormat="1">
      <c r="A1393" s="511"/>
      <c r="B1393" s="292" t="s">
        <v>3400</v>
      </c>
      <c r="C1393" s="263" t="s">
        <v>160</v>
      </c>
      <c r="D1393" s="48">
        <v>2</v>
      </c>
      <c r="E1393" s="48"/>
      <c r="F1393" s="48">
        <f>+E1393*D1393</f>
        <v>0</v>
      </c>
    </row>
    <row r="1394" spans="1:10" s="524" customFormat="1">
      <c r="A1394" s="365"/>
      <c r="B1394" s="292"/>
      <c r="C1394" s="400"/>
      <c r="D1394" s="400"/>
      <c r="E1394" s="301"/>
      <c r="F1394" s="301"/>
    </row>
    <row r="1395" spans="1:10" s="527" customFormat="1" ht="43.5">
      <c r="A1395" s="281">
        <f>MAX($A$18:A1394)+0.01</f>
        <v>2.0899999999999981</v>
      </c>
      <c r="B1395" s="292" t="s">
        <v>3401</v>
      </c>
      <c r="C1395" s="525"/>
      <c r="D1395" s="525"/>
      <c r="E1395" s="526"/>
      <c r="F1395" s="191"/>
      <c r="J1395" s="528"/>
    </row>
    <row r="1396" spans="1:10" s="527" customFormat="1" ht="43.5">
      <c r="A1396" s="529"/>
      <c r="B1396" s="292" t="s">
        <v>3402</v>
      </c>
      <c r="C1396" s="525"/>
      <c r="D1396" s="525"/>
      <c r="E1396" s="526"/>
      <c r="F1396" s="191"/>
      <c r="J1396" s="528"/>
    </row>
    <row r="1397" spans="1:10" s="527" customFormat="1" ht="29">
      <c r="A1397" s="529"/>
      <c r="B1397" s="292" t="s">
        <v>3403</v>
      </c>
      <c r="C1397" s="525"/>
      <c r="D1397" s="525"/>
      <c r="E1397" s="526"/>
      <c r="F1397" s="191"/>
      <c r="J1397" s="528"/>
    </row>
    <row r="1398" spans="1:10" s="523" customFormat="1">
      <c r="A1398" s="529"/>
      <c r="B1398" s="292" t="s">
        <v>3404</v>
      </c>
      <c r="C1398" s="525"/>
      <c r="D1398" s="525"/>
      <c r="E1398" s="526"/>
      <c r="F1398" s="191"/>
    </row>
    <row r="1399" spans="1:10" s="301" customFormat="1">
      <c r="A1399" s="529"/>
      <c r="B1399" s="292" t="s">
        <v>3405</v>
      </c>
      <c r="C1399" s="263" t="s">
        <v>160</v>
      </c>
      <c r="D1399" s="48">
        <v>12</v>
      </c>
      <c r="E1399" s="48"/>
      <c r="F1399" s="48">
        <f>D1399*E1399</f>
        <v>0</v>
      </c>
    </row>
    <row r="1400" spans="1:10" s="301" customFormat="1">
      <c r="A1400" s="529"/>
      <c r="B1400" s="530"/>
      <c r="C1400" s="525"/>
      <c r="D1400" s="525"/>
      <c r="E1400" s="526"/>
      <c r="F1400" s="191"/>
    </row>
    <row r="1401" spans="1:10" s="301" customFormat="1">
      <c r="A1401" s="281">
        <f>MAX($A$18:A1400)+0.01</f>
        <v>2.0999999999999979</v>
      </c>
      <c r="B1401" s="292" t="s">
        <v>3406</v>
      </c>
      <c r="C1401" s="531"/>
      <c r="D1401" s="531"/>
      <c r="E1401" s="531"/>
      <c r="F1401" s="531"/>
    </row>
    <row r="1402" spans="1:10" s="301" customFormat="1">
      <c r="A1402" s="532"/>
      <c r="B1402" s="292" t="s">
        <v>3407</v>
      </c>
      <c r="C1402" s="263" t="s">
        <v>160</v>
      </c>
      <c r="D1402" s="48">
        <v>1</v>
      </c>
      <c r="E1402" s="48"/>
      <c r="F1402" s="48">
        <f>+E1402*D1402</f>
        <v>0</v>
      </c>
    </row>
    <row r="1403" spans="1:10" s="301" customFormat="1">
      <c r="A1403" s="532"/>
      <c r="B1403" s="292" t="s">
        <v>3408</v>
      </c>
      <c r="C1403" s="263" t="s">
        <v>160</v>
      </c>
      <c r="D1403" s="48">
        <v>1</v>
      </c>
      <c r="E1403" s="48"/>
      <c r="F1403" s="48">
        <f>+E1403*D1403</f>
        <v>0</v>
      </c>
    </row>
    <row r="1404" spans="1:10" s="301" customFormat="1">
      <c r="A1404" s="532"/>
      <c r="B1404" s="292" t="s">
        <v>3409</v>
      </c>
      <c r="C1404" s="263" t="s">
        <v>160</v>
      </c>
      <c r="D1404" s="48">
        <v>1</v>
      </c>
      <c r="E1404" s="48"/>
      <c r="F1404" s="48">
        <f>+E1404*D1404</f>
        <v>0</v>
      </c>
    </row>
    <row r="1405" spans="1:10" s="301" customFormat="1">
      <c r="A1405" s="529"/>
      <c r="B1405" s="530"/>
      <c r="C1405" s="525"/>
      <c r="D1405" s="525"/>
      <c r="E1405" s="526"/>
      <c r="F1405" s="191"/>
    </row>
    <row r="1406" spans="1:10" s="301" customFormat="1">
      <c r="A1406" s="281">
        <f>MAX($A$18:A1405)+0.01</f>
        <v>2.1099999999999977</v>
      </c>
      <c r="B1406" s="292" t="s">
        <v>3410</v>
      </c>
      <c r="C1406" s="263"/>
      <c r="D1406" s="400"/>
      <c r="E1406" s="505"/>
    </row>
    <row r="1407" spans="1:10" s="301" customFormat="1" ht="29">
      <c r="A1407" s="511"/>
      <c r="B1407" s="292" t="s">
        <v>3411</v>
      </c>
      <c r="C1407" s="263"/>
      <c r="D1407" s="400"/>
      <c r="E1407" s="505"/>
    </row>
    <row r="1408" spans="1:10" s="301" customFormat="1">
      <c r="A1408" s="511"/>
      <c r="B1408" s="292" t="s">
        <v>3412</v>
      </c>
      <c r="C1408" s="263"/>
      <c r="D1408" s="400"/>
      <c r="E1408" s="505"/>
    </row>
    <row r="1409" spans="1:15" s="301" customFormat="1">
      <c r="A1409" s="511"/>
      <c r="B1409" s="292" t="s">
        <v>3413</v>
      </c>
      <c r="C1409" s="263"/>
      <c r="D1409" s="400"/>
      <c r="E1409" s="505"/>
    </row>
    <row r="1410" spans="1:15" s="301" customFormat="1">
      <c r="A1410" s="511"/>
      <c r="B1410" s="292" t="s">
        <v>3414</v>
      </c>
      <c r="C1410" s="263" t="s">
        <v>160</v>
      </c>
      <c r="D1410" s="48">
        <v>3</v>
      </c>
      <c r="E1410" s="48"/>
      <c r="F1410" s="48">
        <f>D1410*E1410</f>
        <v>0</v>
      </c>
    </row>
    <row r="1411" spans="1:15" s="191" customFormat="1">
      <c r="A1411" s="511"/>
      <c r="B1411" s="292"/>
      <c r="C1411" s="263"/>
      <c r="D1411" s="400"/>
      <c r="E1411" s="505"/>
      <c r="F1411" s="301"/>
    </row>
    <row r="1412" spans="1:15" s="191" customFormat="1" ht="29">
      <c r="A1412" s="281">
        <f>MAX($A$16:A1411)+0.01</f>
        <v>2.1199999999999974</v>
      </c>
      <c r="B1412" s="292" t="s">
        <v>3415</v>
      </c>
      <c r="C1412" s="263"/>
      <c r="D1412" s="400"/>
      <c r="E1412" s="505"/>
      <c r="F1412" s="301"/>
    </row>
    <row r="1413" spans="1:15" s="191" customFormat="1">
      <c r="A1413" s="511"/>
      <c r="B1413" s="292" t="s">
        <v>3416</v>
      </c>
      <c r="C1413" s="263"/>
      <c r="D1413" s="400"/>
      <c r="E1413" s="505"/>
      <c r="F1413" s="301"/>
    </row>
    <row r="1414" spans="1:15" s="191" customFormat="1">
      <c r="A1414" s="511"/>
      <c r="B1414" s="292" t="s">
        <v>3417</v>
      </c>
      <c r="C1414" s="263"/>
      <c r="D1414" s="400"/>
      <c r="E1414" s="505"/>
      <c r="F1414" s="301"/>
    </row>
    <row r="1415" spans="1:15" s="191" customFormat="1">
      <c r="A1415" s="511"/>
      <c r="B1415" s="292" t="s">
        <v>3418</v>
      </c>
      <c r="C1415" s="263"/>
      <c r="D1415" s="400"/>
      <c r="E1415" s="505"/>
      <c r="F1415" s="301"/>
    </row>
    <row r="1416" spans="1:15" s="191" customFormat="1">
      <c r="A1416" s="511"/>
      <c r="B1416" s="292" t="s">
        <v>3419</v>
      </c>
      <c r="C1416" s="263" t="s">
        <v>160</v>
      </c>
      <c r="D1416" s="48">
        <v>3</v>
      </c>
      <c r="E1416" s="48"/>
      <c r="F1416" s="48">
        <f>D1416*E1416</f>
        <v>0</v>
      </c>
    </row>
    <row r="1417" spans="1:15" s="191" customFormat="1">
      <c r="A1417" s="511"/>
      <c r="B1417" s="292"/>
      <c r="C1417" s="263"/>
      <c r="D1417" s="521"/>
      <c r="E1417" s="522"/>
      <c r="F1417" s="301"/>
    </row>
    <row r="1418" spans="1:15" s="191" customFormat="1" ht="58">
      <c r="A1418" s="281">
        <f>MAX($A$18:A1417)+0.01</f>
        <v>2.1299999999999972</v>
      </c>
      <c r="B1418" s="119" t="s">
        <v>3420</v>
      </c>
      <c r="C1418" s="263"/>
      <c r="D1418" s="533"/>
      <c r="F1418" s="534"/>
    </row>
    <row r="1419" spans="1:15" s="191" customFormat="1">
      <c r="A1419" s="535"/>
      <c r="B1419" s="119" t="s">
        <v>3421</v>
      </c>
      <c r="C1419" s="263" t="s">
        <v>160</v>
      </c>
      <c r="D1419" s="68">
        <v>4</v>
      </c>
      <c r="E1419" s="68"/>
      <c r="F1419" s="68">
        <f>+E1419*D1419</f>
        <v>0</v>
      </c>
    </row>
    <row r="1420" spans="1:15" s="191" customFormat="1">
      <c r="A1420" s="536"/>
      <c r="B1420" s="119"/>
      <c r="C1420" s="263"/>
      <c r="D1420" s="533"/>
    </row>
    <row r="1421" spans="1:15" s="191" customFormat="1" ht="43.5">
      <c r="A1421" s="281">
        <f>MAX($A$18:A1420)+0.01</f>
        <v>2.139999999999997</v>
      </c>
      <c r="B1421" s="119" t="s">
        <v>3422</v>
      </c>
      <c r="C1421" s="263"/>
      <c r="D1421" s="533"/>
      <c r="F1421" s="534"/>
    </row>
    <row r="1422" spans="1:15" s="191" customFormat="1">
      <c r="A1422" s="535"/>
      <c r="B1422" s="119" t="s">
        <v>3421</v>
      </c>
      <c r="C1422" s="263" t="s">
        <v>160</v>
      </c>
      <c r="D1422" s="68">
        <v>3</v>
      </c>
      <c r="E1422" s="68"/>
      <c r="F1422" s="68">
        <f>+E1422*D1422</f>
        <v>0</v>
      </c>
    </row>
    <row r="1423" spans="1:15" s="191" customFormat="1">
      <c r="A1423" s="536"/>
      <c r="B1423" s="119"/>
      <c r="C1423" s="263"/>
      <c r="D1423" s="533"/>
    </row>
    <row r="1424" spans="1:15" s="191" customFormat="1" ht="58">
      <c r="A1424" s="281">
        <f>MAX($A$18:A1423)+0.01</f>
        <v>2.1499999999999968</v>
      </c>
      <c r="B1424" s="119" t="s">
        <v>3423</v>
      </c>
      <c r="C1424" s="263"/>
      <c r="D1424" s="533"/>
      <c r="F1424" s="534"/>
      <c r="G1424" s="537"/>
      <c r="H1424" s="537"/>
      <c r="I1424" s="537"/>
      <c r="J1424" s="537"/>
      <c r="K1424" s="537"/>
      <c r="L1424" s="537"/>
      <c r="M1424" s="537"/>
      <c r="N1424" s="537"/>
      <c r="O1424" s="537"/>
    </row>
    <row r="1425" spans="1:15" s="191" customFormat="1">
      <c r="A1425" s="535"/>
      <c r="B1425" s="119" t="s">
        <v>3421</v>
      </c>
      <c r="C1425" s="263" t="s">
        <v>162</v>
      </c>
      <c r="D1425" s="68">
        <v>3</v>
      </c>
      <c r="E1425" s="68"/>
      <c r="F1425" s="68">
        <f>+E1425*D1425</f>
        <v>0</v>
      </c>
      <c r="G1425" s="537"/>
      <c r="H1425" s="537"/>
      <c r="I1425" s="537"/>
      <c r="J1425" s="537"/>
      <c r="K1425" s="537"/>
      <c r="L1425" s="537"/>
      <c r="M1425" s="537"/>
      <c r="N1425" s="537"/>
      <c r="O1425" s="537"/>
    </row>
    <row r="1426" spans="1:15" s="191" customFormat="1">
      <c r="A1426" s="536"/>
      <c r="B1426" s="119"/>
      <c r="C1426" s="263"/>
      <c r="D1426" s="533"/>
      <c r="G1426" s="537"/>
      <c r="H1426" s="537"/>
      <c r="I1426" s="537"/>
      <c r="J1426" s="537"/>
      <c r="K1426" s="537"/>
      <c r="L1426" s="537"/>
      <c r="M1426" s="537"/>
      <c r="N1426" s="537"/>
      <c r="O1426" s="537"/>
    </row>
    <row r="1427" spans="1:15" s="191" customFormat="1" ht="58">
      <c r="A1427" s="281">
        <f>MAX($A$18:A1426)+0.01</f>
        <v>2.1599999999999966</v>
      </c>
      <c r="B1427" s="119" t="s">
        <v>3424</v>
      </c>
      <c r="C1427" s="263"/>
      <c r="D1427" s="533"/>
      <c r="F1427" s="534"/>
      <c r="G1427" s="537"/>
      <c r="H1427" s="537"/>
      <c r="I1427" s="537"/>
      <c r="J1427" s="537"/>
      <c r="K1427" s="537"/>
      <c r="L1427" s="537"/>
      <c r="M1427" s="537"/>
      <c r="N1427" s="537"/>
      <c r="O1427" s="537"/>
    </row>
    <row r="1428" spans="1:15" s="191" customFormat="1">
      <c r="A1428" s="535"/>
      <c r="B1428" s="119" t="s">
        <v>3421</v>
      </c>
      <c r="C1428" s="263" t="s">
        <v>162</v>
      </c>
      <c r="D1428" s="68">
        <v>2</v>
      </c>
      <c r="E1428" s="68"/>
      <c r="F1428" s="68">
        <f>+E1428*D1428</f>
        <v>0</v>
      </c>
      <c r="G1428" s="537"/>
      <c r="H1428" s="537"/>
      <c r="I1428" s="537"/>
      <c r="J1428" s="537"/>
      <c r="K1428" s="537"/>
      <c r="L1428" s="537"/>
      <c r="M1428" s="537"/>
      <c r="N1428" s="537"/>
      <c r="O1428" s="537"/>
    </row>
    <row r="1429" spans="1:15" s="191" customFormat="1">
      <c r="A1429" s="535"/>
      <c r="B1429" s="119"/>
      <c r="C1429" s="263"/>
      <c r="D1429" s="533"/>
      <c r="F1429" s="534"/>
      <c r="G1429" s="537"/>
      <c r="H1429" s="537"/>
      <c r="I1429" s="537"/>
      <c r="J1429" s="537"/>
      <c r="K1429" s="537"/>
      <c r="L1429" s="537"/>
      <c r="M1429" s="537"/>
      <c r="N1429" s="537"/>
      <c r="O1429" s="537"/>
    </row>
    <row r="1430" spans="1:15" s="191" customFormat="1" ht="29">
      <c r="A1430" s="281">
        <f>MAX($A$18:A1429)+0.01</f>
        <v>2.1699999999999964</v>
      </c>
      <c r="B1430" s="119" t="s">
        <v>3425</v>
      </c>
      <c r="C1430" s="263"/>
      <c r="D1430" s="538"/>
      <c r="E1430" s="539"/>
      <c r="F1430" s="540"/>
      <c r="G1430" s="537"/>
      <c r="H1430" s="537"/>
      <c r="I1430" s="537"/>
      <c r="J1430" s="537"/>
      <c r="K1430" s="537"/>
      <c r="L1430" s="537"/>
      <c r="M1430" s="537"/>
      <c r="N1430" s="537"/>
      <c r="O1430" s="537"/>
    </row>
    <row r="1431" spans="1:15" s="191" customFormat="1" ht="29">
      <c r="B1431" s="119" t="s">
        <v>3426</v>
      </c>
      <c r="C1431" s="263" t="s">
        <v>160</v>
      </c>
      <c r="D1431" s="68">
        <v>1</v>
      </c>
      <c r="E1431" s="68"/>
      <c r="F1431" s="68">
        <f t="shared" ref="F1431:F1439" si="34">D1431*E1431</f>
        <v>0</v>
      </c>
      <c r="G1431" s="537"/>
      <c r="H1431" s="537"/>
      <c r="I1431" s="537"/>
      <c r="J1431" s="537"/>
      <c r="K1431" s="537"/>
      <c r="L1431" s="537"/>
      <c r="M1431" s="537"/>
      <c r="N1431" s="537"/>
      <c r="O1431" s="537"/>
    </row>
    <row r="1432" spans="1:15" s="191" customFormat="1" ht="29">
      <c r="B1432" s="119" t="s">
        <v>3427</v>
      </c>
      <c r="C1432" s="263" t="s">
        <v>160</v>
      </c>
      <c r="D1432" s="68">
        <v>2</v>
      </c>
      <c r="E1432" s="68"/>
      <c r="F1432" s="68">
        <f t="shared" si="34"/>
        <v>0</v>
      </c>
      <c r="G1432" s="537"/>
      <c r="H1432" s="537"/>
      <c r="I1432" s="537"/>
      <c r="J1432" s="537"/>
      <c r="K1432" s="537"/>
      <c r="L1432" s="537"/>
      <c r="M1432" s="537"/>
      <c r="N1432" s="537"/>
      <c r="O1432" s="537"/>
    </row>
    <row r="1433" spans="1:15" s="191" customFormat="1" ht="29">
      <c r="B1433" s="119" t="s">
        <v>3428</v>
      </c>
      <c r="C1433" s="263" t="s">
        <v>160</v>
      </c>
      <c r="D1433" s="68">
        <v>5</v>
      </c>
      <c r="E1433" s="68"/>
      <c r="F1433" s="68">
        <f t="shared" si="34"/>
        <v>0</v>
      </c>
    </row>
    <row r="1434" spans="1:15" s="301" customFormat="1" ht="29">
      <c r="A1434" s="191"/>
      <c r="B1434" s="119" t="s">
        <v>3429</v>
      </c>
      <c r="C1434" s="263" t="s">
        <v>160</v>
      </c>
      <c r="D1434" s="68">
        <v>2</v>
      </c>
      <c r="E1434" s="68"/>
      <c r="F1434" s="68">
        <f t="shared" si="34"/>
        <v>0</v>
      </c>
    </row>
    <row r="1435" spans="1:15" s="301" customFormat="1" ht="29">
      <c r="A1435" s="191"/>
      <c r="B1435" s="119" t="s">
        <v>3430</v>
      </c>
      <c r="C1435" s="263" t="s">
        <v>160</v>
      </c>
      <c r="D1435" s="68">
        <v>1</v>
      </c>
      <c r="E1435" s="68"/>
      <c r="F1435" s="68">
        <f t="shared" si="34"/>
        <v>0</v>
      </c>
    </row>
    <row r="1436" spans="1:15" s="301" customFormat="1" ht="29">
      <c r="A1436" s="191"/>
      <c r="B1436" s="119" t="s">
        <v>3431</v>
      </c>
      <c r="C1436" s="263" t="s">
        <v>160</v>
      </c>
      <c r="D1436" s="68">
        <v>1</v>
      </c>
      <c r="E1436" s="68"/>
      <c r="F1436" s="68">
        <f t="shared" si="34"/>
        <v>0</v>
      </c>
    </row>
    <row r="1437" spans="1:15" s="301" customFormat="1" ht="29">
      <c r="A1437" s="191"/>
      <c r="B1437" s="119" t="s">
        <v>3432</v>
      </c>
      <c r="C1437" s="263" t="s">
        <v>160</v>
      </c>
      <c r="D1437" s="68">
        <v>2</v>
      </c>
      <c r="E1437" s="68"/>
      <c r="F1437" s="68">
        <f t="shared" si="34"/>
        <v>0</v>
      </c>
    </row>
    <row r="1438" spans="1:15" s="301" customFormat="1" ht="29">
      <c r="A1438" s="191"/>
      <c r="B1438" s="119" t="s">
        <v>3433</v>
      </c>
      <c r="C1438" s="263" t="s">
        <v>160</v>
      </c>
      <c r="D1438" s="68">
        <v>1</v>
      </c>
      <c r="E1438" s="68"/>
      <c r="F1438" s="68">
        <f t="shared" si="34"/>
        <v>0</v>
      </c>
    </row>
    <row r="1439" spans="1:15" s="301" customFormat="1">
      <c r="A1439" s="191"/>
      <c r="B1439" s="119" t="s">
        <v>3434</v>
      </c>
      <c r="C1439" s="263" t="s">
        <v>160</v>
      </c>
      <c r="D1439" s="68">
        <v>5</v>
      </c>
      <c r="E1439" s="68"/>
      <c r="F1439" s="68">
        <f t="shared" si="34"/>
        <v>0</v>
      </c>
    </row>
    <row r="1440" spans="1:15" s="301" customFormat="1">
      <c r="A1440" s="536"/>
      <c r="B1440" s="119"/>
      <c r="C1440" s="263"/>
      <c r="D1440" s="541"/>
      <c r="E1440" s="542"/>
      <c r="F1440" s="191"/>
    </row>
    <row r="1441" spans="1:6" s="301" customFormat="1" ht="72.5">
      <c r="A1441" s="281">
        <f>MAX($A$18:A1440)+0.01</f>
        <v>2.1799999999999962</v>
      </c>
      <c r="B1441" s="292" t="s">
        <v>3435</v>
      </c>
      <c r="C1441" s="263" t="s">
        <v>246</v>
      </c>
      <c r="D1441" s="48">
        <v>1</v>
      </c>
      <c r="E1441" s="48"/>
      <c r="F1441" s="48">
        <f>+E1441*D1441</f>
        <v>0</v>
      </c>
    </row>
    <row r="1442" spans="1:6" s="301" customFormat="1">
      <c r="A1442" s="511"/>
      <c r="B1442" s="292"/>
      <c r="C1442" s="263"/>
      <c r="D1442" s="263"/>
      <c r="F1442" s="341"/>
    </row>
    <row r="1443" spans="1:6" s="301" customFormat="1" ht="87">
      <c r="A1443" s="281">
        <f>MAX($A$18:A1442)+0.01</f>
        <v>2.1899999999999959</v>
      </c>
      <c r="B1443" s="292" t="s">
        <v>3436</v>
      </c>
      <c r="C1443" s="263"/>
      <c r="D1443" s="503"/>
    </row>
    <row r="1444" spans="1:6" s="301" customFormat="1">
      <c r="A1444" s="543"/>
      <c r="B1444" s="292" t="s">
        <v>3437</v>
      </c>
      <c r="C1444" s="263" t="s">
        <v>246</v>
      </c>
      <c r="D1444" s="48">
        <v>1</v>
      </c>
      <c r="E1444" s="48"/>
      <c r="F1444" s="48">
        <f>+E1444*D1444</f>
        <v>0</v>
      </c>
    </row>
    <row r="1445" spans="1:6" s="301" customFormat="1">
      <c r="A1445" s="543"/>
      <c r="B1445" s="292"/>
      <c r="C1445" s="263"/>
      <c r="D1445" s="503"/>
    </row>
    <row r="1446" spans="1:6" s="301" customFormat="1" ht="58">
      <c r="A1446" s="281">
        <f>MAX($A$18:A1445)+0.01</f>
        <v>2.1999999999999957</v>
      </c>
      <c r="B1446" s="292" t="s">
        <v>3438</v>
      </c>
      <c r="C1446" s="263"/>
      <c r="D1446" s="503"/>
      <c r="F1446" s="300"/>
    </row>
    <row r="1447" spans="1:6" s="301" customFormat="1">
      <c r="A1447" s="501"/>
      <c r="B1447" s="292" t="s">
        <v>3421</v>
      </c>
      <c r="C1447" s="263" t="s">
        <v>160</v>
      </c>
      <c r="D1447" s="48">
        <v>1</v>
      </c>
      <c r="E1447" s="48"/>
      <c r="F1447" s="48">
        <f>+E1447*D1447</f>
        <v>0</v>
      </c>
    </row>
    <row r="1448" spans="1:6" s="301" customFormat="1">
      <c r="A1448" s="543"/>
      <c r="B1448" s="292"/>
      <c r="C1448" s="263"/>
      <c r="D1448" s="503"/>
    </row>
    <row r="1449" spans="1:6" s="301" customFormat="1" ht="58">
      <c r="A1449" s="281">
        <f>MAX($A$18:A1448)+0.01</f>
        <v>2.2099999999999955</v>
      </c>
      <c r="B1449" s="292" t="s">
        <v>3423</v>
      </c>
      <c r="C1449" s="263"/>
      <c r="D1449" s="503"/>
      <c r="F1449" s="300"/>
    </row>
    <row r="1450" spans="1:6" s="301" customFormat="1">
      <c r="A1450" s="501"/>
      <c r="B1450" s="292" t="s">
        <v>3421</v>
      </c>
      <c r="C1450" s="263" t="s">
        <v>162</v>
      </c>
      <c r="D1450" s="48">
        <v>6</v>
      </c>
      <c r="E1450" s="48"/>
      <c r="F1450" s="48">
        <f>+E1450*D1450</f>
        <v>0</v>
      </c>
    </row>
    <row r="1451" spans="1:6" s="301" customFormat="1">
      <c r="A1451" s="501"/>
      <c r="B1451" s="292"/>
      <c r="C1451" s="263"/>
      <c r="D1451" s="503"/>
      <c r="F1451" s="300"/>
    </row>
    <row r="1452" spans="1:6" s="301" customFormat="1" ht="58">
      <c r="A1452" s="281">
        <f>MAX($A$18:A1451)+0.01</f>
        <v>2.2199999999999953</v>
      </c>
      <c r="B1452" s="292" t="s">
        <v>3439</v>
      </c>
      <c r="C1452" s="263"/>
      <c r="D1452" s="48"/>
      <c r="E1452" s="48"/>
      <c r="F1452" s="48"/>
    </row>
    <row r="1453" spans="1:6" s="301" customFormat="1">
      <c r="A1453" s="281"/>
      <c r="B1453" s="292" t="s">
        <v>3440</v>
      </c>
      <c r="C1453" s="263"/>
      <c r="D1453" s="48"/>
      <c r="E1453" s="48"/>
      <c r="F1453" s="48"/>
    </row>
    <row r="1454" spans="1:6" s="301" customFormat="1">
      <c r="A1454" s="281"/>
      <c r="B1454" s="292" t="s">
        <v>3441</v>
      </c>
      <c r="C1454" s="263" t="s">
        <v>160</v>
      </c>
      <c r="D1454" s="48">
        <v>10</v>
      </c>
      <c r="E1454" s="48"/>
      <c r="F1454" s="48">
        <f>D1454*E1454</f>
        <v>0</v>
      </c>
    </row>
    <row r="1455" spans="1:6" s="301" customFormat="1">
      <c r="A1455" s="281"/>
      <c r="B1455" s="292"/>
      <c r="C1455" s="263"/>
      <c r="D1455" s="48"/>
      <c r="E1455" s="48"/>
      <c r="F1455" s="48"/>
    </row>
    <row r="1456" spans="1:6" s="301" customFormat="1" ht="43.5">
      <c r="A1456" s="281">
        <f>MAX($A$18:A1455)+0.01</f>
        <v>2.2299999999999951</v>
      </c>
      <c r="B1456" s="292" t="s">
        <v>3442</v>
      </c>
      <c r="C1456" s="263"/>
      <c r="D1456" s="48"/>
      <c r="E1456" s="48"/>
      <c r="F1456" s="48"/>
    </row>
    <row r="1457" spans="1:6" s="301" customFormat="1">
      <c r="A1457" s="281"/>
      <c r="B1457" s="292" t="s">
        <v>3443</v>
      </c>
      <c r="C1457" s="263" t="s">
        <v>160</v>
      </c>
      <c r="D1457" s="48">
        <v>1</v>
      </c>
      <c r="E1457" s="48"/>
      <c r="F1457" s="48">
        <f>D1457*E1457</f>
        <v>0</v>
      </c>
    </row>
    <row r="1458" spans="1:6" s="301" customFormat="1">
      <c r="A1458" s="281"/>
      <c r="B1458" s="292" t="s">
        <v>3444</v>
      </c>
      <c r="C1458" s="263" t="s">
        <v>160</v>
      </c>
      <c r="D1458" s="48">
        <v>45</v>
      </c>
      <c r="E1458" s="48"/>
      <c r="F1458" s="48">
        <f>D1458*E1458</f>
        <v>0</v>
      </c>
    </row>
    <row r="1459" spans="1:6" s="301" customFormat="1">
      <c r="A1459" s="281"/>
      <c r="B1459" s="292" t="s">
        <v>3445</v>
      </c>
      <c r="C1459" s="263" t="s">
        <v>160</v>
      </c>
      <c r="D1459" s="48">
        <v>4</v>
      </c>
      <c r="E1459" s="48"/>
      <c r="F1459" s="48">
        <f>D1459*E1459</f>
        <v>0</v>
      </c>
    </row>
    <row r="1460" spans="1:6" s="301" customFormat="1">
      <c r="A1460" s="281"/>
      <c r="B1460" s="292"/>
      <c r="C1460" s="263"/>
      <c r="D1460" s="48"/>
      <c r="E1460" s="48"/>
      <c r="F1460" s="48"/>
    </row>
    <row r="1461" spans="1:6" s="301" customFormat="1" ht="43.5">
      <c r="A1461" s="281">
        <f>MAX($A$18:A1460)+0.01</f>
        <v>2.2399999999999949</v>
      </c>
      <c r="B1461" s="292" t="s">
        <v>3446</v>
      </c>
      <c r="C1461" s="263"/>
      <c r="D1461" s="48"/>
      <c r="E1461" s="48"/>
      <c r="F1461" s="48"/>
    </row>
    <row r="1462" spans="1:6" s="301" customFormat="1" ht="29">
      <c r="A1462" s="511"/>
      <c r="B1462" s="292" t="s">
        <v>3447</v>
      </c>
      <c r="C1462" s="263"/>
      <c r="D1462" s="400"/>
      <c r="E1462" s="505"/>
    </row>
    <row r="1463" spans="1:6" s="301" customFormat="1">
      <c r="A1463" s="511"/>
      <c r="B1463" s="292" t="s">
        <v>3448</v>
      </c>
      <c r="C1463" s="263"/>
      <c r="D1463" s="400"/>
      <c r="E1463" s="505"/>
    </row>
    <row r="1464" spans="1:6" s="301" customFormat="1">
      <c r="A1464" s="511"/>
      <c r="B1464" s="292" t="s">
        <v>3449</v>
      </c>
      <c r="C1464" s="263" t="s">
        <v>160</v>
      </c>
      <c r="D1464" s="48">
        <v>13</v>
      </c>
      <c r="E1464" s="48"/>
      <c r="F1464" s="48">
        <f>D1464*E1464</f>
        <v>0</v>
      </c>
    </row>
    <row r="1465" spans="1:6" s="301" customFormat="1">
      <c r="A1465" s="511"/>
      <c r="B1465" s="292"/>
      <c r="C1465" s="263"/>
      <c r="D1465" s="400"/>
    </row>
    <row r="1466" spans="1:6" s="301" customFormat="1" ht="43.5">
      <c r="A1466" s="281">
        <f>MAX($A$18:A1465)+0.01</f>
        <v>2.2499999999999947</v>
      </c>
      <c r="B1466" s="292" t="s">
        <v>3450</v>
      </c>
      <c r="C1466" s="263"/>
      <c r="D1466" s="333"/>
      <c r="E1466" s="544"/>
      <c r="F1466" s="446"/>
    </row>
    <row r="1467" spans="1:6" s="301" customFormat="1">
      <c r="A1467" s="545"/>
      <c r="B1467" s="292" t="s">
        <v>3451</v>
      </c>
      <c r="C1467" s="263"/>
      <c r="D1467" s="333"/>
      <c r="E1467" s="544"/>
      <c r="F1467" s="446"/>
    </row>
    <row r="1468" spans="1:6" s="301" customFormat="1">
      <c r="A1468" s="545"/>
      <c r="B1468" s="292" t="s">
        <v>3452</v>
      </c>
      <c r="C1468" s="263"/>
      <c r="D1468" s="333"/>
      <c r="E1468" s="544"/>
      <c r="F1468" s="446"/>
    </row>
    <row r="1469" spans="1:6" s="301" customFormat="1">
      <c r="A1469" s="545"/>
      <c r="B1469" s="292" t="s">
        <v>3453</v>
      </c>
      <c r="C1469" s="263"/>
      <c r="D1469" s="333"/>
      <c r="E1469" s="544"/>
      <c r="F1469" s="446"/>
    </row>
    <row r="1470" spans="1:6" s="301" customFormat="1">
      <c r="A1470" s="545"/>
      <c r="B1470" s="292" t="s">
        <v>3454</v>
      </c>
      <c r="C1470" s="263"/>
      <c r="D1470" s="333"/>
      <c r="E1470" s="544"/>
      <c r="F1470" s="446"/>
    </row>
    <row r="1471" spans="1:6" s="301" customFormat="1">
      <c r="A1471" s="545"/>
      <c r="B1471" s="292" t="s">
        <v>3455</v>
      </c>
      <c r="C1471" s="263"/>
      <c r="D1471" s="333"/>
      <c r="E1471" s="544"/>
      <c r="F1471" s="446"/>
    </row>
    <row r="1472" spans="1:6" s="301" customFormat="1">
      <c r="A1472" s="545"/>
      <c r="B1472" s="292" t="s">
        <v>3456</v>
      </c>
      <c r="C1472" s="263"/>
      <c r="D1472" s="333"/>
      <c r="E1472" s="544"/>
      <c r="F1472" s="446"/>
    </row>
    <row r="1473" spans="1:6" s="301" customFormat="1" ht="19.5" customHeight="1">
      <c r="A1473" s="545"/>
      <c r="B1473" s="292" t="s">
        <v>3457</v>
      </c>
      <c r="C1473" s="263"/>
      <c r="D1473" s="333"/>
      <c r="E1473" s="544"/>
      <c r="F1473" s="446"/>
    </row>
    <row r="1474" spans="1:6" s="301" customFormat="1">
      <c r="A1474" s="545"/>
      <c r="B1474" s="292" t="s">
        <v>3458</v>
      </c>
      <c r="C1474" s="263"/>
      <c r="D1474" s="333"/>
      <c r="E1474" s="544"/>
      <c r="F1474" s="446"/>
    </row>
    <row r="1475" spans="1:6" s="301" customFormat="1">
      <c r="A1475" s="545"/>
      <c r="B1475" s="292" t="s">
        <v>3459</v>
      </c>
      <c r="C1475" s="263"/>
      <c r="D1475" s="333"/>
      <c r="E1475" s="544"/>
      <c r="F1475" s="446"/>
    </row>
    <row r="1476" spans="1:6" s="301" customFormat="1">
      <c r="A1476" s="545"/>
      <c r="B1476" s="292" t="s">
        <v>3460</v>
      </c>
      <c r="C1476" s="263"/>
      <c r="D1476" s="333"/>
      <c r="E1476" s="544"/>
      <c r="F1476" s="446"/>
    </row>
    <row r="1477" spans="1:6" s="301" customFormat="1">
      <c r="A1477" s="545"/>
      <c r="B1477" s="292" t="s">
        <v>3461</v>
      </c>
      <c r="C1477" s="263" t="s">
        <v>160</v>
      </c>
      <c r="D1477" s="48">
        <v>1</v>
      </c>
      <c r="E1477" s="48"/>
      <c r="F1477" s="48">
        <f>D1477*E1477</f>
        <v>0</v>
      </c>
    </row>
    <row r="1478" spans="1:6" s="301" customFormat="1">
      <c r="A1478" s="545"/>
      <c r="B1478" s="292"/>
      <c r="C1478" s="263"/>
      <c r="D1478" s="333"/>
      <c r="E1478" s="544"/>
      <c r="F1478" s="446"/>
    </row>
    <row r="1479" spans="1:6" s="301" customFormat="1" ht="43.5">
      <c r="A1479" s="281">
        <f>MAX($A$18:A1478)+0.01</f>
        <v>2.2599999999999945</v>
      </c>
      <c r="B1479" s="292" t="s">
        <v>3462</v>
      </c>
      <c r="C1479" s="263"/>
      <c r="D1479" s="546"/>
      <c r="E1479" s="372"/>
      <c r="F1479" s="372"/>
    </row>
    <row r="1480" spans="1:6" s="301" customFormat="1">
      <c r="A1480" s="511"/>
      <c r="B1480" s="292" t="s">
        <v>3463</v>
      </c>
      <c r="C1480" s="263" t="s">
        <v>160</v>
      </c>
      <c r="D1480" s="48">
        <v>2</v>
      </c>
      <c r="E1480" s="48"/>
      <c r="F1480" s="48">
        <f>D1480*E1480</f>
        <v>0</v>
      </c>
    </row>
    <row r="1481" spans="1:6" s="301" customFormat="1">
      <c r="A1481" s="511"/>
      <c r="B1481" s="292"/>
      <c r="C1481" s="263"/>
      <c r="D1481" s="546"/>
      <c r="E1481" s="372"/>
      <c r="F1481" s="372"/>
    </row>
    <row r="1482" spans="1:6" s="301" customFormat="1" ht="29">
      <c r="A1482" s="281">
        <f>MAX($A$18:A1481)+0.01</f>
        <v>2.2699999999999942</v>
      </c>
      <c r="B1482" s="292" t="s">
        <v>3464</v>
      </c>
      <c r="C1482" s="263"/>
      <c r="D1482" s="400"/>
      <c r="E1482" s="505"/>
    </row>
    <row r="1483" spans="1:6" s="301" customFormat="1">
      <c r="A1483" s="511"/>
      <c r="B1483" s="292" t="s">
        <v>3465</v>
      </c>
      <c r="C1483" s="263" t="s">
        <v>160</v>
      </c>
      <c r="D1483" s="48">
        <v>24</v>
      </c>
      <c r="E1483" s="48"/>
      <c r="F1483" s="48">
        <f t="shared" ref="F1483:F1485" si="35">D1483*E1483</f>
        <v>0</v>
      </c>
    </row>
    <row r="1484" spans="1:6" s="301" customFormat="1">
      <c r="A1484" s="511"/>
      <c r="B1484" s="292" t="s">
        <v>3466</v>
      </c>
      <c r="C1484" s="263" t="s">
        <v>160</v>
      </c>
      <c r="D1484" s="48">
        <v>16</v>
      </c>
      <c r="E1484" s="48"/>
      <c r="F1484" s="48">
        <f t="shared" si="35"/>
        <v>0</v>
      </c>
    </row>
    <row r="1485" spans="1:6" s="301" customFormat="1">
      <c r="A1485" s="511"/>
      <c r="B1485" s="292" t="s">
        <v>3467</v>
      </c>
      <c r="C1485" s="263" t="s">
        <v>160</v>
      </c>
      <c r="D1485" s="48">
        <v>2</v>
      </c>
      <c r="E1485" s="48"/>
      <c r="F1485" s="48">
        <f t="shared" si="35"/>
        <v>0</v>
      </c>
    </row>
    <row r="1486" spans="1:6" s="301" customFormat="1">
      <c r="A1486" s="511"/>
      <c r="B1486" s="292"/>
      <c r="C1486" s="263"/>
      <c r="D1486" s="521"/>
      <c r="E1486" s="522"/>
    </row>
    <row r="1487" spans="1:6" s="301" customFormat="1" ht="29">
      <c r="A1487" s="281">
        <f>MAX($A$18:A1486)+0.01</f>
        <v>2.279999999999994</v>
      </c>
      <c r="B1487" s="292" t="s">
        <v>3468</v>
      </c>
      <c r="C1487" s="263"/>
      <c r="D1487" s="521"/>
      <c r="E1487" s="522"/>
    </row>
    <row r="1488" spans="1:6" s="301" customFormat="1">
      <c r="A1488" s="511"/>
      <c r="B1488" s="292" t="s">
        <v>3449</v>
      </c>
      <c r="C1488" s="263" t="s">
        <v>160</v>
      </c>
      <c r="D1488" s="48">
        <v>1</v>
      </c>
      <c r="E1488" s="48"/>
      <c r="F1488" s="48">
        <f>+E1488*D1488</f>
        <v>0</v>
      </c>
    </row>
    <row r="1489" spans="1:19" s="301" customFormat="1">
      <c r="A1489" s="511"/>
      <c r="B1489" s="292"/>
      <c r="C1489" s="263"/>
      <c r="D1489" s="521"/>
      <c r="E1489" s="522"/>
    </row>
    <row r="1490" spans="1:19" s="301" customFormat="1" ht="29">
      <c r="A1490" s="281">
        <f>MAX($A$18:A1489)+0.01</f>
        <v>2.2899999999999938</v>
      </c>
      <c r="B1490" s="292" t="s">
        <v>3469</v>
      </c>
      <c r="C1490" s="263"/>
      <c r="D1490" s="503"/>
      <c r="E1490" s="401"/>
    </row>
    <row r="1491" spans="1:19" s="301" customFormat="1">
      <c r="A1491" s="543"/>
      <c r="B1491" s="292" t="s">
        <v>3470</v>
      </c>
      <c r="C1491" s="263"/>
      <c r="D1491" s="503"/>
      <c r="E1491" s="401"/>
      <c r="G1491" s="490"/>
      <c r="H1491" s="490"/>
      <c r="I1491" s="490"/>
      <c r="J1491" s="490"/>
      <c r="K1491" s="490"/>
      <c r="L1491" s="490"/>
      <c r="M1491" s="490"/>
      <c r="N1491" s="490"/>
      <c r="O1491" s="490"/>
      <c r="P1491" s="490"/>
      <c r="Q1491" s="490"/>
      <c r="R1491" s="490"/>
      <c r="S1491" s="490"/>
    </row>
    <row r="1492" spans="1:19" s="301" customFormat="1">
      <c r="A1492" s="501"/>
      <c r="B1492" s="292" t="s">
        <v>3471</v>
      </c>
      <c r="C1492" s="263" t="s">
        <v>160</v>
      </c>
      <c r="D1492" s="48">
        <v>30</v>
      </c>
      <c r="E1492" s="48"/>
      <c r="F1492" s="48">
        <f>D1492*E1492</f>
        <v>0</v>
      </c>
    </row>
    <row r="1493" spans="1:19" s="301" customFormat="1">
      <c r="A1493" s="501"/>
      <c r="B1493" s="292"/>
      <c r="C1493" s="263"/>
      <c r="D1493" s="503"/>
      <c r="E1493" s="401"/>
      <c r="G1493" s="490"/>
      <c r="H1493" s="490"/>
      <c r="I1493" s="490"/>
      <c r="J1493" s="490"/>
      <c r="K1493" s="490"/>
      <c r="L1493" s="490"/>
      <c r="M1493" s="490"/>
      <c r="N1493" s="490"/>
      <c r="O1493" s="490"/>
      <c r="P1493" s="490"/>
      <c r="Q1493" s="490"/>
      <c r="R1493" s="490"/>
      <c r="S1493" s="490"/>
    </row>
    <row r="1494" spans="1:19" s="301" customFormat="1" ht="290">
      <c r="A1494" s="281">
        <f>MAX($A$18:A1493)+0.01</f>
        <v>2.2999999999999936</v>
      </c>
      <c r="B1494" s="292" t="s">
        <v>3472</v>
      </c>
      <c r="C1494" s="263"/>
      <c r="D1494" s="493"/>
      <c r="E1494" s="547"/>
      <c r="G1494" s="490"/>
      <c r="H1494" s="490"/>
      <c r="I1494" s="490"/>
      <c r="J1494" s="490"/>
      <c r="K1494" s="490"/>
      <c r="L1494" s="490"/>
      <c r="M1494" s="490"/>
      <c r="N1494" s="490"/>
      <c r="O1494" s="490"/>
      <c r="P1494" s="490"/>
      <c r="Q1494" s="490"/>
      <c r="R1494" s="490"/>
      <c r="S1494" s="490"/>
    </row>
    <row r="1495" spans="1:19" s="301" customFormat="1">
      <c r="A1495" s="511"/>
      <c r="B1495" s="292" t="s">
        <v>3473</v>
      </c>
      <c r="C1495" s="263"/>
      <c r="D1495" s="493"/>
      <c r="E1495" s="547"/>
      <c r="G1495" s="490"/>
      <c r="H1495" s="490"/>
      <c r="I1495" s="490"/>
      <c r="J1495" s="490"/>
      <c r="K1495" s="490"/>
      <c r="L1495" s="490"/>
      <c r="M1495" s="490"/>
      <c r="N1495" s="490"/>
      <c r="O1495" s="490"/>
      <c r="P1495" s="490"/>
      <c r="Q1495" s="490"/>
      <c r="R1495" s="490"/>
      <c r="S1495" s="490"/>
    </row>
    <row r="1496" spans="1:19" s="301" customFormat="1">
      <c r="A1496" s="511"/>
      <c r="B1496" s="292" t="s">
        <v>3474</v>
      </c>
      <c r="C1496" s="263" t="s">
        <v>1334</v>
      </c>
      <c r="D1496" s="48">
        <v>717</v>
      </c>
      <c r="E1496" s="48"/>
      <c r="F1496" s="48">
        <f>+E1496*D1496</f>
        <v>0</v>
      </c>
      <c r="G1496" s="490"/>
      <c r="H1496" s="490"/>
      <c r="I1496" s="490"/>
      <c r="J1496" s="490"/>
      <c r="K1496" s="490"/>
      <c r="L1496" s="490"/>
      <c r="M1496" s="490"/>
      <c r="N1496" s="490"/>
      <c r="O1496" s="490"/>
      <c r="P1496" s="490"/>
      <c r="Q1496" s="490"/>
      <c r="R1496" s="490"/>
      <c r="S1496" s="490"/>
    </row>
    <row r="1497" spans="1:19" s="301" customFormat="1">
      <c r="A1497" s="511"/>
      <c r="B1497" s="292" t="s">
        <v>3475</v>
      </c>
      <c r="C1497" s="263" t="s">
        <v>1334</v>
      </c>
      <c r="D1497" s="48">
        <v>176</v>
      </c>
      <c r="E1497" s="48"/>
      <c r="F1497" s="48">
        <f>+E1497*D1497</f>
        <v>0</v>
      </c>
    </row>
    <row r="1498" spans="1:19" s="301" customFormat="1">
      <c r="A1498" s="511"/>
      <c r="B1498" s="292"/>
      <c r="C1498" s="263"/>
      <c r="D1498" s="504"/>
      <c r="E1498" s="547"/>
    </row>
    <row r="1499" spans="1:19" s="301" customFormat="1" ht="43.5">
      <c r="A1499" s="281">
        <f>MAX($A$18:A1498)+0.01</f>
        <v>2.3099999999999934</v>
      </c>
      <c r="B1499" s="292" t="s">
        <v>3476</v>
      </c>
      <c r="C1499" s="263"/>
      <c r="D1499" s="503"/>
      <c r="F1499" s="300"/>
    </row>
    <row r="1500" spans="1:19" s="301" customFormat="1" ht="116">
      <c r="A1500" s="501"/>
      <c r="B1500" s="292" t="s">
        <v>2896</v>
      </c>
      <c r="C1500" s="263"/>
      <c r="D1500" s="503"/>
      <c r="G1500" s="490"/>
      <c r="H1500" s="490"/>
      <c r="I1500" s="490"/>
      <c r="J1500" s="490"/>
      <c r="K1500" s="490"/>
      <c r="L1500" s="490"/>
      <c r="M1500" s="490"/>
      <c r="N1500" s="490"/>
      <c r="O1500" s="490"/>
      <c r="P1500" s="490"/>
      <c r="Q1500" s="490"/>
      <c r="R1500" s="490"/>
      <c r="S1500" s="490"/>
    </row>
    <row r="1501" spans="1:19" s="301" customFormat="1">
      <c r="A1501" s="543"/>
      <c r="B1501" s="292" t="s">
        <v>3477</v>
      </c>
      <c r="C1501" s="263"/>
      <c r="D1501" s="503"/>
      <c r="G1501" s="490"/>
      <c r="H1501" s="490"/>
      <c r="I1501" s="490"/>
      <c r="J1501" s="490"/>
      <c r="K1501" s="490"/>
      <c r="L1501" s="490"/>
      <c r="M1501" s="490"/>
      <c r="N1501" s="490"/>
      <c r="O1501" s="490"/>
      <c r="P1501" s="490"/>
      <c r="Q1501" s="490"/>
      <c r="R1501" s="490"/>
      <c r="S1501" s="490"/>
    </row>
    <row r="1502" spans="1:19" s="301" customFormat="1">
      <c r="A1502" s="501"/>
      <c r="B1502" s="292" t="s">
        <v>3478</v>
      </c>
      <c r="C1502" s="263" t="s">
        <v>1334</v>
      </c>
      <c r="D1502" s="48">
        <v>287</v>
      </c>
      <c r="E1502" s="48"/>
      <c r="F1502" s="48">
        <f t="shared" ref="F1502:F1506" si="36">+E1502*D1502</f>
        <v>0</v>
      </c>
      <c r="G1502" s="490"/>
      <c r="H1502" s="490"/>
      <c r="I1502" s="490"/>
      <c r="J1502" s="490"/>
      <c r="K1502" s="490"/>
      <c r="L1502" s="490"/>
      <c r="M1502" s="490"/>
      <c r="N1502" s="490"/>
      <c r="O1502" s="490"/>
      <c r="P1502" s="490"/>
      <c r="Q1502" s="490"/>
      <c r="R1502" s="490"/>
      <c r="S1502" s="490"/>
    </row>
    <row r="1503" spans="1:19" s="301" customFormat="1">
      <c r="A1503" s="501"/>
      <c r="B1503" s="292" t="s">
        <v>2720</v>
      </c>
      <c r="C1503" s="263" t="s">
        <v>1334</v>
      </c>
      <c r="D1503" s="48">
        <v>106</v>
      </c>
      <c r="E1503" s="48"/>
      <c r="F1503" s="48">
        <f t="shared" si="36"/>
        <v>0</v>
      </c>
      <c r="G1503" s="490"/>
      <c r="H1503" s="490"/>
      <c r="I1503" s="490"/>
      <c r="J1503" s="490"/>
      <c r="K1503" s="490"/>
      <c r="L1503" s="490"/>
      <c r="M1503" s="490"/>
      <c r="N1503" s="490"/>
      <c r="O1503" s="490"/>
      <c r="P1503" s="490"/>
      <c r="Q1503" s="490"/>
      <c r="R1503" s="490"/>
      <c r="S1503" s="490"/>
    </row>
    <row r="1504" spans="1:19" s="301" customFormat="1">
      <c r="A1504" s="501"/>
      <c r="B1504" s="292" t="s">
        <v>3116</v>
      </c>
      <c r="C1504" s="263" t="s">
        <v>1334</v>
      </c>
      <c r="D1504" s="48">
        <v>159</v>
      </c>
      <c r="E1504" s="48"/>
      <c r="F1504" s="48">
        <f t="shared" si="36"/>
        <v>0</v>
      </c>
      <c r="G1504" s="490"/>
      <c r="H1504" s="490"/>
      <c r="I1504" s="490"/>
      <c r="J1504" s="490"/>
      <c r="K1504" s="490"/>
      <c r="L1504" s="490"/>
      <c r="M1504" s="490"/>
      <c r="N1504" s="490"/>
      <c r="O1504" s="490"/>
      <c r="P1504" s="490"/>
      <c r="Q1504" s="490"/>
      <c r="R1504" s="490"/>
      <c r="S1504" s="490"/>
    </row>
    <row r="1505" spans="1:19" s="301" customFormat="1">
      <c r="A1505" s="501"/>
      <c r="B1505" s="292" t="s">
        <v>3479</v>
      </c>
      <c r="C1505" s="263" t="s">
        <v>1334</v>
      </c>
      <c r="D1505" s="48">
        <v>75</v>
      </c>
      <c r="E1505" s="48"/>
      <c r="F1505" s="48">
        <f t="shared" si="36"/>
        <v>0</v>
      </c>
      <c r="G1505" s="490"/>
      <c r="H1505" s="490"/>
      <c r="I1505" s="490"/>
      <c r="J1505" s="490"/>
      <c r="K1505" s="490"/>
      <c r="L1505" s="490"/>
      <c r="M1505" s="490"/>
      <c r="N1505" s="490"/>
      <c r="O1505" s="490"/>
      <c r="P1505" s="490"/>
      <c r="Q1505" s="490"/>
      <c r="R1505" s="490"/>
      <c r="S1505" s="490"/>
    </row>
    <row r="1506" spans="1:19" s="301" customFormat="1">
      <c r="A1506" s="501"/>
      <c r="B1506" s="292" t="s">
        <v>3051</v>
      </c>
      <c r="C1506" s="263" t="s">
        <v>1334</v>
      </c>
      <c r="D1506" s="48">
        <v>258</v>
      </c>
      <c r="E1506" s="48"/>
      <c r="F1506" s="48">
        <f t="shared" si="36"/>
        <v>0</v>
      </c>
      <c r="G1506" s="490"/>
      <c r="H1506" s="490"/>
      <c r="I1506" s="490"/>
      <c r="J1506" s="490"/>
      <c r="K1506" s="490"/>
      <c r="L1506" s="490"/>
      <c r="M1506" s="490"/>
      <c r="N1506" s="490"/>
      <c r="O1506" s="490"/>
      <c r="P1506" s="490"/>
      <c r="Q1506" s="490"/>
      <c r="R1506" s="490"/>
      <c r="S1506" s="490"/>
    </row>
    <row r="1507" spans="1:19" s="301" customFormat="1">
      <c r="A1507" s="501"/>
      <c r="B1507" s="292"/>
      <c r="C1507" s="263"/>
      <c r="D1507" s="503"/>
      <c r="F1507" s="300"/>
      <c r="G1507" s="490"/>
      <c r="H1507" s="490"/>
      <c r="I1507" s="490"/>
      <c r="J1507" s="490"/>
      <c r="K1507" s="490"/>
      <c r="L1507" s="490"/>
      <c r="M1507" s="490"/>
      <c r="N1507" s="490"/>
      <c r="O1507" s="490"/>
      <c r="P1507" s="490"/>
      <c r="Q1507" s="490"/>
      <c r="R1507" s="490"/>
      <c r="S1507" s="490"/>
    </row>
    <row r="1508" spans="1:19" s="301" customFormat="1" ht="174">
      <c r="A1508" s="281">
        <f>MAX($A$18:A1507)+0.01</f>
        <v>2.3199999999999932</v>
      </c>
      <c r="B1508" s="292" t="s">
        <v>3480</v>
      </c>
      <c r="C1508" s="263"/>
      <c r="D1508" s="400"/>
      <c r="E1508" s="401"/>
    </row>
    <row r="1509" spans="1:19" s="301" customFormat="1">
      <c r="A1509" s="511"/>
      <c r="B1509" s="292" t="s">
        <v>3481</v>
      </c>
      <c r="C1509" s="263"/>
      <c r="D1509" s="400"/>
      <c r="E1509" s="401"/>
    </row>
    <row r="1510" spans="1:19" s="301" customFormat="1">
      <c r="A1510" s="511"/>
      <c r="B1510" s="292" t="s">
        <v>3482</v>
      </c>
      <c r="C1510" s="263"/>
      <c r="D1510" s="504"/>
      <c r="E1510" s="505"/>
    </row>
    <row r="1511" spans="1:19" s="301" customFormat="1">
      <c r="A1511" s="511"/>
      <c r="B1511" s="292" t="s">
        <v>3483</v>
      </c>
      <c r="C1511" s="263" t="s">
        <v>1334</v>
      </c>
      <c r="D1511" s="48">
        <v>37</v>
      </c>
      <c r="E1511" s="48"/>
      <c r="F1511" s="48">
        <f t="shared" ref="F1511:F1515" si="37">D1511*E1511</f>
        <v>0</v>
      </c>
    </row>
    <row r="1512" spans="1:19" s="301" customFormat="1">
      <c r="A1512" s="511"/>
      <c r="B1512" s="292" t="s">
        <v>3484</v>
      </c>
      <c r="C1512" s="263" t="s">
        <v>1334</v>
      </c>
      <c r="D1512" s="48">
        <v>42</v>
      </c>
      <c r="E1512" s="48"/>
      <c r="F1512" s="48">
        <f t="shared" si="37"/>
        <v>0</v>
      </c>
    </row>
    <row r="1513" spans="1:19" s="301" customFormat="1">
      <c r="A1513" s="511"/>
      <c r="B1513" s="292" t="s">
        <v>3485</v>
      </c>
      <c r="C1513" s="263" t="s">
        <v>1334</v>
      </c>
      <c r="D1513" s="48">
        <v>73</v>
      </c>
      <c r="E1513" s="48"/>
      <c r="F1513" s="48">
        <f t="shared" si="37"/>
        <v>0</v>
      </c>
    </row>
    <row r="1514" spans="1:19" s="301" customFormat="1">
      <c r="A1514" s="511"/>
      <c r="B1514" s="292" t="s">
        <v>3486</v>
      </c>
      <c r="C1514" s="263" t="s">
        <v>1334</v>
      </c>
      <c r="D1514" s="48">
        <v>34</v>
      </c>
      <c r="E1514" s="48"/>
      <c r="F1514" s="48">
        <f t="shared" si="37"/>
        <v>0</v>
      </c>
      <c r="G1514" s="490"/>
      <c r="H1514" s="490"/>
      <c r="I1514" s="490"/>
      <c r="J1514" s="490"/>
      <c r="K1514" s="490"/>
      <c r="L1514" s="490"/>
      <c r="M1514" s="490"/>
      <c r="N1514" s="490"/>
      <c r="O1514" s="490"/>
      <c r="P1514" s="490"/>
      <c r="Q1514" s="490"/>
      <c r="R1514" s="490"/>
      <c r="S1514" s="490"/>
    </row>
    <row r="1515" spans="1:19" s="301" customFormat="1">
      <c r="A1515" s="511"/>
      <c r="B1515" s="292" t="s">
        <v>3487</v>
      </c>
      <c r="C1515" s="263" t="s">
        <v>1334</v>
      </c>
      <c r="D1515" s="48">
        <v>258</v>
      </c>
      <c r="E1515" s="48"/>
      <c r="F1515" s="48">
        <f t="shared" si="37"/>
        <v>0</v>
      </c>
      <c r="G1515" s="490"/>
      <c r="H1515" s="490"/>
      <c r="I1515" s="490"/>
      <c r="J1515" s="490"/>
      <c r="K1515" s="490"/>
      <c r="L1515" s="490"/>
      <c r="M1515" s="490"/>
      <c r="N1515" s="490"/>
      <c r="O1515" s="490"/>
      <c r="P1515" s="490"/>
      <c r="Q1515" s="490"/>
      <c r="R1515" s="490"/>
      <c r="S1515" s="490"/>
    </row>
    <row r="1516" spans="1:19" s="301" customFormat="1">
      <c r="A1516" s="511"/>
      <c r="B1516" s="292" t="s">
        <v>3488</v>
      </c>
      <c r="C1516" s="263"/>
      <c r="D1516" s="504"/>
      <c r="E1516" s="505"/>
    </row>
    <row r="1517" spans="1:19" s="301" customFormat="1">
      <c r="A1517" s="511"/>
      <c r="B1517" s="292" t="s">
        <v>3483</v>
      </c>
      <c r="C1517" s="263" t="s">
        <v>1334</v>
      </c>
      <c r="D1517" s="48">
        <v>250</v>
      </c>
      <c r="E1517" s="48"/>
      <c r="F1517" s="48">
        <f>D1517*E1517</f>
        <v>0</v>
      </c>
      <c r="G1517" s="490"/>
      <c r="H1517" s="490"/>
      <c r="I1517" s="490"/>
      <c r="J1517" s="490"/>
      <c r="K1517" s="490"/>
    </row>
    <row r="1518" spans="1:19" s="301" customFormat="1">
      <c r="A1518" s="511"/>
      <c r="B1518" s="292" t="s">
        <v>3489</v>
      </c>
      <c r="C1518" s="263"/>
      <c r="D1518" s="504"/>
      <c r="E1518" s="505"/>
      <c r="G1518" s="490"/>
      <c r="H1518" s="490"/>
      <c r="I1518" s="490"/>
      <c r="J1518" s="490"/>
      <c r="K1518" s="490"/>
      <c r="L1518" s="490"/>
      <c r="M1518" s="490"/>
      <c r="N1518" s="490"/>
      <c r="O1518" s="490"/>
      <c r="P1518" s="490"/>
      <c r="Q1518" s="490"/>
      <c r="R1518" s="490"/>
      <c r="S1518" s="490"/>
    </row>
    <row r="1519" spans="1:19" s="301" customFormat="1">
      <c r="A1519" s="511"/>
      <c r="B1519" s="292" t="s">
        <v>3484</v>
      </c>
      <c r="C1519" s="263" t="s">
        <v>1334</v>
      </c>
      <c r="D1519" s="48">
        <v>64</v>
      </c>
      <c r="E1519" s="48"/>
      <c r="F1519" s="48">
        <f>D1519*E1519</f>
        <v>0</v>
      </c>
      <c r="G1519" s="490"/>
      <c r="H1519" s="490"/>
      <c r="I1519" s="490"/>
      <c r="J1519" s="490"/>
      <c r="K1519" s="490"/>
      <c r="L1519" s="490"/>
      <c r="M1519" s="490"/>
      <c r="N1519" s="490"/>
      <c r="O1519" s="490"/>
      <c r="P1519" s="490"/>
      <c r="Q1519" s="490"/>
      <c r="R1519" s="490"/>
      <c r="S1519" s="490"/>
    </row>
    <row r="1520" spans="1:19" s="301" customFormat="1">
      <c r="A1520" s="511"/>
      <c r="B1520" s="292" t="s">
        <v>3485</v>
      </c>
      <c r="C1520" s="263" t="s">
        <v>1334</v>
      </c>
      <c r="D1520" s="48">
        <v>86</v>
      </c>
      <c r="E1520" s="48"/>
      <c r="F1520" s="48">
        <f>D1520*E1520</f>
        <v>0</v>
      </c>
      <c r="G1520" s="490"/>
      <c r="H1520" s="490"/>
      <c r="I1520" s="490"/>
      <c r="J1520" s="490"/>
      <c r="K1520" s="490"/>
      <c r="L1520" s="490"/>
      <c r="M1520" s="490"/>
      <c r="N1520" s="490"/>
      <c r="O1520" s="490"/>
      <c r="P1520" s="490"/>
      <c r="Q1520" s="490"/>
      <c r="R1520" s="490"/>
      <c r="S1520" s="490"/>
    </row>
    <row r="1521" spans="1:256" s="523" customFormat="1">
      <c r="A1521" s="511"/>
      <c r="B1521" s="292" t="s">
        <v>3490</v>
      </c>
      <c r="C1521" s="263"/>
      <c r="D1521" s="504"/>
      <c r="E1521" s="505"/>
      <c r="F1521" s="301"/>
    </row>
    <row r="1522" spans="1:256" s="523" customFormat="1">
      <c r="A1522" s="511"/>
      <c r="B1522" s="292" t="s">
        <v>3486</v>
      </c>
      <c r="C1522" s="263" t="s">
        <v>1334</v>
      </c>
      <c r="D1522" s="48">
        <v>41</v>
      </c>
      <c r="E1522" s="48"/>
      <c r="F1522" s="48">
        <f>D1522*E1522</f>
        <v>0</v>
      </c>
    </row>
    <row r="1523" spans="1:256" s="523" customFormat="1">
      <c r="A1523" s="501"/>
      <c r="B1523" s="292"/>
      <c r="C1523" s="263"/>
      <c r="D1523" s="503"/>
      <c r="E1523" s="301"/>
      <c r="F1523" s="300"/>
    </row>
    <row r="1524" spans="1:256" s="523" customFormat="1" ht="58">
      <c r="A1524" s="281">
        <f>MAX($A$18:A1523)+0.01</f>
        <v>2.329999999999993</v>
      </c>
      <c r="B1524" s="292" t="s">
        <v>3491</v>
      </c>
      <c r="C1524" s="263"/>
      <c r="D1524" s="504"/>
      <c r="E1524" s="505"/>
      <c r="F1524" s="301"/>
    </row>
    <row r="1525" spans="1:256" s="523" customFormat="1">
      <c r="A1525" s="511"/>
      <c r="B1525" s="292" t="s">
        <v>3492</v>
      </c>
      <c r="C1525" s="263"/>
      <c r="D1525" s="504"/>
      <c r="E1525" s="505"/>
      <c r="F1525" s="301"/>
    </row>
    <row r="1526" spans="1:256" s="523" customFormat="1">
      <c r="A1526" s="511"/>
      <c r="B1526" s="292" t="s">
        <v>3493</v>
      </c>
      <c r="C1526" s="263" t="s">
        <v>160</v>
      </c>
      <c r="D1526" s="48">
        <v>10</v>
      </c>
      <c r="E1526" s="48"/>
      <c r="F1526" s="48">
        <f>D1526*E1526</f>
        <v>0</v>
      </c>
    </row>
    <row r="1527" spans="1:256" s="523" customFormat="1">
      <c r="A1527" s="511"/>
      <c r="B1527" s="292"/>
      <c r="C1527" s="263"/>
      <c r="D1527" s="504"/>
      <c r="E1527" s="505"/>
      <c r="F1527" s="301"/>
    </row>
    <row r="1528" spans="1:256" s="523" customFormat="1" ht="174">
      <c r="A1528" s="281">
        <f>MAX($A$18:A1527)+0.01</f>
        <v>2.3399999999999928</v>
      </c>
      <c r="B1528" s="292" t="s">
        <v>3494</v>
      </c>
      <c r="C1528" s="525"/>
      <c r="D1528" s="525"/>
      <c r="E1528" s="525"/>
      <c r="F1528" s="525"/>
    </row>
    <row r="1529" spans="1:256" s="301" customFormat="1">
      <c r="A1529" s="529"/>
      <c r="B1529" s="292" t="s">
        <v>3495</v>
      </c>
      <c r="C1529" s="263" t="s">
        <v>160</v>
      </c>
      <c r="D1529" s="48">
        <v>2</v>
      </c>
      <c r="E1529" s="48"/>
      <c r="F1529" s="48">
        <f t="shared" ref="F1529" si="38">D1529*E1529</f>
        <v>0</v>
      </c>
      <c r="G1529" s="490"/>
      <c r="H1529" s="490"/>
      <c r="I1529" s="490"/>
      <c r="J1529" s="490"/>
      <c r="K1529" s="490"/>
      <c r="L1529" s="490"/>
      <c r="M1529" s="490"/>
      <c r="N1529" s="490"/>
      <c r="O1529" s="490"/>
      <c r="P1529" s="490"/>
      <c r="Q1529" s="490"/>
      <c r="R1529" s="490"/>
      <c r="S1529" s="490"/>
    </row>
    <row r="1530" spans="1:256" s="301" customFormat="1">
      <c r="A1530" s="529"/>
      <c r="B1530" s="292"/>
      <c r="C1530" s="525"/>
      <c r="D1530" s="525"/>
      <c r="E1530" s="526"/>
      <c r="F1530" s="191"/>
      <c r="G1530" s="490"/>
      <c r="H1530" s="490"/>
      <c r="I1530" s="490"/>
      <c r="J1530" s="490"/>
      <c r="K1530" s="490"/>
      <c r="L1530" s="490"/>
      <c r="M1530" s="490"/>
      <c r="N1530" s="490"/>
      <c r="O1530" s="490"/>
      <c r="P1530" s="490"/>
      <c r="Q1530" s="490"/>
      <c r="R1530" s="490"/>
      <c r="S1530" s="490"/>
    </row>
    <row r="1531" spans="1:256" s="549" customFormat="1" ht="58">
      <c r="A1531" s="281">
        <f>MAX($A$18:A1530)+0.01</f>
        <v>2.3499999999999925</v>
      </c>
      <c r="B1531" s="292" t="s">
        <v>3496</v>
      </c>
      <c r="C1531" s="525"/>
      <c r="D1531" s="525"/>
      <c r="E1531" s="526"/>
      <c r="F1531" s="191"/>
      <c r="G1531" s="548"/>
      <c r="H1531" s="548"/>
      <c r="I1531" s="548"/>
      <c r="J1531" s="548"/>
      <c r="K1531" s="548"/>
      <c r="L1531" s="548"/>
      <c r="M1531" s="548"/>
      <c r="N1531" s="548"/>
      <c r="O1531" s="548"/>
      <c r="P1531" s="548"/>
      <c r="Q1531" s="548"/>
      <c r="R1531" s="548"/>
      <c r="S1531" s="548"/>
      <c r="T1531" s="548"/>
      <c r="U1531" s="548"/>
      <c r="V1531" s="548"/>
      <c r="W1531" s="548"/>
      <c r="X1531" s="548"/>
      <c r="Y1531" s="548"/>
      <c r="Z1531" s="548"/>
      <c r="AA1531" s="548"/>
      <c r="AB1531" s="548"/>
      <c r="AC1531" s="548"/>
      <c r="AD1531" s="548"/>
      <c r="AE1531" s="548"/>
      <c r="AF1531" s="548"/>
      <c r="AG1531" s="548"/>
      <c r="AH1531" s="548"/>
      <c r="AI1531" s="548"/>
      <c r="AJ1531" s="548"/>
      <c r="AK1531" s="548"/>
      <c r="AL1531" s="548"/>
      <c r="AM1531" s="548"/>
      <c r="AN1531" s="548"/>
      <c r="AO1531" s="548"/>
      <c r="AP1531" s="548"/>
      <c r="AQ1531" s="548"/>
      <c r="AR1531" s="548"/>
      <c r="AS1531" s="548"/>
      <c r="AT1531" s="548"/>
      <c r="AU1531" s="548"/>
      <c r="AV1531" s="548"/>
      <c r="AW1531" s="548"/>
      <c r="AX1531" s="548"/>
      <c r="AY1531" s="548"/>
      <c r="AZ1531" s="548"/>
      <c r="BA1531" s="548"/>
      <c r="BB1531" s="548"/>
      <c r="BC1531" s="548"/>
      <c r="BD1531" s="548"/>
      <c r="BE1531" s="548"/>
      <c r="BF1531" s="548"/>
      <c r="BG1531" s="548"/>
      <c r="BH1531" s="548"/>
      <c r="BI1531" s="548"/>
      <c r="BJ1531" s="548"/>
      <c r="BK1531" s="548"/>
      <c r="BL1531" s="548"/>
      <c r="BM1531" s="548"/>
      <c r="BN1531" s="548"/>
      <c r="BO1531" s="548"/>
      <c r="BP1531" s="548"/>
      <c r="BQ1531" s="548"/>
      <c r="BR1531" s="548"/>
      <c r="BS1531" s="548"/>
      <c r="BT1531" s="548"/>
      <c r="BU1531" s="548"/>
      <c r="BV1531" s="548"/>
      <c r="BW1531" s="548"/>
      <c r="BX1531" s="548"/>
      <c r="BY1531" s="548"/>
      <c r="BZ1531" s="548"/>
      <c r="CA1531" s="548"/>
      <c r="CB1531" s="548"/>
      <c r="CC1531" s="548"/>
      <c r="CD1531" s="548"/>
      <c r="CE1531" s="548"/>
      <c r="CF1531" s="548"/>
      <c r="CG1531" s="548"/>
      <c r="CH1531" s="548"/>
      <c r="CI1531" s="548"/>
      <c r="CJ1531" s="548"/>
      <c r="CK1531" s="548"/>
      <c r="CL1531" s="548"/>
      <c r="CM1531" s="548"/>
      <c r="CN1531" s="548"/>
      <c r="CO1531" s="548"/>
      <c r="CP1531" s="548"/>
      <c r="CQ1531" s="548"/>
      <c r="CR1531" s="548"/>
      <c r="CS1531" s="548"/>
      <c r="CT1531" s="548"/>
      <c r="CU1531" s="548"/>
      <c r="CV1531" s="548"/>
      <c r="CW1531" s="548"/>
      <c r="CX1531" s="548"/>
      <c r="CY1531" s="548"/>
      <c r="CZ1531" s="548"/>
      <c r="DA1531" s="548"/>
      <c r="DB1531" s="548"/>
      <c r="DC1531" s="548"/>
      <c r="DD1531" s="548"/>
      <c r="DE1531" s="548"/>
      <c r="DF1531" s="548"/>
      <c r="DG1531" s="548"/>
      <c r="DH1531" s="548"/>
      <c r="DI1531" s="548"/>
      <c r="DJ1531" s="548"/>
      <c r="DK1531" s="548"/>
      <c r="DL1531" s="548"/>
      <c r="DM1531" s="548"/>
      <c r="DN1531" s="548"/>
      <c r="DO1531" s="548"/>
      <c r="DP1531" s="548"/>
      <c r="DQ1531" s="548"/>
      <c r="DR1531" s="548"/>
      <c r="DS1531" s="548"/>
      <c r="DT1531" s="548"/>
      <c r="DU1531" s="548"/>
      <c r="DV1531" s="548"/>
      <c r="DW1531" s="548"/>
      <c r="DX1531" s="548"/>
      <c r="DY1531" s="548"/>
      <c r="DZ1531" s="548"/>
      <c r="EA1531" s="548"/>
      <c r="EB1531" s="548"/>
      <c r="EC1531" s="548"/>
      <c r="ED1531" s="548"/>
      <c r="EE1531" s="548"/>
      <c r="EF1531" s="548"/>
      <c r="EG1531" s="548"/>
      <c r="EH1531" s="548"/>
      <c r="EI1531" s="548"/>
      <c r="EJ1531" s="548"/>
      <c r="EK1531" s="548"/>
      <c r="EL1531" s="548"/>
      <c r="EM1531" s="548"/>
      <c r="EN1531" s="548"/>
      <c r="EO1531" s="548"/>
      <c r="EP1531" s="548"/>
      <c r="EQ1531" s="548"/>
      <c r="ER1531" s="548"/>
      <c r="ES1531" s="548"/>
      <c r="ET1531" s="548"/>
      <c r="EU1531" s="548"/>
      <c r="EV1531" s="548"/>
      <c r="EW1531" s="548"/>
      <c r="EX1531" s="548"/>
      <c r="EY1531" s="548"/>
      <c r="EZ1531" s="548"/>
      <c r="FA1531" s="548"/>
      <c r="FB1531" s="548"/>
      <c r="FC1531" s="548"/>
      <c r="FD1531" s="548"/>
      <c r="FE1531" s="548"/>
      <c r="FF1531" s="548"/>
      <c r="FG1531" s="548"/>
      <c r="FH1531" s="548"/>
      <c r="FI1531" s="548"/>
      <c r="FJ1531" s="548"/>
      <c r="FK1531" s="548"/>
      <c r="FL1531" s="548"/>
      <c r="FM1531" s="548"/>
      <c r="FN1531" s="548"/>
      <c r="FO1531" s="548"/>
      <c r="FP1531" s="548"/>
      <c r="FQ1531" s="548"/>
      <c r="FR1531" s="548"/>
      <c r="FS1531" s="548"/>
      <c r="FT1531" s="548"/>
      <c r="FU1531" s="548"/>
      <c r="FV1531" s="548"/>
      <c r="FW1531" s="548"/>
      <c r="FX1531" s="548"/>
      <c r="FY1531" s="548"/>
      <c r="FZ1531" s="548"/>
      <c r="GA1531" s="548"/>
      <c r="GB1531" s="548"/>
      <c r="GC1531" s="548"/>
      <c r="GD1531" s="548"/>
      <c r="GE1531" s="548"/>
      <c r="GF1531" s="548"/>
      <c r="GG1531" s="548"/>
      <c r="GH1531" s="548"/>
      <c r="GI1531" s="548"/>
      <c r="GJ1531" s="548"/>
      <c r="GK1531" s="548"/>
      <c r="GL1531" s="548"/>
      <c r="GM1531" s="548"/>
      <c r="GN1531" s="548"/>
      <c r="GO1531" s="548"/>
      <c r="GP1531" s="548"/>
      <c r="GQ1531" s="548"/>
      <c r="GR1531" s="548"/>
      <c r="GS1531" s="548"/>
      <c r="GT1531" s="548"/>
      <c r="GU1531" s="548"/>
      <c r="GV1531" s="548"/>
      <c r="GW1531" s="548"/>
      <c r="GX1531" s="548"/>
      <c r="GY1531" s="548"/>
      <c r="GZ1531" s="548"/>
      <c r="HA1531" s="548"/>
      <c r="HB1531" s="548"/>
      <c r="HC1531" s="548"/>
      <c r="HD1531" s="548"/>
      <c r="HE1531" s="548"/>
      <c r="HF1531" s="548"/>
      <c r="HG1531" s="548"/>
      <c r="HH1531" s="548"/>
      <c r="HI1531" s="548"/>
      <c r="HJ1531" s="548"/>
      <c r="HK1531" s="548"/>
      <c r="HL1531" s="548"/>
      <c r="HM1531" s="548"/>
      <c r="HN1531" s="548"/>
      <c r="HO1531" s="548"/>
      <c r="HP1531" s="548"/>
      <c r="HQ1531" s="548"/>
      <c r="HR1531" s="548"/>
      <c r="HS1531" s="548"/>
      <c r="HT1531" s="548"/>
      <c r="HU1531" s="548"/>
      <c r="HV1531" s="548"/>
      <c r="HW1531" s="548"/>
      <c r="HX1531" s="548"/>
      <c r="HY1531" s="548"/>
      <c r="HZ1531" s="548"/>
      <c r="IA1531" s="548"/>
      <c r="IB1531" s="548"/>
      <c r="IC1531" s="548"/>
      <c r="ID1531" s="548"/>
      <c r="IE1531" s="548"/>
      <c r="IF1531" s="548"/>
      <c r="IG1531" s="548"/>
      <c r="IH1531" s="548"/>
      <c r="II1531" s="548"/>
      <c r="IJ1531" s="548"/>
      <c r="IK1531" s="548"/>
      <c r="IL1531" s="548"/>
      <c r="IM1531" s="548"/>
      <c r="IN1531" s="548"/>
      <c r="IO1531" s="548"/>
      <c r="IP1531" s="548"/>
      <c r="IQ1531" s="548"/>
      <c r="IR1531" s="548"/>
      <c r="IS1531" s="548"/>
      <c r="IT1531" s="548"/>
      <c r="IU1531" s="548"/>
      <c r="IV1531" s="548"/>
    </row>
    <row r="1532" spans="1:256" s="549" customFormat="1" ht="15" customHeight="1">
      <c r="A1532" s="529"/>
      <c r="B1532" s="292" t="s">
        <v>3497</v>
      </c>
      <c r="C1532" s="525"/>
      <c r="D1532" s="525"/>
      <c r="E1532" s="526"/>
      <c r="F1532" s="191"/>
      <c r="G1532" s="548"/>
      <c r="H1532" s="548"/>
      <c r="I1532" s="548"/>
      <c r="J1532" s="548"/>
      <c r="K1532" s="548"/>
      <c r="L1532" s="548"/>
      <c r="M1532" s="548"/>
      <c r="N1532" s="548"/>
      <c r="O1532" s="548"/>
      <c r="P1532" s="548"/>
      <c r="Q1532" s="548"/>
      <c r="R1532" s="548"/>
      <c r="S1532" s="548"/>
      <c r="T1532" s="548"/>
      <c r="U1532" s="548"/>
      <c r="V1532" s="548"/>
      <c r="W1532" s="548"/>
      <c r="X1532" s="548"/>
      <c r="Y1532" s="548"/>
      <c r="Z1532" s="548"/>
      <c r="AA1532" s="548"/>
      <c r="AB1532" s="548"/>
      <c r="AC1532" s="548"/>
      <c r="AD1532" s="548"/>
      <c r="AE1532" s="548"/>
      <c r="AF1532" s="548"/>
      <c r="AG1532" s="548"/>
      <c r="AH1532" s="548"/>
      <c r="AI1532" s="548"/>
      <c r="AJ1532" s="548"/>
      <c r="AK1532" s="548"/>
      <c r="AL1532" s="548"/>
      <c r="AM1532" s="548"/>
      <c r="AN1532" s="548"/>
      <c r="AO1532" s="548"/>
      <c r="AP1532" s="548"/>
      <c r="AQ1532" s="548"/>
      <c r="AR1532" s="548"/>
      <c r="AS1532" s="548"/>
      <c r="AT1532" s="548"/>
      <c r="AU1532" s="548"/>
      <c r="AV1532" s="548"/>
      <c r="AW1532" s="548"/>
      <c r="AX1532" s="548"/>
      <c r="AY1532" s="548"/>
      <c r="AZ1532" s="548"/>
      <c r="BA1532" s="548"/>
      <c r="BB1532" s="548"/>
      <c r="BC1532" s="548"/>
      <c r="BD1532" s="548"/>
      <c r="BE1532" s="548"/>
      <c r="BF1532" s="548"/>
      <c r="BG1532" s="548"/>
      <c r="BH1532" s="548"/>
      <c r="BI1532" s="548"/>
      <c r="BJ1532" s="548"/>
      <c r="BK1532" s="548"/>
      <c r="BL1532" s="548"/>
      <c r="BM1532" s="548"/>
      <c r="BN1532" s="548"/>
      <c r="BO1532" s="548"/>
      <c r="BP1532" s="548"/>
      <c r="BQ1532" s="548"/>
      <c r="BR1532" s="548"/>
      <c r="BS1532" s="548"/>
      <c r="BT1532" s="548"/>
      <c r="BU1532" s="548"/>
      <c r="BV1532" s="548"/>
      <c r="BW1532" s="548"/>
      <c r="BX1532" s="548"/>
      <c r="BY1532" s="548"/>
      <c r="BZ1532" s="548"/>
      <c r="CA1532" s="548"/>
      <c r="CB1532" s="548"/>
      <c r="CC1532" s="548"/>
      <c r="CD1532" s="548"/>
      <c r="CE1532" s="548"/>
      <c r="CF1532" s="548"/>
      <c r="CG1532" s="548"/>
      <c r="CH1532" s="548"/>
      <c r="CI1532" s="548"/>
      <c r="CJ1532" s="548"/>
      <c r="CK1532" s="548"/>
      <c r="CL1532" s="548"/>
      <c r="CM1532" s="548"/>
      <c r="CN1532" s="548"/>
      <c r="CO1532" s="548"/>
      <c r="CP1532" s="548"/>
      <c r="CQ1532" s="548"/>
      <c r="CR1532" s="548"/>
      <c r="CS1532" s="548"/>
      <c r="CT1532" s="548"/>
      <c r="CU1532" s="548"/>
      <c r="CV1532" s="548"/>
      <c r="CW1532" s="548"/>
      <c r="CX1532" s="548"/>
      <c r="CY1532" s="548"/>
      <c r="CZ1532" s="548"/>
      <c r="DA1532" s="548"/>
      <c r="DB1532" s="548"/>
      <c r="DC1532" s="548"/>
      <c r="DD1532" s="548"/>
      <c r="DE1532" s="548"/>
      <c r="DF1532" s="548"/>
      <c r="DG1532" s="548"/>
      <c r="DH1532" s="548"/>
      <c r="DI1532" s="548"/>
      <c r="DJ1532" s="548"/>
      <c r="DK1532" s="548"/>
      <c r="DL1532" s="548"/>
      <c r="DM1532" s="548"/>
      <c r="DN1532" s="548"/>
      <c r="DO1532" s="548"/>
      <c r="DP1532" s="548"/>
      <c r="DQ1532" s="548"/>
      <c r="DR1532" s="548"/>
      <c r="DS1532" s="548"/>
      <c r="DT1532" s="548"/>
      <c r="DU1532" s="548"/>
      <c r="DV1532" s="548"/>
      <c r="DW1532" s="548"/>
      <c r="DX1532" s="548"/>
      <c r="DY1532" s="548"/>
      <c r="DZ1532" s="548"/>
      <c r="EA1532" s="548"/>
      <c r="EB1532" s="548"/>
      <c r="EC1532" s="548"/>
      <c r="ED1532" s="548"/>
      <c r="EE1532" s="548"/>
      <c r="EF1532" s="548"/>
      <c r="EG1532" s="548"/>
      <c r="EH1532" s="548"/>
      <c r="EI1532" s="548"/>
      <c r="EJ1532" s="548"/>
      <c r="EK1532" s="548"/>
      <c r="EL1532" s="548"/>
      <c r="EM1532" s="548"/>
      <c r="EN1532" s="548"/>
      <c r="EO1532" s="548"/>
      <c r="EP1532" s="548"/>
      <c r="EQ1532" s="548"/>
      <c r="ER1532" s="548"/>
      <c r="ES1532" s="548"/>
      <c r="ET1532" s="548"/>
      <c r="EU1532" s="548"/>
      <c r="EV1532" s="548"/>
      <c r="EW1532" s="548"/>
      <c r="EX1532" s="548"/>
      <c r="EY1532" s="548"/>
      <c r="EZ1532" s="548"/>
      <c r="FA1532" s="548"/>
      <c r="FB1532" s="548"/>
      <c r="FC1532" s="548"/>
      <c r="FD1532" s="548"/>
      <c r="FE1532" s="548"/>
      <c r="FF1532" s="548"/>
      <c r="FG1532" s="548"/>
      <c r="FH1532" s="548"/>
      <c r="FI1532" s="548"/>
      <c r="FJ1532" s="548"/>
      <c r="FK1532" s="548"/>
      <c r="FL1532" s="548"/>
      <c r="FM1532" s="548"/>
      <c r="FN1532" s="548"/>
      <c r="FO1532" s="548"/>
      <c r="FP1532" s="548"/>
      <c r="FQ1532" s="548"/>
      <c r="FR1532" s="548"/>
      <c r="FS1532" s="548"/>
      <c r="FT1532" s="548"/>
      <c r="FU1532" s="548"/>
      <c r="FV1532" s="548"/>
      <c r="FW1532" s="548"/>
      <c r="FX1532" s="548"/>
      <c r="FY1532" s="548"/>
      <c r="FZ1532" s="548"/>
      <c r="GA1532" s="548"/>
      <c r="GB1532" s="548"/>
      <c r="GC1532" s="548"/>
      <c r="GD1532" s="548"/>
      <c r="GE1532" s="548"/>
      <c r="GF1532" s="548"/>
      <c r="GG1532" s="548"/>
      <c r="GH1532" s="548"/>
      <c r="GI1532" s="548"/>
      <c r="GJ1532" s="548"/>
      <c r="GK1532" s="548"/>
      <c r="GL1532" s="548"/>
      <c r="GM1532" s="548"/>
      <c r="GN1532" s="548"/>
      <c r="GO1532" s="548"/>
      <c r="GP1532" s="548"/>
      <c r="GQ1532" s="548"/>
      <c r="GR1532" s="548"/>
      <c r="GS1532" s="548"/>
      <c r="GT1532" s="548"/>
      <c r="GU1532" s="548"/>
      <c r="GV1532" s="548"/>
      <c r="GW1532" s="548"/>
      <c r="GX1532" s="548"/>
      <c r="GY1532" s="548"/>
      <c r="GZ1532" s="548"/>
      <c r="HA1532" s="548"/>
      <c r="HB1532" s="548"/>
      <c r="HC1532" s="548"/>
      <c r="HD1532" s="548"/>
      <c r="HE1532" s="548"/>
      <c r="HF1532" s="548"/>
      <c r="HG1532" s="548"/>
      <c r="HH1532" s="548"/>
      <c r="HI1532" s="548"/>
      <c r="HJ1532" s="548"/>
      <c r="HK1532" s="548"/>
      <c r="HL1532" s="548"/>
      <c r="HM1532" s="548"/>
      <c r="HN1532" s="548"/>
      <c r="HO1532" s="548"/>
      <c r="HP1532" s="548"/>
      <c r="HQ1532" s="548"/>
      <c r="HR1532" s="548"/>
      <c r="HS1532" s="548"/>
      <c r="HT1532" s="548"/>
      <c r="HU1532" s="548"/>
      <c r="HV1532" s="548"/>
      <c r="HW1532" s="548"/>
      <c r="HX1532" s="548"/>
      <c r="HY1532" s="548"/>
      <c r="HZ1532" s="548"/>
      <c r="IA1532" s="548"/>
      <c r="IB1532" s="548"/>
      <c r="IC1532" s="548"/>
      <c r="ID1532" s="548"/>
      <c r="IE1532" s="548"/>
      <c r="IF1532" s="548"/>
      <c r="IG1532" s="548"/>
      <c r="IH1532" s="548"/>
      <c r="II1532" s="548"/>
      <c r="IJ1532" s="548"/>
      <c r="IK1532" s="548"/>
      <c r="IL1532" s="548"/>
      <c r="IM1532" s="548"/>
      <c r="IN1532" s="548"/>
      <c r="IO1532" s="548"/>
      <c r="IP1532" s="548"/>
      <c r="IQ1532" s="548"/>
      <c r="IR1532" s="548"/>
      <c r="IS1532" s="548"/>
      <c r="IT1532" s="548"/>
      <c r="IU1532" s="548"/>
      <c r="IV1532" s="548"/>
    </row>
    <row r="1533" spans="1:256" s="549" customFormat="1">
      <c r="A1533" s="529"/>
      <c r="B1533" s="292" t="s">
        <v>3498</v>
      </c>
      <c r="C1533" s="263" t="s">
        <v>160</v>
      </c>
      <c r="D1533" s="48">
        <v>1</v>
      </c>
      <c r="E1533" s="48"/>
      <c r="F1533" s="48">
        <f t="shared" ref="F1533:F1534" si="39">D1533*E1533</f>
        <v>0</v>
      </c>
      <c r="G1533" s="191"/>
      <c r="H1533" s="191"/>
      <c r="I1533" s="191"/>
      <c r="J1533" s="191"/>
      <c r="K1533" s="191"/>
      <c r="L1533" s="191"/>
      <c r="M1533" s="191"/>
      <c r="N1533" s="191"/>
      <c r="O1533" s="191"/>
      <c r="P1533" s="191"/>
      <c r="Q1533" s="191"/>
      <c r="R1533" s="191"/>
      <c r="S1533" s="191"/>
      <c r="T1533" s="191"/>
      <c r="U1533" s="191"/>
      <c r="V1533" s="191"/>
      <c r="W1533" s="191"/>
      <c r="X1533" s="191"/>
      <c r="Y1533" s="191"/>
      <c r="Z1533" s="191"/>
      <c r="AA1533" s="191"/>
      <c r="AB1533" s="191"/>
      <c r="AC1533" s="191"/>
      <c r="AD1533" s="191"/>
      <c r="AE1533" s="191"/>
      <c r="AF1533" s="191"/>
      <c r="AG1533" s="191"/>
      <c r="AH1533" s="191"/>
      <c r="AI1533" s="191"/>
      <c r="AJ1533" s="191"/>
      <c r="AK1533" s="191"/>
      <c r="AL1533" s="191"/>
      <c r="AM1533" s="191"/>
      <c r="AN1533" s="191"/>
      <c r="AO1533" s="191"/>
      <c r="AP1533" s="191"/>
      <c r="AQ1533" s="191"/>
      <c r="AR1533" s="191"/>
      <c r="AS1533" s="191"/>
      <c r="AT1533" s="191"/>
      <c r="AU1533" s="191"/>
      <c r="AV1533" s="191"/>
      <c r="AW1533" s="191"/>
      <c r="AX1533" s="191"/>
      <c r="AY1533" s="191"/>
      <c r="AZ1533" s="191"/>
      <c r="BA1533" s="191"/>
      <c r="BB1533" s="191"/>
      <c r="BC1533" s="191"/>
      <c r="BD1533" s="191"/>
      <c r="BE1533" s="191"/>
      <c r="BF1533" s="191"/>
      <c r="BG1533" s="191"/>
      <c r="BH1533" s="191"/>
      <c r="BI1533" s="191"/>
      <c r="BJ1533" s="191"/>
      <c r="BK1533" s="191"/>
      <c r="BL1533" s="191"/>
      <c r="BM1533" s="191"/>
      <c r="BN1533" s="191"/>
      <c r="BO1533" s="191"/>
      <c r="BP1533" s="191"/>
      <c r="BQ1533" s="191"/>
      <c r="BR1533" s="191"/>
      <c r="BS1533" s="191"/>
      <c r="BT1533" s="191"/>
      <c r="BU1533" s="191"/>
      <c r="BV1533" s="191"/>
      <c r="BW1533" s="191"/>
      <c r="BX1533" s="191"/>
      <c r="BY1533" s="191"/>
      <c r="BZ1533" s="191"/>
      <c r="CA1533" s="191"/>
      <c r="CB1533" s="191"/>
      <c r="CC1533" s="191"/>
      <c r="CD1533" s="191"/>
      <c r="CE1533" s="191"/>
      <c r="CF1533" s="191"/>
      <c r="CG1533" s="191"/>
      <c r="CH1533" s="191"/>
      <c r="CI1533" s="191"/>
      <c r="CJ1533" s="191"/>
      <c r="CK1533" s="191"/>
      <c r="CL1533" s="191"/>
      <c r="CM1533" s="191"/>
      <c r="CN1533" s="191"/>
      <c r="CO1533" s="191"/>
      <c r="CP1533" s="191"/>
      <c r="CQ1533" s="191"/>
      <c r="CR1533" s="191"/>
      <c r="CS1533" s="191"/>
      <c r="CT1533" s="191"/>
      <c r="CU1533" s="191"/>
      <c r="CV1533" s="191"/>
      <c r="CW1533" s="191"/>
      <c r="CX1533" s="191"/>
      <c r="CY1533" s="191"/>
      <c r="CZ1533" s="191"/>
      <c r="DA1533" s="191"/>
      <c r="DB1533" s="191"/>
      <c r="DC1533" s="191"/>
      <c r="DD1533" s="191"/>
      <c r="DE1533" s="191"/>
      <c r="DF1533" s="191"/>
      <c r="DG1533" s="191"/>
      <c r="DH1533" s="191"/>
      <c r="DI1533" s="191"/>
      <c r="DJ1533" s="191"/>
      <c r="DK1533" s="191"/>
      <c r="DL1533" s="191"/>
      <c r="DM1533" s="191"/>
      <c r="DN1533" s="191"/>
      <c r="DO1533" s="191"/>
      <c r="DP1533" s="191"/>
      <c r="DQ1533" s="191"/>
      <c r="DR1533" s="191"/>
      <c r="DS1533" s="191"/>
      <c r="DT1533" s="191"/>
      <c r="DU1533" s="191"/>
      <c r="DV1533" s="191"/>
      <c r="DW1533" s="191"/>
      <c r="DX1533" s="191"/>
      <c r="DY1533" s="191"/>
      <c r="DZ1533" s="191"/>
      <c r="EA1533" s="191"/>
      <c r="EB1533" s="191"/>
      <c r="EC1533" s="191"/>
      <c r="ED1533" s="191"/>
      <c r="EE1533" s="191"/>
      <c r="EF1533" s="191"/>
      <c r="EG1533" s="191"/>
      <c r="EH1533" s="191"/>
      <c r="EI1533" s="191"/>
      <c r="EJ1533" s="191"/>
      <c r="EK1533" s="191"/>
      <c r="EL1533" s="191"/>
      <c r="EM1533" s="191"/>
      <c r="EN1533" s="191"/>
      <c r="EO1533" s="191"/>
      <c r="EP1533" s="191"/>
      <c r="EQ1533" s="191"/>
      <c r="ER1533" s="191"/>
      <c r="ES1533" s="191"/>
      <c r="ET1533" s="191"/>
      <c r="EU1533" s="191"/>
      <c r="EV1533" s="191"/>
      <c r="EW1533" s="191"/>
      <c r="EX1533" s="191"/>
      <c r="EY1533" s="191"/>
      <c r="EZ1533" s="191"/>
      <c r="FA1533" s="191"/>
      <c r="FB1533" s="191"/>
      <c r="FC1533" s="191"/>
      <c r="FD1533" s="191"/>
      <c r="FE1533" s="191"/>
      <c r="FF1533" s="191"/>
      <c r="FG1533" s="191"/>
      <c r="FH1533" s="191"/>
      <c r="FI1533" s="191"/>
      <c r="FJ1533" s="191"/>
      <c r="FK1533" s="191"/>
      <c r="FL1533" s="191"/>
      <c r="FM1533" s="191"/>
      <c r="FN1533" s="191"/>
      <c r="FO1533" s="191"/>
      <c r="FP1533" s="191"/>
      <c r="FQ1533" s="191"/>
      <c r="FR1533" s="191"/>
      <c r="FS1533" s="191"/>
      <c r="FT1533" s="191"/>
      <c r="FU1533" s="191"/>
      <c r="FV1533" s="191"/>
      <c r="FW1533" s="191"/>
      <c r="FX1533" s="191"/>
      <c r="FY1533" s="191"/>
      <c r="FZ1533" s="191"/>
      <c r="GA1533" s="191"/>
      <c r="GB1533" s="191"/>
      <c r="GC1533" s="191"/>
      <c r="GD1533" s="191"/>
      <c r="GE1533" s="191"/>
      <c r="GF1533" s="191"/>
      <c r="GG1533" s="191"/>
      <c r="GH1533" s="191"/>
      <c r="GI1533" s="191"/>
      <c r="GJ1533" s="191"/>
      <c r="GK1533" s="191"/>
      <c r="GL1533" s="191"/>
      <c r="GM1533" s="191"/>
      <c r="GN1533" s="191"/>
      <c r="GO1533" s="191"/>
      <c r="GP1533" s="191"/>
      <c r="GQ1533" s="191"/>
      <c r="GR1533" s="191"/>
      <c r="GS1533" s="191"/>
      <c r="GT1533" s="191"/>
      <c r="GU1533" s="191"/>
      <c r="GV1533" s="191"/>
      <c r="GW1533" s="191"/>
      <c r="GX1533" s="191"/>
      <c r="GY1533" s="191"/>
      <c r="GZ1533" s="191"/>
      <c r="HA1533" s="191"/>
      <c r="HB1533" s="191"/>
      <c r="HC1533" s="191"/>
      <c r="HD1533" s="191"/>
      <c r="HE1533" s="191"/>
      <c r="HF1533" s="191"/>
      <c r="HG1533" s="191"/>
      <c r="HH1533" s="191"/>
      <c r="HI1533" s="191"/>
      <c r="HJ1533" s="191"/>
      <c r="HK1533" s="191"/>
      <c r="HL1533" s="191"/>
      <c r="HM1533" s="191"/>
      <c r="HN1533" s="191"/>
      <c r="HO1533" s="191"/>
      <c r="HP1533" s="191"/>
      <c r="HQ1533" s="191"/>
      <c r="HR1533" s="191"/>
      <c r="HS1533" s="191"/>
      <c r="HT1533" s="191"/>
      <c r="HU1533" s="191"/>
      <c r="HV1533" s="191"/>
      <c r="HW1533" s="191"/>
      <c r="HX1533" s="191"/>
      <c r="HY1533" s="191"/>
      <c r="HZ1533" s="191"/>
      <c r="IA1533" s="191"/>
      <c r="IB1533" s="191"/>
      <c r="IC1533" s="191"/>
      <c r="ID1533" s="191"/>
      <c r="IE1533" s="191"/>
      <c r="IF1533" s="191"/>
      <c r="IG1533" s="191"/>
      <c r="IH1533" s="191"/>
      <c r="II1533" s="191"/>
      <c r="IJ1533" s="191"/>
      <c r="IK1533" s="191"/>
      <c r="IL1533" s="191"/>
      <c r="IM1533" s="191"/>
      <c r="IN1533" s="191"/>
      <c r="IO1533" s="191"/>
      <c r="IP1533" s="191"/>
      <c r="IQ1533" s="191"/>
      <c r="IR1533" s="191"/>
      <c r="IS1533" s="191"/>
      <c r="IT1533" s="191"/>
      <c r="IU1533" s="191"/>
      <c r="IV1533" s="191"/>
    </row>
    <row r="1534" spans="1:256" s="550" customFormat="1">
      <c r="A1534" s="529"/>
      <c r="B1534" s="292" t="s">
        <v>3499</v>
      </c>
      <c r="C1534" s="263" t="s">
        <v>160</v>
      </c>
      <c r="D1534" s="48">
        <v>4</v>
      </c>
      <c r="E1534" s="48"/>
      <c r="F1534" s="48">
        <f t="shared" si="39"/>
        <v>0</v>
      </c>
      <c r="G1534" s="439"/>
      <c r="H1534" s="439"/>
      <c r="I1534" s="439"/>
      <c r="J1534" s="439"/>
      <c r="K1534" s="439"/>
      <c r="L1534" s="439"/>
      <c r="M1534" s="439"/>
      <c r="N1534" s="439"/>
      <c r="O1534" s="439"/>
      <c r="P1534" s="439"/>
      <c r="Q1534" s="439"/>
      <c r="R1534" s="439"/>
      <c r="S1534" s="439"/>
      <c r="T1534" s="439"/>
      <c r="U1534" s="439"/>
      <c r="V1534" s="439"/>
      <c r="W1534" s="439"/>
      <c r="X1534" s="439"/>
      <c r="Y1534" s="439"/>
      <c r="Z1534" s="439"/>
      <c r="AA1534" s="439"/>
      <c r="AB1534" s="439"/>
      <c r="AC1534" s="439"/>
      <c r="AD1534" s="439"/>
      <c r="AE1534" s="439"/>
      <c r="AF1534" s="439"/>
      <c r="AG1534" s="439"/>
      <c r="AH1534" s="439"/>
      <c r="AI1534" s="439"/>
      <c r="AJ1534" s="439"/>
      <c r="AK1534" s="439"/>
      <c r="AL1534" s="439"/>
      <c r="AM1534" s="439"/>
      <c r="AN1534" s="439"/>
      <c r="AO1534" s="439"/>
      <c r="AP1534" s="439"/>
      <c r="AQ1534" s="439"/>
      <c r="AR1534" s="439"/>
      <c r="AS1534" s="439"/>
      <c r="AT1534" s="439"/>
      <c r="AU1534" s="439"/>
      <c r="AV1534" s="439"/>
      <c r="AW1534" s="439"/>
      <c r="AX1534" s="439"/>
      <c r="AY1534" s="439"/>
      <c r="AZ1534" s="439"/>
      <c r="BA1534" s="439"/>
      <c r="BB1534" s="439"/>
      <c r="BC1534" s="439"/>
      <c r="BD1534" s="439"/>
      <c r="BE1534" s="439"/>
      <c r="BF1534" s="439"/>
      <c r="BG1534" s="439"/>
      <c r="BH1534" s="439"/>
      <c r="BI1534" s="439"/>
      <c r="BJ1534" s="439"/>
      <c r="BK1534" s="439"/>
      <c r="BL1534" s="439"/>
      <c r="BM1534" s="439"/>
      <c r="BN1534" s="439"/>
      <c r="BO1534" s="439"/>
      <c r="BP1534" s="439"/>
      <c r="BQ1534" s="439"/>
      <c r="BR1534" s="439"/>
      <c r="BS1534" s="439"/>
      <c r="BT1534" s="439"/>
      <c r="BU1534" s="439"/>
      <c r="BV1534" s="439"/>
      <c r="BW1534" s="439"/>
      <c r="BX1534" s="439"/>
      <c r="BY1534" s="439"/>
      <c r="BZ1534" s="439"/>
      <c r="CA1534" s="439"/>
      <c r="CB1534" s="439"/>
      <c r="CC1534" s="439"/>
      <c r="CD1534" s="439"/>
      <c r="CE1534" s="439"/>
      <c r="CF1534" s="439"/>
      <c r="CG1534" s="439"/>
      <c r="CH1534" s="439"/>
      <c r="CI1534" s="439"/>
      <c r="CJ1534" s="439"/>
      <c r="CK1534" s="439"/>
      <c r="CL1534" s="439"/>
      <c r="CM1534" s="439"/>
      <c r="CN1534" s="439"/>
      <c r="CO1534" s="439"/>
      <c r="CP1534" s="439"/>
      <c r="CQ1534" s="439"/>
      <c r="CR1534" s="439"/>
      <c r="CS1534" s="439"/>
      <c r="CT1534" s="439"/>
      <c r="CU1534" s="439"/>
      <c r="CV1534" s="439"/>
      <c r="CW1534" s="439"/>
      <c r="CX1534" s="439"/>
      <c r="CY1534" s="439"/>
      <c r="CZ1534" s="439"/>
      <c r="DA1534" s="439"/>
      <c r="DB1534" s="439"/>
      <c r="DC1534" s="439"/>
      <c r="DD1534" s="439"/>
      <c r="DE1534" s="439"/>
      <c r="DF1534" s="439"/>
      <c r="DG1534" s="439"/>
      <c r="DH1534" s="439"/>
      <c r="DI1534" s="439"/>
      <c r="DJ1534" s="439"/>
      <c r="DK1534" s="439"/>
      <c r="DL1534" s="439"/>
      <c r="DM1534" s="439"/>
      <c r="DN1534" s="439"/>
      <c r="DO1534" s="439"/>
      <c r="DP1534" s="439"/>
      <c r="DQ1534" s="439"/>
      <c r="DR1534" s="439"/>
      <c r="DS1534" s="439"/>
      <c r="DT1534" s="439"/>
      <c r="DU1534" s="439"/>
      <c r="DV1534" s="439"/>
      <c r="DW1534" s="439"/>
      <c r="DX1534" s="439"/>
      <c r="DY1534" s="439"/>
      <c r="DZ1534" s="439"/>
      <c r="EA1534" s="439"/>
      <c r="EB1534" s="439"/>
      <c r="EC1534" s="439"/>
      <c r="ED1534" s="439"/>
      <c r="EE1534" s="439"/>
      <c r="EF1534" s="439"/>
      <c r="EG1534" s="439"/>
      <c r="EH1534" s="439"/>
      <c r="EI1534" s="439"/>
      <c r="EJ1534" s="439"/>
      <c r="EK1534" s="439"/>
      <c r="EL1534" s="439"/>
      <c r="EM1534" s="439"/>
      <c r="EN1534" s="439"/>
      <c r="EO1534" s="439"/>
      <c r="EP1534" s="439"/>
      <c r="EQ1534" s="439"/>
      <c r="ER1534" s="439"/>
      <c r="ES1534" s="439"/>
      <c r="ET1534" s="439"/>
      <c r="EU1534" s="439"/>
      <c r="EV1534" s="439"/>
      <c r="EW1534" s="439"/>
      <c r="EX1534" s="439"/>
      <c r="EY1534" s="439"/>
      <c r="EZ1534" s="439"/>
      <c r="FA1534" s="439"/>
      <c r="FB1534" s="439"/>
      <c r="FC1534" s="439"/>
      <c r="FD1534" s="439"/>
      <c r="FE1534" s="439"/>
      <c r="FF1534" s="439"/>
      <c r="FG1534" s="439"/>
      <c r="FH1534" s="439"/>
      <c r="FI1534" s="439"/>
      <c r="FJ1534" s="439"/>
      <c r="FK1534" s="439"/>
      <c r="FL1534" s="439"/>
      <c r="FM1534" s="439"/>
      <c r="FN1534" s="439"/>
      <c r="FO1534" s="439"/>
      <c r="FP1534" s="439"/>
      <c r="FQ1534" s="439"/>
      <c r="FR1534" s="439"/>
      <c r="FS1534" s="439"/>
      <c r="FT1534" s="439"/>
      <c r="FU1534" s="439"/>
      <c r="FV1534" s="439"/>
      <c r="FW1534" s="439"/>
      <c r="FX1534" s="439"/>
      <c r="FY1534" s="439"/>
      <c r="FZ1534" s="439"/>
      <c r="GA1534" s="439"/>
      <c r="GB1534" s="439"/>
      <c r="GC1534" s="439"/>
      <c r="GD1534" s="439"/>
      <c r="GE1534" s="439"/>
      <c r="GF1534" s="439"/>
      <c r="GG1534" s="439"/>
      <c r="GH1534" s="439"/>
      <c r="GI1534" s="439"/>
      <c r="GJ1534" s="439"/>
      <c r="GK1534" s="439"/>
      <c r="GL1534" s="439"/>
      <c r="GM1534" s="439"/>
      <c r="GN1534" s="439"/>
      <c r="GO1534" s="439"/>
      <c r="GP1534" s="439"/>
      <c r="GQ1534" s="439"/>
      <c r="GR1534" s="439"/>
      <c r="GS1534" s="439"/>
      <c r="GT1534" s="439"/>
      <c r="GU1534" s="439"/>
      <c r="GV1534" s="439"/>
      <c r="GW1534" s="439"/>
      <c r="GX1534" s="439"/>
      <c r="GY1534" s="439"/>
      <c r="GZ1534" s="439"/>
      <c r="HA1534" s="439"/>
      <c r="HB1534" s="439"/>
      <c r="HC1534" s="439"/>
      <c r="HD1534" s="439"/>
      <c r="HE1534" s="439"/>
      <c r="HF1534" s="439"/>
      <c r="HG1534" s="439"/>
      <c r="HH1534" s="439"/>
      <c r="HI1534" s="439"/>
      <c r="HJ1534" s="439"/>
      <c r="HK1534" s="439"/>
      <c r="HL1534" s="439"/>
      <c r="HM1534" s="439"/>
      <c r="HN1534" s="439"/>
      <c r="HO1534" s="439"/>
      <c r="HP1534" s="439"/>
      <c r="HQ1534" s="439"/>
      <c r="HR1534" s="439"/>
      <c r="HS1534" s="439"/>
      <c r="HT1534" s="439"/>
      <c r="HU1534" s="439"/>
      <c r="HV1534" s="439"/>
      <c r="HW1534" s="439"/>
      <c r="HX1534" s="439"/>
      <c r="HY1534" s="439"/>
      <c r="HZ1534" s="439"/>
      <c r="IA1534" s="439"/>
      <c r="IB1534" s="439"/>
      <c r="IC1534" s="439"/>
      <c r="ID1534" s="439"/>
      <c r="IE1534" s="439"/>
      <c r="IF1534" s="439"/>
      <c r="IG1534" s="439"/>
      <c r="IH1534" s="439"/>
      <c r="II1534" s="439"/>
      <c r="IJ1534" s="439"/>
      <c r="IK1534" s="439"/>
      <c r="IL1534" s="439"/>
      <c r="IM1534" s="439"/>
      <c r="IN1534" s="439"/>
      <c r="IO1534" s="439"/>
      <c r="IP1534" s="439"/>
      <c r="IQ1534" s="439"/>
      <c r="IR1534" s="439"/>
      <c r="IS1534" s="439"/>
      <c r="IT1534" s="439"/>
      <c r="IU1534" s="439"/>
      <c r="IV1534" s="439"/>
    </row>
    <row r="1535" spans="1:256" s="550" customFormat="1">
      <c r="A1535" s="529"/>
      <c r="B1535" s="292"/>
      <c r="C1535" s="525"/>
      <c r="D1535" s="525"/>
      <c r="E1535" s="526"/>
      <c r="F1535" s="191"/>
      <c r="G1535" s="439"/>
      <c r="H1535" s="439"/>
      <c r="I1535" s="48"/>
      <c r="J1535" s="439"/>
      <c r="K1535" s="439"/>
      <c r="L1535" s="439"/>
      <c r="M1535" s="439"/>
      <c r="N1535" s="439"/>
      <c r="O1535" s="439"/>
      <c r="P1535" s="439"/>
      <c r="Q1535" s="439"/>
      <c r="R1535" s="439"/>
      <c r="S1535" s="439"/>
      <c r="T1535" s="439"/>
      <c r="U1535" s="439"/>
      <c r="V1535" s="439"/>
      <c r="W1535" s="439"/>
      <c r="X1535" s="439"/>
      <c r="Y1535" s="439"/>
      <c r="Z1535" s="439"/>
      <c r="AA1535" s="439"/>
      <c r="AB1535" s="439"/>
      <c r="AC1535" s="439"/>
      <c r="AD1535" s="439"/>
      <c r="AE1535" s="439"/>
      <c r="AF1535" s="439"/>
      <c r="AG1535" s="439"/>
      <c r="AH1535" s="439"/>
      <c r="AI1535" s="439"/>
      <c r="AJ1535" s="439"/>
      <c r="AK1535" s="439"/>
      <c r="AL1535" s="439"/>
      <c r="AM1535" s="439"/>
      <c r="AN1535" s="439"/>
      <c r="AO1535" s="439"/>
      <c r="AP1535" s="439"/>
      <c r="AQ1535" s="439"/>
      <c r="AR1535" s="439"/>
      <c r="AS1535" s="439"/>
      <c r="AT1535" s="439"/>
      <c r="AU1535" s="439"/>
      <c r="AV1535" s="439"/>
      <c r="AW1535" s="439"/>
      <c r="AX1535" s="439"/>
      <c r="AY1535" s="439"/>
      <c r="AZ1535" s="439"/>
      <c r="BA1535" s="439"/>
      <c r="BB1535" s="439"/>
      <c r="BC1535" s="439"/>
      <c r="BD1535" s="439"/>
      <c r="BE1535" s="439"/>
      <c r="BF1535" s="439"/>
      <c r="BG1535" s="439"/>
      <c r="BH1535" s="439"/>
      <c r="BI1535" s="439"/>
      <c r="BJ1535" s="439"/>
      <c r="BK1535" s="439"/>
      <c r="BL1535" s="439"/>
      <c r="BM1535" s="439"/>
      <c r="BN1535" s="439"/>
      <c r="BO1535" s="439"/>
      <c r="BP1535" s="439"/>
      <c r="BQ1535" s="439"/>
      <c r="BR1535" s="439"/>
      <c r="BS1535" s="439"/>
      <c r="BT1535" s="439"/>
      <c r="BU1535" s="439"/>
      <c r="BV1535" s="439"/>
      <c r="BW1535" s="439"/>
      <c r="BX1535" s="439"/>
      <c r="BY1535" s="439"/>
      <c r="BZ1535" s="439"/>
      <c r="CA1535" s="439"/>
      <c r="CB1535" s="439"/>
      <c r="CC1535" s="439"/>
      <c r="CD1535" s="439"/>
      <c r="CE1535" s="439"/>
      <c r="CF1535" s="439"/>
      <c r="CG1535" s="439"/>
      <c r="CH1535" s="439"/>
      <c r="CI1535" s="439"/>
      <c r="CJ1535" s="439"/>
      <c r="CK1535" s="439"/>
      <c r="CL1535" s="439"/>
      <c r="CM1535" s="439"/>
      <c r="CN1535" s="439"/>
      <c r="CO1535" s="439"/>
      <c r="CP1535" s="439"/>
      <c r="CQ1535" s="439"/>
      <c r="CR1535" s="439"/>
      <c r="CS1535" s="439"/>
      <c r="CT1535" s="439"/>
      <c r="CU1535" s="439"/>
      <c r="CV1535" s="439"/>
      <c r="CW1535" s="439"/>
      <c r="CX1535" s="439"/>
      <c r="CY1535" s="439"/>
      <c r="CZ1535" s="439"/>
      <c r="DA1535" s="439"/>
      <c r="DB1535" s="439"/>
      <c r="DC1535" s="439"/>
      <c r="DD1535" s="439"/>
      <c r="DE1535" s="439"/>
      <c r="DF1535" s="439"/>
      <c r="DG1535" s="439"/>
      <c r="DH1535" s="439"/>
      <c r="DI1535" s="439"/>
      <c r="DJ1535" s="439"/>
      <c r="DK1535" s="439"/>
      <c r="DL1535" s="439"/>
      <c r="DM1535" s="439"/>
      <c r="DN1535" s="439"/>
      <c r="DO1535" s="439"/>
      <c r="DP1535" s="439"/>
      <c r="DQ1535" s="439"/>
      <c r="DR1535" s="439"/>
      <c r="DS1535" s="439"/>
      <c r="DT1535" s="439"/>
      <c r="DU1535" s="439"/>
      <c r="DV1535" s="439"/>
      <c r="DW1535" s="439"/>
      <c r="DX1535" s="439"/>
      <c r="DY1535" s="439"/>
      <c r="DZ1535" s="439"/>
      <c r="EA1535" s="439"/>
      <c r="EB1535" s="439"/>
      <c r="EC1535" s="439"/>
      <c r="ED1535" s="439"/>
      <c r="EE1535" s="439"/>
      <c r="EF1535" s="439"/>
      <c r="EG1535" s="439"/>
      <c r="EH1535" s="439"/>
      <c r="EI1535" s="439"/>
      <c r="EJ1535" s="439"/>
      <c r="EK1535" s="439"/>
      <c r="EL1535" s="439"/>
      <c r="EM1535" s="439"/>
      <c r="EN1535" s="439"/>
      <c r="EO1535" s="439"/>
      <c r="EP1535" s="439"/>
      <c r="EQ1535" s="439"/>
      <c r="ER1535" s="439"/>
      <c r="ES1535" s="439"/>
      <c r="ET1535" s="439"/>
      <c r="EU1535" s="439"/>
      <c r="EV1535" s="439"/>
      <c r="EW1535" s="439"/>
      <c r="EX1535" s="439"/>
      <c r="EY1535" s="439"/>
      <c r="EZ1535" s="439"/>
      <c r="FA1535" s="439"/>
      <c r="FB1535" s="439"/>
      <c r="FC1535" s="439"/>
      <c r="FD1535" s="439"/>
      <c r="FE1535" s="439"/>
      <c r="FF1535" s="439"/>
      <c r="FG1535" s="439"/>
      <c r="FH1535" s="439"/>
      <c r="FI1535" s="439"/>
      <c r="FJ1535" s="439"/>
      <c r="FK1535" s="439"/>
      <c r="FL1535" s="439"/>
      <c r="FM1535" s="439"/>
      <c r="FN1535" s="439"/>
      <c r="FO1535" s="439"/>
      <c r="FP1535" s="439"/>
      <c r="FQ1535" s="439"/>
      <c r="FR1535" s="439"/>
      <c r="FS1535" s="439"/>
      <c r="FT1535" s="439"/>
      <c r="FU1535" s="439"/>
      <c r="FV1535" s="439"/>
      <c r="FW1535" s="439"/>
      <c r="FX1535" s="439"/>
      <c r="FY1535" s="439"/>
      <c r="FZ1535" s="439"/>
      <c r="GA1535" s="439"/>
      <c r="GB1535" s="439"/>
      <c r="GC1535" s="439"/>
      <c r="GD1535" s="439"/>
      <c r="GE1535" s="439"/>
      <c r="GF1535" s="439"/>
      <c r="GG1535" s="439"/>
      <c r="GH1535" s="439"/>
      <c r="GI1535" s="439"/>
      <c r="GJ1535" s="439"/>
      <c r="GK1535" s="439"/>
      <c r="GL1535" s="439"/>
      <c r="GM1535" s="439"/>
      <c r="GN1535" s="439"/>
      <c r="GO1535" s="439"/>
      <c r="GP1535" s="439"/>
      <c r="GQ1535" s="439"/>
      <c r="GR1535" s="439"/>
      <c r="GS1535" s="439"/>
      <c r="GT1535" s="439"/>
      <c r="GU1535" s="439"/>
      <c r="GV1535" s="439"/>
      <c r="GW1535" s="439"/>
      <c r="GX1535" s="439"/>
      <c r="GY1535" s="439"/>
      <c r="GZ1535" s="439"/>
      <c r="HA1535" s="439"/>
      <c r="HB1535" s="439"/>
      <c r="HC1535" s="439"/>
      <c r="HD1535" s="439"/>
      <c r="HE1535" s="439"/>
      <c r="HF1535" s="439"/>
      <c r="HG1535" s="439"/>
      <c r="HH1535" s="439"/>
      <c r="HI1535" s="439"/>
      <c r="HJ1535" s="439"/>
      <c r="HK1535" s="439"/>
      <c r="HL1535" s="439"/>
      <c r="HM1535" s="439"/>
      <c r="HN1535" s="439"/>
      <c r="HO1535" s="439"/>
      <c r="HP1535" s="439"/>
      <c r="HQ1535" s="439"/>
      <c r="HR1535" s="439"/>
      <c r="HS1535" s="439"/>
      <c r="HT1535" s="439"/>
      <c r="HU1535" s="439"/>
      <c r="HV1535" s="439"/>
      <c r="HW1535" s="439"/>
      <c r="HX1535" s="439"/>
      <c r="HY1535" s="439"/>
      <c r="HZ1535" s="439"/>
      <c r="IA1535" s="439"/>
      <c r="IB1535" s="439"/>
      <c r="IC1535" s="439"/>
      <c r="ID1535" s="439"/>
      <c r="IE1535" s="439"/>
      <c r="IF1535" s="439"/>
      <c r="IG1535" s="439"/>
      <c r="IH1535" s="439"/>
      <c r="II1535" s="439"/>
      <c r="IJ1535" s="439"/>
      <c r="IK1535" s="439"/>
      <c r="IL1535" s="439"/>
      <c r="IM1535" s="439"/>
      <c r="IN1535" s="439"/>
      <c r="IO1535" s="439"/>
      <c r="IP1535" s="439"/>
      <c r="IQ1535" s="439"/>
      <c r="IR1535" s="439"/>
      <c r="IS1535" s="439"/>
      <c r="IT1535" s="439"/>
      <c r="IU1535" s="439"/>
      <c r="IV1535" s="439"/>
    </row>
    <row r="1536" spans="1:256" s="191" customFormat="1">
      <c r="A1536" s="281">
        <f>MAX($A$18:A1535)+0.01</f>
        <v>2.3599999999999923</v>
      </c>
      <c r="B1536" s="292" t="s">
        <v>3500</v>
      </c>
      <c r="C1536" s="263" t="s">
        <v>160</v>
      </c>
      <c r="D1536" s="48">
        <v>18</v>
      </c>
      <c r="E1536" s="48"/>
      <c r="F1536" s="48">
        <f t="shared" ref="F1536" si="40">+E1536*D1536</f>
        <v>0</v>
      </c>
      <c r="G1536" s="537"/>
      <c r="H1536" s="537"/>
      <c r="I1536" s="537"/>
      <c r="J1536" s="537"/>
      <c r="K1536" s="537"/>
      <c r="L1536" s="537"/>
      <c r="M1536" s="537"/>
      <c r="N1536" s="537"/>
      <c r="O1536" s="537"/>
      <c r="P1536" s="537"/>
      <c r="Q1536" s="537"/>
      <c r="R1536" s="537"/>
      <c r="S1536" s="537"/>
    </row>
    <row r="1537" spans="1:256" s="550" customFormat="1">
      <c r="A1537" s="501"/>
      <c r="B1537" s="292"/>
      <c r="C1537" s="263"/>
      <c r="D1537" s="521"/>
      <c r="E1537" s="522"/>
      <c r="F1537" s="301"/>
      <c r="G1537" s="551"/>
      <c r="H1537" s="551"/>
      <c r="I1537" s="48"/>
      <c r="J1537" s="551"/>
      <c r="K1537" s="551"/>
      <c r="L1537" s="551"/>
      <c r="M1537" s="551"/>
      <c r="N1537" s="551"/>
      <c r="O1537" s="551"/>
      <c r="P1537" s="551"/>
      <c r="Q1537" s="551"/>
      <c r="R1537" s="551"/>
      <c r="S1537" s="551"/>
      <c r="T1537" s="551"/>
      <c r="U1537" s="551"/>
      <c r="V1537" s="551"/>
      <c r="W1537" s="551"/>
      <c r="X1537" s="551"/>
      <c r="Y1537" s="551"/>
      <c r="Z1537" s="551"/>
      <c r="AA1537" s="551"/>
      <c r="AB1537" s="551"/>
      <c r="AC1537" s="551"/>
      <c r="AD1537" s="551"/>
      <c r="AE1537" s="551"/>
      <c r="AF1537" s="551"/>
      <c r="AG1537" s="551"/>
      <c r="AH1537" s="551"/>
      <c r="AI1537" s="551"/>
      <c r="AJ1537" s="551"/>
      <c r="AK1537" s="551"/>
      <c r="AL1537" s="551"/>
      <c r="AM1537" s="551"/>
      <c r="AN1537" s="551"/>
      <c r="AO1537" s="551"/>
      <c r="AP1537" s="551"/>
      <c r="AQ1537" s="551"/>
      <c r="AR1537" s="551"/>
      <c r="AS1537" s="551"/>
      <c r="AT1537" s="551"/>
      <c r="AU1537" s="551"/>
      <c r="AV1537" s="551"/>
      <c r="AW1537" s="551"/>
      <c r="AX1537" s="551"/>
      <c r="AY1537" s="551"/>
      <c r="AZ1537" s="551"/>
      <c r="BA1537" s="551"/>
      <c r="BB1537" s="551"/>
      <c r="BC1537" s="551"/>
      <c r="BD1537" s="551"/>
      <c r="BE1537" s="551"/>
      <c r="BF1537" s="551"/>
      <c r="BG1537" s="551"/>
      <c r="BH1537" s="551"/>
      <c r="BI1537" s="551"/>
      <c r="BJ1537" s="551"/>
      <c r="BK1537" s="551"/>
      <c r="BL1537" s="551"/>
      <c r="BM1537" s="551"/>
      <c r="BN1537" s="551"/>
      <c r="BO1537" s="551"/>
      <c r="BP1537" s="551"/>
      <c r="BQ1537" s="551"/>
      <c r="BR1537" s="551"/>
      <c r="BS1537" s="551"/>
      <c r="BT1537" s="551"/>
      <c r="BU1537" s="551"/>
      <c r="BV1537" s="551"/>
      <c r="BW1537" s="551"/>
      <c r="BX1537" s="551"/>
      <c r="BY1537" s="551"/>
      <c r="BZ1537" s="551"/>
      <c r="CA1537" s="551"/>
      <c r="CB1537" s="551"/>
      <c r="CC1537" s="551"/>
      <c r="CD1537" s="551"/>
      <c r="CE1537" s="551"/>
      <c r="CF1537" s="551"/>
      <c r="CG1537" s="551"/>
      <c r="CH1537" s="551"/>
      <c r="CI1537" s="551"/>
      <c r="CJ1537" s="551"/>
      <c r="CK1537" s="551"/>
      <c r="CL1537" s="551"/>
      <c r="CM1537" s="551"/>
      <c r="CN1537" s="551"/>
      <c r="CO1537" s="551"/>
      <c r="CP1537" s="551"/>
      <c r="CQ1537" s="551"/>
      <c r="CR1537" s="551"/>
      <c r="CS1537" s="551"/>
      <c r="CT1537" s="551"/>
      <c r="CU1537" s="551"/>
      <c r="CV1537" s="551"/>
      <c r="CW1537" s="551"/>
      <c r="CX1537" s="551"/>
      <c r="CY1537" s="551"/>
      <c r="CZ1537" s="551"/>
      <c r="DA1537" s="551"/>
      <c r="DB1537" s="551"/>
      <c r="DC1537" s="551"/>
      <c r="DD1537" s="551"/>
      <c r="DE1537" s="551"/>
      <c r="DF1537" s="551"/>
      <c r="DG1537" s="551"/>
      <c r="DH1537" s="551"/>
      <c r="DI1537" s="551"/>
      <c r="DJ1537" s="551"/>
      <c r="DK1537" s="551"/>
      <c r="DL1537" s="551"/>
      <c r="DM1537" s="551"/>
      <c r="DN1537" s="551"/>
      <c r="DO1537" s="551"/>
      <c r="DP1537" s="551"/>
      <c r="DQ1537" s="551"/>
      <c r="DR1537" s="551"/>
      <c r="DS1537" s="551"/>
      <c r="DT1537" s="551"/>
      <c r="DU1537" s="551"/>
      <c r="DV1537" s="551"/>
      <c r="DW1537" s="551"/>
      <c r="DX1537" s="551"/>
      <c r="DY1537" s="551"/>
      <c r="DZ1537" s="551"/>
      <c r="EA1537" s="551"/>
      <c r="EB1537" s="551"/>
      <c r="EC1537" s="551"/>
      <c r="ED1537" s="551"/>
      <c r="EE1537" s="551"/>
      <c r="EF1537" s="551"/>
      <c r="EG1537" s="551"/>
      <c r="EH1537" s="551"/>
      <c r="EI1537" s="551"/>
      <c r="EJ1537" s="551"/>
      <c r="EK1537" s="551"/>
      <c r="EL1537" s="551"/>
      <c r="EM1537" s="551"/>
      <c r="EN1537" s="551"/>
      <c r="EO1537" s="551"/>
      <c r="EP1537" s="551"/>
      <c r="EQ1537" s="551"/>
      <c r="ER1537" s="551"/>
      <c r="ES1537" s="551"/>
      <c r="ET1537" s="551"/>
      <c r="EU1537" s="551"/>
      <c r="EV1537" s="551"/>
      <c r="EW1537" s="551"/>
      <c r="EX1537" s="551"/>
      <c r="EY1537" s="551"/>
      <c r="EZ1537" s="551"/>
      <c r="FA1537" s="551"/>
      <c r="FB1537" s="551"/>
      <c r="FC1537" s="551"/>
      <c r="FD1537" s="551"/>
      <c r="FE1537" s="551"/>
      <c r="FF1537" s="551"/>
      <c r="FG1537" s="551"/>
      <c r="FH1537" s="551"/>
      <c r="FI1537" s="551"/>
      <c r="FJ1537" s="551"/>
      <c r="FK1537" s="551"/>
      <c r="FL1537" s="551"/>
      <c r="FM1537" s="551"/>
      <c r="FN1537" s="551"/>
      <c r="FO1537" s="551"/>
      <c r="FP1537" s="551"/>
      <c r="FQ1537" s="551"/>
      <c r="FR1537" s="551"/>
      <c r="FS1537" s="551"/>
      <c r="FT1537" s="551"/>
      <c r="FU1537" s="551"/>
      <c r="FV1537" s="551"/>
      <c r="FW1537" s="551"/>
      <c r="FX1537" s="551"/>
      <c r="FY1537" s="551"/>
      <c r="FZ1537" s="551"/>
      <c r="GA1537" s="551"/>
      <c r="GB1537" s="551"/>
      <c r="GC1537" s="551"/>
      <c r="GD1537" s="551"/>
      <c r="GE1537" s="551"/>
      <c r="GF1537" s="551"/>
      <c r="GG1537" s="551"/>
      <c r="GH1537" s="551"/>
      <c r="GI1537" s="551"/>
      <c r="GJ1537" s="551"/>
      <c r="GK1537" s="551"/>
      <c r="GL1537" s="551"/>
      <c r="GM1537" s="551"/>
      <c r="GN1537" s="551"/>
      <c r="GO1537" s="551"/>
      <c r="GP1537" s="551"/>
      <c r="GQ1537" s="551"/>
      <c r="GR1537" s="551"/>
      <c r="GS1537" s="551"/>
      <c r="GT1537" s="551"/>
      <c r="GU1537" s="551"/>
      <c r="GV1537" s="551"/>
      <c r="GW1537" s="551"/>
      <c r="GX1537" s="551"/>
      <c r="GY1537" s="551"/>
      <c r="GZ1537" s="551"/>
      <c r="HA1537" s="551"/>
      <c r="HB1537" s="551"/>
      <c r="HC1537" s="551"/>
      <c r="HD1537" s="551"/>
      <c r="HE1537" s="551"/>
      <c r="HF1537" s="551"/>
      <c r="HG1537" s="551"/>
      <c r="HH1537" s="551"/>
      <c r="HI1537" s="551"/>
      <c r="HJ1537" s="551"/>
      <c r="HK1537" s="551"/>
      <c r="HL1537" s="551"/>
      <c r="HM1537" s="551"/>
      <c r="HN1537" s="551"/>
      <c r="HO1537" s="551"/>
      <c r="HP1537" s="551"/>
      <c r="HQ1537" s="551"/>
      <c r="HR1537" s="551"/>
      <c r="HS1537" s="551"/>
      <c r="HT1537" s="551"/>
      <c r="HU1537" s="551"/>
      <c r="HV1537" s="551"/>
      <c r="HW1537" s="551"/>
      <c r="HX1537" s="551"/>
      <c r="HY1537" s="551"/>
      <c r="HZ1537" s="551"/>
      <c r="IA1537" s="551"/>
      <c r="IB1537" s="551"/>
      <c r="IC1537" s="551"/>
      <c r="ID1537" s="551"/>
      <c r="IE1537" s="551"/>
      <c r="IF1537" s="551"/>
      <c r="IG1537" s="551"/>
      <c r="IH1537" s="551"/>
      <c r="II1537" s="551"/>
      <c r="IJ1537" s="551"/>
      <c r="IK1537" s="551"/>
      <c r="IL1537" s="551"/>
      <c r="IM1537" s="551"/>
      <c r="IN1537" s="551"/>
      <c r="IO1537" s="551"/>
      <c r="IP1537" s="551"/>
      <c r="IQ1537" s="551"/>
      <c r="IR1537" s="551"/>
      <c r="IS1537" s="551"/>
      <c r="IT1537" s="551"/>
      <c r="IU1537" s="551"/>
      <c r="IV1537" s="551"/>
    </row>
    <row r="1538" spans="1:256" s="301" customFormat="1" ht="58">
      <c r="A1538" s="281">
        <f>MAX($A$18:A1537)+0.01</f>
        <v>2.3699999999999921</v>
      </c>
      <c r="B1538" s="292" t="s">
        <v>3501</v>
      </c>
      <c r="C1538" s="552"/>
      <c r="D1538" s="525"/>
      <c r="E1538" s="553"/>
      <c r="F1538" s="548"/>
      <c r="G1538" s="490"/>
      <c r="H1538" s="490"/>
      <c r="I1538" s="490"/>
      <c r="J1538" s="490"/>
      <c r="K1538" s="490"/>
      <c r="L1538" s="490"/>
      <c r="M1538" s="490"/>
      <c r="N1538" s="490"/>
      <c r="O1538" s="490"/>
      <c r="P1538" s="490"/>
      <c r="Q1538" s="490"/>
      <c r="R1538" s="490"/>
      <c r="S1538" s="490"/>
    </row>
    <row r="1539" spans="1:256" s="301" customFormat="1">
      <c r="A1539" s="554"/>
      <c r="B1539" s="292" t="s">
        <v>3502</v>
      </c>
      <c r="C1539" s="552"/>
      <c r="D1539" s="525"/>
      <c r="E1539" s="553"/>
      <c r="F1539" s="548"/>
      <c r="G1539" s="490"/>
      <c r="H1539" s="490"/>
      <c r="I1539" s="490"/>
      <c r="J1539" s="490"/>
      <c r="K1539" s="490"/>
      <c r="L1539" s="490"/>
      <c r="M1539" s="490"/>
      <c r="N1539" s="490"/>
      <c r="O1539" s="490"/>
      <c r="P1539" s="490"/>
      <c r="Q1539" s="490"/>
      <c r="R1539" s="490"/>
      <c r="S1539" s="490"/>
    </row>
    <row r="1540" spans="1:256" s="301" customFormat="1">
      <c r="A1540" s="529"/>
      <c r="B1540" s="292" t="s">
        <v>3503</v>
      </c>
      <c r="C1540" s="552"/>
      <c r="D1540" s="525"/>
      <c r="E1540" s="553"/>
      <c r="F1540" s="548"/>
      <c r="G1540" s="490"/>
      <c r="H1540" s="490"/>
      <c r="I1540" s="490"/>
      <c r="J1540" s="490"/>
      <c r="K1540" s="490"/>
      <c r="L1540" s="490"/>
      <c r="M1540" s="490"/>
      <c r="N1540" s="490"/>
      <c r="O1540" s="490"/>
      <c r="P1540" s="490"/>
      <c r="Q1540" s="490"/>
      <c r="R1540" s="490"/>
      <c r="S1540" s="490"/>
    </row>
    <row r="1541" spans="1:256" s="301" customFormat="1">
      <c r="A1541" s="366"/>
      <c r="B1541" s="292" t="s">
        <v>3504</v>
      </c>
      <c r="C1541" s="263" t="s">
        <v>1334</v>
      </c>
      <c r="D1541" s="48">
        <v>174</v>
      </c>
      <c r="E1541" s="48"/>
      <c r="F1541" s="48">
        <f>D1541*E1541</f>
        <v>0</v>
      </c>
      <c r="G1541" s="490"/>
      <c r="H1541" s="490"/>
      <c r="I1541" s="490"/>
      <c r="J1541" s="490"/>
      <c r="K1541" s="490"/>
      <c r="L1541" s="490"/>
      <c r="M1541" s="490"/>
      <c r="N1541" s="490"/>
      <c r="O1541" s="490"/>
      <c r="P1541" s="490"/>
      <c r="Q1541" s="490"/>
      <c r="R1541" s="490"/>
      <c r="S1541" s="490"/>
    </row>
    <row r="1542" spans="1:256" s="301" customFormat="1">
      <c r="A1542" s="366"/>
      <c r="B1542" s="292" t="s">
        <v>3505</v>
      </c>
      <c r="C1542" s="263" t="s">
        <v>1334</v>
      </c>
      <c r="D1542" s="48">
        <v>240</v>
      </c>
      <c r="E1542" s="48"/>
      <c r="F1542" s="48">
        <f>D1542*E1542</f>
        <v>0</v>
      </c>
      <c r="G1542" s="490"/>
      <c r="H1542" s="490"/>
      <c r="I1542" s="490"/>
      <c r="J1542" s="490"/>
      <c r="K1542" s="490"/>
      <c r="L1542" s="490"/>
      <c r="M1542" s="490"/>
      <c r="N1542" s="490"/>
      <c r="O1542" s="490"/>
      <c r="P1542" s="490"/>
      <c r="Q1542" s="490"/>
      <c r="R1542" s="490"/>
      <c r="S1542" s="490"/>
    </row>
    <row r="1543" spans="1:256" s="301" customFormat="1">
      <c r="A1543" s="529"/>
      <c r="B1543" s="292"/>
      <c r="C1543" s="263"/>
      <c r="D1543" s="555"/>
      <c r="E1543" s="556"/>
      <c r="F1543" s="191"/>
      <c r="G1543" s="490"/>
      <c r="H1543" s="490"/>
      <c r="I1543" s="490"/>
      <c r="J1543" s="490"/>
      <c r="K1543" s="490"/>
      <c r="L1543" s="490"/>
      <c r="M1543" s="490"/>
      <c r="N1543" s="490"/>
      <c r="O1543" s="490"/>
      <c r="P1543" s="490"/>
      <c r="Q1543" s="490"/>
      <c r="R1543" s="490"/>
      <c r="S1543" s="490"/>
    </row>
    <row r="1544" spans="1:256" s="191" customFormat="1">
      <c r="A1544" s="281">
        <f>MAX($A$18:A1543)+0.01</f>
        <v>2.3799999999999919</v>
      </c>
      <c r="B1544" s="292" t="s">
        <v>3506</v>
      </c>
      <c r="C1544" s="557"/>
      <c r="D1544" s="558"/>
      <c r="E1544" s="559"/>
      <c r="F1544" s="551"/>
      <c r="G1544" s="537"/>
      <c r="H1544" s="537"/>
      <c r="I1544" s="537"/>
      <c r="J1544" s="537"/>
      <c r="K1544" s="537"/>
      <c r="L1544" s="537"/>
      <c r="M1544" s="537"/>
      <c r="N1544" s="537"/>
      <c r="O1544" s="537"/>
    </row>
    <row r="1545" spans="1:256" s="191" customFormat="1">
      <c r="A1545" s="511"/>
      <c r="B1545" s="292" t="s">
        <v>3507</v>
      </c>
      <c r="C1545" s="263" t="s">
        <v>1334</v>
      </c>
      <c r="D1545" s="48">
        <v>30</v>
      </c>
      <c r="E1545" s="48"/>
      <c r="F1545" s="48">
        <f>D1545*E1545</f>
        <v>0</v>
      </c>
      <c r="G1545" s="537"/>
      <c r="H1545" s="537"/>
      <c r="I1545" s="537"/>
      <c r="J1545" s="537"/>
      <c r="K1545" s="537"/>
      <c r="L1545" s="537"/>
      <c r="M1545" s="537"/>
      <c r="N1545" s="537"/>
      <c r="O1545" s="537"/>
    </row>
    <row r="1546" spans="1:256" s="191" customFormat="1">
      <c r="A1546" s="511"/>
      <c r="B1546" s="292" t="s">
        <v>3508</v>
      </c>
      <c r="C1546" s="263" t="s">
        <v>1334</v>
      </c>
      <c r="D1546" s="48">
        <v>78</v>
      </c>
      <c r="E1546" s="48"/>
      <c r="F1546" s="48">
        <f>D1546*E1546</f>
        <v>0</v>
      </c>
      <c r="G1546" s="537"/>
      <c r="H1546" s="537"/>
      <c r="I1546" s="537"/>
      <c r="J1546" s="537"/>
      <c r="K1546" s="537"/>
      <c r="L1546" s="537"/>
      <c r="M1546" s="537"/>
      <c r="N1546" s="537"/>
      <c r="O1546" s="537"/>
    </row>
    <row r="1547" spans="1:256" s="191" customFormat="1">
      <c r="A1547" s="511"/>
      <c r="B1547" s="292" t="s">
        <v>3509</v>
      </c>
      <c r="C1547" s="263" t="s">
        <v>1334</v>
      </c>
      <c r="D1547" s="48">
        <v>252</v>
      </c>
      <c r="E1547" s="48"/>
      <c r="F1547" s="48">
        <f>D1547*E1547</f>
        <v>0</v>
      </c>
      <c r="G1547" s="537"/>
      <c r="H1547" s="537"/>
      <c r="I1547" s="537"/>
      <c r="J1547" s="537"/>
      <c r="K1547" s="537"/>
      <c r="L1547" s="537"/>
      <c r="M1547" s="537"/>
      <c r="N1547" s="537"/>
      <c r="O1547" s="537"/>
    </row>
    <row r="1548" spans="1:256" s="301" customFormat="1">
      <c r="A1548" s="511"/>
      <c r="B1548" s="292" t="s">
        <v>3504</v>
      </c>
      <c r="C1548" s="263" t="s">
        <v>1334</v>
      </c>
      <c r="D1548" s="48">
        <v>24</v>
      </c>
      <c r="E1548" s="48"/>
      <c r="F1548" s="48">
        <f>D1548*E1548</f>
        <v>0</v>
      </c>
    </row>
    <row r="1549" spans="1:256" s="301" customFormat="1">
      <c r="A1549" s="511"/>
      <c r="B1549" s="292" t="s">
        <v>3505</v>
      </c>
      <c r="C1549" s="263" t="s">
        <v>1334</v>
      </c>
      <c r="D1549" s="48">
        <v>96</v>
      </c>
      <c r="E1549" s="48"/>
      <c r="F1549" s="48">
        <f>D1549*E1549</f>
        <v>0</v>
      </c>
    </row>
    <row r="1550" spans="1:256" s="301" customFormat="1">
      <c r="A1550" s="511"/>
      <c r="B1550" s="292"/>
      <c r="C1550" s="263"/>
      <c r="D1550" s="493"/>
      <c r="E1550" s="48"/>
    </row>
    <row r="1551" spans="1:256" s="301" customFormat="1" ht="25">
      <c r="A1551" s="281">
        <f>MAX($A$18:A1550)+0.01</f>
        <v>2.3899999999999917</v>
      </c>
      <c r="B1551" s="560" t="s">
        <v>3510</v>
      </c>
      <c r="C1551" s="525"/>
      <c r="D1551" s="541"/>
      <c r="E1551" s="542"/>
      <c r="F1551" s="191"/>
    </row>
    <row r="1552" spans="1:256" s="301" customFormat="1">
      <c r="A1552" s="191"/>
      <c r="B1552" s="560" t="s">
        <v>3511</v>
      </c>
      <c r="C1552" s="525"/>
      <c r="D1552" s="541"/>
      <c r="E1552" s="542"/>
      <c r="F1552" s="191"/>
    </row>
    <row r="1553" spans="1:19" s="301" customFormat="1">
      <c r="A1553" s="191"/>
      <c r="B1553" s="560" t="s">
        <v>3512</v>
      </c>
      <c r="C1553" s="263" t="s">
        <v>160</v>
      </c>
      <c r="D1553" s="48">
        <v>2</v>
      </c>
      <c r="E1553" s="48"/>
      <c r="F1553" s="48">
        <f t="shared" ref="F1553" si="41">D1553*E1553</f>
        <v>0</v>
      </c>
    </row>
    <row r="1554" spans="1:19" s="301" customFormat="1">
      <c r="A1554" s="191"/>
      <c r="B1554" s="560"/>
      <c r="C1554" s="525"/>
      <c r="D1554" s="541"/>
      <c r="E1554" s="542"/>
      <c r="F1554" s="191"/>
    </row>
    <row r="1555" spans="1:19" s="301" customFormat="1" ht="101.5">
      <c r="A1555" s="281">
        <f>MAX($A$18:A1554)+0.01</f>
        <v>2.3999999999999915</v>
      </c>
      <c r="B1555" s="292" t="s">
        <v>3513</v>
      </c>
      <c r="C1555" s="546"/>
      <c r="D1555" s="561"/>
      <c r="E1555" s="562"/>
      <c r="F1555" s="372"/>
    </row>
    <row r="1556" spans="1:19" s="301" customFormat="1">
      <c r="A1556" s="372"/>
      <c r="B1556" s="292" t="s">
        <v>3514</v>
      </c>
      <c r="C1556" s="546"/>
      <c r="D1556" s="561"/>
      <c r="E1556" s="562"/>
      <c r="F1556" s="372"/>
    </row>
    <row r="1557" spans="1:19" s="191" customFormat="1">
      <c r="A1557" s="372"/>
      <c r="B1557" s="292" t="s">
        <v>3515</v>
      </c>
      <c r="C1557" s="546"/>
      <c r="D1557" s="561"/>
      <c r="E1557" s="562"/>
      <c r="F1557" s="372"/>
    </row>
    <row r="1558" spans="1:19" s="191" customFormat="1">
      <c r="A1558" s="372"/>
      <c r="B1558" s="292" t="s">
        <v>3516</v>
      </c>
      <c r="C1558" s="546"/>
      <c r="D1558" s="561"/>
      <c r="E1558" s="562"/>
      <c r="F1558" s="372"/>
    </row>
    <row r="1559" spans="1:19" s="191" customFormat="1">
      <c r="A1559" s="372"/>
      <c r="B1559" s="292" t="s">
        <v>3517</v>
      </c>
      <c r="C1559" s="546"/>
      <c r="D1559" s="561"/>
      <c r="E1559" s="562"/>
      <c r="F1559" s="372"/>
    </row>
    <row r="1560" spans="1:19" s="191" customFormat="1">
      <c r="A1560" s="372"/>
      <c r="B1560" s="292" t="s">
        <v>3518</v>
      </c>
      <c r="C1560" s="546"/>
      <c r="D1560" s="561"/>
      <c r="E1560" s="562"/>
      <c r="F1560" s="372"/>
    </row>
    <row r="1561" spans="1:19" s="191" customFormat="1">
      <c r="A1561" s="372"/>
      <c r="B1561" s="292" t="s">
        <v>3519</v>
      </c>
      <c r="C1561" s="546"/>
      <c r="D1561" s="561"/>
      <c r="E1561" s="562"/>
      <c r="F1561" s="372"/>
    </row>
    <row r="1562" spans="1:19" s="191" customFormat="1">
      <c r="A1562" s="372"/>
      <c r="B1562" s="292" t="s">
        <v>3512</v>
      </c>
      <c r="C1562" s="263" t="s">
        <v>160</v>
      </c>
      <c r="D1562" s="48">
        <v>8</v>
      </c>
      <c r="E1562" s="48"/>
      <c r="F1562" s="48">
        <f>+E1562*D1562</f>
        <v>0</v>
      </c>
    </row>
    <row r="1563" spans="1:19" s="191" customFormat="1">
      <c r="A1563" s="301"/>
      <c r="B1563" s="292"/>
      <c r="C1563" s="503"/>
      <c r="D1563" s="503"/>
      <c r="E1563" s="305"/>
      <c r="F1563" s="301"/>
    </row>
    <row r="1564" spans="1:19" s="191" customFormat="1" ht="29">
      <c r="A1564" s="281">
        <f>MAX($A$18:A1563)+0.01</f>
        <v>2.4099999999999913</v>
      </c>
      <c r="B1564" s="292" t="s">
        <v>3520</v>
      </c>
      <c r="C1564" s="263" t="s">
        <v>246</v>
      </c>
      <c r="D1564" s="48">
        <v>1</v>
      </c>
      <c r="E1564" s="48"/>
      <c r="F1564" s="48">
        <f>+E1564*D1564</f>
        <v>0</v>
      </c>
    </row>
    <row r="1565" spans="1:19" s="301" customFormat="1">
      <c r="A1565" s="529"/>
      <c r="B1565" s="292"/>
      <c r="C1565" s="563"/>
      <c r="D1565" s="563"/>
      <c r="E1565" s="564"/>
      <c r="F1565" s="191"/>
      <c r="G1565" s="490"/>
      <c r="H1565" s="490"/>
      <c r="I1565" s="490"/>
      <c r="J1565" s="490"/>
      <c r="K1565" s="490"/>
      <c r="L1565" s="490"/>
      <c r="M1565" s="490"/>
      <c r="N1565" s="490"/>
      <c r="O1565" s="490"/>
      <c r="P1565" s="490"/>
      <c r="Q1565" s="490"/>
      <c r="R1565" s="490"/>
      <c r="S1565" s="490"/>
    </row>
    <row r="1566" spans="1:19" s="301" customFormat="1" ht="29">
      <c r="A1566" s="281">
        <f>MAX($A$18:A1565)+0.01</f>
        <v>2.419999999999991</v>
      </c>
      <c r="B1566" s="292" t="s">
        <v>3521</v>
      </c>
      <c r="C1566" s="263" t="s">
        <v>246</v>
      </c>
      <c r="D1566" s="48">
        <v>1</v>
      </c>
      <c r="E1566" s="48"/>
      <c r="F1566" s="48">
        <f>+E1566*D1566</f>
        <v>0</v>
      </c>
      <c r="G1566" s="490"/>
      <c r="H1566" s="490"/>
      <c r="I1566" s="490"/>
      <c r="J1566" s="490"/>
      <c r="K1566" s="490"/>
      <c r="L1566" s="490"/>
      <c r="M1566" s="490"/>
      <c r="N1566" s="490"/>
      <c r="O1566" s="490"/>
      <c r="P1566" s="490"/>
      <c r="Q1566" s="490"/>
      <c r="R1566" s="490"/>
      <c r="S1566" s="490"/>
    </row>
    <row r="1567" spans="1:19" s="301" customFormat="1">
      <c r="A1567" s="529"/>
      <c r="B1567" s="292"/>
      <c r="C1567" s="563"/>
      <c r="D1567" s="563"/>
      <c r="E1567" s="564"/>
      <c r="F1567" s="191"/>
      <c r="G1567" s="490"/>
      <c r="H1567" s="490"/>
      <c r="I1567" s="490"/>
      <c r="J1567" s="490"/>
      <c r="K1567" s="490"/>
      <c r="L1567" s="490"/>
      <c r="M1567" s="490"/>
      <c r="N1567" s="490"/>
      <c r="O1567" s="490"/>
      <c r="P1567" s="490"/>
      <c r="Q1567" s="490"/>
      <c r="R1567" s="490"/>
      <c r="S1567" s="490"/>
    </row>
    <row r="1568" spans="1:19" s="301" customFormat="1" ht="43.5">
      <c r="A1568" s="281">
        <f>MAX($A$18:A1565)+0.01</f>
        <v>2.419999999999991</v>
      </c>
      <c r="B1568" s="292" t="s">
        <v>3522</v>
      </c>
      <c r="C1568" s="263" t="s">
        <v>246</v>
      </c>
      <c r="D1568" s="48">
        <v>1</v>
      </c>
      <c r="E1568" s="48"/>
      <c r="F1568" s="48">
        <f>+E1568*D1568</f>
        <v>0</v>
      </c>
      <c r="G1568" s="490"/>
      <c r="H1568" s="490"/>
      <c r="I1568" s="490"/>
      <c r="J1568" s="490"/>
      <c r="K1568" s="490"/>
      <c r="L1568" s="490"/>
      <c r="M1568" s="490"/>
      <c r="N1568" s="490"/>
      <c r="O1568" s="490"/>
      <c r="P1568" s="490"/>
      <c r="Q1568" s="490"/>
      <c r="R1568" s="490"/>
      <c r="S1568" s="490"/>
    </row>
    <row r="1569" spans="1:19" s="301" customFormat="1">
      <c r="A1569" s="529"/>
      <c r="B1569" s="292"/>
      <c r="C1569" s="563"/>
      <c r="D1569" s="563"/>
      <c r="E1569" s="564"/>
      <c r="F1569" s="191"/>
      <c r="G1569" s="490"/>
      <c r="H1569" s="490"/>
      <c r="I1569" s="490"/>
      <c r="J1569" s="490"/>
      <c r="K1569" s="490"/>
      <c r="L1569" s="490"/>
      <c r="M1569" s="490"/>
      <c r="N1569" s="490"/>
      <c r="O1569" s="490"/>
      <c r="P1569" s="490"/>
      <c r="Q1569" s="490"/>
      <c r="R1569" s="490"/>
      <c r="S1569" s="490"/>
    </row>
    <row r="1570" spans="1:19" s="301" customFormat="1" ht="43.5">
      <c r="A1570" s="281">
        <f>MAX($A$18:A1569)+0.01</f>
        <v>2.4299999999999908</v>
      </c>
      <c r="B1570" s="292" t="s">
        <v>3523</v>
      </c>
      <c r="C1570" s="263" t="s">
        <v>246</v>
      </c>
      <c r="D1570" s="48">
        <v>1</v>
      </c>
      <c r="E1570" s="48"/>
      <c r="F1570" s="48">
        <f>+E1570*D1570</f>
        <v>0</v>
      </c>
      <c r="G1570" s="490"/>
      <c r="H1570" s="490"/>
      <c r="I1570" s="490"/>
      <c r="J1570" s="490"/>
      <c r="K1570" s="490"/>
      <c r="L1570" s="490"/>
      <c r="M1570" s="490"/>
      <c r="N1570" s="490"/>
      <c r="O1570" s="490"/>
    </row>
    <row r="1571" spans="1:19" s="301" customFormat="1">
      <c r="A1571" s="529"/>
      <c r="B1571" s="292"/>
      <c r="C1571" s="563"/>
      <c r="D1571" s="563"/>
      <c r="E1571" s="564"/>
      <c r="F1571" s="191"/>
      <c r="G1571" s="490"/>
      <c r="H1571" s="490"/>
      <c r="I1571" s="490"/>
      <c r="J1571" s="490"/>
      <c r="K1571" s="490"/>
      <c r="L1571" s="490"/>
      <c r="M1571" s="490"/>
      <c r="N1571" s="490"/>
      <c r="O1571" s="490"/>
    </row>
    <row r="1572" spans="1:19" s="486" customFormat="1" ht="29">
      <c r="A1572" s="281">
        <f>MAX($A$18:A1571)+0.01</f>
        <v>2.4399999999999906</v>
      </c>
      <c r="B1572" s="292" t="s">
        <v>3524</v>
      </c>
      <c r="C1572" s="263"/>
      <c r="D1572" s="400"/>
      <c r="E1572" s="505"/>
      <c r="F1572" s="301"/>
      <c r="G1572" s="446"/>
      <c r="H1572" s="446"/>
      <c r="I1572" s="446"/>
      <c r="J1572" s="446"/>
      <c r="K1572" s="446"/>
      <c r="L1572" s="446"/>
      <c r="M1572" s="446"/>
      <c r="N1572" s="446"/>
      <c r="O1572" s="446"/>
    </row>
    <row r="1573" spans="1:19" s="486" customFormat="1">
      <c r="A1573" s="511"/>
      <c r="B1573" s="292" t="s">
        <v>3525</v>
      </c>
      <c r="C1573" s="263" t="s">
        <v>160</v>
      </c>
      <c r="D1573" s="48">
        <v>7</v>
      </c>
      <c r="E1573" s="48"/>
      <c r="F1573" s="48">
        <f t="shared" ref="F1573" si="42">D1573*E1573</f>
        <v>0</v>
      </c>
      <c r="G1573" s="446"/>
      <c r="H1573" s="446"/>
      <c r="I1573" s="446"/>
      <c r="J1573" s="446"/>
      <c r="K1573" s="446"/>
      <c r="L1573" s="446"/>
      <c r="M1573" s="446"/>
      <c r="N1573" s="446"/>
      <c r="O1573" s="446"/>
    </row>
    <row r="1574" spans="1:19" s="486" customFormat="1">
      <c r="A1574" s="511"/>
      <c r="B1574" s="292"/>
      <c r="C1574" s="263"/>
      <c r="D1574" s="400"/>
      <c r="E1574" s="505"/>
      <c r="F1574" s="301"/>
      <c r="G1574" s="446"/>
      <c r="H1574" s="446"/>
      <c r="I1574" s="446"/>
      <c r="J1574" s="446"/>
      <c r="K1574" s="446"/>
      <c r="L1574" s="446"/>
      <c r="M1574" s="446"/>
      <c r="N1574" s="446"/>
      <c r="O1574" s="446"/>
    </row>
    <row r="1575" spans="1:19" s="486" customFormat="1" ht="29">
      <c r="A1575" s="281">
        <f>MAX($A$18:A1574)+0.01</f>
        <v>2.4499999999999904</v>
      </c>
      <c r="B1575" s="292" t="s">
        <v>3526</v>
      </c>
      <c r="C1575" s="263" t="s">
        <v>464</v>
      </c>
      <c r="D1575" s="48">
        <v>28</v>
      </c>
      <c r="E1575" s="48"/>
      <c r="F1575" s="48">
        <f>D1575*E1575</f>
        <v>0</v>
      </c>
      <c r="G1575" s="446"/>
      <c r="H1575" s="446"/>
      <c r="I1575" s="446"/>
      <c r="J1575" s="446"/>
      <c r="K1575" s="446"/>
      <c r="L1575" s="446"/>
      <c r="M1575" s="446"/>
      <c r="N1575" s="446"/>
      <c r="O1575" s="446"/>
    </row>
    <row r="1576" spans="1:19" s="486" customFormat="1">
      <c r="A1576" s="511"/>
      <c r="B1576" s="565"/>
      <c r="C1576" s="263"/>
      <c r="D1576" s="321"/>
      <c r="E1576" s="505"/>
      <c r="F1576" s="301"/>
      <c r="G1576" s="446"/>
      <c r="H1576" s="446"/>
      <c r="I1576" s="446"/>
      <c r="J1576" s="446"/>
      <c r="K1576" s="446"/>
      <c r="L1576" s="446"/>
      <c r="M1576" s="446"/>
      <c r="N1576" s="446"/>
      <c r="O1576" s="446"/>
    </row>
    <row r="1577" spans="1:19" s="486" customFormat="1">
      <c r="A1577" s="366"/>
      <c r="B1577" s="566" t="s">
        <v>3527</v>
      </c>
      <c r="C1577" s="321"/>
      <c r="D1577" s="321"/>
      <c r="E1577" s="401"/>
      <c r="F1577" s="301"/>
      <c r="G1577" s="446"/>
      <c r="H1577" s="446"/>
      <c r="I1577" s="446"/>
      <c r="J1577" s="446"/>
      <c r="K1577" s="446"/>
      <c r="L1577" s="446"/>
      <c r="M1577" s="446"/>
      <c r="N1577" s="446"/>
      <c r="O1577" s="446"/>
    </row>
    <row r="1578" spans="1:19" s="486" customFormat="1">
      <c r="A1578" s="366"/>
      <c r="B1578" s="567"/>
      <c r="C1578" s="321"/>
      <c r="D1578" s="321"/>
      <c r="E1578" s="401"/>
      <c r="F1578" s="301"/>
      <c r="G1578" s="446"/>
      <c r="H1578" s="446"/>
      <c r="I1578" s="446"/>
      <c r="J1578" s="446"/>
      <c r="K1578" s="446"/>
      <c r="L1578" s="446"/>
      <c r="M1578" s="446"/>
      <c r="N1578" s="446"/>
      <c r="O1578" s="446"/>
    </row>
    <row r="1579" spans="1:19" s="486" customFormat="1" ht="130.5">
      <c r="A1579" s="281">
        <f>MAX($A$1350:A1578)+0.01</f>
        <v>2.4599999999999902</v>
      </c>
      <c r="B1579" s="96" t="s">
        <v>3528</v>
      </c>
      <c r="C1579" s="568"/>
      <c r="D1579" s="568"/>
      <c r="E1579" s="569"/>
      <c r="F1579" s="375"/>
      <c r="G1579" s="446"/>
      <c r="H1579" s="446"/>
      <c r="I1579" s="446"/>
      <c r="J1579" s="446"/>
      <c r="K1579" s="446"/>
      <c r="L1579" s="446"/>
      <c r="M1579" s="446"/>
      <c r="N1579" s="446"/>
      <c r="O1579" s="446"/>
    </row>
    <row r="1580" spans="1:19" s="486" customFormat="1">
      <c r="A1580" s="570"/>
      <c r="B1580" s="96" t="s">
        <v>3529</v>
      </c>
      <c r="C1580" s="568"/>
      <c r="D1580" s="568"/>
      <c r="E1580" s="569"/>
      <c r="F1580" s="375"/>
      <c r="G1580" s="446"/>
      <c r="H1580" s="446"/>
      <c r="I1580" s="446"/>
      <c r="J1580" s="446"/>
      <c r="K1580" s="446"/>
      <c r="L1580" s="446"/>
      <c r="M1580" s="446"/>
      <c r="N1580" s="446"/>
      <c r="O1580" s="446"/>
    </row>
    <row r="1581" spans="1:19" s="486" customFormat="1">
      <c r="A1581" s="570"/>
      <c r="B1581" s="96" t="s">
        <v>3530</v>
      </c>
      <c r="C1581" s="568"/>
      <c r="D1581" s="568"/>
      <c r="E1581" s="569"/>
      <c r="F1581" s="375"/>
      <c r="G1581" s="446"/>
      <c r="H1581" s="446"/>
      <c r="I1581" s="446"/>
      <c r="J1581" s="446"/>
      <c r="K1581" s="446"/>
      <c r="L1581" s="446"/>
      <c r="M1581" s="446"/>
      <c r="N1581" s="446"/>
      <c r="O1581" s="446"/>
    </row>
    <row r="1582" spans="1:19" s="486" customFormat="1">
      <c r="A1582" s="570"/>
      <c r="B1582" s="96" t="s">
        <v>3531</v>
      </c>
      <c r="C1582" s="263" t="s">
        <v>160</v>
      </c>
      <c r="D1582" s="48">
        <v>1</v>
      </c>
      <c r="E1582" s="48"/>
      <c r="F1582" s="48">
        <f t="shared" ref="F1582:F1585" si="43">D1582*E1582</f>
        <v>0</v>
      </c>
      <c r="G1582" s="446"/>
      <c r="H1582" s="446"/>
      <c r="I1582" s="446"/>
      <c r="J1582" s="446"/>
      <c r="K1582" s="446"/>
      <c r="L1582" s="446"/>
      <c r="M1582" s="446"/>
      <c r="N1582" s="446"/>
      <c r="O1582" s="446"/>
    </row>
    <row r="1583" spans="1:19" s="486" customFormat="1">
      <c r="A1583" s="570"/>
      <c r="B1583" s="96" t="s">
        <v>3532</v>
      </c>
      <c r="C1583" s="263" t="s">
        <v>160</v>
      </c>
      <c r="D1583" s="48">
        <v>1</v>
      </c>
      <c r="E1583" s="48"/>
      <c r="F1583" s="48">
        <f>D1583*E1583</f>
        <v>0</v>
      </c>
      <c r="G1583" s="446"/>
      <c r="H1583" s="446"/>
      <c r="I1583" s="446"/>
      <c r="J1583" s="446"/>
      <c r="K1583" s="446"/>
      <c r="L1583" s="446"/>
      <c r="M1583" s="446"/>
      <c r="N1583" s="446"/>
      <c r="O1583" s="446"/>
    </row>
    <row r="1584" spans="1:19" s="486" customFormat="1">
      <c r="A1584" s="570"/>
      <c r="B1584" s="96" t="s">
        <v>3533</v>
      </c>
      <c r="C1584" s="263" t="s">
        <v>160</v>
      </c>
      <c r="D1584" s="48">
        <v>2</v>
      </c>
      <c r="E1584" s="48"/>
      <c r="F1584" s="48">
        <f>D1584*E1584</f>
        <v>0</v>
      </c>
      <c r="G1584" s="446"/>
      <c r="H1584" s="446"/>
      <c r="I1584" s="446"/>
      <c r="J1584" s="446"/>
      <c r="K1584" s="446"/>
      <c r="L1584" s="446"/>
      <c r="M1584" s="446"/>
      <c r="N1584" s="446"/>
      <c r="O1584" s="446"/>
    </row>
    <row r="1585" spans="1:17" s="486" customFormat="1">
      <c r="A1585" s="570"/>
      <c r="B1585" s="96" t="s">
        <v>3534</v>
      </c>
      <c r="C1585" s="263" t="s">
        <v>160</v>
      </c>
      <c r="D1585" s="48">
        <v>1</v>
      </c>
      <c r="E1585" s="48"/>
      <c r="F1585" s="48">
        <f t="shared" si="43"/>
        <v>0</v>
      </c>
      <c r="G1585" s="446"/>
      <c r="H1585" s="446"/>
      <c r="I1585" s="446"/>
      <c r="J1585" s="446"/>
      <c r="K1585" s="446"/>
      <c r="L1585" s="446"/>
      <c r="M1585" s="446"/>
      <c r="N1585" s="446"/>
      <c r="O1585" s="446"/>
    </row>
    <row r="1586" spans="1:17" ht="12.75" customHeight="1">
      <c r="A1586" s="570"/>
      <c r="B1586" s="96" t="s">
        <v>3535</v>
      </c>
      <c r="C1586" s="263" t="s">
        <v>160</v>
      </c>
      <c r="D1586" s="48">
        <v>1</v>
      </c>
      <c r="E1586" s="48"/>
      <c r="F1586" s="48">
        <f>D1586*E1586</f>
        <v>0</v>
      </c>
      <c r="G1586" s="61"/>
      <c r="H1586" s="61"/>
      <c r="I1586" s="61"/>
      <c r="J1586" s="61"/>
      <c r="K1586" s="61"/>
      <c r="L1586" s="61"/>
      <c r="M1586" s="61"/>
      <c r="N1586" s="61"/>
      <c r="O1586" s="61"/>
      <c r="P1586" s="61"/>
      <c r="Q1586" s="61"/>
    </row>
    <row r="1587" spans="1:17" ht="12.75" customHeight="1">
      <c r="A1587" s="570"/>
      <c r="B1587" s="96" t="s">
        <v>3536</v>
      </c>
      <c r="C1587" s="263" t="s">
        <v>160</v>
      </c>
      <c r="D1587" s="48">
        <v>1</v>
      </c>
      <c r="E1587" s="48"/>
      <c r="F1587" s="48">
        <f>D1587*E1587</f>
        <v>0</v>
      </c>
      <c r="G1587" s="61"/>
      <c r="H1587" s="61"/>
      <c r="I1587" s="61"/>
      <c r="J1587" s="61"/>
      <c r="K1587" s="61"/>
      <c r="L1587" s="61"/>
      <c r="M1587" s="61"/>
      <c r="N1587" s="61"/>
      <c r="O1587" s="61"/>
      <c r="P1587" s="61"/>
      <c r="Q1587" s="61"/>
    </row>
    <row r="1588" spans="1:17" ht="12.75" customHeight="1">
      <c r="A1588" s="570"/>
      <c r="B1588" s="96"/>
      <c r="C1588" s="571"/>
      <c r="D1588" s="571"/>
      <c r="E1588" s="569"/>
      <c r="F1588" s="375"/>
      <c r="G1588" s="61"/>
      <c r="H1588" s="61"/>
      <c r="I1588" s="61"/>
      <c r="J1588" s="61"/>
      <c r="K1588" s="61"/>
      <c r="L1588" s="61"/>
      <c r="M1588" s="61"/>
      <c r="N1588" s="61"/>
      <c r="O1588" s="61"/>
      <c r="P1588" s="61"/>
      <c r="Q1588" s="61"/>
    </row>
    <row r="1589" spans="1:17" ht="12.75" customHeight="1">
      <c r="A1589" s="281">
        <f>MAX($A$1350:A1588)+0.01</f>
        <v>2.46999999999999</v>
      </c>
      <c r="B1589" s="96" t="s">
        <v>3537</v>
      </c>
      <c r="C1589" s="263" t="s">
        <v>3538</v>
      </c>
      <c r="D1589" s="48">
        <v>1</v>
      </c>
      <c r="E1589" s="48"/>
      <c r="F1589" s="48">
        <f>D1589*E1589</f>
        <v>0</v>
      </c>
      <c r="G1589" s="61"/>
      <c r="H1589" s="61"/>
      <c r="I1589" s="61"/>
      <c r="J1589" s="61"/>
      <c r="K1589" s="61"/>
      <c r="L1589" s="61"/>
      <c r="M1589" s="61"/>
      <c r="N1589" s="61"/>
      <c r="O1589" s="61"/>
      <c r="P1589" s="61"/>
      <c r="Q1589" s="61"/>
    </row>
    <row r="1590" spans="1:17" ht="12.75" customHeight="1">
      <c r="A1590" s="570"/>
      <c r="B1590" s="96"/>
      <c r="C1590" s="572"/>
      <c r="D1590" s="572"/>
      <c r="E1590" s="569"/>
      <c r="F1590" s="375"/>
      <c r="G1590" s="61"/>
      <c r="H1590" s="61"/>
      <c r="I1590" s="61"/>
      <c r="J1590" s="61"/>
      <c r="K1590" s="61"/>
      <c r="L1590" s="61"/>
      <c r="M1590" s="61"/>
      <c r="N1590" s="61"/>
      <c r="O1590" s="61"/>
      <c r="P1590" s="61"/>
      <c r="Q1590" s="61"/>
    </row>
    <row r="1591" spans="1:17" s="573" customFormat="1" ht="12.75" customHeight="1">
      <c r="A1591" s="281">
        <f>MAX($A$1350:A1590)+0.01</f>
        <v>2.4799999999999898</v>
      </c>
      <c r="B1591" s="96" t="s">
        <v>3539</v>
      </c>
      <c r="C1591" s="263" t="s">
        <v>3538</v>
      </c>
      <c r="D1591" s="48">
        <v>1</v>
      </c>
      <c r="E1591" s="48"/>
      <c r="F1591" s="48">
        <f>D1591*E1591</f>
        <v>0</v>
      </c>
    </row>
    <row r="1592" spans="1:17" ht="12.75" customHeight="1">
      <c r="A1592" s="570"/>
      <c r="B1592" s="96"/>
      <c r="C1592" s="572"/>
      <c r="D1592" s="572"/>
      <c r="E1592" s="569"/>
      <c r="F1592" s="375"/>
      <c r="G1592" s="61"/>
      <c r="H1592" s="61"/>
      <c r="I1592" s="61"/>
      <c r="J1592" s="61"/>
      <c r="K1592" s="61"/>
      <c r="L1592" s="61"/>
      <c r="M1592" s="61"/>
      <c r="N1592" s="61"/>
      <c r="O1592" s="61"/>
      <c r="P1592" s="61"/>
      <c r="Q1592" s="61"/>
    </row>
    <row r="1593" spans="1:17">
      <c r="A1593" s="281">
        <f>MAX($A$1350:A1592)+0.01</f>
        <v>2.4899999999999896</v>
      </c>
      <c r="B1593" s="96" t="s">
        <v>3540</v>
      </c>
      <c r="C1593" s="574"/>
      <c r="D1593" s="574"/>
      <c r="E1593" s="574"/>
      <c r="F1593" s="574"/>
      <c r="G1593" s="61"/>
      <c r="H1593" s="61"/>
      <c r="I1593" s="61"/>
      <c r="J1593" s="61"/>
      <c r="K1593" s="61"/>
      <c r="L1593" s="61"/>
      <c r="M1593" s="61"/>
      <c r="N1593" s="61"/>
      <c r="O1593" s="61"/>
      <c r="P1593" s="61"/>
      <c r="Q1593" s="61"/>
    </row>
    <row r="1594" spans="1:17">
      <c r="A1594" s="27"/>
      <c r="B1594" s="96" t="s">
        <v>3541</v>
      </c>
      <c r="C1594" s="574"/>
      <c r="D1594" s="575"/>
      <c r="E1594" s="97"/>
      <c r="F1594" s="97"/>
      <c r="G1594" s="61"/>
      <c r="H1594" s="61"/>
      <c r="I1594" s="61"/>
      <c r="J1594" s="61"/>
      <c r="K1594" s="61"/>
      <c r="L1594" s="61"/>
      <c r="M1594" s="61"/>
      <c r="N1594" s="61"/>
      <c r="O1594" s="61"/>
      <c r="P1594" s="61"/>
      <c r="Q1594" s="61"/>
    </row>
    <row r="1595" spans="1:17" s="573" customFormat="1" ht="12.75" customHeight="1">
      <c r="A1595" s="27"/>
      <c r="B1595" s="96" t="s">
        <v>3542</v>
      </c>
      <c r="C1595" s="574"/>
      <c r="D1595" s="575"/>
      <c r="E1595" s="97"/>
      <c r="F1595" s="97"/>
    </row>
    <row r="1596" spans="1:17" ht="12.75" customHeight="1">
      <c r="A1596" s="27"/>
      <c r="B1596" s="96" t="s">
        <v>3543</v>
      </c>
      <c r="C1596" s="574"/>
      <c r="D1596" s="575"/>
      <c r="E1596" s="97"/>
      <c r="F1596" s="97"/>
      <c r="G1596" s="61"/>
      <c r="H1596" s="61"/>
      <c r="I1596" s="61"/>
      <c r="J1596" s="61"/>
      <c r="K1596" s="61"/>
      <c r="L1596" s="61"/>
      <c r="M1596" s="61"/>
      <c r="N1596" s="61"/>
      <c r="O1596" s="61"/>
      <c r="P1596" s="61"/>
      <c r="Q1596" s="61"/>
    </row>
    <row r="1597" spans="1:17">
      <c r="A1597" s="27"/>
      <c r="B1597" s="96" t="s">
        <v>3544</v>
      </c>
      <c r="C1597" s="263" t="s">
        <v>246</v>
      </c>
      <c r="D1597" s="48">
        <v>1</v>
      </c>
      <c r="E1597" s="48"/>
      <c r="F1597" s="48">
        <f>+E1597*D1597</f>
        <v>0</v>
      </c>
      <c r="G1597" s="61"/>
      <c r="H1597" s="61"/>
      <c r="I1597" s="61"/>
      <c r="J1597" s="61"/>
      <c r="K1597" s="61"/>
      <c r="L1597" s="61"/>
      <c r="M1597" s="61"/>
      <c r="N1597" s="61"/>
      <c r="O1597" s="61"/>
      <c r="P1597" s="61"/>
      <c r="Q1597" s="61"/>
    </row>
    <row r="1598" spans="1:17" s="573" customFormat="1">
      <c r="A1598" s="365"/>
      <c r="B1598" s="96"/>
      <c r="C1598" s="263"/>
      <c r="D1598" s="263"/>
      <c r="E1598" s="305"/>
      <c r="F1598" s="341"/>
    </row>
    <row r="1599" spans="1:17" s="301" customFormat="1" ht="29">
      <c r="A1599" s="281">
        <f>MAX($A$1350:A1598)+0.01</f>
        <v>2.4999999999999893</v>
      </c>
      <c r="B1599" s="96" t="s">
        <v>3545</v>
      </c>
      <c r="C1599" s="263"/>
      <c r="D1599" s="263"/>
      <c r="E1599" s="263"/>
      <c r="F1599" s="263"/>
    </row>
    <row r="1600" spans="1:17" s="301" customFormat="1" ht="29">
      <c r="A1600" s="576"/>
      <c r="B1600" s="96" t="s">
        <v>3546</v>
      </c>
      <c r="C1600" s="574"/>
      <c r="D1600" s="575"/>
      <c r="E1600" s="97"/>
      <c r="F1600" s="97"/>
    </row>
    <row r="1601" spans="1:19" s="301" customFormat="1">
      <c r="A1601" s="576"/>
      <c r="B1601" s="96" t="s">
        <v>3547</v>
      </c>
      <c r="C1601" s="263" t="s">
        <v>246</v>
      </c>
      <c r="D1601" s="48">
        <v>1</v>
      </c>
      <c r="E1601" s="48"/>
      <c r="F1601" s="48">
        <f>+E1601*D1601</f>
        <v>0</v>
      </c>
    </row>
    <row r="1602" spans="1:19" s="301" customFormat="1">
      <c r="A1602" s="365"/>
      <c r="B1602" s="96"/>
      <c r="C1602" s="263"/>
      <c r="D1602" s="263"/>
      <c r="E1602" s="305"/>
      <c r="F1602" s="341"/>
    </row>
    <row r="1603" spans="1:19" s="301" customFormat="1">
      <c r="A1603" s="281">
        <f>MAX($A$1350:A1602)+0.01</f>
        <v>2.5099999999999891</v>
      </c>
      <c r="B1603" s="96" t="s">
        <v>3548</v>
      </c>
      <c r="C1603" s="263"/>
      <c r="D1603" s="263"/>
      <c r="E1603" s="263"/>
      <c r="F1603" s="263"/>
    </row>
    <row r="1604" spans="1:19" s="301" customFormat="1">
      <c r="A1604" s="576"/>
      <c r="B1604" s="96" t="s">
        <v>3549</v>
      </c>
      <c r="C1604" s="263" t="s">
        <v>246</v>
      </c>
      <c r="D1604" s="48">
        <v>1</v>
      </c>
      <c r="E1604" s="48"/>
      <c r="F1604" s="48">
        <f>+E1604*D1604</f>
        <v>0</v>
      </c>
    </row>
    <row r="1605" spans="1:19" s="301" customFormat="1">
      <c r="A1605" s="365"/>
      <c r="B1605" s="96"/>
      <c r="C1605" s="263"/>
      <c r="D1605" s="263"/>
      <c r="E1605" s="305"/>
      <c r="F1605" s="341"/>
    </row>
    <row r="1606" spans="1:19" s="301" customFormat="1" ht="43.5">
      <c r="A1606" s="281">
        <f>MAX($A$1350:A1605)+0.01</f>
        <v>2.5199999999999889</v>
      </c>
      <c r="B1606" s="96" t="s">
        <v>3550</v>
      </c>
      <c r="C1606" s="266"/>
      <c r="D1606" s="577"/>
      <c r="E1606" s="578"/>
    </row>
    <row r="1607" spans="1:19" s="301" customFormat="1" ht="43.5">
      <c r="A1607" s="579"/>
      <c r="B1607" s="96" t="s">
        <v>3551</v>
      </c>
      <c r="C1607" s="266"/>
      <c r="D1607" s="577"/>
      <c r="E1607" s="578"/>
      <c r="G1607" s="490"/>
      <c r="H1607" s="490"/>
      <c r="I1607" s="490"/>
      <c r="J1607" s="490"/>
      <c r="K1607" s="490"/>
      <c r="L1607" s="490"/>
      <c r="M1607" s="490"/>
      <c r="N1607" s="490"/>
      <c r="O1607" s="490"/>
      <c r="P1607" s="490"/>
      <c r="Q1607" s="490"/>
      <c r="R1607" s="490"/>
      <c r="S1607" s="490"/>
    </row>
    <row r="1608" spans="1:19" s="301" customFormat="1">
      <c r="A1608" s="579"/>
      <c r="B1608" s="96" t="s">
        <v>3552</v>
      </c>
      <c r="C1608" s="266"/>
      <c r="D1608" s="577"/>
      <c r="E1608" s="578"/>
      <c r="G1608" s="490"/>
      <c r="H1608" s="490"/>
      <c r="I1608" s="490"/>
      <c r="J1608" s="490"/>
      <c r="K1608" s="490"/>
      <c r="L1608" s="490"/>
      <c r="M1608" s="490"/>
      <c r="N1608" s="490"/>
      <c r="O1608" s="490"/>
      <c r="P1608" s="490"/>
      <c r="Q1608" s="490"/>
      <c r="R1608" s="490"/>
      <c r="S1608" s="490"/>
    </row>
    <row r="1609" spans="1:19" s="278" customFormat="1">
      <c r="A1609" s="579"/>
      <c r="B1609" s="96"/>
      <c r="C1609" s="266"/>
      <c r="D1609" s="577"/>
      <c r="E1609" s="578"/>
      <c r="F1609" s="301"/>
      <c r="G1609" s="391"/>
      <c r="H1609" s="391"/>
      <c r="I1609" s="391"/>
      <c r="J1609" s="391"/>
      <c r="K1609" s="391"/>
      <c r="L1609" s="391"/>
      <c r="M1609" s="391"/>
      <c r="N1609" s="391"/>
      <c r="O1609" s="391"/>
    </row>
    <row r="1610" spans="1:19" s="301" customFormat="1">
      <c r="B1610" s="96" t="s">
        <v>3553</v>
      </c>
      <c r="C1610" s="266"/>
      <c r="D1610" s="577"/>
      <c r="E1610" s="578"/>
      <c r="G1610" s="490"/>
      <c r="H1610" s="490"/>
      <c r="I1610" s="490"/>
      <c r="J1610" s="490"/>
      <c r="K1610" s="490"/>
      <c r="L1610" s="490"/>
      <c r="M1610" s="490"/>
      <c r="N1610" s="490"/>
      <c r="O1610" s="490"/>
    </row>
    <row r="1611" spans="1:19" s="301" customFormat="1">
      <c r="B1611" s="96" t="s">
        <v>3554</v>
      </c>
      <c r="C1611" s="266"/>
      <c r="D1611" s="577"/>
      <c r="E1611" s="578"/>
      <c r="G1611" s="490"/>
      <c r="H1611" s="490"/>
      <c r="I1611" s="490"/>
      <c r="J1611" s="490"/>
      <c r="K1611" s="490"/>
      <c r="L1611" s="490"/>
      <c r="M1611" s="490"/>
      <c r="N1611" s="490"/>
      <c r="O1611" s="490"/>
    </row>
    <row r="1612" spans="1:19" s="301" customFormat="1">
      <c r="B1612" s="96" t="s">
        <v>3555</v>
      </c>
      <c r="C1612" s="263" t="s">
        <v>160</v>
      </c>
      <c r="D1612" s="48">
        <v>1</v>
      </c>
      <c r="E1612" s="48"/>
      <c r="F1612" s="48">
        <f>D1612*E1612</f>
        <v>0</v>
      </c>
      <c r="G1612" s="490"/>
      <c r="H1612" s="490"/>
      <c r="I1612" s="490"/>
      <c r="J1612" s="490"/>
      <c r="K1612" s="490"/>
      <c r="L1612" s="490"/>
      <c r="M1612" s="490"/>
      <c r="N1612" s="490"/>
      <c r="O1612" s="490"/>
    </row>
    <row r="1613" spans="1:19" s="301" customFormat="1">
      <c r="A1613" s="579"/>
      <c r="B1613" s="96"/>
      <c r="C1613" s="266"/>
      <c r="D1613" s="577"/>
      <c r="E1613" s="578"/>
      <c r="G1613" s="490"/>
      <c r="H1613" s="490"/>
      <c r="I1613" s="490"/>
      <c r="J1613" s="490"/>
      <c r="K1613" s="490"/>
      <c r="L1613" s="490"/>
      <c r="M1613" s="490"/>
      <c r="N1613" s="490"/>
      <c r="O1613" s="490"/>
    </row>
    <row r="1614" spans="1:19" s="301" customFormat="1">
      <c r="A1614" s="511"/>
      <c r="B1614" s="502" t="s">
        <v>3556</v>
      </c>
      <c r="C1614" s="263"/>
      <c r="D1614" s="400"/>
      <c r="G1614" s="490"/>
      <c r="H1614" s="490"/>
      <c r="I1614" s="490"/>
      <c r="J1614" s="490"/>
      <c r="K1614" s="490"/>
      <c r="L1614" s="490"/>
      <c r="M1614" s="490"/>
      <c r="N1614" s="490"/>
      <c r="O1614" s="490"/>
    </row>
    <row r="1615" spans="1:19" s="301" customFormat="1">
      <c r="A1615" s="511"/>
      <c r="B1615" s="565"/>
      <c r="C1615" s="263"/>
      <c r="D1615" s="400"/>
      <c r="G1615" s="490"/>
      <c r="H1615" s="490"/>
      <c r="I1615" s="490"/>
      <c r="J1615" s="490"/>
      <c r="K1615" s="490"/>
      <c r="L1615" s="490"/>
      <c r="M1615" s="490"/>
      <c r="N1615" s="490"/>
      <c r="O1615" s="490"/>
    </row>
    <row r="1616" spans="1:19" s="301" customFormat="1" ht="101.5">
      <c r="A1616" s="281">
        <f>MAX($A$18:A1615)+0.01</f>
        <v>2.5299999999999887</v>
      </c>
      <c r="B1616" s="292" t="s">
        <v>3557</v>
      </c>
      <c r="C1616" s="337"/>
      <c r="D1616" s="337"/>
      <c r="E1616" s="367"/>
      <c r="F1616" s="367"/>
      <c r="G1616" s="490"/>
      <c r="H1616" s="490"/>
      <c r="I1616" s="490"/>
      <c r="J1616" s="490"/>
      <c r="K1616" s="490"/>
      <c r="L1616" s="490"/>
      <c r="M1616" s="490"/>
      <c r="N1616" s="490"/>
      <c r="O1616" s="490"/>
    </row>
    <row r="1617" spans="1:19" s="278" customFormat="1">
      <c r="A1617" s="366"/>
      <c r="B1617" s="292" t="s">
        <v>3558</v>
      </c>
      <c r="C1617" s="362"/>
      <c r="D1617" s="362"/>
      <c r="E1617" s="580"/>
      <c r="F1617" s="301"/>
      <c r="G1617" s="391"/>
      <c r="H1617" s="391"/>
      <c r="I1617" s="391"/>
      <c r="J1617" s="391"/>
      <c r="K1617" s="391"/>
      <c r="L1617" s="391"/>
      <c r="M1617" s="391"/>
      <c r="N1617" s="391"/>
      <c r="O1617" s="391"/>
    </row>
    <row r="1618" spans="1:19" s="278" customFormat="1" ht="17.5">
      <c r="A1618" s="366"/>
      <c r="B1618" s="292" t="s">
        <v>3559</v>
      </c>
      <c r="C1618" s="362"/>
      <c r="D1618" s="362"/>
      <c r="E1618" s="580"/>
      <c r="F1618" s="301"/>
      <c r="G1618" s="391"/>
      <c r="H1618" s="391"/>
      <c r="I1618" s="391"/>
      <c r="J1618" s="391"/>
      <c r="K1618" s="391"/>
      <c r="L1618" s="391"/>
      <c r="M1618" s="391"/>
      <c r="N1618" s="391"/>
      <c r="O1618" s="391"/>
    </row>
    <row r="1619" spans="1:19" s="278" customFormat="1">
      <c r="A1619" s="366"/>
      <c r="B1619" s="292" t="s">
        <v>3560</v>
      </c>
      <c r="C1619" s="362"/>
      <c r="D1619" s="362"/>
      <c r="E1619" s="580"/>
      <c r="F1619" s="301"/>
      <c r="G1619" s="391"/>
      <c r="H1619" s="391"/>
      <c r="I1619" s="391"/>
      <c r="J1619" s="391"/>
      <c r="K1619" s="391"/>
      <c r="L1619" s="391"/>
      <c r="M1619" s="391"/>
      <c r="N1619" s="391"/>
      <c r="O1619" s="391"/>
    </row>
    <row r="1620" spans="1:19" s="278" customFormat="1">
      <c r="A1620" s="366"/>
      <c r="B1620" s="292" t="s">
        <v>3561</v>
      </c>
      <c r="C1620" s="362"/>
      <c r="D1620" s="362"/>
      <c r="E1620" s="580"/>
      <c r="F1620" s="301"/>
      <c r="G1620" s="391"/>
      <c r="H1620" s="391"/>
      <c r="I1620" s="391"/>
      <c r="J1620" s="391"/>
      <c r="K1620" s="391"/>
      <c r="L1620" s="391"/>
      <c r="M1620" s="391"/>
      <c r="N1620" s="391"/>
      <c r="O1620" s="391"/>
    </row>
    <row r="1621" spans="1:19" s="301" customFormat="1">
      <c r="A1621" s="366"/>
      <c r="B1621" s="292" t="s">
        <v>3562</v>
      </c>
      <c r="C1621" s="362"/>
      <c r="D1621" s="362"/>
      <c r="E1621" s="580"/>
      <c r="G1621" s="490"/>
      <c r="H1621" s="490"/>
      <c r="I1621" s="490"/>
      <c r="J1621" s="490"/>
      <c r="K1621" s="490"/>
      <c r="L1621" s="490"/>
      <c r="M1621" s="490"/>
      <c r="N1621" s="490"/>
      <c r="O1621" s="490"/>
      <c r="P1621" s="490"/>
      <c r="Q1621" s="490"/>
      <c r="R1621" s="490"/>
      <c r="S1621" s="490"/>
    </row>
    <row r="1622" spans="1:19" s="582" customFormat="1" ht="29">
      <c r="A1622" s="366"/>
      <c r="B1622" s="292" t="s">
        <v>3563</v>
      </c>
      <c r="C1622" s="362"/>
      <c r="D1622" s="362"/>
      <c r="E1622" s="580"/>
      <c r="F1622" s="301"/>
      <c r="G1622" s="581"/>
      <c r="H1622" s="581"/>
      <c r="I1622" s="581"/>
      <c r="J1622" s="581"/>
      <c r="K1622" s="581"/>
      <c r="L1622" s="581"/>
      <c r="M1622" s="581"/>
      <c r="N1622" s="581"/>
      <c r="O1622" s="581"/>
    </row>
    <row r="1623" spans="1:19" s="582" customFormat="1" ht="29">
      <c r="A1623" s="366"/>
      <c r="B1623" s="292" t="s">
        <v>3564</v>
      </c>
      <c r="C1623" s="362"/>
      <c r="D1623" s="362"/>
      <c r="E1623" s="580"/>
      <c r="F1623" s="301"/>
      <c r="G1623" s="581"/>
      <c r="H1623" s="581"/>
      <c r="I1623" s="581"/>
      <c r="J1623" s="581"/>
      <c r="K1623" s="581"/>
      <c r="L1623" s="581"/>
      <c r="M1623" s="581"/>
      <c r="N1623" s="581"/>
      <c r="O1623" s="581"/>
    </row>
    <row r="1624" spans="1:19" s="582" customFormat="1">
      <c r="A1624" s="278"/>
      <c r="B1624" s="292" t="s">
        <v>3565</v>
      </c>
      <c r="C1624" s="337"/>
      <c r="D1624" s="337"/>
      <c r="E1624" s="367"/>
      <c r="F1624" s="367"/>
      <c r="G1624" s="581"/>
      <c r="H1624" s="581"/>
      <c r="I1624" s="581"/>
      <c r="J1624" s="581"/>
      <c r="K1624" s="581"/>
      <c r="L1624" s="581"/>
      <c r="M1624" s="581"/>
      <c r="N1624" s="581"/>
      <c r="O1624" s="581"/>
    </row>
    <row r="1625" spans="1:19" s="582" customFormat="1">
      <c r="A1625" s="278"/>
      <c r="B1625" s="292" t="s">
        <v>3566</v>
      </c>
      <c r="C1625" s="337"/>
      <c r="D1625" s="337"/>
      <c r="E1625" s="367"/>
      <c r="F1625" s="367"/>
      <c r="G1625" s="581"/>
      <c r="H1625" s="581"/>
      <c r="I1625" s="581"/>
      <c r="J1625" s="581"/>
      <c r="K1625" s="581"/>
      <c r="L1625" s="581"/>
      <c r="M1625" s="581"/>
      <c r="N1625" s="581"/>
      <c r="O1625" s="581"/>
    </row>
    <row r="1626" spans="1:19" s="582" customFormat="1">
      <c r="A1626" s="278"/>
      <c r="B1626" s="292" t="s">
        <v>3567</v>
      </c>
      <c r="C1626" s="337"/>
      <c r="D1626" s="337"/>
      <c r="E1626" s="367"/>
      <c r="F1626" s="367"/>
      <c r="G1626" s="581"/>
      <c r="H1626" s="581"/>
      <c r="I1626" s="581"/>
      <c r="J1626" s="581"/>
      <c r="K1626" s="581"/>
      <c r="L1626" s="581"/>
      <c r="M1626" s="581"/>
      <c r="N1626" s="581"/>
      <c r="O1626" s="581"/>
    </row>
    <row r="1627" spans="1:19" s="582" customFormat="1">
      <c r="A1627" s="278"/>
      <c r="B1627" s="292" t="s">
        <v>3568</v>
      </c>
      <c r="C1627" s="263" t="s">
        <v>162</v>
      </c>
      <c r="D1627" s="48">
        <v>2</v>
      </c>
      <c r="E1627" s="48"/>
      <c r="F1627" s="48">
        <f>+E1627*D1627</f>
        <v>0</v>
      </c>
      <c r="G1627" s="581"/>
      <c r="H1627" s="581"/>
      <c r="I1627" s="581"/>
      <c r="J1627" s="581"/>
      <c r="K1627" s="581"/>
      <c r="L1627" s="581"/>
      <c r="M1627" s="581"/>
      <c r="N1627" s="581"/>
      <c r="O1627" s="581"/>
    </row>
    <row r="1628" spans="1:19" s="582" customFormat="1">
      <c r="A1628" s="511"/>
      <c r="B1628" s="292"/>
      <c r="C1628" s="263"/>
      <c r="D1628" s="503"/>
      <c r="E1628" s="580"/>
      <c r="F1628" s="301"/>
      <c r="G1628" s="581"/>
      <c r="H1628" s="581"/>
      <c r="I1628" s="581"/>
      <c r="J1628" s="581"/>
      <c r="K1628" s="581"/>
      <c r="L1628" s="581"/>
      <c r="M1628" s="581"/>
      <c r="N1628" s="581"/>
      <c r="O1628" s="581"/>
    </row>
    <row r="1629" spans="1:19" s="582" customFormat="1" ht="116">
      <c r="A1629" s="281">
        <f>MAX($A$18:A1628)+0.01</f>
        <v>2.5399999999999885</v>
      </c>
      <c r="B1629" s="292" t="s">
        <v>3569</v>
      </c>
      <c r="C1629" s="583"/>
      <c r="D1629" s="583"/>
      <c r="E1629" s="584"/>
      <c r="F1629" s="584"/>
      <c r="G1629" s="581"/>
      <c r="H1629" s="581"/>
      <c r="I1629" s="581"/>
      <c r="J1629" s="581"/>
      <c r="K1629" s="581"/>
      <c r="L1629" s="581"/>
      <c r="M1629" s="581"/>
      <c r="N1629" s="581"/>
      <c r="O1629" s="581"/>
    </row>
    <row r="1630" spans="1:19" s="582" customFormat="1" ht="58">
      <c r="B1630" s="292" t="s">
        <v>3570</v>
      </c>
      <c r="C1630" s="583"/>
      <c r="D1630" s="583"/>
      <c r="E1630" s="584"/>
      <c r="F1630" s="584"/>
      <c r="G1630" s="581"/>
      <c r="H1630" s="581"/>
      <c r="I1630" s="581"/>
      <c r="J1630" s="581"/>
      <c r="K1630" s="581"/>
      <c r="L1630" s="581"/>
      <c r="M1630" s="581"/>
      <c r="N1630" s="581"/>
      <c r="O1630" s="581"/>
    </row>
    <row r="1631" spans="1:19" s="582" customFormat="1">
      <c r="B1631" s="292" t="s">
        <v>3571</v>
      </c>
      <c r="C1631" s="583"/>
      <c r="D1631" s="583"/>
      <c r="E1631" s="584"/>
      <c r="F1631" s="584"/>
      <c r="G1631" s="581"/>
      <c r="H1631" s="581"/>
      <c r="I1631" s="581"/>
      <c r="J1631" s="581"/>
      <c r="K1631" s="581"/>
      <c r="L1631" s="581"/>
      <c r="M1631" s="581"/>
      <c r="N1631" s="581"/>
      <c r="O1631" s="581"/>
    </row>
    <row r="1632" spans="1:19" s="582" customFormat="1">
      <c r="B1632" s="292" t="s">
        <v>3572</v>
      </c>
      <c r="C1632" s="583"/>
      <c r="D1632" s="583"/>
      <c r="E1632" s="584"/>
      <c r="F1632" s="584"/>
      <c r="G1632" s="581"/>
      <c r="H1632" s="581"/>
      <c r="I1632" s="581"/>
      <c r="J1632" s="581"/>
      <c r="K1632" s="581"/>
      <c r="L1632" s="581"/>
      <c r="M1632" s="581"/>
      <c r="N1632" s="581"/>
      <c r="O1632" s="581"/>
    </row>
    <row r="1633" spans="1:15" s="582" customFormat="1">
      <c r="B1633" s="292" t="s">
        <v>3573</v>
      </c>
      <c r="C1633" s="583"/>
      <c r="D1633" s="583"/>
      <c r="E1633" s="584"/>
      <c r="F1633" s="584"/>
      <c r="G1633" s="581"/>
      <c r="H1633" s="581"/>
      <c r="I1633" s="581"/>
      <c r="J1633" s="581"/>
      <c r="K1633" s="581"/>
      <c r="L1633" s="581"/>
      <c r="M1633" s="581"/>
      <c r="N1633" s="581"/>
      <c r="O1633" s="581"/>
    </row>
    <row r="1634" spans="1:15" s="582" customFormat="1">
      <c r="B1634" s="292" t="s">
        <v>3574</v>
      </c>
      <c r="C1634" s="583"/>
      <c r="D1634" s="583"/>
      <c r="E1634" s="584"/>
      <c r="F1634" s="584"/>
      <c r="G1634" s="581"/>
      <c r="H1634" s="581"/>
      <c r="I1634" s="581"/>
      <c r="J1634" s="581"/>
      <c r="K1634" s="581"/>
      <c r="L1634" s="581"/>
      <c r="M1634" s="581"/>
      <c r="N1634" s="581"/>
      <c r="O1634" s="581"/>
    </row>
    <row r="1635" spans="1:15" s="439" customFormat="1">
      <c r="A1635" s="582"/>
      <c r="B1635" s="292" t="s">
        <v>3575</v>
      </c>
      <c r="C1635" s="583"/>
      <c r="D1635" s="583"/>
      <c r="E1635" s="584"/>
      <c r="F1635" s="584"/>
      <c r="G1635" s="585"/>
      <c r="H1635" s="585"/>
      <c r="I1635" s="585"/>
      <c r="J1635" s="585"/>
      <c r="K1635" s="585"/>
      <c r="L1635" s="585"/>
      <c r="M1635" s="585"/>
      <c r="N1635" s="585"/>
      <c r="O1635" s="585"/>
    </row>
    <row r="1636" spans="1:15" s="550" customFormat="1">
      <c r="A1636" s="582"/>
      <c r="B1636" s="292" t="s">
        <v>3576</v>
      </c>
      <c r="C1636" s="583"/>
      <c r="D1636" s="583"/>
      <c r="E1636" s="584"/>
      <c r="F1636" s="584"/>
      <c r="G1636" s="586"/>
      <c r="H1636" s="586"/>
      <c r="I1636" s="586"/>
      <c r="J1636" s="586"/>
      <c r="K1636" s="586"/>
      <c r="L1636" s="586"/>
      <c r="M1636" s="586"/>
      <c r="N1636" s="586"/>
      <c r="O1636" s="586"/>
    </row>
    <row r="1637" spans="1:15" s="550" customFormat="1">
      <c r="A1637" s="582"/>
      <c r="B1637" s="292" t="s">
        <v>3577</v>
      </c>
      <c r="C1637" s="583"/>
      <c r="D1637" s="583"/>
      <c r="E1637" s="584"/>
      <c r="F1637" s="584"/>
      <c r="G1637" s="586"/>
      <c r="H1637" s="586"/>
      <c r="I1637" s="586"/>
      <c r="J1637" s="586"/>
      <c r="K1637" s="586"/>
      <c r="L1637" s="586"/>
      <c r="M1637" s="586"/>
      <c r="N1637" s="586"/>
      <c r="O1637" s="586"/>
    </row>
    <row r="1638" spans="1:15" s="550" customFormat="1" ht="35.25" customHeight="1">
      <c r="A1638" s="582"/>
      <c r="B1638" s="292" t="s">
        <v>3578</v>
      </c>
      <c r="C1638" s="583"/>
      <c r="D1638" s="583"/>
      <c r="E1638" s="584"/>
      <c r="F1638" s="584"/>
      <c r="G1638" s="586"/>
      <c r="H1638" s="586"/>
      <c r="I1638" s="586"/>
      <c r="J1638" s="586"/>
      <c r="K1638" s="586"/>
      <c r="L1638" s="586"/>
      <c r="M1638" s="586"/>
      <c r="N1638" s="586"/>
      <c r="O1638" s="586"/>
    </row>
    <row r="1639" spans="1:15" s="550" customFormat="1">
      <c r="A1639" s="582"/>
      <c r="B1639" s="292" t="s">
        <v>3579</v>
      </c>
      <c r="C1639" s="583"/>
      <c r="D1639" s="583"/>
      <c r="E1639" s="584"/>
      <c r="F1639" s="584"/>
      <c r="G1639" s="586"/>
      <c r="H1639" s="586"/>
      <c r="I1639" s="586"/>
      <c r="J1639" s="586"/>
      <c r="K1639" s="586"/>
      <c r="L1639" s="586"/>
      <c r="M1639" s="586"/>
      <c r="N1639" s="586"/>
      <c r="O1639" s="586"/>
    </row>
    <row r="1640" spans="1:15" s="550" customFormat="1">
      <c r="A1640" s="582"/>
      <c r="B1640" s="292" t="s">
        <v>3580</v>
      </c>
      <c r="C1640" s="583"/>
      <c r="D1640" s="583"/>
      <c r="E1640" s="584"/>
      <c r="F1640" s="584"/>
      <c r="G1640" s="586"/>
      <c r="H1640" s="586"/>
      <c r="I1640" s="586"/>
      <c r="J1640" s="586"/>
      <c r="K1640" s="586"/>
      <c r="L1640" s="586"/>
      <c r="M1640" s="586"/>
      <c r="N1640" s="586"/>
      <c r="O1640" s="586"/>
    </row>
    <row r="1641" spans="1:15" s="550" customFormat="1">
      <c r="A1641" s="582"/>
      <c r="B1641" s="292" t="s">
        <v>3581</v>
      </c>
      <c r="C1641" s="263" t="s">
        <v>162</v>
      </c>
      <c r="D1641" s="48">
        <v>2</v>
      </c>
      <c r="E1641" s="48"/>
      <c r="F1641" s="48">
        <f>+E1641*D1641</f>
        <v>0</v>
      </c>
      <c r="G1641" s="586"/>
      <c r="H1641" s="586"/>
      <c r="I1641" s="586"/>
      <c r="J1641" s="586"/>
      <c r="K1641" s="586"/>
      <c r="L1641" s="586"/>
      <c r="M1641" s="586"/>
      <c r="N1641" s="586"/>
      <c r="O1641" s="586"/>
    </row>
    <row r="1642" spans="1:15" s="550" customFormat="1">
      <c r="A1642" s="439"/>
      <c r="B1642" s="587"/>
      <c r="C1642" s="558"/>
      <c r="D1642" s="588"/>
      <c r="E1642" s="589"/>
      <c r="F1642" s="439"/>
      <c r="G1642" s="586"/>
      <c r="H1642" s="586"/>
      <c r="I1642" s="586"/>
      <c r="J1642" s="586"/>
      <c r="K1642" s="586"/>
      <c r="L1642" s="586"/>
      <c r="M1642" s="586"/>
      <c r="N1642" s="586"/>
      <c r="O1642" s="586"/>
    </row>
    <row r="1643" spans="1:15" s="550" customFormat="1" ht="101.5">
      <c r="A1643" s="281">
        <f>MAX($A$18:A1642)+0.01</f>
        <v>2.5499999999999883</v>
      </c>
      <c r="B1643" s="292" t="s">
        <v>3582</v>
      </c>
      <c r="C1643" s="590"/>
      <c r="D1643" s="590"/>
      <c r="E1643" s="591"/>
      <c r="F1643" s="591"/>
      <c r="G1643" s="586"/>
      <c r="H1643" s="586"/>
      <c r="I1643" s="586"/>
      <c r="J1643" s="586"/>
      <c r="K1643" s="586"/>
      <c r="L1643" s="586"/>
      <c r="M1643" s="586"/>
      <c r="N1643" s="586"/>
      <c r="O1643" s="586"/>
    </row>
    <row r="1644" spans="1:15" s="550" customFormat="1">
      <c r="B1644" s="292" t="s">
        <v>3583</v>
      </c>
      <c r="C1644" s="590"/>
      <c r="D1644" s="590"/>
      <c r="E1644" s="591"/>
      <c r="F1644" s="591"/>
      <c r="G1644" s="586"/>
      <c r="H1644" s="586"/>
      <c r="I1644" s="586"/>
      <c r="J1644" s="586"/>
      <c r="K1644" s="586"/>
      <c r="L1644" s="586"/>
      <c r="M1644" s="586"/>
      <c r="N1644" s="586"/>
      <c r="O1644" s="586"/>
    </row>
    <row r="1645" spans="1:15" s="550" customFormat="1" ht="29">
      <c r="B1645" s="292" t="s">
        <v>3584</v>
      </c>
      <c r="C1645" s="590"/>
      <c r="D1645" s="590"/>
      <c r="E1645" s="591"/>
      <c r="F1645" s="591"/>
      <c r="G1645" s="586"/>
      <c r="H1645" s="586"/>
      <c r="I1645" s="586"/>
      <c r="J1645" s="586"/>
      <c r="K1645" s="586"/>
      <c r="L1645" s="586"/>
      <c r="M1645" s="586"/>
      <c r="N1645" s="586"/>
      <c r="O1645" s="586"/>
    </row>
    <row r="1646" spans="1:15" s="550" customFormat="1">
      <c r="B1646" s="292" t="s">
        <v>3585</v>
      </c>
      <c r="C1646" s="590"/>
      <c r="D1646" s="590"/>
      <c r="E1646" s="591"/>
      <c r="F1646" s="591"/>
      <c r="G1646" s="586"/>
      <c r="H1646" s="586"/>
      <c r="I1646" s="586"/>
      <c r="J1646" s="586"/>
      <c r="K1646" s="586"/>
      <c r="L1646" s="586"/>
      <c r="M1646" s="586"/>
      <c r="N1646" s="586"/>
      <c r="O1646" s="586"/>
    </row>
    <row r="1647" spans="1:15" s="550" customFormat="1" ht="29">
      <c r="B1647" s="292" t="s">
        <v>3586</v>
      </c>
      <c r="C1647" s="590"/>
      <c r="D1647" s="590"/>
      <c r="E1647" s="591"/>
      <c r="F1647" s="591"/>
      <c r="G1647" s="586"/>
      <c r="H1647" s="586"/>
      <c r="I1647" s="586"/>
      <c r="J1647" s="586"/>
      <c r="K1647" s="586"/>
      <c r="L1647" s="586"/>
      <c r="M1647" s="586"/>
      <c r="N1647" s="586"/>
      <c r="O1647" s="586"/>
    </row>
    <row r="1648" spans="1:15" s="550" customFormat="1">
      <c r="B1648" s="292" t="s">
        <v>3587</v>
      </c>
      <c r="C1648" s="590"/>
      <c r="D1648" s="590"/>
      <c r="E1648" s="591"/>
      <c r="F1648" s="591"/>
      <c r="G1648" s="586"/>
      <c r="H1648" s="586"/>
      <c r="I1648" s="586"/>
      <c r="J1648" s="586"/>
      <c r="K1648" s="586"/>
      <c r="L1648" s="586"/>
      <c r="M1648" s="586"/>
      <c r="N1648" s="586"/>
      <c r="O1648" s="586"/>
    </row>
    <row r="1649" spans="1:256" s="550" customFormat="1">
      <c r="B1649" s="292" t="s">
        <v>3588</v>
      </c>
      <c r="C1649" s="590"/>
      <c r="D1649" s="590"/>
      <c r="E1649" s="591"/>
      <c r="F1649" s="591"/>
      <c r="G1649" s="586"/>
      <c r="H1649" s="586"/>
      <c r="I1649" s="586"/>
      <c r="J1649" s="586"/>
      <c r="K1649" s="586"/>
      <c r="L1649" s="586"/>
      <c r="M1649" s="586"/>
      <c r="N1649" s="586"/>
      <c r="O1649" s="586"/>
    </row>
    <row r="1650" spans="1:256" s="550" customFormat="1">
      <c r="B1650" s="292" t="s">
        <v>3589</v>
      </c>
      <c r="C1650" s="590"/>
      <c r="D1650" s="590"/>
      <c r="E1650" s="591"/>
      <c r="F1650" s="591"/>
      <c r="G1650" s="586"/>
      <c r="H1650" s="586"/>
      <c r="I1650" s="586"/>
      <c r="J1650" s="586"/>
      <c r="K1650" s="586"/>
      <c r="L1650" s="586"/>
      <c r="M1650" s="586"/>
      <c r="N1650" s="586"/>
      <c r="O1650" s="586"/>
    </row>
    <row r="1651" spans="1:256" s="550" customFormat="1">
      <c r="B1651" s="292" t="s">
        <v>3590</v>
      </c>
      <c r="C1651" s="590"/>
      <c r="D1651" s="590"/>
      <c r="E1651" s="591"/>
      <c r="F1651" s="591"/>
      <c r="G1651" s="586"/>
      <c r="H1651" s="586"/>
      <c r="I1651" s="586"/>
      <c r="J1651" s="586"/>
      <c r="K1651" s="586"/>
      <c r="L1651" s="586"/>
      <c r="M1651" s="586"/>
      <c r="N1651" s="586"/>
      <c r="O1651" s="586"/>
    </row>
    <row r="1652" spans="1:256" s="550" customFormat="1" ht="29">
      <c r="B1652" s="292" t="s">
        <v>3591</v>
      </c>
      <c r="C1652" s="590"/>
      <c r="D1652" s="590"/>
      <c r="E1652" s="591"/>
      <c r="F1652" s="591"/>
      <c r="G1652" s="586"/>
      <c r="H1652" s="586"/>
      <c r="I1652" s="586"/>
      <c r="J1652" s="586"/>
      <c r="K1652" s="586"/>
      <c r="L1652" s="586"/>
      <c r="M1652" s="586"/>
      <c r="N1652" s="586"/>
      <c r="O1652" s="586"/>
    </row>
    <row r="1653" spans="1:256" s="550" customFormat="1">
      <c r="B1653" s="292" t="s">
        <v>3592</v>
      </c>
      <c r="C1653" s="590"/>
      <c r="D1653" s="590"/>
      <c r="E1653" s="591"/>
      <c r="F1653" s="591"/>
      <c r="G1653" s="586"/>
      <c r="H1653" s="586"/>
      <c r="I1653" s="586"/>
      <c r="J1653" s="586"/>
      <c r="K1653" s="586"/>
      <c r="L1653" s="586"/>
      <c r="M1653" s="586"/>
      <c r="N1653" s="586"/>
      <c r="O1653" s="586"/>
    </row>
    <row r="1654" spans="1:256" s="550" customFormat="1">
      <c r="B1654" s="292" t="s">
        <v>3593</v>
      </c>
      <c r="C1654" s="590"/>
      <c r="D1654" s="590"/>
      <c r="E1654" s="591"/>
      <c r="F1654" s="591"/>
      <c r="G1654" s="586"/>
      <c r="H1654" s="586"/>
      <c r="I1654" s="586"/>
      <c r="J1654" s="586"/>
      <c r="K1654" s="586"/>
      <c r="L1654" s="586"/>
      <c r="M1654" s="586"/>
      <c r="N1654" s="586"/>
      <c r="O1654" s="586"/>
    </row>
    <row r="1655" spans="1:256" s="550" customFormat="1">
      <c r="B1655" s="292" t="s">
        <v>3594</v>
      </c>
      <c r="C1655" s="590"/>
      <c r="D1655" s="590"/>
      <c r="E1655" s="591"/>
      <c r="F1655" s="591"/>
      <c r="G1655" s="48"/>
      <c r="H1655" s="48"/>
      <c r="I1655" s="586"/>
      <c r="J1655" s="586"/>
      <c r="K1655" s="586"/>
      <c r="L1655" s="586"/>
      <c r="M1655" s="586"/>
      <c r="N1655" s="586"/>
      <c r="O1655" s="586"/>
    </row>
    <row r="1656" spans="1:256" s="550" customFormat="1">
      <c r="B1656" s="292" t="s">
        <v>3595</v>
      </c>
      <c r="C1656" s="590"/>
      <c r="D1656" s="590"/>
      <c r="E1656" s="591"/>
      <c r="F1656" s="591"/>
      <c r="G1656" s="439"/>
      <c r="H1656" s="439"/>
      <c r="I1656" s="439"/>
      <c r="J1656" s="439"/>
      <c r="K1656" s="439"/>
      <c r="L1656" s="439"/>
      <c r="M1656" s="439"/>
      <c r="N1656" s="439"/>
      <c r="O1656" s="439"/>
      <c r="P1656" s="439"/>
      <c r="Q1656" s="439"/>
      <c r="R1656" s="439"/>
      <c r="S1656" s="439"/>
      <c r="T1656" s="439"/>
      <c r="U1656" s="439"/>
      <c r="V1656" s="439"/>
      <c r="W1656" s="439"/>
      <c r="X1656" s="439"/>
      <c r="Y1656" s="439"/>
      <c r="Z1656" s="439"/>
      <c r="AA1656" s="439"/>
      <c r="AB1656" s="439"/>
      <c r="AC1656" s="439"/>
      <c r="AD1656" s="439"/>
      <c r="AE1656" s="439"/>
      <c r="AF1656" s="439"/>
      <c r="AG1656" s="439"/>
      <c r="AH1656" s="439"/>
      <c r="AI1656" s="439"/>
      <c r="AJ1656" s="439"/>
      <c r="AK1656" s="439"/>
      <c r="AL1656" s="439"/>
      <c r="AM1656" s="439"/>
      <c r="AN1656" s="439"/>
      <c r="AO1656" s="439"/>
      <c r="AP1656" s="439"/>
      <c r="AQ1656" s="439"/>
      <c r="AR1656" s="439"/>
      <c r="AS1656" s="439"/>
      <c r="AT1656" s="439"/>
      <c r="AU1656" s="439"/>
      <c r="AV1656" s="439"/>
      <c r="AW1656" s="439"/>
      <c r="AX1656" s="439"/>
      <c r="AY1656" s="439"/>
      <c r="AZ1656" s="439"/>
      <c r="BA1656" s="439"/>
      <c r="BB1656" s="439"/>
      <c r="BC1656" s="439"/>
      <c r="BD1656" s="439"/>
      <c r="BE1656" s="439"/>
      <c r="BF1656" s="439"/>
      <c r="BG1656" s="439"/>
      <c r="BH1656" s="439"/>
      <c r="BI1656" s="439"/>
      <c r="BJ1656" s="439"/>
      <c r="BK1656" s="439"/>
      <c r="BL1656" s="439"/>
      <c r="BM1656" s="439"/>
      <c r="BN1656" s="439"/>
      <c r="BO1656" s="439"/>
      <c r="BP1656" s="439"/>
      <c r="BQ1656" s="439"/>
      <c r="BR1656" s="439"/>
      <c r="BS1656" s="439"/>
      <c r="BT1656" s="439"/>
      <c r="BU1656" s="439"/>
      <c r="BV1656" s="439"/>
      <c r="BW1656" s="439"/>
      <c r="BX1656" s="439"/>
      <c r="BY1656" s="439"/>
      <c r="BZ1656" s="439"/>
      <c r="CA1656" s="439"/>
      <c r="CB1656" s="439"/>
      <c r="CC1656" s="439"/>
      <c r="CD1656" s="439"/>
      <c r="CE1656" s="439"/>
      <c r="CF1656" s="439"/>
      <c r="CG1656" s="439"/>
      <c r="CH1656" s="439"/>
      <c r="CI1656" s="439"/>
      <c r="CJ1656" s="439"/>
      <c r="CK1656" s="439"/>
      <c r="CL1656" s="439"/>
      <c r="CM1656" s="439"/>
      <c r="CN1656" s="439"/>
      <c r="CO1656" s="439"/>
      <c r="CP1656" s="439"/>
      <c r="CQ1656" s="439"/>
      <c r="CR1656" s="439"/>
      <c r="CS1656" s="439"/>
      <c r="CT1656" s="439"/>
      <c r="CU1656" s="439"/>
      <c r="CV1656" s="439"/>
      <c r="CW1656" s="439"/>
      <c r="CX1656" s="439"/>
      <c r="CY1656" s="439"/>
      <c r="CZ1656" s="439"/>
      <c r="DA1656" s="439"/>
      <c r="DB1656" s="439"/>
      <c r="DC1656" s="439"/>
      <c r="DD1656" s="439"/>
      <c r="DE1656" s="439"/>
      <c r="DF1656" s="439"/>
      <c r="DG1656" s="439"/>
      <c r="DH1656" s="439"/>
      <c r="DI1656" s="439"/>
      <c r="DJ1656" s="439"/>
      <c r="DK1656" s="439"/>
      <c r="DL1656" s="439"/>
      <c r="DM1656" s="439"/>
      <c r="DN1656" s="439"/>
      <c r="DO1656" s="439"/>
      <c r="DP1656" s="439"/>
      <c r="DQ1656" s="439"/>
      <c r="DR1656" s="439"/>
      <c r="DS1656" s="439"/>
      <c r="DT1656" s="439"/>
      <c r="DU1656" s="439"/>
      <c r="DV1656" s="439"/>
      <c r="DW1656" s="439"/>
      <c r="DX1656" s="439"/>
      <c r="DY1656" s="439"/>
      <c r="DZ1656" s="439"/>
      <c r="EA1656" s="439"/>
      <c r="EB1656" s="439"/>
      <c r="EC1656" s="439"/>
      <c r="ED1656" s="439"/>
      <c r="EE1656" s="439"/>
      <c r="EF1656" s="439"/>
      <c r="EG1656" s="439"/>
      <c r="EH1656" s="439"/>
      <c r="EI1656" s="439"/>
      <c r="EJ1656" s="439"/>
      <c r="EK1656" s="439"/>
      <c r="EL1656" s="439"/>
      <c r="EM1656" s="439"/>
      <c r="EN1656" s="439"/>
      <c r="EO1656" s="439"/>
      <c r="EP1656" s="439"/>
      <c r="EQ1656" s="439"/>
      <c r="ER1656" s="439"/>
      <c r="ES1656" s="439"/>
      <c r="ET1656" s="439"/>
      <c r="EU1656" s="439"/>
      <c r="EV1656" s="439"/>
      <c r="EW1656" s="439"/>
      <c r="EX1656" s="439"/>
      <c r="EY1656" s="439"/>
      <c r="EZ1656" s="439"/>
      <c r="FA1656" s="439"/>
      <c r="FB1656" s="439"/>
      <c r="FC1656" s="439"/>
      <c r="FD1656" s="439"/>
      <c r="FE1656" s="439"/>
      <c r="FF1656" s="439"/>
      <c r="FG1656" s="439"/>
      <c r="FH1656" s="439"/>
      <c r="FI1656" s="439"/>
      <c r="FJ1656" s="439"/>
      <c r="FK1656" s="439"/>
      <c r="FL1656" s="439"/>
      <c r="FM1656" s="439"/>
      <c r="FN1656" s="439"/>
      <c r="FO1656" s="439"/>
      <c r="FP1656" s="439"/>
      <c r="FQ1656" s="439"/>
      <c r="FR1656" s="439"/>
      <c r="FS1656" s="439"/>
      <c r="FT1656" s="439"/>
      <c r="FU1656" s="439"/>
      <c r="FV1656" s="439"/>
      <c r="FW1656" s="439"/>
      <c r="FX1656" s="439"/>
      <c r="FY1656" s="439"/>
      <c r="FZ1656" s="439"/>
      <c r="GA1656" s="439"/>
      <c r="GB1656" s="439"/>
      <c r="GC1656" s="439"/>
      <c r="GD1656" s="439"/>
      <c r="GE1656" s="439"/>
      <c r="GF1656" s="439"/>
      <c r="GG1656" s="439"/>
      <c r="GH1656" s="439"/>
      <c r="GI1656" s="439"/>
      <c r="GJ1656" s="439"/>
      <c r="GK1656" s="439"/>
      <c r="GL1656" s="439"/>
      <c r="GM1656" s="439"/>
      <c r="GN1656" s="439"/>
      <c r="GO1656" s="439"/>
      <c r="GP1656" s="439"/>
      <c r="GQ1656" s="439"/>
      <c r="GR1656" s="439"/>
      <c r="GS1656" s="439"/>
      <c r="GT1656" s="439"/>
      <c r="GU1656" s="439"/>
      <c r="GV1656" s="439"/>
      <c r="GW1656" s="439"/>
      <c r="GX1656" s="439"/>
      <c r="GY1656" s="439"/>
      <c r="GZ1656" s="439"/>
      <c r="HA1656" s="439"/>
      <c r="HB1656" s="439"/>
      <c r="HC1656" s="439"/>
      <c r="HD1656" s="439"/>
      <c r="HE1656" s="439"/>
      <c r="HF1656" s="439"/>
      <c r="HG1656" s="439"/>
      <c r="HH1656" s="439"/>
      <c r="HI1656" s="439"/>
      <c r="HJ1656" s="439"/>
      <c r="HK1656" s="439"/>
      <c r="HL1656" s="439"/>
      <c r="HM1656" s="439"/>
      <c r="HN1656" s="439"/>
      <c r="HO1656" s="439"/>
      <c r="HP1656" s="439"/>
      <c r="HQ1656" s="439"/>
      <c r="HR1656" s="439"/>
      <c r="HS1656" s="439"/>
      <c r="HT1656" s="439"/>
      <c r="HU1656" s="439"/>
      <c r="HV1656" s="439"/>
      <c r="HW1656" s="439"/>
      <c r="HX1656" s="439"/>
      <c r="HY1656" s="439"/>
      <c r="HZ1656" s="439"/>
      <c r="IA1656" s="439"/>
      <c r="IB1656" s="439"/>
      <c r="IC1656" s="439"/>
      <c r="ID1656" s="439"/>
      <c r="IE1656" s="439"/>
      <c r="IF1656" s="439"/>
      <c r="IG1656" s="439"/>
      <c r="IH1656" s="439"/>
      <c r="II1656" s="439"/>
      <c r="IJ1656" s="439"/>
      <c r="IK1656" s="439"/>
      <c r="IL1656" s="439"/>
      <c r="IM1656" s="439"/>
      <c r="IN1656" s="439"/>
      <c r="IO1656" s="439"/>
      <c r="IP1656" s="439"/>
      <c r="IQ1656" s="439"/>
      <c r="IR1656" s="439"/>
      <c r="IS1656" s="439"/>
      <c r="IT1656" s="439"/>
      <c r="IU1656" s="439"/>
      <c r="IV1656" s="439"/>
    </row>
    <row r="1657" spans="1:256" s="582" customFormat="1">
      <c r="A1657" s="550"/>
      <c r="B1657" s="292" t="s">
        <v>3596</v>
      </c>
      <c r="C1657" s="590"/>
      <c r="D1657" s="590"/>
      <c r="E1657" s="591"/>
      <c r="F1657" s="591"/>
      <c r="G1657" s="581"/>
      <c r="H1657" s="581"/>
      <c r="I1657" s="581"/>
      <c r="J1657" s="581"/>
      <c r="K1657" s="581"/>
      <c r="L1657" s="581"/>
      <c r="M1657" s="581"/>
      <c r="N1657" s="581"/>
      <c r="O1657" s="581"/>
    </row>
    <row r="1658" spans="1:256" s="582" customFormat="1">
      <c r="A1658" s="550"/>
      <c r="B1658" s="292" t="s">
        <v>3597</v>
      </c>
      <c r="C1658" s="590"/>
      <c r="D1658" s="590"/>
      <c r="E1658" s="591"/>
      <c r="F1658" s="591"/>
      <c r="G1658" s="581"/>
      <c r="H1658" s="581"/>
      <c r="I1658" s="581"/>
      <c r="J1658" s="581"/>
      <c r="K1658" s="581"/>
      <c r="L1658" s="581"/>
      <c r="M1658" s="581"/>
      <c r="N1658" s="581"/>
      <c r="O1658" s="581"/>
    </row>
    <row r="1659" spans="1:256" s="582" customFormat="1">
      <c r="A1659" s="550"/>
      <c r="B1659" s="292" t="s">
        <v>3598</v>
      </c>
      <c r="C1659" s="590"/>
      <c r="D1659" s="590"/>
      <c r="E1659" s="591"/>
      <c r="F1659" s="591"/>
      <c r="G1659" s="581"/>
      <c r="H1659" s="581"/>
      <c r="I1659" s="581"/>
      <c r="J1659" s="581"/>
      <c r="K1659" s="581"/>
      <c r="L1659" s="581"/>
      <c r="M1659" s="581"/>
      <c r="N1659" s="581"/>
      <c r="O1659" s="581"/>
    </row>
    <row r="1660" spans="1:256" s="582" customFormat="1">
      <c r="A1660" s="550"/>
      <c r="B1660" s="292" t="s">
        <v>3599</v>
      </c>
      <c r="C1660" s="590"/>
      <c r="D1660" s="590"/>
      <c r="E1660" s="591"/>
      <c r="F1660" s="591"/>
      <c r="G1660" s="581"/>
      <c r="H1660" s="581"/>
      <c r="I1660" s="581"/>
      <c r="J1660" s="581"/>
      <c r="K1660" s="581"/>
      <c r="L1660" s="581"/>
      <c r="M1660" s="581"/>
      <c r="N1660" s="581"/>
      <c r="O1660" s="581"/>
    </row>
    <row r="1661" spans="1:256" s="582" customFormat="1">
      <c r="A1661" s="550"/>
      <c r="B1661" s="292" t="s">
        <v>3600</v>
      </c>
      <c r="C1661" s="590"/>
      <c r="D1661" s="590"/>
      <c r="E1661" s="591"/>
      <c r="F1661" s="591"/>
      <c r="G1661" s="581"/>
      <c r="H1661" s="581"/>
      <c r="I1661" s="581"/>
      <c r="J1661" s="581"/>
      <c r="K1661" s="581"/>
      <c r="L1661" s="581"/>
      <c r="M1661" s="581"/>
      <c r="N1661" s="581"/>
      <c r="O1661" s="581"/>
    </row>
    <row r="1662" spans="1:256" s="582" customFormat="1">
      <c r="A1662" s="550"/>
      <c r="B1662" s="292" t="s">
        <v>3601</v>
      </c>
      <c r="C1662" s="263" t="s">
        <v>160</v>
      </c>
      <c r="D1662" s="48">
        <v>1</v>
      </c>
      <c r="E1662" s="48"/>
      <c r="F1662" s="48">
        <f>+E1662*D1662</f>
        <v>0</v>
      </c>
      <c r="G1662" s="581"/>
      <c r="H1662" s="581"/>
      <c r="I1662" s="581"/>
      <c r="J1662" s="581"/>
      <c r="K1662" s="581"/>
      <c r="L1662" s="581"/>
      <c r="M1662" s="581"/>
      <c r="N1662" s="581"/>
      <c r="O1662" s="581"/>
    </row>
    <row r="1663" spans="1:256" s="582" customFormat="1">
      <c r="A1663" s="366"/>
      <c r="B1663" s="292"/>
      <c r="C1663" s="558"/>
      <c r="D1663" s="558"/>
      <c r="E1663" s="439"/>
      <c r="F1663" s="439"/>
      <c r="G1663" s="581"/>
      <c r="H1663" s="581"/>
      <c r="I1663" s="581"/>
      <c r="J1663" s="581"/>
      <c r="K1663" s="581"/>
      <c r="L1663" s="581"/>
      <c r="M1663" s="581"/>
      <c r="N1663" s="581"/>
      <c r="O1663" s="581"/>
    </row>
    <row r="1664" spans="1:256" s="582" customFormat="1" ht="29">
      <c r="A1664" s="281">
        <f>MAX($A$18:A1663)+0.01</f>
        <v>2.5599999999999881</v>
      </c>
      <c r="B1664" s="292" t="s">
        <v>3602</v>
      </c>
      <c r="C1664" s="583"/>
      <c r="D1664" s="583"/>
      <c r="E1664" s="584"/>
      <c r="F1664" s="584"/>
      <c r="G1664" s="581"/>
      <c r="H1664" s="581"/>
      <c r="I1664" s="581"/>
      <c r="J1664" s="581"/>
      <c r="K1664" s="581"/>
      <c r="L1664" s="581"/>
      <c r="M1664" s="581"/>
      <c r="N1664" s="581"/>
      <c r="O1664" s="581"/>
    </row>
    <row r="1665" spans="1:15" s="582" customFormat="1" ht="72.5">
      <c r="B1665" s="292" t="s">
        <v>3603</v>
      </c>
      <c r="C1665" s="583"/>
      <c r="D1665" s="583"/>
      <c r="E1665" s="584"/>
      <c r="F1665" s="584"/>
      <c r="G1665" s="581"/>
      <c r="H1665" s="581"/>
      <c r="I1665" s="581"/>
      <c r="J1665" s="581"/>
      <c r="K1665" s="581"/>
      <c r="L1665" s="581"/>
      <c r="M1665" s="581"/>
      <c r="N1665" s="581"/>
      <c r="O1665" s="581"/>
    </row>
    <row r="1666" spans="1:15" s="582" customFormat="1" ht="43.5">
      <c r="B1666" s="292" t="s">
        <v>3604</v>
      </c>
      <c r="C1666" s="583"/>
      <c r="D1666" s="583"/>
      <c r="E1666" s="584"/>
      <c r="F1666" s="584"/>
      <c r="G1666" s="581"/>
      <c r="H1666" s="581"/>
      <c r="I1666" s="581"/>
      <c r="J1666" s="581"/>
      <c r="K1666" s="581"/>
      <c r="L1666" s="581"/>
      <c r="M1666" s="581"/>
      <c r="N1666" s="581"/>
      <c r="O1666" s="581"/>
    </row>
    <row r="1667" spans="1:15" s="582" customFormat="1" ht="20.25" customHeight="1">
      <c r="B1667" s="292" t="s">
        <v>3605</v>
      </c>
      <c r="C1667" s="583"/>
      <c r="D1667" s="583"/>
      <c r="E1667" s="584"/>
      <c r="F1667" s="584"/>
      <c r="G1667" s="581"/>
      <c r="H1667" s="581"/>
      <c r="I1667" s="581"/>
      <c r="J1667" s="581"/>
      <c r="K1667" s="581"/>
      <c r="L1667" s="581"/>
      <c r="M1667" s="581"/>
      <c r="N1667" s="581"/>
      <c r="O1667" s="581"/>
    </row>
    <row r="1668" spans="1:15" s="582" customFormat="1">
      <c r="B1668" s="292" t="s">
        <v>3606</v>
      </c>
      <c r="C1668" s="583"/>
      <c r="D1668" s="583"/>
      <c r="E1668" s="584"/>
      <c r="F1668" s="584"/>
      <c r="G1668" s="581"/>
      <c r="H1668" s="581"/>
      <c r="I1668" s="581"/>
      <c r="J1668" s="581"/>
      <c r="K1668" s="581"/>
      <c r="L1668" s="581"/>
      <c r="M1668" s="581"/>
      <c r="N1668" s="581"/>
      <c r="O1668" s="581"/>
    </row>
    <row r="1669" spans="1:15" s="582" customFormat="1">
      <c r="B1669" s="292" t="s">
        <v>3607</v>
      </c>
      <c r="C1669" s="583"/>
      <c r="D1669" s="583"/>
      <c r="E1669" s="584"/>
      <c r="F1669" s="584"/>
      <c r="G1669" s="581"/>
      <c r="H1669" s="581"/>
      <c r="I1669" s="581"/>
      <c r="J1669" s="581"/>
      <c r="K1669" s="581"/>
      <c r="L1669" s="581"/>
      <c r="M1669" s="581"/>
      <c r="N1669" s="581"/>
      <c r="O1669" s="581"/>
    </row>
    <row r="1670" spans="1:15" s="582" customFormat="1">
      <c r="B1670" s="292" t="s">
        <v>3608</v>
      </c>
      <c r="C1670" s="583"/>
      <c r="D1670" s="583"/>
      <c r="E1670" s="584"/>
      <c r="F1670" s="584"/>
      <c r="G1670" s="581"/>
      <c r="H1670" s="581"/>
      <c r="I1670" s="581"/>
      <c r="J1670" s="581"/>
      <c r="K1670" s="581"/>
      <c r="L1670" s="581"/>
      <c r="M1670" s="581"/>
      <c r="N1670" s="581"/>
      <c r="O1670" s="581"/>
    </row>
    <row r="1671" spans="1:15" s="582" customFormat="1">
      <c r="B1671" s="292" t="s">
        <v>3609</v>
      </c>
      <c r="C1671" s="583"/>
      <c r="D1671" s="583"/>
      <c r="E1671" s="48"/>
      <c r="F1671" s="48"/>
      <c r="G1671" s="581"/>
      <c r="H1671" s="581"/>
      <c r="I1671" s="581"/>
      <c r="J1671" s="581"/>
      <c r="K1671" s="581"/>
      <c r="L1671" s="581"/>
      <c r="M1671" s="581"/>
      <c r="N1671" s="581"/>
      <c r="O1671" s="581"/>
    </row>
    <row r="1672" spans="1:15" s="278" customFormat="1">
      <c r="A1672" s="582"/>
      <c r="B1672" s="292" t="s">
        <v>3610</v>
      </c>
      <c r="C1672" s="583"/>
      <c r="D1672" s="583"/>
      <c r="E1672" s="48"/>
      <c r="F1672" s="48"/>
      <c r="G1672" s="391"/>
      <c r="H1672" s="391"/>
      <c r="I1672" s="391"/>
      <c r="J1672" s="391"/>
      <c r="K1672" s="391"/>
      <c r="L1672" s="391"/>
      <c r="M1672" s="391"/>
      <c r="N1672" s="391"/>
      <c r="O1672" s="391"/>
    </row>
    <row r="1673" spans="1:15" s="278" customFormat="1">
      <c r="A1673" s="582"/>
      <c r="B1673" s="292" t="s">
        <v>3611</v>
      </c>
      <c r="C1673" s="583"/>
      <c r="D1673" s="583"/>
      <c r="E1673" s="48"/>
      <c r="F1673" s="48"/>
      <c r="G1673" s="391"/>
      <c r="H1673" s="391"/>
      <c r="I1673" s="391"/>
      <c r="J1673" s="391"/>
      <c r="K1673" s="391"/>
      <c r="L1673" s="391"/>
      <c r="M1673" s="391"/>
      <c r="N1673" s="391"/>
      <c r="O1673" s="391"/>
    </row>
    <row r="1674" spans="1:15" s="278" customFormat="1">
      <c r="A1674" s="582"/>
      <c r="B1674" s="292" t="s">
        <v>3612</v>
      </c>
      <c r="C1674" s="583"/>
      <c r="D1674" s="583"/>
      <c r="E1674" s="48"/>
      <c r="F1674" s="48"/>
      <c r="G1674" s="391"/>
      <c r="H1674" s="391"/>
      <c r="I1674" s="391"/>
      <c r="J1674" s="391"/>
      <c r="K1674" s="391"/>
      <c r="L1674" s="391"/>
      <c r="M1674" s="391"/>
      <c r="N1674" s="391"/>
      <c r="O1674" s="391"/>
    </row>
    <row r="1675" spans="1:15" s="278" customFormat="1">
      <c r="A1675" s="582"/>
      <c r="B1675" s="292" t="s">
        <v>3613</v>
      </c>
      <c r="C1675" s="263"/>
      <c r="D1675" s="48"/>
      <c r="E1675" s="48"/>
      <c r="F1675" s="48"/>
      <c r="G1675" s="391"/>
      <c r="H1675" s="391"/>
      <c r="I1675" s="391"/>
      <c r="J1675" s="391"/>
      <c r="K1675" s="391"/>
      <c r="L1675" s="391"/>
      <c r="M1675" s="391"/>
      <c r="N1675" s="391"/>
      <c r="O1675" s="391"/>
    </row>
    <row r="1676" spans="1:15" s="278" customFormat="1">
      <c r="A1676" s="582"/>
      <c r="B1676" s="292" t="s">
        <v>3614</v>
      </c>
      <c r="C1676" s="263"/>
      <c r="D1676" s="400"/>
      <c r="E1676" s="48"/>
      <c r="F1676" s="48"/>
      <c r="G1676" s="391"/>
      <c r="H1676" s="391"/>
      <c r="I1676" s="391"/>
      <c r="J1676" s="391"/>
      <c r="K1676" s="391"/>
      <c r="L1676" s="391"/>
      <c r="M1676" s="391"/>
      <c r="N1676" s="391"/>
      <c r="O1676" s="391"/>
    </row>
    <row r="1677" spans="1:15" s="582" customFormat="1">
      <c r="B1677" s="292" t="s">
        <v>3615</v>
      </c>
      <c r="C1677" s="263" t="s">
        <v>160</v>
      </c>
      <c r="D1677" s="48">
        <v>1</v>
      </c>
      <c r="E1677" s="48"/>
      <c r="F1677" s="48">
        <f t="shared" ref="F1677" si="44">D1677*E1677</f>
        <v>0</v>
      </c>
      <c r="G1677" s="581"/>
      <c r="H1677" s="581"/>
      <c r="I1677" s="581"/>
      <c r="J1677" s="581"/>
      <c r="K1677" s="581"/>
      <c r="L1677" s="581"/>
      <c r="M1677" s="581"/>
      <c r="N1677" s="581"/>
      <c r="O1677" s="581"/>
    </row>
    <row r="1678" spans="1:15" s="362" customFormat="1">
      <c r="A1678" s="582"/>
      <c r="B1678" s="292"/>
      <c r="C1678" s="263"/>
      <c r="D1678" s="48"/>
      <c r="E1678" s="48"/>
      <c r="F1678" s="48"/>
    </row>
    <row r="1679" spans="1:15" s="362" customFormat="1" ht="118">
      <c r="A1679" s="281">
        <f>MAX($A$18:A1678)+0.01</f>
        <v>2.5699999999999878</v>
      </c>
      <c r="B1679" s="292" t="s">
        <v>3616</v>
      </c>
      <c r="C1679" s="263"/>
      <c r="D1679" s="48"/>
      <c r="E1679" s="48"/>
      <c r="F1679" s="48"/>
    </row>
    <row r="1680" spans="1:15" s="362" customFormat="1">
      <c r="A1680" s="511"/>
      <c r="B1680" s="292" t="s">
        <v>3617</v>
      </c>
      <c r="C1680" s="263"/>
      <c r="D1680" s="48"/>
      <c r="E1680" s="48"/>
      <c r="F1680" s="48"/>
    </row>
    <row r="1681" spans="1:15" s="362" customFormat="1" ht="16.5">
      <c r="A1681" s="511"/>
      <c r="B1681" s="292" t="s">
        <v>3618</v>
      </c>
      <c r="C1681" s="263"/>
      <c r="D1681" s="48"/>
      <c r="E1681" s="48"/>
      <c r="F1681" s="48"/>
    </row>
    <row r="1682" spans="1:15" s="362" customFormat="1">
      <c r="A1682" s="511"/>
      <c r="B1682" s="292" t="s">
        <v>3368</v>
      </c>
      <c r="C1682" s="263"/>
      <c r="D1682" s="48"/>
      <c r="E1682" s="48"/>
      <c r="F1682" s="48"/>
    </row>
    <row r="1683" spans="1:15" s="362" customFormat="1">
      <c r="A1683" s="511"/>
      <c r="B1683" s="292" t="s">
        <v>2824</v>
      </c>
      <c r="C1683" s="263" t="s">
        <v>246</v>
      </c>
      <c r="D1683" s="48">
        <v>1</v>
      </c>
      <c r="E1683" s="48"/>
      <c r="F1683" s="48">
        <f>D1683*E1683</f>
        <v>0</v>
      </c>
    </row>
    <row r="1684" spans="1:15" s="362" customFormat="1">
      <c r="A1684" s="582"/>
      <c r="B1684" s="292"/>
      <c r="C1684" s="263"/>
      <c r="D1684" s="48"/>
      <c r="E1684" s="48"/>
      <c r="F1684" s="48"/>
    </row>
    <row r="1685" spans="1:15" s="362" customFormat="1" ht="116">
      <c r="A1685" s="281">
        <f>MAX($A$18:A1684)+0.01</f>
        <v>2.5799999999999876</v>
      </c>
      <c r="B1685" s="292" t="s">
        <v>3619</v>
      </c>
      <c r="C1685" s="263"/>
      <c r="D1685" s="48"/>
      <c r="E1685" s="48"/>
      <c r="F1685" s="48"/>
    </row>
    <row r="1686" spans="1:15" s="362" customFormat="1">
      <c r="B1686" s="292" t="s">
        <v>3620</v>
      </c>
      <c r="C1686" s="263"/>
      <c r="D1686" s="48"/>
      <c r="E1686" s="48"/>
      <c r="F1686" s="48"/>
    </row>
    <row r="1687" spans="1:15" s="362" customFormat="1">
      <c r="B1687" s="292" t="s">
        <v>3621</v>
      </c>
      <c r="C1687" s="263"/>
      <c r="D1687" s="48"/>
      <c r="E1687" s="48"/>
      <c r="F1687" s="48"/>
    </row>
    <row r="1688" spans="1:15" s="362" customFormat="1">
      <c r="B1688" s="292" t="s">
        <v>3622</v>
      </c>
      <c r="C1688" s="263" t="s">
        <v>160</v>
      </c>
      <c r="D1688" s="48">
        <v>1</v>
      </c>
      <c r="E1688" s="48"/>
      <c r="F1688" s="48">
        <f t="shared" ref="F1688" si="45">D1688*E1688</f>
        <v>0</v>
      </c>
    </row>
    <row r="1689" spans="1:15" s="362" customFormat="1">
      <c r="B1689" s="292"/>
      <c r="C1689" s="263"/>
      <c r="D1689" s="48"/>
      <c r="E1689" s="48"/>
      <c r="F1689" s="48"/>
    </row>
    <row r="1690" spans="1:15" s="362" customFormat="1" ht="43.5">
      <c r="A1690" s="281">
        <f>MAX($A$18:A1689)+0.01</f>
        <v>2.5899999999999874</v>
      </c>
      <c r="B1690" s="292" t="s">
        <v>3623</v>
      </c>
      <c r="C1690" s="263"/>
      <c r="D1690" s="48"/>
      <c r="E1690" s="48"/>
      <c r="F1690" s="48"/>
    </row>
    <row r="1691" spans="1:15" s="301" customFormat="1">
      <c r="A1691" s="362"/>
      <c r="B1691" s="292" t="s">
        <v>3624</v>
      </c>
      <c r="C1691" s="263"/>
      <c r="D1691" s="48"/>
      <c r="E1691" s="48"/>
      <c r="F1691" s="48"/>
    </row>
    <row r="1692" spans="1:15" s="301" customFormat="1">
      <c r="A1692" s="362"/>
      <c r="B1692" s="292" t="s">
        <v>3625</v>
      </c>
      <c r="C1692" s="263"/>
      <c r="D1692" s="48"/>
      <c r="E1692" s="48"/>
      <c r="F1692" s="48"/>
    </row>
    <row r="1693" spans="1:15" s="582" customFormat="1">
      <c r="A1693" s="362"/>
      <c r="B1693" s="292" t="s">
        <v>2878</v>
      </c>
      <c r="C1693" s="263"/>
      <c r="D1693" s="48"/>
      <c r="E1693" s="48"/>
      <c r="F1693" s="48"/>
      <c r="G1693" s="581"/>
      <c r="H1693" s="581"/>
      <c r="I1693" s="581"/>
      <c r="J1693" s="581"/>
      <c r="K1693" s="581"/>
      <c r="L1693" s="581"/>
      <c r="M1693" s="581"/>
      <c r="N1693" s="581"/>
      <c r="O1693" s="581"/>
    </row>
    <row r="1694" spans="1:15" s="278" customFormat="1">
      <c r="A1694" s="362"/>
      <c r="B1694" s="292" t="s">
        <v>3626</v>
      </c>
      <c r="C1694" s="263"/>
      <c r="D1694" s="48"/>
      <c r="E1694" s="48"/>
      <c r="F1694" s="48"/>
      <c r="G1694" s="391"/>
      <c r="H1694" s="391"/>
      <c r="I1694" s="391"/>
      <c r="J1694" s="391"/>
      <c r="K1694" s="391"/>
      <c r="L1694" s="391"/>
      <c r="M1694" s="391"/>
      <c r="N1694" s="391"/>
      <c r="O1694" s="391"/>
    </row>
    <row r="1695" spans="1:15" s="278" customFormat="1">
      <c r="A1695" s="362"/>
      <c r="B1695" s="292" t="s">
        <v>3627</v>
      </c>
      <c r="C1695" s="263"/>
      <c r="D1695" s="48"/>
      <c r="E1695" s="48"/>
      <c r="F1695" s="48"/>
      <c r="G1695" s="391"/>
      <c r="H1695" s="391"/>
      <c r="I1695" s="391"/>
      <c r="J1695" s="391"/>
      <c r="K1695" s="391"/>
      <c r="L1695" s="391"/>
      <c r="M1695" s="391"/>
      <c r="N1695" s="391"/>
      <c r="O1695" s="391"/>
    </row>
    <row r="1696" spans="1:15" s="278" customFormat="1">
      <c r="A1696" s="362"/>
      <c r="B1696" s="292" t="s">
        <v>3628</v>
      </c>
      <c r="C1696" s="263" t="s">
        <v>160</v>
      </c>
      <c r="D1696" s="48">
        <v>1</v>
      </c>
      <c r="E1696" s="48"/>
      <c r="F1696" s="48">
        <f t="shared" ref="F1696" si="46">D1696*E1696</f>
        <v>0</v>
      </c>
      <c r="G1696" s="391"/>
      <c r="H1696" s="391"/>
      <c r="I1696" s="391"/>
      <c r="J1696" s="391"/>
      <c r="K1696" s="391"/>
      <c r="L1696" s="391"/>
      <c r="M1696" s="391"/>
      <c r="N1696" s="391"/>
      <c r="O1696" s="391"/>
    </row>
    <row r="1697" spans="1:19" s="278" customFormat="1">
      <c r="A1697" s="362"/>
      <c r="B1697" s="292"/>
      <c r="C1697" s="263"/>
      <c r="D1697" s="48"/>
      <c r="E1697" s="48"/>
      <c r="F1697" s="48"/>
      <c r="G1697" s="391"/>
      <c r="H1697" s="391"/>
      <c r="I1697" s="391"/>
      <c r="J1697" s="391"/>
      <c r="K1697" s="391"/>
      <c r="L1697" s="391"/>
      <c r="M1697" s="391"/>
      <c r="N1697" s="391"/>
      <c r="O1697" s="391"/>
    </row>
    <row r="1698" spans="1:19" s="278" customFormat="1" ht="72.5">
      <c r="A1698" s="281">
        <f>MAX($A$18:A1697)+0.01</f>
        <v>2.5999999999999872</v>
      </c>
      <c r="B1698" s="292" t="s">
        <v>3629</v>
      </c>
      <c r="C1698" s="263"/>
      <c r="D1698" s="48"/>
      <c r="E1698" s="48"/>
      <c r="F1698" s="48"/>
      <c r="G1698" s="391"/>
      <c r="H1698" s="391"/>
      <c r="I1698" s="391"/>
      <c r="J1698" s="391"/>
      <c r="K1698" s="391"/>
      <c r="L1698" s="391"/>
      <c r="M1698" s="391"/>
      <c r="N1698" s="391"/>
      <c r="O1698" s="391"/>
    </row>
    <row r="1699" spans="1:19" s="278" customFormat="1">
      <c r="A1699" s="301"/>
      <c r="B1699" s="292" t="s">
        <v>3630</v>
      </c>
      <c r="C1699" s="263" t="s">
        <v>160</v>
      </c>
      <c r="D1699" s="48">
        <v>1</v>
      </c>
      <c r="E1699" s="48"/>
      <c r="F1699" s="48">
        <f t="shared" ref="F1699" si="47">D1699*E1699</f>
        <v>0</v>
      </c>
      <c r="G1699" s="391"/>
      <c r="H1699" s="391"/>
      <c r="I1699" s="391"/>
      <c r="J1699" s="391"/>
      <c r="K1699" s="391"/>
      <c r="L1699" s="391"/>
      <c r="M1699" s="391"/>
      <c r="N1699" s="391"/>
      <c r="O1699" s="391"/>
    </row>
    <row r="1700" spans="1:19" s="301" customFormat="1">
      <c r="A1700" s="582"/>
      <c r="B1700" s="292"/>
      <c r="C1700" s="263"/>
      <c r="D1700" s="48"/>
      <c r="E1700" s="48"/>
      <c r="F1700" s="48"/>
      <c r="G1700" s="490"/>
      <c r="H1700" s="490"/>
      <c r="I1700" s="490"/>
      <c r="J1700" s="490"/>
      <c r="K1700" s="490"/>
      <c r="L1700" s="490"/>
      <c r="M1700" s="490"/>
      <c r="N1700" s="490"/>
      <c r="O1700" s="490"/>
      <c r="P1700" s="490"/>
      <c r="Q1700" s="490"/>
      <c r="R1700" s="490"/>
      <c r="S1700" s="490"/>
    </row>
    <row r="1701" spans="1:19" s="278" customFormat="1" ht="43.5">
      <c r="A1701" s="281">
        <f>MAX($A$18:A1700)+0.01</f>
        <v>2.609999999999987</v>
      </c>
      <c r="B1701" s="292" t="s">
        <v>3631</v>
      </c>
      <c r="C1701" s="263"/>
      <c r="D1701" s="48"/>
      <c r="E1701" s="48"/>
      <c r="F1701" s="48"/>
      <c r="G1701" s="391"/>
      <c r="H1701" s="391"/>
      <c r="I1701" s="391"/>
      <c r="J1701" s="391"/>
      <c r="K1701" s="391"/>
      <c r="L1701" s="391"/>
      <c r="M1701" s="391"/>
      <c r="N1701" s="391"/>
      <c r="O1701" s="391"/>
    </row>
    <row r="1702" spans="1:19" s="278" customFormat="1" ht="43.5">
      <c r="A1702" s="511"/>
      <c r="B1702" s="292" t="s">
        <v>3632</v>
      </c>
      <c r="C1702" s="263"/>
      <c r="D1702" s="521"/>
      <c r="E1702" s="48"/>
      <c r="F1702" s="48"/>
      <c r="G1702" s="391"/>
      <c r="H1702" s="391"/>
      <c r="I1702" s="391"/>
      <c r="J1702" s="391"/>
      <c r="K1702" s="391"/>
      <c r="L1702" s="391"/>
      <c r="M1702" s="391"/>
      <c r="N1702" s="391"/>
      <c r="O1702" s="391"/>
    </row>
    <row r="1703" spans="1:19" s="278" customFormat="1" ht="16.5">
      <c r="A1703" s="511"/>
      <c r="B1703" s="292" t="s">
        <v>3633</v>
      </c>
      <c r="C1703" s="263" t="s">
        <v>160</v>
      </c>
      <c r="D1703" s="48">
        <v>1</v>
      </c>
      <c r="E1703" s="48"/>
      <c r="F1703" s="48">
        <f>D1703*E1703</f>
        <v>0</v>
      </c>
      <c r="G1703" s="391"/>
      <c r="H1703" s="391"/>
      <c r="I1703" s="391"/>
      <c r="J1703" s="391"/>
      <c r="K1703" s="391"/>
      <c r="L1703" s="391"/>
      <c r="M1703" s="391"/>
      <c r="N1703" s="391"/>
      <c r="O1703" s="391"/>
    </row>
    <row r="1704" spans="1:19" s="278" customFormat="1">
      <c r="A1704" s="511"/>
      <c r="B1704" s="292"/>
      <c r="C1704" s="263"/>
      <c r="D1704" s="521"/>
      <c r="E1704" s="48"/>
      <c r="F1704" s="48"/>
      <c r="G1704" s="391"/>
      <c r="H1704" s="391"/>
      <c r="I1704" s="391"/>
      <c r="J1704" s="391"/>
      <c r="K1704" s="391"/>
      <c r="L1704" s="391"/>
      <c r="M1704" s="391"/>
      <c r="N1704" s="391"/>
      <c r="O1704" s="391"/>
    </row>
    <row r="1705" spans="1:19" s="278" customFormat="1" ht="101.5">
      <c r="A1705" s="281">
        <f>MAX($A$18:A1704)+0.01</f>
        <v>2.6199999999999868</v>
      </c>
      <c r="B1705" s="292" t="s">
        <v>3634</v>
      </c>
      <c r="C1705" s="263"/>
      <c r="D1705" s="400"/>
      <c r="E1705" s="48"/>
      <c r="F1705" s="48"/>
      <c r="G1705" s="391"/>
      <c r="H1705" s="391"/>
      <c r="I1705" s="391"/>
      <c r="J1705" s="391"/>
      <c r="K1705" s="391"/>
      <c r="L1705" s="391"/>
      <c r="M1705" s="391"/>
      <c r="N1705" s="391"/>
      <c r="O1705" s="391"/>
    </row>
    <row r="1706" spans="1:19" s="278" customFormat="1">
      <c r="A1706" s="511"/>
      <c r="B1706" s="292" t="s">
        <v>3635</v>
      </c>
      <c r="C1706" s="263"/>
      <c r="D1706" s="400"/>
      <c r="E1706" s="48"/>
      <c r="F1706" s="48"/>
      <c r="G1706" s="391"/>
      <c r="H1706" s="391"/>
      <c r="I1706" s="391"/>
      <c r="J1706" s="391"/>
      <c r="K1706" s="391"/>
      <c r="L1706" s="391"/>
      <c r="M1706" s="391"/>
      <c r="N1706" s="391"/>
      <c r="O1706" s="391"/>
    </row>
    <row r="1707" spans="1:19" s="301" customFormat="1">
      <c r="A1707" s="511"/>
      <c r="B1707" s="292" t="s">
        <v>3449</v>
      </c>
      <c r="C1707" s="263" t="s">
        <v>160</v>
      </c>
      <c r="D1707" s="48">
        <v>1</v>
      </c>
      <c r="E1707" s="48"/>
      <c r="F1707" s="48">
        <f>D1707*E1707</f>
        <v>0</v>
      </c>
    </row>
    <row r="1708" spans="1:19" s="301" customFormat="1">
      <c r="A1708" s="511"/>
      <c r="B1708" s="292"/>
      <c r="C1708" s="263"/>
      <c r="D1708" s="400"/>
      <c r="E1708" s="48"/>
      <c r="F1708" s="48"/>
    </row>
    <row r="1709" spans="1:19" s="301" customFormat="1" ht="29">
      <c r="A1709" s="281">
        <f>MAX($A$18:A1708)+0.01</f>
        <v>2.6299999999999866</v>
      </c>
      <c r="B1709" s="292" t="s">
        <v>3636</v>
      </c>
      <c r="C1709" s="263"/>
      <c r="D1709" s="400"/>
      <c r="E1709" s="48"/>
      <c r="F1709" s="48"/>
    </row>
    <row r="1710" spans="1:19" s="301" customFormat="1">
      <c r="A1710" s="511"/>
      <c r="B1710" s="292" t="s">
        <v>2720</v>
      </c>
      <c r="C1710" s="263"/>
      <c r="D1710" s="400"/>
      <c r="E1710" s="48"/>
      <c r="F1710" s="48"/>
    </row>
    <row r="1711" spans="1:19" s="301" customFormat="1" ht="16.5">
      <c r="A1711" s="511"/>
      <c r="B1711" s="292" t="s">
        <v>3637</v>
      </c>
      <c r="C1711" s="263" t="s">
        <v>160</v>
      </c>
      <c r="D1711" s="48">
        <v>2</v>
      </c>
      <c r="E1711" s="48"/>
      <c r="F1711" s="48">
        <f>D1711*E1711</f>
        <v>0</v>
      </c>
      <c r="G1711" s="490"/>
      <c r="H1711" s="490"/>
      <c r="I1711" s="490"/>
      <c r="J1711" s="490"/>
      <c r="K1711" s="490"/>
      <c r="L1711" s="490"/>
      <c r="M1711" s="490"/>
      <c r="N1711" s="490"/>
      <c r="O1711" s="490"/>
      <c r="P1711" s="490"/>
      <c r="Q1711" s="490"/>
      <c r="R1711" s="490"/>
      <c r="S1711" s="490"/>
    </row>
    <row r="1712" spans="1:19" s="301" customFormat="1">
      <c r="A1712" s="511"/>
      <c r="B1712" s="292"/>
      <c r="C1712" s="263"/>
      <c r="D1712" s="400"/>
      <c r="E1712" s="48"/>
      <c r="F1712" s="48"/>
    </row>
    <row r="1713" spans="1:15" s="301" customFormat="1" ht="29">
      <c r="A1713" s="281">
        <f>MAX($A$18:A1712)+0.01</f>
        <v>2.6399999999999864</v>
      </c>
      <c r="B1713" s="292" t="s">
        <v>3638</v>
      </c>
      <c r="C1713" s="263"/>
      <c r="D1713" s="400"/>
      <c r="E1713" s="48"/>
      <c r="F1713" s="48"/>
    </row>
    <row r="1714" spans="1:15" s="301" customFormat="1">
      <c r="B1714" s="292" t="s">
        <v>3449</v>
      </c>
      <c r="C1714" s="263" t="s">
        <v>160</v>
      </c>
      <c r="D1714" s="48">
        <v>2</v>
      </c>
      <c r="E1714" s="48"/>
      <c r="F1714" s="48">
        <f>D1714*E1714</f>
        <v>0</v>
      </c>
    </row>
    <row r="1715" spans="1:15" s="301" customFormat="1">
      <c r="B1715" s="292" t="s">
        <v>2720</v>
      </c>
      <c r="C1715" s="263" t="s">
        <v>160</v>
      </c>
      <c r="D1715" s="48">
        <v>1</v>
      </c>
      <c r="E1715" s="48"/>
      <c r="F1715" s="48">
        <f>D1715*E1715</f>
        <v>0</v>
      </c>
    </row>
    <row r="1716" spans="1:15" s="301" customFormat="1">
      <c r="B1716" s="292" t="s">
        <v>3116</v>
      </c>
      <c r="C1716" s="263" t="s">
        <v>160</v>
      </c>
      <c r="D1716" s="48">
        <v>3</v>
      </c>
      <c r="E1716" s="48"/>
      <c r="F1716" s="48">
        <f>D1716*E1716</f>
        <v>0</v>
      </c>
    </row>
    <row r="1717" spans="1:15" s="301" customFormat="1">
      <c r="B1717" s="292" t="s">
        <v>3009</v>
      </c>
      <c r="C1717" s="263" t="s">
        <v>160</v>
      </c>
      <c r="D1717" s="48">
        <v>5</v>
      </c>
      <c r="E1717" s="48"/>
      <c r="F1717" s="48">
        <f>D1717*E1717</f>
        <v>0</v>
      </c>
    </row>
    <row r="1718" spans="1:15" s="301" customFormat="1">
      <c r="A1718" s="511"/>
      <c r="B1718" s="292" t="s">
        <v>3051</v>
      </c>
      <c r="C1718" s="263" t="s">
        <v>160</v>
      </c>
      <c r="D1718" s="48">
        <v>3</v>
      </c>
      <c r="E1718" s="48"/>
      <c r="F1718" s="48">
        <f>D1718*E1718</f>
        <v>0</v>
      </c>
    </row>
    <row r="1719" spans="1:15" s="301" customFormat="1">
      <c r="A1719" s="511"/>
      <c r="B1719" s="292"/>
      <c r="C1719" s="263"/>
      <c r="D1719" s="400"/>
      <c r="E1719" s="48"/>
      <c r="F1719" s="48"/>
    </row>
    <row r="1720" spans="1:15" s="301" customFormat="1" ht="43.5">
      <c r="A1720" s="281">
        <f>MAX($A$18:A1719)+0.01</f>
        <v>2.6499999999999861</v>
      </c>
      <c r="B1720" s="292" t="s">
        <v>3639</v>
      </c>
      <c r="C1720" s="263"/>
      <c r="D1720" s="400"/>
      <c r="E1720" s="48"/>
      <c r="F1720" s="48"/>
    </row>
    <row r="1721" spans="1:15" s="301" customFormat="1">
      <c r="A1721" s="511"/>
      <c r="B1721" s="292" t="s">
        <v>3449</v>
      </c>
      <c r="C1721" s="263" t="s">
        <v>160</v>
      </c>
      <c r="D1721" s="48">
        <v>1</v>
      </c>
      <c r="E1721" s="48"/>
      <c r="F1721" s="48">
        <f>D1721*E1721</f>
        <v>0</v>
      </c>
    </row>
    <row r="1722" spans="1:15" s="471" customFormat="1">
      <c r="A1722" s="511"/>
      <c r="B1722" s="292" t="s">
        <v>2720</v>
      </c>
      <c r="C1722" s="263" t="s">
        <v>160</v>
      </c>
      <c r="D1722" s="48">
        <v>1</v>
      </c>
      <c r="E1722" s="48"/>
      <c r="F1722" s="48">
        <f>D1722*E1722</f>
        <v>0</v>
      </c>
    </row>
    <row r="1723" spans="1:15" s="301" customFormat="1">
      <c r="A1723" s="511"/>
      <c r="B1723" s="292"/>
      <c r="C1723" s="263"/>
      <c r="D1723" s="400"/>
      <c r="E1723" s="48"/>
      <c r="F1723" s="48"/>
    </row>
    <row r="1724" spans="1:15" s="301" customFormat="1" ht="29">
      <c r="A1724" s="281">
        <f>MAX($A$18:A1723)+0.01</f>
        <v>2.6599999999999859</v>
      </c>
      <c r="B1724" s="292" t="s">
        <v>3640</v>
      </c>
      <c r="C1724" s="263"/>
      <c r="D1724" s="400"/>
      <c r="E1724" s="48"/>
      <c r="F1724" s="48"/>
    </row>
    <row r="1725" spans="1:15" s="301" customFormat="1">
      <c r="B1725" s="292" t="s">
        <v>3449</v>
      </c>
      <c r="C1725" s="263" t="s">
        <v>160</v>
      </c>
      <c r="D1725" s="48">
        <v>1</v>
      </c>
      <c r="E1725" s="48"/>
      <c r="F1725" s="48">
        <f>D1725*E1725</f>
        <v>0</v>
      </c>
    </row>
    <row r="1726" spans="1:15" s="301" customFormat="1">
      <c r="B1726" s="292" t="s">
        <v>2720</v>
      </c>
      <c r="C1726" s="263" t="s">
        <v>160</v>
      </c>
      <c r="D1726" s="48">
        <v>3</v>
      </c>
      <c r="E1726" s="48"/>
      <c r="F1726" s="48">
        <f>D1726*E1726</f>
        <v>0</v>
      </c>
    </row>
    <row r="1727" spans="1:15" s="301" customFormat="1">
      <c r="B1727" s="292" t="s">
        <v>3009</v>
      </c>
      <c r="C1727" s="263" t="s">
        <v>160</v>
      </c>
      <c r="D1727" s="48">
        <v>1</v>
      </c>
      <c r="E1727" s="48"/>
      <c r="F1727" s="48">
        <f>D1727*E1727</f>
        <v>0</v>
      </c>
    </row>
    <row r="1728" spans="1:15" s="301" customFormat="1">
      <c r="A1728" s="511"/>
      <c r="B1728" s="292"/>
      <c r="C1728" s="263"/>
      <c r="D1728" s="400"/>
      <c r="F1728" s="48"/>
      <c r="G1728" s="490"/>
      <c r="H1728" s="490"/>
      <c r="I1728" s="490"/>
      <c r="J1728" s="490"/>
      <c r="K1728" s="490"/>
      <c r="L1728" s="490"/>
      <c r="M1728" s="490"/>
      <c r="N1728" s="490"/>
      <c r="O1728" s="490"/>
    </row>
    <row r="1729" spans="1:17" s="301" customFormat="1" ht="43.5">
      <c r="A1729" s="281">
        <f>MAX($A$18:A1728)+0.01</f>
        <v>2.6699999999999857</v>
      </c>
      <c r="B1729" s="292" t="s">
        <v>3641</v>
      </c>
      <c r="C1729" s="263" t="s">
        <v>160</v>
      </c>
      <c r="D1729" s="48">
        <v>4</v>
      </c>
      <c r="E1729" s="48"/>
      <c r="F1729" s="48">
        <f>D1729*E1729</f>
        <v>0</v>
      </c>
    </row>
    <row r="1730" spans="1:17" s="301" customFormat="1">
      <c r="A1730" s="511"/>
      <c r="B1730" s="292"/>
      <c r="C1730" s="263"/>
      <c r="D1730" s="400"/>
      <c r="F1730" s="48"/>
    </row>
    <row r="1731" spans="1:17" s="301" customFormat="1" ht="43.5">
      <c r="A1731" s="281">
        <f>MAX($A$18:A1730)+0.01</f>
        <v>2.6799999999999855</v>
      </c>
      <c r="B1731" s="292" t="s">
        <v>3642</v>
      </c>
      <c r="C1731" s="263" t="s">
        <v>160</v>
      </c>
      <c r="D1731" s="48">
        <v>1</v>
      </c>
      <c r="E1731" s="48"/>
      <c r="F1731" s="48">
        <f>D1731*E1731</f>
        <v>0</v>
      </c>
    </row>
    <row r="1732" spans="1:17" s="301" customFormat="1">
      <c r="A1732" s="511"/>
      <c r="B1732" s="292"/>
      <c r="C1732" s="263"/>
      <c r="D1732" s="400"/>
      <c r="F1732" s="48"/>
    </row>
    <row r="1733" spans="1:17" s="486" customFormat="1" ht="43.5">
      <c r="A1733" s="281">
        <f>MAX($A$18:A1732)+0.01</f>
        <v>2.6899999999999853</v>
      </c>
      <c r="B1733" s="292" t="s">
        <v>3643</v>
      </c>
      <c r="C1733" s="263" t="s">
        <v>160</v>
      </c>
      <c r="D1733" s="48">
        <v>4</v>
      </c>
      <c r="E1733" s="48"/>
      <c r="F1733" s="48">
        <f>D1733*E1733</f>
        <v>0</v>
      </c>
    </row>
    <row r="1734" spans="1:17" s="372" customFormat="1">
      <c r="A1734" s="511"/>
      <c r="B1734" s="565"/>
      <c r="C1734" s="263"/>
      <c r="D1734" s="48"/>
      <c r="E1734" s="48"/>
      <c r="F1734" s="48"/>
    </row>
    <row r="1735" spans="1:17">
      <c r="A1735" s="592"/>
      <c r="B1735" s="593"/>
      <c r="C1735" s="594"/>
      <c r="D1735" s="595"/>
      <c r="E1735" s="595"/>
      <c r="F1735" s="595"/>
      <c r="G1735" s="596"/>
      <c r="H1735" s="597"/>
      <c r="I1735" s="597"/>
      <c r="J1735" s="597"/>
      <c r="K1735" s="597"/>
      <c r="L1735" s="597"/>
      <c r="M1735" s="597"/>
      <c r="N1735" s="597"/>
      <c r="O1735" s="597"/>
      <c r="P1735" s="597"/>
      <c r="Q1735" s="597"/>
    </row>
    <row r="1736" spans="1:17" ht="15" thickBot="1">
      <c r="A1736" s="497"/>
      <c r="B1736" s="498" t="s">
        <v>3644</v>
      </c>
      <c r="C1736" s="499"/>
      <c r="D1736" s="500"/>
      <c r="E1736" s="500"/>
      <c r="F1736" s="500">
        <f>SUM(F1354:F1735)</f>
        <v>0</v>
      </c>
      <c r="G1736" s="596"/>
      <c r="H1736" s="597"/>
      <c r="I1736" s="597"/>
      <c r="J1736" s="597"/>
      <c r="K1736" s="597"/>
      <c r="L1736" s="597"/>
      <c r="M1736" s="597"/>
      <c r="N1736" s="597"/>
      <c r="O1736" s="597"/>
      <c r="P1736" s="597"/>
      <c r="Q1736" s="597"/>
    </row>
    <row r="1737" spans="1:17" ht="15" thickTop="1">
      <c r="G1737" s="596"/>
      <c r="H1737" s="597"/>
      <c r="I1737" s="597"/>
      <c r="J1737" s="597"/>
      <c r="K1737" s="597"/>
      <c r="L1737" s="597"/>
      <c r="M1737" s="597"/>
      <c r="N1737" s="597"/>
      <c r="O1737" s="597"/>
      <c r="P1737" s="597"/>
      <c r="Q1737" s="597"/>
    </row>
    <row r="1738" spans="1:17">
      <c r="A1738" s="271" t="s">
        <v>64</v>
      </c>
      <c r="B1738" s="272" t="s">
        <v>3645</v>
      </c>
      <c r="C1738" s="273" t="s">
        <v>20</v>
      </c>
      <c r="D1738" s="274" t="s">
        <v>21</v>
      </c>
      <c r="E1738" s="274" t="s">
        <v>22</v>
      </c>
      <c r="F1738" s="274" t="s">
        <v>23</v>
      </c>
      <c r="G1738" s="596"/>
      <c r="H1738" s="597"/>
      <c r="I1738" s="597"/>
      <c r="J1738" s="597"/>
      <c r="K1738" s="597"/>
      <c r="L1738" s="597"/>
      <c r="M1738" s="597"/>
      <c r="N1738" s="597"/>
      <c r="O1738" s="597"/>
      <c r="P1738" s="597"/>
      <c r="Q1738" s="597"/>
    </row>
    <row r="1739" spans="1:17">
      <c r="A1739" s="592"/>
      <c r="B1739" s="593"/>
      <c r="C1739" s="594"/>
      <c r="D1739" s="595"/>
      <c r="E1739" s="595"/>
      <c r="F1739" s="595"/>
      <c r="G1739" s="596"/>
      <c r="H1739" s="597"/>
      <c r="I1739" s="597"/>
      <c r="J1739" s="597"/>
      <c r="K1739" s="597"/>
      <c r="L1739" s="597"/>
      <c r="M1739" s="597"/>
      <c r="N1739" s="597"/>
      <c r="O1739" s="597"/>
      <c r="P1739" s="597"/>
      <c r="Q1739" s="597"/>
    </row>
    <row r="1740" spans="1:17">
      <c r="A1740" s="598"/>
      <c r="B1740" s="599"/>
      <c r="C1740" s="600"/>
      <c r="D1740" s="601"/>
      <c r="E1740" s="601"/>
      <c r="F1740" s="601"/>
      <c r="G1740" s="596"/>
      <c r="H1740" s="597"/>
      <c r="I1740" s="597"/>
      <c r="J1740" s="597"/>
      <c r="K1740" s="597"/>
      <c r="L1740" s="597"/>
      <c r="M1740" s="597"/>
      <c r="N1740" s="597"/>
      <c r="O1740" s="597"/>
      <c r="P1740" s="597"/>
      <c r="Q1740" s="597"/>
    </row>
    <row r="1741" spans="1:17">
      <c r="A1741" s="602"/>
      <c r="B1741" s="119" t="s">
        <v>3646</v>
      </c>
      <c r="C1741" s="603"/>
      <c r="D1741" s="604"/>
      <c r="E1741" s="266"/>
      <c r="F1741" s="601"/>
      <c r="G1741" s="596"/>
      <c r="H1741" s="597"/>
      <c r="I1741" s="597"/>
      <c r="J1741" s="597"/>
      <c r="K1741" s="597"/>
      <c r="L1741" s="597"/>
      <c r="M1741" s="597"/>
      <c r="N1741" s="597"/>
      <c r="O1741" s="597"/>
      <c r="P1741" s="597"/>
      <c r="Q1741" s="597"/>
    </row>
    <row r="1742" spans="1:17" ht="29">
      <c r="A1742" s="602"/>
      <c r="B1742" s="119" t="s">
        <v>3647</v>
      </c>
      <c r="C1742" s="603"/>
      <c r="D1742" s="604"/>
      <c r="E1742" s="266"/>
      <c r="F1742" s="601"/>
      <c r="G1742" s="596"/>
      <c r="H1742" s="597"/>
      <c r="I1742" s="597"/>
      <c r="J1742" s="597"/>
      <c r="K1742" s="597"/>
      <c r="L1742" s="597"/>
      <c r="M1742" s="597"/>
      <c r="N1742" s="597"/>
      <c r="O1742" s="597"/>
      <c r="P1742" s="597"/>
      <c r="Q1742" s="597"/>
    </row>
    <row r="1743" spans="1:17">
      <c r="A1743" s="602"/>
      <c r="B1743" s="119"/>
      <c r="C1743" s="603"/>
      <c r="D1743" s="604"/>
      <c r="E1743" s="266"/>
      <c r="F1743" s="601"/>
      <c r="G1743" s="596"/>
      <c r="H1743" s="597"/>
      <c r="I1743" s="597"/>
      <c r="J1743" s="597"/>
      <c r="K1743" s="597"/>
      <c r="L1743" s="597"/>
      <c r="M1743" s="597"/>
      <c r="N1743" s="597"/>
      <c r="O1743" s="597"/>
      <c r="P1743" s="597"/>
      <c r="Q1743" s="597"/>
    </row>
    <row r="1744" spans="1:17" ht="29">
      <c r="A1744" s="602"/>
      <c r="B1744" s="119" t="s">
        <v>3648</v>
      </c>
      <c r="C1744" s="603"/>
      <c r="D1744" s="604"/>
      <c r="E1744" s="266"/>
      <c r="F1744" s="601"/>
      <c r="G1744" s="596"/>
      <c r="H1744" s="597"/>
      <c r="I1744" s="597"/>
      <c r="J1744" s="597"/>
      <c r="K1744" s="597"/>
      <c r="L1744" s="597"/>
      <c r="M1744" s="597"/>
      <c r="N1744" s="597"/>
      <c r="O1744" s="597"/>
      <c r="P1744" s="597"/>
      <c r="Q1744" s="597"/>
    </row>
    <row r="1745" spans="1:17" ht="217.5">
      <c r="A1745" s="602"/>
      <c r="B1745" s="119" t="s">
        <v>3649</v>
      </c>
      <c r="C1745" s="603"/>
      <c r="D1745" s="604"/>
      <c r="E1745" s="266"/>
      <c r="F1745" s="601"/>
      <c r="G1745" s="596"/>
      <c r="H1745" s="597"/>
      <c r="I1745" s="597"/>
      <c r="J1745" s="597"/>
      <c r="K1745" s="597"/>
      <c r="L1745" s="597"/>
      <c r="M1745" s="597"/>
      <c r="N1745" s="597"/>
      <c r="O1745" s="597"/>
      <c r="P1745" s="597"/>
      <c r="Q1745" s="597"/>
    </row>
    <row r="1746" spans="1:17">
      <c r="A1746" s="602"/>
      <c r="B1746" s="119"/>
      <c r="C1746" s="603"/>
      <c r="D1746" s="604"/>
      <c r="E1746" s="266"/>
      <c r="F1746" s="601"/>
      <c r="G1746" s="596"/>
      <c r="H1746" s="597"/>
      <c r="I1746" s="597"/>
      <c r="J1746" s="597"/>
      <c r="K1746" s="597"/>
      <c r="L1746" s="597"/>
      <c r="M1746" s="597"/>
      <c r="N1746" s="597"/>
      <c r="O1746" s="597"/>
      <c r="P1746" s="597"/>
      <c r="Q1746" s="597"/>
    </row>
    <row r="1747" spans="1:17">
      <c r="A1747" s="281"/>
      <c r="B1747" s="119" t="s">
        <v>3650</v>
      </c>
      <c r="C1747" s="603"/>
      <c r="D1747" s="604"/>
      <c r="E1747" s="266"/>
      <c r="F1747" s="601"/>
      <c r="G1747" s="596"/>
      <c r="H1747" s="597"/>
      <c r="I1747" s="597"/>
      <c r="J1747" s="597"/>
      <c r="K1747" s="597"/>
      <c r="L1747" s="597"/>
      <c r="M1747" s="597"/>
      <c r="N1747" s="597"/>
      <c r="O1747" s="597"/>
      <c r="P1747" s="597"/>
      <c r="Q1747" s="597"/>
    </row>
    <row r="1748" spans="1:17">
      <c r="A1748" s="602"/>
      <c r="B1748" s="605"/>
      <c r="C1748" s="603"/>
      <c r="D1748" s="604"/>
      <c r="E1748" s="266"/>
      <c r="F1748" s="601"/>
      <c r="G1748" s="596"/>
      <c r="H1748" s="597"/>
      <c r="I1748" s="597"/>
      <c r="J1748" s="597"/>
      <c r="K1748" s="597"/>
      <c r="L1748" s="597"/>
      <c r="M1748" s="597"/>
      <c r="N1748" s="597"/>
      <c r="O1748" s="597"/>
      <c r="P1748" s="597"/>
      <c r="Q1748" s="597"/>
    </row>
    <row r="1749" spans="1:17">
      <c r="A1749" s="281">
        <v>3.01</v>
      </c>
      <c r="B1749" s="119" t="s">
        <v>3651</v>
      </c>
      <c r="C1749" s="606"/>
      <c r="D1749" s="604"/>
      <c r="E1749" s="266"/>
      <c r="F1749" s="601"/>
      <c r="G1749" s="596"/>
      <c r="H1749" s="597"/>
      <c r="I1749" s="597"/>
      <c r="J1749" s="597"/>
      <c r="K1749" s="597"/>
      <c r="L1749" s="597"/>
      <c r="M1749" s="597"/>
      <c r="N1749" s="597"/>
      <c r="O1749" s="597"/>
      <c r="P1749" s="597"/>
      <c r="Q1749" s="597"/>
    </row>
    <row r="1750" spans="1:17" ht="58">
      <c r="A1750" s="607"/>
      <c r="B1750" s="119" t="s">
        <v>3652</v>
      </c>
      <c r="C1750" s="606"/>
      <c r="D1750" s="604"/>
      <c r="E1750" s="266"/>
      <c r="F1750" s="601"/>
      <c r="G1750" s="596"/>
      <c r="H1750" s="597"/>
      <c r="I1750" s="597"/>
      <c r="J1750" s="597"/>
      <c r="K1750" s="597"/>
      <c r="L1750" s="597"/>
      <c r="M1750" s="597"/>
      <c r="N1750" s="597"/>
      <c r="O1750" s="597"/>
      <c r="P1750" s="597"/>
      <c r="Q1750" s="597"/>
    </row>
    <row r="1751" spans="1:17">
      <c r="A1751" s="602"/>
      <c r="B1751" s="119" t="s">
        <v>3653</v>
      </c>
      <c r="C1751" s="606"/>
      <c r="D1751" s="604"/>
      <c r="E1751" s="266"/>
      <c r="F1751" s="601"/>
      <c r="G1751" s="596"/>
      <c r="H1751" s="597"/>
      <c r="I1751" s="597"/>
      <c r="J1751" s="597"/>
      <c r="K1751" s="597"/>
      <c r="L1751" s="597"/>
      <c r="M1751" s="597"/>
      <c r="N1751" s="597"/>
      <c r="O1751" s="597"/>
      <c r="P1751" s="597"/>
      <c r="Q1751" s="597"/>
    </row>
    <row r="1752" spans="1:17">
      <c r="A1752" s="602"/>
      <c r="B1752" s="119" t="s">
        <v>3654</v>
      </c>
      <c r="C1752" s="606"/>
      <c r="D1752" s="604"/>
      <c r="E1752" s="266"/>
      <c r="F1752" s="601"/>
      <c r="G1752" s="596"/>
      <c r="H1752" s="597"/>
      <c r="I1752" s="597"/>
      <c r="J1752" s="597"/>
      <c r="K1752" s="597"/>
      <c r="L1752" s="597"/>
      <c r="M1752" s="597"/>
      <c r="N1752" s="597"/>
      <c r="O1752" s="597"/>
      <c r="P1752" s="597"/>
      <c r="Q1752" s="597"/>
    </row>
    <row r="1753" spans="1:17" ht="29">
      <c r="A1753" s="602"/>
      <c r="B1753" s="119" t="s">
        <v>3655</v>
      </c>
      <c r="C1753" s="606"/>
      <c r="D1753" s="604"/>
      <c r="E1753" s="266"/>
      <c r="F1753" s="601"/>
      <c r="G1753" s="596"/>
      <c r="H1753" s="597"/>
      <c r="I1753" s="597"/>
      <c r="J1753" s="597"/>
      <c r="K1753" s="597"/>
      <c r="L1753" s="597"/>
      <c r="M1753" s="597"/>
      <c r="N1753" s="597"/>
      <c r="O1753" s="597"/>
      <c r="P1753" s="597"/>
      <c r="Q1753" s="597"/>
    </row>
    <row r="1754" spans="1:17" ht="29">
      <c r="A1754" s="608"/>
      <c r="B1754" s="119" t="s">
        <v>3656</v>
      </c>
      <c r="C1754" s="606"/>
      <c r="D1754" s="609"/>
      <c r="E1754" s="266"/>
      <c r="F1754" s="601"/>
      <c r="G1754" s="596"/>
      <c r="H1754" s="597"/>
      <c r="I1754" s="597"/>
      <c r="J1754" s="597"/>
      <c r="K1754" s="597"/>
      <c r="L1754" s="597"/>
      <c r="M1754" s="597"/>
      <c r="N1754" s="597"/>
      <c r="O1754" s="597"/>
      <c r="P1754" s="597"/>
      <c r="Q1754" s="597"/>
    </row>
    <row r="1755" spans="1:17">
      <c r="A1755" s="602"/>
      <c r="B1755" s="119" t="s">
        <v>3657</v>
      </c>
      <c r="C1755" s="606"/>
      <c r="D1755" s="604"/>
      <c r="E1755" s="266"/>
      <c r="F1755" s="601"/>
      <c r="G1755" s="596"/>
      <c r="H1755" s="597"/>
      <c r="I1755" s="597"/>
      <c r="J1755" s="597"/>
      <c r="K1755" s="597"/>
      <c r="L1755" s="597"/>
      <c r="M1755" s="597"/>
      <c r="N1755" s="597"/>
      <c r="O1755" s="597"/>
      <c r="P1755" s="597"/>
      <c r="Q1755" s="597"/>
    </row>
    <row r="1756" spans="1:17" ht="29">
      <c r="A1756" s="602"/>
      <c r="B1756" s="119" t="s">
        <v>3658</v>
      </c>
      <c r="C1756" s="606"/>
      <c r="D1756" s="604"/>
      <c r="E1756" s="266"/>
      <c r="F1756" s="601"/>
      <c r="G1756" s="596"/>
      <c r="H1756" s="597"/>
      <c r="I1756" s="597"/>
      <c r="J1756" s="597"/>
      <c r="K1756" s="597"/>
      <c r="L1756" s="597"/>
      <c r="M1756" s="597"/>
      <c r="N1756" s="597"/>
      <c r="O1756" s="597"/>
      <c r="P1756" s="597"/>
      <c r="Q1756" s="597"/>
    </row>
    <row r="1757" spans="1:17" ht="29">
      <c r="A1757" s="602"/>
      <c r="B1757" s="119" t="s">
        <v>3659</v>
      </c>
      <c r="C1757" s="606"/>
      <c r="D1757" s="604"/>
      <c r="E1757" s="266"/>
      <c r="F1757" s="601"/>
      <c r="G1757" s="596"/>
      <c r="H1757" s="597"/>
      <c r="I1757" s="597"/>
      <c r="J1757" s="597"/>
      <c r="K1757" s="597"/>
      <c r="L1757" s="597"/>
      <c r="M1757" s="597"/>
      <c r="N1757" s="597"/>
      <c r="O1757" s="597"/>
      <c r="P1757" s="597"/>
      <c r="Q1757" s="597"/>
    </row>
    <row r="1758" spans="1:17">
      <c r="A1758" s="602"/>
      <c r="B1758" s="119" t="s">
        <v>3660</v>
      </c>
      <c r="C1758" s="606"/>
      <c r="D1758" s="604"/>
      <c r="E1758" s="266"/>
      <c r="F1758" s="601"/>
      <c r="G1758" s="596"/>
      <c r="H1758" s="597"/>
      <c r="I1758" s="597"/>
      <c r="J1758" s="597"/>
      <c r="K1758" s="597"/>
      <c r="L1758" s="597"/>
      <c r="M1758" s="597"/>
      <c r="N1758" s="597"/>
      <c r="O1758" s="597"/>
      <c r="P1758" s="597"/>
      <c r="Q1758" s="597"/>
    </row>
    <row r="1759" spans="1:17">
      <c r="A1759" s="602"/>
      <c r="B1759" s="119" t="s">
        <v>3661</v>
      </c>
      <c r="C1759" s="606"/>
      <c r="D1759" s="604"/>
      <c r="E1759" s="266"/>
      <c r="F1759" s="601"/>
      <c r="G1759" s="596"/>
      <c r="H1759" s="597"/>
      <c r="I1759" s="597"/>
      <c r="J1759" s="597"/>
      <c r="K1759" s="597"/>
      <c r="L1759" s="597"/>
      <c r="M1759" s="597"/>
      <c r="N1759" s="597"/>
      <c r="O1759" s="597"/>
      <c r="P1759" s="597"/>
      <c r="Q1759" s="597"/>
    </row>
    <row r="1760" spans="1:17">
      <c r="A1760" s="602"/>
      <c r="B1760" s="119" t="s">
        <v>3662</v>
      </c>
      <c r="C1760" s="606"/>
      <c r="D1760" s="604"/>
      <c r="E1760" s="266"/>
      <c r="F1760" s="601"/>
      <c r="G1760" s="596"/>
      <c r="H1760" s="597"/>
      <c r="I1760" s="597"/>
      <c r="J1760" s="597"/>
      <c r="K1760" s="597"/>
      <c r="L1760" s="597"/>
      <c r="M1760" s="597"/>
      <c r="N1760" s="597"/>
      <c r="O1760" s="597"/>
      <c r="P1760" s="597"/>
      <c r="Q1760" s="597"/>
    </row>
    <row r="1761" spans="1:17" ht="29">
      <c r="A1761" s="602"/>
      <c r="B1761" s="119" t="s">
        <v>3663</v>
      </c>
      <c r="C1761" s="606"/>
      <c r="D1761" s="604"/>
      <c r="E1761" s="266"/>
      <c r="F1761" s="601"/>
      <c r="G1761" s="596"/>
      <c r="H1761" s="597"/>
      <c r="I1761" s="597"/>
      <c r="J1761" s="597"/>
      <c r="K1761" s="597"/>
      <c r="L1761" s="597"/>
      <c r="M1761" s="597"/>
      <c r="N1761" s="597"/>
      <c r="O1761" s="597"/>
      <c r="P1761" s="597"/>
      <c r="Q1761" s="597"/>
    </row>
    <row r="1762" spans="1:17">
      <c r="A1762" s="602"/>
      <c r="B1762" s="119" t="s">
        <v>3664</v>
      </c>
      <c r="C1762" s="263" t="s">
        <v>160</v>
      </c>
      <c r="D1762" s="68">
        <v>1</v>
      </c>
      <c r="E1762" s="68"/>
      <c r="F1762" s="68">
        <f>D1762*E1762</f>
        <v>0</v>
      </c>
      <c r="G1762" s="596"/>
      <c r="H1762" s="597"/>
      <c r="I1762" s="597"/>
      <c r="J1762" s="597"/>
      <c r="K1762" s="597"/>
      <c r="L1762" s="597"/>
      <c r="M1762" s="597"/>
      <c r="N1762" s="597"/>
      <c r="O1762" s="597"/>
      <c r="P1762" s="597"/>
      <c r="Q1762" s="597"/>
    </row>
    <row r="1763" spans="1:17">
      <c r="A1763" s="602"/>
      <c r="B1763" s="119"/>
      <c r="C1763" s="606"/>
      <c r="D1763" s="604"/>
      <c r="E1763" s="266"/>
      <c r="F1763" s="601"/>
      <c r="G1763" s="596"/>
      <c r="H1763" s="597"/>
      <c r="I1763" s="597"/>
      <c r="J1763" s="597"/>
      <c r="K1763" s="597"/>
      <c r="L1763" s="597"/>
      <c r="M1763" s="597"/>
      <c r="N1763" s="597"/>
      <c r="O1763" s="597"/>
      <c r="P1763" s="597"/>
      <c r="Q1763" s="597"/>
    </row>
    <row r="1764" spans="1:17">
      <c r="A1764" s="281">
        <f>MAX($A$1745:A1763)+0.01</f>
        <v>3.0199999999999996</v>
      </c>
      <c r="B1764" s="119" t="s">
        <v>3665</v>
      </c>
      <c r="C1764" s="603"/>
      <c r="D1764" s="604"/>
      <c r="E1764" s="266"/>
      <c r="F1764" s="601"/>
      <c r="G1764" s="596"/>
      <c r="H1764" s="597"/>
      <c r="I1764" s="597"/>
      <c r="J1764" s="597"/>
      <c r="K1764" s="597"/>
      <c r="L1764" s="597"/>
      <c r="M1764" s="597"/>
      <c r="N1764" s="597"/>
      <c r="O1764" s="597"/>
      <c r="P1764" s="597"/>
      <c r="Q1764" s="597"/>
    </row>
    <row r="1765" spans="1:17" ht="87">
      <c r="A1765" s="602"/>
      <c r="B1765" s="119" t="s">
        <v>3666</v>
      </c>
      <c r="C1765" s="606"/>
      <c r="D1765" s="604"/>
      <c r="E1765" s="266"/>
      <c r="F1765" s="601"/>
      <c r="G1765" s="596"/>
      <c r="H1765" s="597"/>
      <c r="I1765" s="597"/>
      <c r="J1765" s="597"/>
      <c r="K1765" s="597"/>
      <c r="L1765" s="597"/>
      <c r="M1765" s="597"/>
      <c r="N1765" s="597"/>
      <c r="O1765" s="597"/>
      <c r="P1765" s="597"/>
      <c r="Q1765" s="597"/>
    </row>
    <row r="1766" spans="1:17" ht="43.5">
      <c r="A1766" s="602"/>
      <c r="B1766" s="119" t="s">
        <v>3667</v>
      </c>
      <c r="C1766" s="603"/>
      <c r="D1766" s="604"/>
      <c r="E1766" s="266"/>
      <c r="F1766" s="601"/>
      <c r="G1766" s="596"/>
      <c r="H1766" s="597"/>
      <c r="I1766" s="597"/>
      <c r="J1766" s="597"/>
      <c r="K1766" s="597"/>
      <c r="L1766" s="597"/>
      <c r="M1766" s="597"/>
      <c r="N1766" s="597"/>
      <c r="O1766" s="597"/>
      <c r="P1766" s="597"/>
      <c r="Q1766" s="597"/>
    </row>
    <row r="1767" spans="1:17" ht="58">
      <c r="A1767" s="610"/>
      <c r="B1767" s="119" t="s">
        <v>3668</v>
      </c>
      <c r="C1767" s="606"/>
      <c r="D1767" s="604"/>
      <c r="E1767" s="266"/>
      <c r="F1767" s="601"/>
      <c r="G1767" s="596"/>
      <c r="H1767" s="597"/>
      <c r="I1767" s="597"/>
      <c r="J1767" s="597"/>
      <c r="K1767" s="597"/>
      <c r="L1767" s="597"/>
      <c r="M1767" s="597"/>
      <c r="N1767" s="597"/>
      <c r="O1767" s="597"/>
      <c r="P1767" s="597"/>
      <c r="Q1767" s="597"/>
    </row>
    <row r="1768" spans="1:17" ht="29">
      <c r="A1768" s="608"/>
      <c r="B1768" s="119" t="s">
        <v>3669</v>
      </c>
      <c r="C1768" s="606"/>
      <c r="D1768" s="609"/>
      <c r="E1768" s="266"/>
      <c r="F1768" s="601"/>
      <c r="G1768" s="596"/>
      <c r="H1768" s="597"/>
      <c r="I1768" s="597"/>
      <c r="J1768" s="597"/>
      <c r="K1768" s="597"/>
      <c r="L1768" s="597"/>
      <c r="M1768" s="597"/>
      <c r="N1768" s="597"/>
      <c r="O1768" s="597"/>
      <c r="P1768" s="597"/>
      <c r="Q1768" s="597"/>
    </row>
    <row r="1769" spans="1:17">
      <c r="A1769" s="608"/>
      <c r="B1769" s="119" t="s">
        <v>3670</v>
      </c>
      <c r="C1769" s="263" t="s">
        <v>160</v>
      </c>
      <c r="D1769" s="68">
        <v>1</v>
      </c>
      <c r="E1769" s="68"/>
      <c r="F1769" s="68">
        <f>D1769*E1769</f>
        <v>0</v>
      </c>
      <c r="G1769" s="596"/>
      <c r="H1769" s="597"/>
      <c r="I1769" s="597"/>
      <c r="J1769" s="597"/>
      <c r="K1769" s="597"/>
      <c r="L1769" s="597"/>
      <c r="M1769" s="597"/>
      <c r="N1769" s="597"/>
      <c r="O1769" s="597"/>
      <c r="P1769" s="597"/>
      <c r="Q1769" s="597"/>
    </row>
    <row r="1770" spans="1:17">
      <c r="A1770" s="608"/>
      <c r="B1770" s="119"/>
      <c r="C1770" s="606"/>
      <c r="D1770" s="609"/>
      <c r="E1770" s="266"/>
      <c r="F1770" s="601"/>
      <c r="G1770" s="596"/>
      <c r="H1770" s="597"/>
      <c r="I1770" s="597"/>
      <c r="J1770" s="597"/>
      <c r="K1770" s="597"/>
      <c r="L1770" s="597"/>
      <c r="M1770" s="597"/>
      <c r="N1770" s="597"/>
      <c r="O1770" s="597"/>
      <c r="P1770" s="597"/>
      <c r="Q1770" s="597"/>
    </row>
    <row r="1771" spans="1:17" ht="29">
      <c r="A1771" s="281">
        <f>MAX($A$1745:A1770)+0.01</f>
        <v>3.0299999999999994</v>
      </c>
      <c r="B1771" s="119" t="s">
        <v>3671</v>
      </c>
      <c r="C1771" s="606"/>
      <c r="D1771" s="604"/>
      <c r="E1771" s="266"/>
      <c r="F1771" s="601"/>
      <c r="G1771" s="596"/>
      <c r="H1771" s="597"/>
      <c r="I1771" s="597"/>
      <c r="J1771" s="597"/>
      <c r="K1771" s="597"/>
      <c r="L1771" s="597"/>
      <c r="M1771" s="597"/>
      <c r="N1771" s="597"/>
      <c r="O1771" s="597"/>
      <c r="P1771" s="597"/>
      <c r="Q1771" s="597"/>
    </row>
    <row r="1772" spans="1:17">
      <c r="A1772" s="607"/>
      <c r="B1772" s="119" t="s">
        <v>3672</v>
      </c>
      <c r="C1772" s="606"/>
      <c r="D1772" s="604"/>
      <c r="E1772" s="266"/>
      <c r="F1772" s="601"/>
      <c r="G1772" s="596"/>
      <c r="H1772" s="597"/>
      <c r="I1772" s="597"/>
      <c r="J1772" s="597"/>
      <c r="K1772" s="597"/>
      <c r="L1772" s="597"/>
      <c r="M1772" s="597"/>
      <c r="N1772" s="597"/>
      <c r="O1772" s="597"/>
      <c r="P1772" s="597"/>
      <c r="Q1772" s="597"/>
    </row>
    <row r="1773" spans="1:17" ht="29">
      <c r="A1773" s="607"/>
      <c r="B1773" s="119" t="s">
        <v>3673</v>
      </c>
      <c r="C1773" s="606"/>
      <c r="D1773" s="604"/>
      <c r="E1773" s="266"/>
      <c r="F1773" s="601"/>
      <c r="G1773" s="596"/>
      <c r="H1773" s="597"/>
      <c r="I1773" s="597"/>
      <c r="J1773" s="597"/>
      <c r="K1773" s="597"/>
      <c r="L1773" s="597"/>
      <c r="M1773" s="597"/>
      <c r="N1773" s="597"/>
      <c r="O1773" s="597"/>
      <c r="P1773" s="597"/>
      <c r="Q1773" s="597"/>
    </row>
    <row r="1774" spans="1:17">
      <c r="A1774" s="607"/>
      <c r="B1774" s="119" t="s">
        <v>3674</v>
      </c>
      <c r="C1774" s="606"/>
      <c r="D1774" s="604"/>
      <c r="E1774" s="266"/>
      <c r="F1774" s="601"/>
      <c r="G1774" s="596"/>
      <c r="H1774" s="597"/>
      <c r="I1774" s="597"/>
      <c r="J1774" s="597"/>
      <c r="K1774" s="597"/>
      <c r="L1774" s="597"/>
      <c r="M1774" s="597"/>
      <c r="N1774" s="597"/>
      <c r="O1774" s="597"/>
      <c r="P1774" s="597"/>
      <c r="Q1774" s="597"/>
    </row>
    <row r="1775" spans="1:17" ht="29">
      <c r="A1775" s="607"/>
      <c r="B1775" s="119" t="s">
        <v>3675</v>
      </c>
      <c r="C1775" s="606"/>
      <c r="D1775" s="604"/>
      <c r="E1775" s="266"/>
      <c r="F1775" s="601"/>
      <c r="G1775" s="596"/>
      <c r="H1775" s="597"/>
      <c r="I1775" s="597"/>
      <c r="J1775" s="597"/>
      <c r="K1775" s="597"/>
      <c r="L1775" s="597"/>
      <c r="M1775" s="597"/>
      <c r="N1775" s="597"/>
      <c r="O1775" s="597"/>
      <c r="P1775" s="597"/>
      <c r="Q1775" s="597"/>
    </row>
    <row r="1776" spans="1:17">
      <c r="A1776" s="607"/>
      <c r="B1776" s="119" t="s">
        <v>3676</v>
      </c>
      <c r="C1776" s="263" t="s">
        <v>160</v>
      </c>
      <c r="D1776" s="68">
        <v>1</v>
      </c>
      <c r="E1776" s="68"/>
      <c r="F1776" s="68">
        <f>D1776*E1776</f>
        <v>0</v>
      </c>
      <c r="G1776" s="596"/>
      <c r="H1776" s="597"/>
      <c r="I1776" s="597"/>
      <c r="J1776" s="597"/>
      <c r="K1776" s="597"/>
      <c r="L1776" s="597"/>
      <c r="M1776" s="597"/>
      <c r="N1776" s="597"/>
      <c r="O1776" s="597"/>
      <c r="P1776" s="597"/>
      <c r="Q1776" s="597"/>
    </row>
    <row r="1777" spans="1:17">
      <c r="A1777" s="602"/>
      <c r="B1777" s="119"/>
      <c r="C1777" s="606"/>
      <c r="D1777" s="604"/>
      <c r="E1777" s="266"/>
      <c r="F1777" s="601"/>
      <c r="G1777" s="596"/>
      <c r="H1777" s="597"/>
      <c r="I1777" s="597"/>
      <c r="J1777" s="597"/>
      <c r="K1777" s="597"/>
      <c r="L1777" s="597"/>
      <c r="M1777" s="597"/>
      <c r="N1777" s="597"/>
      <c r="O1777" s="597"/>
      <c r="P1777" s="597"/>
      <c r="Q1777" s="597"/>
    </row>
    <row r="1778" spans="1:17">
      <c r="A1778" s="281">
        <f>MAX($A$1745:A1777)+0.01</f>
        <v>3.0399999999999991</v>
      </c>
      <c r="B1778" s="119" t="s">
        <v>3677</v>
      </c>
      <c r="C1778" s="606"/>
      <c r="D1778" s="604"/>
      <c r="E1778" s="266"/>
      <c r="F1778" s="601"/>
      <c r="G1778" s="596"/>
      <c r="H1778" s="597"/>
      <c r="I1778" s="597"/>
      <c r="J1778" s="597"/>
      <c r="K1778" s="597"/>
      <c r="L1778" s="597"/>
      <c r="M1778" s="597"/>
      <c r="N1778" s="597"/>
      <c r="O1778" s="597"/>
      <c r="P1778" s="597"/>
      <c r="Q1778" s="597"/>
    </row>
    <row r="1779" spans="1:17" ht="87">
      <c r="A1779" s="602"/>
      <c r="B1779" s="119" t="s">
        <v>3678</v>
      </c>
      <c r="C1779" s="606"/>
      <c r="D1779" s="604"/>
      <c r="E1779" s="266"/>
      <c r="F1779" s="601"/>
      <c r="G1779" s="596"/>
      <c r="H1779" s="597"/>
      <c r="I1779" s="597"/>
      <c r="J1779" s="597"/>
      <c r="K1779" s="597"/>
      <c r="L1779" s="597"/>
      <c r="M1779" s="597"/>
      <c r="N1779" s="597"/>
      <c r="O1779" s="597"/>
      <c r="P1779" s="597"/>
      <c r="Q1779" s="597"/>
    </row>
    <row r="1780" spans="1:17" ht="29">
      <c r="A1780" s="602"/>
      <c r="B1780" s="119" t="s">
        <v>3679</v>
      </c>
      <c r="C1780" s="606"/>
      <c r="D1780" s="604"/>
      <c r="E1780" s="266"/>
      <c r="F1780" s="601"/>
      <c r="G1780" s="596"/>
      <c r="H1780" s="597"/>
      <c r="I1780" s="597"/>
      <c r="J1780" s="597"/>
      <c r="K1780" s="597"/>
      <c r="L1780" s="597"/>
      <c r="M1780" s="597"/>
      <c r="N1780" s="597"/>
      <c r="O1780" s="597"/>
      <c r="P1780" s="597"/>
      <c r="Q1780" s="597"/>
    </row>
    <row r="1781" spans="1:17">
      <c r="A1781" s="602"/>
      <c r="B1781" s="119" t="s">
        <v>3680</v>
      </c>
      <c r="C1781" s="263" t="s">
        <v>246</v>
      </c>
      <c r="D1781" s="68">
        <v>1</v>
      </c>
      <c r="E1781" s="68"/>
      <c r="F1781" s="68">
        <f>D1781*E1781</f>
        <v>0</v>
      </c>
      <c r="G1781" s="596"/>
      <c r="H1781" s="597"/>
      <c r="I1781" s="597"/>
      <c r="J1781" s="597"/>
      <c r="K1781" s="597"/>
      <c r="L1781" s="597"/>
      <c r="M1781" s="597"/>
      <c r="N1781" s="597"/>
      <c r="O1781" s="597"/>
      <c r="P1781" s="597"/>
      <c r="Q1781" s="597"/>
    </row>
    <row r="1782" spans="1:17">
      <c r="A1782" s="602"/>
      <c r="B1782" s="119"/>
      <c r="C1782" s="606"/>
      <c r="D1782" s="604"/>
      <c r="E1782" s="266"/>
      <c r="F1782" s="601"/>
      <c r="G1782" s="596"/>
      <c r="H1782" s="597"/>
      <c r="I1782" s="597"/>
      <c r="J1782" s="597"/>
      <c r="K1782" s="597"/>
      <c r="L1782" s="597"/>
      <c r="M1782" s="597"/>
      <c r="N1782" s="597"/>
      <c r="O1782" s="597"/>
      <c r="P1782" s="597"/>
      <c r="Q1782" s="597"/>
    </row>
    <row r="1783" spans="1:17">
      <c r="A1783" s="610"/>
      <c r="B1783" s="119" t="s">
        <v>3681</v>
      </c>
      <c r="C1783" s="606"/>
      <c r="D1783" s="604"/>
      <c r="E1783" s="266"/>
      <c r="F1783" s="601"/>
      <c r="G1783" s="596"/>
      <c r="H1783" s="597"/>
      <c r="I1783" s="597"/>
      <c r="J1783" s="597"/>
      <c r="K1783" s="597"/>
      <c r="L1783" s="597"/>
      <c r="M1783" s="597"/>
      <c r="N1783" s="597"/>
      <c r="O1783" s="597"/>
      <c r="P1783" s="597"/>
      <c r="Q1783" s="597"/>
    </row>
    <row r="1784" spans="1:17">
      <c r="A1784" s="611"/>
      <c r="B1784" s="119"/>
      <c r="C1784" s="603"/>
      <c r="D1784" s="604"/>
      <c r="E1784" s="266"/>
      <c r="F1784" s="601"/>
      <c r="G1784" s="596"/>
      <c r="H1784" s="597"/>
      <c r="I1784" s="597"/>
      <c r="J1784" s="597"/>
      <c r="K1784" s="597"/>
      <c r="L1784" s="597"/>
      <c r="M1784" s="597"/>
      <c r="N1784" s="597"/>
      <c r="O1784" s="597"/>
      <c r="P1784" s="597"/>
      <c r="Q1784" s="597"/>
    </row>
    <row r="1785" spans="1:17">
      <c r="A1785" s="281">
        <f>MAX($A$1745:A1784)+0.01</f>
        <v>3.0499999999999989</v>
      </c>
      <c r="B1785" s="119" t="s">
        <v>3682</v>
      </c>
      <c r="C1785" s="603"/>
      <c r="D1785" s="604"/>
      <c r="E1785" s="266"/>
      <c r="F1785" s="601"/>
      <c r="G1785" s="596"/>
      <c r="H1785" s="597"/>
      <c r="I1785" s="597"/>
      <c r="J1785" s="597"/>
      <c r="K1785" s="597"/>
      <c r="L1785" s="597"/>
      <c r="M1785" s="597"/>
      <c r="N1785" s="597"/>
      <c r="O1785" s="597"/>
      <c r="P1785" s="597"/>
      <c r="Q1785" s="597"/>
    </row>
    <row r="1786" spans="1:17">
      <c r="A1786" s="610"/>
      <c r="B1786" s="119" t="s">
        <v>3683</v>
      </c>
      <c r="C1786" s="263" t="s">
        <v>160</v>
      </c>
      <c r="D1786" s="68">
        <v>1</v>
      </c>
      <c r="E1786" s="68"/>
      <c r="F1786" s="68">
        <f>D1786*E1786</f>
        <v>0</v>
      </c>
      <c r="G1786" s="596"/>
      <c r="H1786" s="597"/>
      <c r="I1786" s="597"/>
      <c r="J1786" s="597"/>
      <c r="K1786" s="597"/>
      <c r="L1786" s="597"/>
      <c r="M1786" s="597"/>
      <c r="N1786" s="597"/>
      <c r="O1786" s="597"/>
      <c r="P1786" s="597"/>
      <c r="Q1786" s="597"/>
    </row>
    <row r="1787" spans="1:17" ht="43.5">
      <c r="A1787" s="611"/>
      <c r="B1787" s="119" t="s">
        <v>3684</v>
      </c>
      <c r="C1787" s="603"/>
      <c r="D1787" s="604"/>
      <c r="E1787" s="266"/>
      <c r="F1787" s="601"/>
      <c r="G1787" s="596"/>
      <c r="H1787" s="597"/>
      <c r="I1787" s="597"/>
      <c r="J1787" s="597"/>
      <c r="K1787" s="597"/>
      <c r="L1787" s="597"/>
      <c r="M1787" s="597"/>
      <c r="N1787" s="597"/>
      <c r="O1787" s="597"/>
      <c r="P1787" s="597"/>
      <c r="Q1787" s="597"/>
    </row>
    <row r="1788" spans="1:17">
      <c r="A1788" s="611"/>
      <c r="B1788" s="119" t="s">
        <v>3685</v>
      </c>
      <c r="C1788" s="263" t="s">
        <v>160</v>
      </c>
      <c r="D1788" s="68">
        <v>1</v>
      </c>
      <c r="E1788" s="68"/>
      <c r="F1788" s="68">
        <f>D1788*E1788</f>
        <v>0</v>
      </c>
      <c r="G1788" s="596"/>
      <c r="H1788" s="597"/>
      <c r="I1788" s="597"/>
      <c r="J1788" s="597"/>
      <c r="K1788" s="597"/>
      <c r="L1788" s="597"/>
      <c r="M1788" s="597"/>
      <c r="N1788" s="597"/>
      <c r="O1788" s="597"/>
      <c r="P1788" s="597"/>
      <c r="Q1788" s="597"/>
    </row>
    <row r="1789" spans="1:17" ht="29">
      <c r="A1789" s="611"/>
      <c r="B1789" s="119" t="s">
        <v>3686</v>
      </c>
      <c r="C1789" s="603"/>
      <c r="D1789" s="604"/>
      <c r="E1789" s="266"/>
      <c r="F1789" s="601"/>
      <c r="G1789" s="596"/>
      <c r="H1789" s="597"/>
      <c r="I1789" s="597"/>
      <c r="J1789" s="597"/>
      <c r="K1789" s="597"/>
      <c r="L1789" s="597"/>
      <c r="M1789" s="597"/>
      <c r="N1789" s="597"/>
      <c r="O1789" s="597"/>
      <c r="P1789" s="597"/>
      <c r="Q1789" s="597"/>
    </row>
    <row r="1790" spans="1:17">
      <c r="A1790" s="611"/>
      <c r="B1790" s="119" t="s">
        <v>3687</v>
      </c>
      <c r="C1790" s="263" t="s">
        <v>160</v>
      </c>
      <c r="D1790" s="68">
        <v>1</v>
      </c>
      <c r="E1790" s="68"/>
      <c r="F1790" s="68">
        <f>D1790*E1790</f>
        <v>0</v>
      </c>
      <c r="G1790" s="596"/>
      <c r="H1790" s="597"/>
      <c r="I1790" s="597"/>
      <c r="J1790" s="597"/>
      <c r="K1790" s="597"/>
      <c r="L1790" s="597"/>
      <c r="M1790" s="597"/>
      <c r="N1790" s="597"/>
      <c r="O1790" s="597"/>
      <c r="P1790" s="597"/>
      <c r="Q1790" s="597"/>
    </row>
    <row r="1791" spans="1:17">
      <c r="A1791" s="611"/>
      <c r="B1791" s="119" t="s">
        <v>3688</v>
      </c>
      <c r="C1791" s="263" t="s">
        <v>160</v>
      </c>
      <c r="D1791" s="68">
        <v>1</v>
      </c>
      <c r="E1791" s="68"/>
      <c r="F1791" s="68">
        <f>D1791*E1791</f>
        <v>0</v>
      </c>
      <c r="G1791" s="596"/>
      <c r="H1791" s="597"/>
      <c r="I1791" s="597"/>
      <c r="J1791" s="597"/>
      <c r="K1791" s="597"/>
      <c r="L1791" s="597"/>
      <c r="M1791" s="597"/>
      <c r="N1791" s="597"/>
      <c r="O1791" s="597"/>
      <c r="P1791" s="597"/>
      <c r="Q1791" s="597"/>
    </row>
    <row r="1792" spans="1:17">
      <c r="A1792" s="611"/>
      <c r="B1792" s="119"/>
      <c r="C1792" s="603"/>
      <c r="D1792" s="604"/>
      <c r="E1792" s="266"/>
      <c r="F1792" s="601"/>
      <c r="G1792" s="596"/>
      <c r="H1792" s="597"/>
      <c r="I1792" s="597"/>
      <c r="J1792" s="597"/>
      <c r="K1792" s="597"/>
      <c r="L1792" s="597"/>
      <c r="M1792" s="597"/>
      <c r="N1792" s="597"/>
      <c r="O1792" s="597"/>
      <c r="P1792" s="597"/>
      <c r="Q1792" s="597"/>
    </row>
    <row r="1793" spans="1:17">
      <c r="A1793" s="281">
        <f>MAX($A$1745:A1792)+0.01</f>
        <v>3.0599999999999987</v>
      </c>
      <c r="B1793" s="119" t="s">
        <v>3689</v>
      </c>
      <c r="C1793" s="603"/>
      <c r="D1793" s="604"/>
      <c r="E1793" s="266"/>
      <c r="F1793" s="601"/>
      <c r="G1793" s="596"/>
      <c r="H1793" s="597"/>
      <c r="I1793" s="597"/>
      <c r="J1793" s="597"/>
      <c r="K1793" s="597"/>
      <c r="L1793" s="597"/>
      <c r="M1793" s="597"/>
      <c r="N1793" s="597"/>
      <c r="O1793" s="597"/>
      <c r="P1793" s="597"/>
      <c r="Q1793" s="597"/>
    </row>
    <row r="1794" spans="1:17" ht="29">
      <c r="A1794" s="611"/>
      <c r="B1794" s="119" t="s">
        <v>3690</v>
      </c>
      <c r="C1794" s="603"/>
      <c r="D1794" s="604"/>
      <c r="E1794" s="266"/>
      <c r="F1794" s="601"/>
      <c r="G1794" s="596"/>
      <c r="H1794" s="597"/>
      <c r="I1794" s="597"/>
      <c r="J1794" s="597"/>
      <c r="K1794" s="597"/>
      <c r="L1794" s="597"/>
      <c r="M1794" s="597"/>
      <c r="N1794" s="597"/>
      <c r="O1794" s="597"/>
      <c r="P1794" s="597"/>
      <c r="Q1794" s="597"/>
    </row>
    <row r="1795" spans="1:17">
      <c r="A1795" s="611"/>
      <c r="B1795" s="119" t="s">
        <v>3691</v>
      </c>
      <c r="C1795" s="603"/>
      <c r="D1795" s="604"/>
      <c r="E1795" s="266"/>
      <c r="F1795" s="601"/>
      <c r="G1795" s="596"/>
      <c r="H1795" s="597"/>
      <c r="I1795" s="597"/>
      <c r="J1795" s="597"/>
      <c r="K1795" s="597"/>
      <c r="L1795" s="597"/>
      <c r="M1795" s="597"/>
      <c r="N1795" s="597"/>
      <c r="O1795" s="597"/>
      <c r="P1795" s="597"/>
      <c r="Q1795" s="597"/>
    </row>
    <row r="1796" spans="1:17">
      <c r="A1796" s="611"/>
      <c r="B1796" s="119" t="s">
        <v>3692</v>
      </c>
      <c r="C1796" s="603"/>
      <c r="D1796" s="604"/>
      <c r="E1796" s="266"/>
      <c r="F1796" s="601"/>
      <c r="G1796" s="596"/>
      <c r="H1796" s="597"/>
      <c r="I1796" s="597"/>
      <c r="J1796" s="597"/>
      <c r="K1796" s="597"/>
      <c r="L1796" s="597"/>
      <c r="M1796" s="597"/>
      <c r="N1796" s="597"/>
      <c r="O1796" s="597"/>
      <c r="P1796" s="597"/>
      <c r="Q1796" s="597"/>
    </row>
    <row r="1797" spans="1:17">
      <c r="A1797" s="611"/>
      <c r="B1797" s="119" t="s">
        <v>3693</v>
      </c>
      <c r="C1797" s="603"/>
      <c r="D1797" s="604"/>
      <c r="E1797" s="266"/>
      <c r="F1797" s="601"/>
      <c r="G1797" s="596"/>
      <c r="H1797" s="597"/>
      <c r="I1797" s="597"/>
      <c r="J1797" s="597"/>
      <c r="K1797" s="597"/>
      <c r="L1797" s="597"/>
      <c r="M1797" s="597"/>
      <c r="N1797" s="597"/>
      <c r="O1797" s="597"/>
      <c r="P1797" s="597"/>
      <c r="Q1797" s="597"/>
    </row>
    <row r="1798" spans="1:17">
      <c r="A1798" s="611"/>
      <c r="B1798" s="119" t="s">
        <v>3694</v>
      </c>
      <c r="C1798" s="603"/>
      <c r="D1798" s="604"/>
      <c r="E1798" s="266"/>
      <c r="F1798" s="601"/>
      <c r="G1798" s="596"/>
      <c r="H1798" s="597"/>
      <c r="I1798" s="597"/>
      <c r="J1798" s="597"/>
      <c r="K1798" s="597"/>
      <c r="L1798" s="597"/>
      <c r="M1798" s="597"/>
      <c r="N1798" s="597"/>
      <c r="O1798" s="597"/>
      <c r="P1798" s="597"/>
      <c r="Q1798" s="597"/>
    </row>
    <row r="1799" spans="1:17">
      <c r="A1799" s="611"/>
      <c r="B1799" s="119" t="s">
        <v>3695</v>
      </c>
      <c r="C1799" s="603"/>
      <c r="D1799" s="604"/>
      <c r="E1799" s="266"/>
      <c r="F1799" s="601"/>
      <c r="G1799" s="596"/>
      <c r="H1799" s="597"/>
      <c r="I1799" s="597"/>
      <c r="J1799" s="597"/>
      <c r="K1799" s="597"/>
      <c r="L1799" s="597"/>
      <c r="M1799" s="597"/>
      <c r="N1799" s="597"/>
      <c r="O1799" s="597"/>
      <c r="P1799" s="597"/>
      <c r="Q1799" s="597"/>
    </row>
    <row r="1800" spans="1:17">
      <c r="A1800" s="611"/>
      <c r="B1800" s="119" t="s">
        <v>3696</v>
      </c>
      <c r="C1800" s="603"/>
      <c r="D1800" s="604"/>
      <c r="E1800" s="266"/>
      <c r="F1800" s="601"/>
      <c r="G1800" s="596"/>
      <c r="H1800" s="597"/>
      <c r="I1800" s="597"/>
      <c r="J1800" s="597"/>
      <c r="K1800" s="597"/>
      <c r="L1800" s="597"/>
      <c r="M1800" s="597"/>
      <c r="N1800" s="597"/>
      <c r="O1800" s="597"/>
      <c r="P1800" s="597"/>
      <c r="Q1800" s="597"/>
    </row>
    <row r="1801" spans="1:17">
      <c r="A1801" s="611"/>
      <c r="B1801" s="119" t="s">
        <v>3697</v>
      </c>
      <c r="C1801" s="263" t="s">
        <v>160</v>
      </c>
      <c r="D1801" s="68">
        <v>1</v>
      </c>
      <c r="E1801" s="68"/>
      <c r="F1801" s="68">
        <f>D1801*E1801</f>
        <v>0</v>
      </c>
      <c r="G1801" s="596"/>
      <c r="H1801" s="597"/>
      <c r="I1801" s="597"/>
      <c r="J1801" s="597"/>
      <c r="K1801" s="597"/>
      <c r="L1801" s="597"/>
      <c r="M1801" s="597"/>
      <c r="N1801" s="597"/>
      <c r="O1801" s="597"/>
      <c r="P1801" s="597"/>
      <c r="Q1801" s="597"/>
    </row>
    <row r="1802" spans="1:17">
      <c r="A1802" s="611"/>
      <c r="B1802" s="119" t="s">
        <v>3698</v>
      </c>
      <c r="C1802" s="603"/>
      <c r="D1802" s="604"/>
      <c r="E1802" s="266"/>
      <c r="F1802" s="601"/>
      <c r="G1802" s="596"/>
      <c r="H1802" s="597"/>
      <c r="I1802" s="597"/>
      <c r="J1802" s="597"/>
      <c r="K1802" s="597"/>
      <c r="L1802" s="597"/>
      <c r="M1802" s="597"/>
      <c r="N1802" s="597"/>
      <c r="O1802" s="597"/>
      <c r="P1802" s="597"/>
      <c r="Q1802" s="597"/>
    </row>
    <row r="1803" spans="1:17">
      <c r="A1803" s="611"/>
      <c r="B1803" s="119" t="s">
        <v>3699</v>
      </c>
      <c r="C1803" s="263" t="s">
        <v>160</v>
      </c>
      <c r="D1803" s="68">
        <v>1</v>
      </c>
      <c r="E1803" s="68"/>
      <c r="F1803" s="68">
        <f>D1803*E1803</f>
        <v>0</v>
      </c>
      <c r="G1803" s="596"/>
      <c r="H1803" s="597"/>
      <c r="I1803" s="597"/>
      <c r="J1803" s="597"/>
      <c r="K1803" s="597"/>
      <c r="L1803" s="597"/>
      <c r="M1803" s="597"/>
      <c r="N1803" s="597"/>
      <c r="O1803" s="597"/>
      <c r="P1803" s="597"/>
      <c r="Q1803" s="597"/>
    </row>
    <row r="1804" spans="1:17">
      <c r="A1804" s="611"/>
      <c r="B1804" s="119" t="s">
        <v>3700</v>
      </c>
      <c r="C1804" s="603"/>
      <c r="D1804" s="604"/>
      <c r="E1804" s="266"/>
      <c r="F1804" s="601"/>
      <c r="G1804" s="596"/>
      <c r="H1804" s="597"/>
      <c r="I1804" s="597"/>
      <c r="J1804" s="597"/>
      <c r="K1804" s="597"/>
      <c r="L1804" s="597"/>
      <c r="M1804" s="597"/>
      <c r="N1804" s="597"/>
      <c r="O1804" s="597"/>
      <c r="P1804" s="597"/>
      <c r="Q1804" s="597"/>
    </row>
    <row r="1805" spans="1:17">
      <c r="A1805" s="611"/>
      <c r="B1805" s="119" t="s">
        <v>3701</v>
      </c>
      <c r="C1805" s="263" t="s">
        <v>160</v>
      </c>
      <c r="D1805" s="68">
        <v>1</v>
      </c>
      <c r="E1805" s="68"/>
      <c r="F1805" s="68">
        <f>D1805*E1805</f>
        <v>0</v>
      </c>
      <c r="G1805" s="596"/>
      <c r="H1805" s="597"/>
      <c r="I1805" s="597"/>
      <c r="J1805" s="597"/>
      <c r="K1805" s="597"/>
      <c r="L1805" s="597"/>
      <c r="M1805" s="597"/>
      <c r="N1805" s="597"/>
      <c r="O1805" s="597"/>
      <c r="P1805" s="597"/>
      <c r="Q1805" s="597"/>
    </row>
    <row r="1806" spans="1:17">
      <c r="A1806" s="610"/>
      <c r="B1806" s="119"/>
      <c r="C1806" s="603"/>
      <c r="D1806" s="604"/>
      <c r="E1806" s="266"/>
      <c r="F1806" s="601"/>
      <c r="G1806" s="596"/>
      <c r="H1806" s="597"/>
      <c r="I1806" s="597"/>
      <c r="J1806" s="597"/>
      <c r="K1806" s="597"/>
      <c r="L1806" s="597"/>
      <c r="M1806" s="597"/>
      <c r="N1806" s="597"/>
      <c r="O1806" s="597"/>
      <c r="P1806" s="597"/>
      <c r="Q1806" s="597"/>
    </row>
    <row r="1807" spans="1:17">
      <c r="A1807" s="281">
        <f>MAX($A$1745:A1806)+0.01</f>
        <v>3.0699999999999985</v>
      </c>
      <c r="B1807" s="119" t="s">
        <v>3702</v>
      </c>
      <c r="C1807" s="606"/>
      <c r="D1807" s="604"/>
      <c r="E1807" s="266"/>
      <c r="F1807" s="601"/>
      <c r="G1807" s="596"/>
      <c r="H1807" s="597"/>
      <c r="I1807" s="597"/>
      <c r="J1807" s="597"/>
      <c r="K1807" s="597"/>
      <c r="L1807" s="597"/>
      <c r="M1807" s="597"/>
      <c r="N1807" s="597"/>
      <c r="O1807" s="597"/>
      <c r="P1807" s="597"/>
      <c r="Q1807" s="597"/>
    </row>
    <row r="1808" spans="1:17" ht="43.5">
      <c r="A1808" s="611"/>
      <c r="B1808" s="119" t="s">
        <v>3703</v>
      </c>
      <c r="C1808" s="603"/>
      <c r="D1808" s="604"/>
      <c r="E1808" s="266"/>
      <c r="F1808" s="601"/>
      <c r="G1808" s="596"/>
      <c r="H1808" s="597"/>
      <c r="I1808" s="597"/>
      <c r="J1808" s="597"/>
      <c r="K1808" s="597"/>
      <c r="L1808" s="597"/>
      <c r="M1808" s="597"/>
      <c r="N1808" s="597"/>
      <c r="O1808" s="597"/>
      <c r="P1808" s="597"/>
      <c r="Q1808" s="597"/>
    </row>
    <row r="1809" spans="1:17">
      <c r="A1809" s="610"/>
      <c r="B1809" s="119" t="s">
        <v>3704</v>
      </c>
      <c r="C1809" s="263" t="s">
        <v>160</v>
      </c>
      <c r="D1809" s="68">
        <v>1</v>
      </c>
      <c r="E1809" s="68"/>
      <c r="F1809" s="68">
        <f>D1809*E1809</f>
        <v>0</v>
      </c>
      <c r="G1809" s="596"/>
      <c r="H1809" s="597"/>
      <c r="I1809" s="597"/>
      <c r="J1809" s="597"/>
      <c r="K1809" s="597"/>
      <c r="L1809" s="597"/>
      <c r="M1809" s="597"/>
      <c r="N1809" s="597"/>
      <c r="O1809" s="597"/>
      <c r="P1809" s="597"/>
      <c r="Q1809" s="597"/>
    </row>
    <row r="1810" spans="1:17" ht="29">
      <c r="A1810" s="602"/>
      <c r="B1810" s="119" t="s">
        <v>3705</v>
      </c>
      <c r="C1810" s="606"/>
      <c r="D1810" s="604"/>
      <c r="E1810" s="266"/>
      <c r="F1810" s="601"/>
      <c r="G1810" s="596"/>
      <c r="H1810" s="597"/>
      <c r="I1810" s="597"/>
      <c r="J1810" s="597"/>
      <c r="K1810" s="597"/>
      <c r="L1810" s="597"/>
      <c r="M1810" s="597"/>
      <c r="N1810" s="597"/>
      <c r="O1810" s="597"/>
      <c r="P1810" s="597"/>
      <c r="Q1810" s="597"/>
    </row>
    <row r="1811" spans="1:17">
      <c r="A1811" s="602"/>
      <c r="B1811" s="119" t="s">
        <v>3706</v>
      </c>
      <c r="C1811" s="263" t="s">
        <v>160</v>
      </c>
      <c r="D1811" s="68">
        <v>1</v>
      </c>
      <c r="E1811" s="68"/>
      <c r="F1811" s="68">
        <f>D1811*E1811</f>
        <v>0</v>
      </c>
      <c r="G1811" s="596"/>
      <c r="H1811" s="597"/>
      <c r="I1811" s="597"/>
      <c r="J1811" s="597"/>
      <c r="K1811" s="597"/>
      <c r="L1811" s="597"/>
      <c r="M1811" s="597"/>
      <c r="N1811" s="597"/>
      <c r="O1811" s="597"/>
      <c r="P1811" s="597"/>
      <c r="Q1811" s="597"/>
    </row>
    <row r="1812" spans="1:17">
      <c r="A1812" s="602"/>
      <c r="B1812" s="119" t="s">
        <v>3707</v>
      </c>
      <c r="C1812" s="263" t="s">
        <v>160</v>
      </c>
      <c r="D1812" s="68">
        <v>1</v>
      </c>
      <c r="E1812" s="68"/>
      <c r="F1812" s="68">
        <f>D1812*E1812</f>
        <v>0</v>
      </c>
      <c r="G1812" s="596"/>
      <c r="H1812" s="597"/>
      <c r="I1812" s="597"/>
      <c r="J1812" s="597"/>
      <c r="K1812" s="597"/>
      <c r="L1812" s="597"/>
      <c r="M1812" s="597"/>
      <c r="N1812" s="597"/>
      <c r="O1812" s="597"/>
      <c r="P1812" s="597"/>
      <c r="Q1812" s="597"/>
    </row>
    <row r="1813" spans="1:17">
      <c r="A1813" s="602"/>
      <c r="B1813" s="119"/>
      <c r="C1813" s="603"/>
      <c r="D1813" s="604"/>
      <c r="E1813" s="266"/>
      <c r="F1813" s="601"/>
      <c r="G1813" s="596"/>
      <c r="H1813" s="597"/>
      <c r="I1813" s="597"/>
      <c r="J1813" s="597"/>
      <c r="K1813" s="597"/>
      <c r="L1813" s="597"/>
      <c r="M1813" s="597"/>
      <c r="N1813" s="597"/>
      <c r="O1813" s="597"/>
      <c r="P1813" s="597"/>
      <c r="Q1813" s="597"/>
    </row>
    <row r="1814" spans="1:17">
      <c r="A1814" s="602"/>
      <c r="B1814" s="119" t="s">
        <v>3708</v>
      </c>
      <c r="C1814" s="603"/>
      <c r="D1814" s="604"/>
      <c r="E1814" s="266"/>
      <c r="F1814" s="601"/>
      <c r="G1814" s="596"/>
      <c r="H1814" s="597"/>
      <c r="I1814" s="597"/>
      <c r="J1814" s="597"/>
      <c r="K1814" s="597"/>
      <c r="L1814" s="597"/>
      <c r="M1814" s="597"/>
      <c r="N1814" s="597"/>
      <c r="O1814" s="597"/>
      <c r="P1814" s="597"/>
      <c r="Q1814" s="597"/>
    </row>
    <row r="1815" spans="1:17">
      <c r="A1815" s="610"/>
      <c r="B1815" s="119"/>
      <c r="C1815" s="606"/>
      <c r="D1815" s="604"/>
      <c r="E1815" s="266"/>
      <c r="F1815" s="601"/>
      <c r="G1815" s="596"/>
      <c r="H1815" s="597"/>
      <c r="I1815" s="597"/>
      <c r="J1815" s="597"/>
      <c r="K1815" s="597"/>
      <c r="L1815" s="597"/>
      <c r="M1815" s="597"/>
      <c r="N1815" s="597"/>
      <c r="O1815" s="597"/>
      <c r="P1815" s="597"/>
      <c r="Q1815" s="597"/>
    </row>
    <row r="1816" spans="1:17">
      <c r="A1816" s="281">
        <f>MAX($A$1745:A1815)+0.01</f>
        <v>3.0799999999999983</v>
      </c>
      <c r="B1816" s="119" t="s">
        <v>3709</v>
      </c>
      <c r="C1816" s="606"/>
      <c r="D1816" s="604"/>
      <c r="E1816" s="266"/>
      <c r="F1816" s="601"/>
      <c r="G1816" s="596"/>
      <c r="H1816" s="597"/>
      <c r="I1816" s="597"/>
      <c r="J1816" s="597"/>
      <c r="K1816" s="597"/>
      <c r="L1816" s="597"/>
      <c r="M1816" s="597"/>
      <c r="N1816" s="597"/>
      <c r="O1816" s="597"/>
      <c r="P1816" s="597"/>
      <c r="Q1816" s="597"/>
    </row>
    <row r="1817" spans="1:17" ht="409.5">
      <c r="A1817" s="602"/>
      <c r="B1817" s="119" t="s">
        <v>3710</v>
      </c>
      <c r="C1817" s="606"/>
      <c r="D1817" s="604"/>
      <c r="E1817" s="266"/>
      <c r="F1817" s="601"/>
      <c r="G1817" s="596"/>
      <c r="H1817" s="597"/>
      <c r="I1817" s="597"/>
      <c r="J1817" s="597"/>
      <c r="K1817" s="597"/>
      <c r="L1817" s="597"/>
      <c r="M1817" s="597"/>
      <c r="N1817" s="597"/>
      <c r="O1817" s="597"/>
      <c r="P1817" s="597"/>
      <c r="Q1817" s="597"/>
    </row>
    <row r="1818" spans="1:17" ht="116">
      <c r="A1818" s="602"/>
      <c r="B1818" s="119" t="s">
        <v>3711</v>
      </c>
      <c r="C1818" s="606"/>
      <c r="D1818" s="604"/>
      <c r="E1818" s="266"/>
      <c r="F1818" s="601"/>
      <c r="G1818" s="596"/>
      <c r="H1818" s="597"/>
      <c r="I1818" s="597"/>
      <c r="J1818" s="597"/>
      <c r="K1818" s="597"/>
      <c r="L1818" s="597"/>
      <c r="M1818" s="597"/>
      <c r="N1818" s="597"/>
      <c r="O1818" s="597"/>
      <c r="P1818" s="597"/>
      <c r="Q1818" s="597"/>
    </row>
    <row r="1819" spans="1:17">
      <c r="A1819" s="610"/>
      <c r="B1819" s="119" t="s">
        <v>3712</v>
      </c>
      <c r="C1819" s="603"/>
      <c r="D1819" s="609"/>
      <c r="E1819" s="266"/>
      <c r="F1819" s="601"/>
      <c r="G1819" s="596"/>
      <c r="H1819" s="597"/>
      <c r="I1819" s="597"/>
      <c r="J1819" s="597"/>
      <c r="K1819" s="597"/>
      <c r="L1819" s="597"/>
      <c r="M1819" s="597"/>
      <c r="N1819" s="597"/>
      <c r="O1819" s="597"/>
      <c r="P1819" s="597"/>
      <c r="Q1819" s="597"/>
    </row>
    <row r="1820" spans="1:17">
      <c r="A1820" s="610"/>
      <c r="B1820" s="119" t="s">
        <v>3713</v>
      </c>
      <c r="C1820" s="606"/>
      <c r="D1820" s="604"/>
      <c r="E1820" s="266"/>
      <c r="F1820" s="601"/>
      <c r="G1820" s="596"/>
      <c r="H1820" s="597"/>
      <c r="I1820" s="597"/>
      <c r="J1820" s="597"/>
      <c r="K1820" s="597"/>
      <c r="L1820" s="597"/>
      <c r="M1820" s="597"/>
      <c r="N1820" s="597"/>
      <c r="O1820" s="597"/>
      <c r="P1820" s="597"/>
      <c r="Q1820" s="597"/>
    </row>
    <row r="1821" spans="1:17">
      <c r="A1821" s="602"/>
      <c r="B1821" s="119" t="s">
        <v>3714</v>
      </c>
      <c r="C1821" s="606"/>
      <c r="D1821" s="604"/>
      <c r="E1821" s="266"/>
      <c r="F1821" s="601"/>
      <c r="G1821" s="596"/>
      <c r="H1821" s="597"/>
      <c r="I1821" s="597"/>
      <c r="J1821" s="597"/>
      <c r="K1821" s="597"/>
      <c r="L1821" s="597"/>
      <c r="M1821" s="597"/>
      <c r="N1821" s="597"/>
      <c r="O1821" s="597"/>
      <c r="P1821" s="597"/>
      <c r="Q1821" s="597"/>
    </row>
    <row r="1822" spans="1:17">
      <c r="A1822" s="610"/>
      <c r="B1822" s="119" t="s">
        <v>3715</v>
      </c>
      <c r="C1822" s="606"/>
      <c r="D1822" s="604"/>
      <c r="E1822" s="266"/>
      <c r="F1822" s="601"/>
      <c r="G1822" s="596"/>
      <c r="H1822" s="597"/>
      <c r="I1822" s="597"/>
      <c r="J1822" s="597"/>
      <c r="K1822" s="597"/>
      <c r="L1822" s="597"/>
      <c r="M1822" s="597"/>
      <c r="N1822" s="597"/>
      <c r="O1822" s="597"/>
      <c r="P1822" s="597"/>
      <c r="Q1822" s="597"/>
    </row>
    <row r="1823" spans="1:17">
      <c r="A1823" s="610"/>
      <c r="B1823" s="119" t="s">
        <v>3716</v>
      </c>
      <c r="C1823" s="606"/>
      <c r="D1823" s="604"/>
      <c r="E1823" s="266"/>
      <c r="F1823" s="601"/>
      <c r="G1823" s="596"/>
      <c r="H1823" s="597"/>
      <c r="I1823" s="597"/>
      <c r="J1823" s="597"/>
      <c r="K1823" s="597"/>
      <c r="L1823" s="597"/>
      <c r="M1823" s="597"/>
      <c r="N1823" s="597"/>
      <c r="O1823" s="597"/>
      <c r="P1823" s="597"/>
      <c r="Q1823" s="597"/>
    </row>
    <row r="1824" spans="1:17">
      <c r="A1824" s="602"/>
      <c r="B1824" s="119" t="s">
        <v>3717</v>
      </c>
      <c r="C1824" s="603"/>
      <c r="D1824" s="604"/>
      <c r="E1824" s="266"/>
      <c r="F1824" s="601"/>
      <c r="G1824" s="596"/>
      <c r="H1824" s="597"/>
      <c r="I1824" s="597"/>
      <c r="J1824" s="597"/>
      <c r="K1824" s="597"/>
      <c r="L1824" s="597"/>
      <c r="M1824" s="597"/>
      <c r="N1824" s="597"/>
      <c r="O1824" s="597"/>
      <c r="P1824" s="597"/>
      <c r="Q1824" s="597"/>
    </row>
    <row r="1825" spans="1:17">
      <c r="A1825" s="610"/>
      <c r="B1825" s="119" t="s">
        <v>3718</v>
      </c>
      <c r="C1825" s="603"/>
      <c r="D1825" s="604"/>
      <c r="E1825" s="266"/>
      <c r="F1825" s="601"/>
      <c r="G1825" s="596"/>
      <c r="H1825" s="597"/>
      <c r="I1825" s="597"/>
      <c r="J1825" s="597"/>
      <c r="K1825" s="597"/>
      <c r="L1825" s="597"/>
      <c r="M1825" s="597"/>
      <c r="N1825" s="597"/>
      <c r="O1825" s="597"/>
      <c r="P1825" s="597"/>
      <c r="Q1825" s="597"/>
    </row>
    <row r="1826" spans="1:17">
      <c r="A1826" s="610"/>
      <c r="B1826" s="119" t="s">
        <v>3719</v>
      </c>
      <c r="C1826" s="603"/>
      <c r="D1826" s="604"/>
      <c r="E1826" s="266"/>
      <c r="F1826" s="601"/>
      <c r="G1826" s="596"/>
      <c r="H1826" s="597"/>
      <c r="I1826" s="597"/>
      <c r="J1826" s="597"/>
      <c r="K1826" s="597"/>
      <c r="L1826" s="597"/>
      <c r="M1826" s="597"/>
      <c r="N1826" s="597"/>
      <c r="O1826" s="597"/>
      <c r="P1826" s="597"/>
      <c r="Q1826" s="597"/>
    </row>
    <row r="1827" spans="1:17">
      <c r="A1827" s="610"/>
      <c r="B1827" s="119" t="s">
        <v>3720</v>
      </c>
      <c r="C1827" s="606"/>
      <c r="D1827" s="604"/>
      <c r="E1827" s="266"/>
      <c r="F1827" s="601"/>
      <c r="G1827" s="596"/>
      <c r="H1827" s="597"/>
      <c r="I1827" s="597"/>
      <c r="J1827" s="597"/>
      <c r="K1827" s="597"/>
      <c r="L1827" s="597"/>
      <c r="M1827" s="597"/>
      <c r="N1827" s="597"/>
      <c r="O1827" s="597"/>
      <c r="P1827" s="597"/>
      <c r="Q1827" s="597"/>
    </row>
    <row r="1828" spans="1:17">
      <c r="A1828" s="610"/>
      <c r="B1828" s="119" t="s">
        <v>3721</v>
      </c>
      <c r="C1828" s="603"/>
      <c r="D1828" s="604"/>
      <c r="E1828" s="266"/>
      <c r="F1828" s="601"/>
      <c r="G1828" s="596"/>
      <c r="H1828" s="597"/>
      <c r="I1828" s="597"/>
      <c r="J1828" s="597"/>
      <c r="K1828" s="597"/>
      <c r="L1828" s="597"/>
      <c r="M1828" s="597"/>
      <c r="N1828" s="597"/>
      <c r="O1828" s="597"/>
      <c r="P1828" s="597"/>
      <c r="Q1828" s="597"/>
    </row>
    <row r="1829" spans="1:17">
      <c r="A1829" s="610"/>
      <c r="B1829" s="119" t="s">
        <v>3722</v>
      </c>
      <c r="C1829" s="606"/>
      <c r="D1829" s="604"/>
      <c r="E1829" s="266"/>
      <c r="F1829" s="601"/>
      <c r="G1829" s="596"/>
      <c r="H1829" s="597"/>
      <c r="I1829" s="597"/>
      <c r="J1829" s="597"/>
      <c r="K1829" s="597"/>
      <c r="L1829" s="597"/>
      <c r="M1829" s="597"/>
      <c r="N1829" s="597"/>
      <c r="O1829" s="597"/>
      <c r="P1829" s="597"/>
      <c r="Q1829" s="597"/>
    </row>
    <row r="1830" spans="1:17">
      <c r="A1830" s="610"/>
      <c r="B1830" s="119" t="s">
        <v>3723</v>
      </c>
      <c r="C1830" s="606"/>
      <c r="D1830" s="604"/>
      <c r="E1830" s="266"/>
      <c r="F1830" s="601"/>
      <c r="G1830" s="596"/>
      <c r="H1830" s="597"/>
      <c r="I1830" s="597"/>
      <c r="J1830" s="597"/>
      <c r="K1830" s="597"/>
      <c r="L1830" s="597"/>
      <c r="M1830" s="597"/>
      <c r="N1830" s="597"/>
      <c r="O1830" s="597"/>
      <c r="P1830" s="597"/>
      <c r="Q1830" s="597"/>
    </row>
    <row r="1831" spans="1:17">
      <c r="A1831" s="602"/>
      <c r="B1831" s="119" t="s">
        <v>3724</v>
      </c>
      <c r="C1831" s="606"/>
      <c r="D1831" s="604"/>
      <c r="E1831" s="266"/>
      <c r="F1831" s="601"/>
      <c r="G1831" s="596"/>
      <c r="H1831" s="597"/>
      <c r="I1831" s="597"/>
      <c r="J1831" s="597"/>
      <c r="K1831" s="597"/>
      <c r="L1831" s="597"/>
      <c r="M1831" s="597"/>
      <c r="N1831" s="597"/>
      <c r="O1831" s="597"/>
      <c r="P1831" s="597"/>
      <c r="Q1831" s="597"/>
    </row>
    <row r="1832" spans="1:17">
      <c r="A1832" s="602"/>
      <c r="B1832" s="119" t="s">
        <v>3725</v>
      </c>
      <c r="C1832" s="606"/>
      <c r="D1832" s="604"/>
      <c r="E1832" s="266"/>
      <c r="F1832" s="601"/>
      <c r="G1832" s="596"/>
      <c r="H1832" s="597"/>
      <c r="I1832" s="597"/>
      <c r="J1832" s="597"/>
      <c r="K1832" s="597"/>
      <c r="L1832" s="597"/>
      <c r="M1832" s="597"/>
      <c r="N1832" s="597"/>
      <c r="O1832" s="597"/>
      <c r="P1832" s="597"/>
      <c r="Q1832" s="597"/>
    </row>
    <row r="1833" spans="1:17">
      <c r="A1833" s="602"/>
      <c r="B1833" s="119" t="s">
        <v>3726</v>
      </c>
      <c r="C1833" s="606"/>
      <c r="D1833" s="604"/>
      <c r="E1833" s="266"/>
      <c r="F1833" s="601"/>
      <c r="G1833" s="596"/>
      <c r="H1833" s="597"/>
      <c r="I1833" s="597"/>
      <c r="J1833" s="597"/>
      <c r="K1833" s="597"/>
      <c r="L1833" s="597"/>
      <c r="M1833" s="597"/>
      <c r="N1833" s="597"/>
      <c r="O1833" s="597"/>
      <c r="P1833" s="597"/>
      <c r="Q1833" s="597"/>
    </row>
    <row r="1834" spans="1:17" ht="29">
      <c r="A1834" s="602"/>
      <c r="B1834" s="119" t="s">
        <v>3727</v>
      </c>
      <c r="C1834" s="606"/>
      <c r="D1834" s="604"/>
      <c r="E1834" s="266"/>
      <c r="F1834" s="601"/>
      <c r="G1834" s="596"/>
      <c r="H1834" s="597"/>
      <c r="I1834" s="597"/>
      <c r="J1834" s="597"/>
      <c r="K1834" s="597"/>
      <c r="L1834" s="597"/>
      <c r="M1834" s="597"/>
      <c r="N1834" s="597"/>
      <c r="O1834" s="597"/>
      <c r="P1834" s="597"/>
      <c r="Q1834" s="597"/>
    </row>
    <row r="1835" spans="1:17">
      <c r="A1835" s="602"/>
      <c r="B1835" s="119" t="s">
        <v>3728</v>
      </c>
      <c r="C1835" s="263" t="s">
        <v>160</v>
      </c>
      <c r="D1835" s="68">
        <v>1</v>
      </c>
      <c r="E1835" s="68"/>
      <c r="F1835" s="68">
        <f>D1835*E1835</f>
        <v>0</v>
      </c>
      <c r="G1835" s="596"/>
      <c r="H1835" s="597"/>
      <c r="I1835" s="597"/>
      <c r="J1835" s="597"/>
      <c r="K1835" s="597"/>
      <c r="L1835" s="597"/>
      <c r="M1835" s="597"/>
      <c r="N1835" s="597"/>
      <c r="O1835" s="597"/>
      <c r="P1835" s="597"/>
      <c r="Q1835" s="597"/>
    </row>
    <row r="1836" spans="1:17">
      <c r="A1836" s="602"/>
      <c r="B1836" s="119"/>
      <c r="C1836" s="606"/>
      <c r="D1836" s="604"/>
      <c r="E1836" s="266"/>
      <c r="F1836" s="601"/>
      <c r="G1836" s="596"/>
      <c r="H1836" s="597"/>
      <c r="I1836" s="597"/>
      <c r="J1836" s="597"/>
      <c r="K1836" s="597"/>
      <c r="L1836" s="597"/>
      <c r="M1836" s="597"/>
      <c r="N1836" s="597"/>
      <c r="O1836" s="597"/>
      <c r="P1836" s="597"/>
      <c r="Q1836" s="597"/>
    </row>
    <row r="1837" spans="1:17">
      <c r="A1837" s="602"/>
      <c r="B1837" s="119" t="s">
        <v>3729</v>
      </c>
      <c r="C1837" s="606"/>
      <c r="D1837" s="604"/>
      <c r="E1837" s="266"/>
      <c r="F1837" s="601"/>
      <c r="G1837" s="596"/>
      <c r="H1837" s="597"/>
      <c r="I1837" s="597"/>
      <c r="J1837" s="597"/>
      <c r="K1837" s="597"/>
      <c r="L1837" s="597"/>
      <c r="M1837" s="597"/>
      <c r="N1837" s="597"/>
      <c r="O1837" s="597"/>
      <c r="P1837" s="597"/>
      <c r="Q1837" s="597"/>
    </row>
    <row r="1838" spans="1:17" ht="58">
      <c r="A1838" s="602"/>
      <c r="B1838" s="119" t="s">
        <v>3730</v>
      </c>
      <c r="C1838" s="606"/>
      <c r="D1838" s="604"/>
      <c r="E1838" s="266"/>
      <c r="F1838" s="601"/>
      <c r="G1838" s="596"/>
      <c r="H1838" s="597"/>
      <c r="I1838" s="597"/>
      <c r="J1838" s="597"/>
      <c r="K1838" s="597"/>
      <c r="L1838" s="597"/>
      <c r="M1838" s="597"/>
      <c r="N1838" s="597"/>
      <c r="O1838" s="597"/>
      <c r="P1838" s="597"/>
      <c r="Q1838" s="597"/>
    </row>
    <row r="1839" spans="1:17" ht="29">
      <c r="A1839" s="602"/>
      <c r="B1839" s="119" t="s">
        <v>3731</v>
      </c>
      <c r="C1839" s="606"/>
      <c r="D1839" s="604"/>
      <c r="E1839" s="266"/>
      <c r="F1839" s="601"/>
      <c r="G1839" s="596"/>
      <c r="H1839" s="597"/>
      <c r="I1839" s="597"/>
      <c r="J1839" s="597"/>
      <c r="K1839" s="597"/>
      <c r="L1839" s="597"/>
      <c r="M1839" s="597"/>
      <c r="N1839" s="597"/>
      <c r="O1839" s="597"/>
      <c r="P1839" s="597"/>
      <c r="Q1839" s="597"/>
    </row>
    <row r="1840" spans="1:17">
      <c r="A1840" s="602"/>
      <c r="B1840" s="119" t="s">
        <v>3732</v>
      </c>
      <c r="C1840" s="263" t="s">
        <v>160</v>
      </c>
      <c r="D1840" s="68">
        <v>1</v>
      </c>
      <c r="E1840" s="68"/>
      <c r="F1840" s="68">
        <f>D1840*E1840</f>
        <v>0</v>
      </c>
      <c r="G1840" s="596"/>
      <c r="H1840" s="597"/>
      <c r="I1840" s="597"/>
      <c r="J1840" s="597"/>
      <c r="K1840" s="597"/>
      <c r="L1840" s="597"/>
      <c r="M1840" s="597"/>
      <c r="N1840" s="597"/>
      <c r="O1840" s="597"/>
      <c r="P1840" s="597"/>
      <c r="Q1840" s="597"/>
    </row>
    <row r="1841" spans="1:17">
      <c r="A1841" s="602"/>
      <c r="B1841" s="119"/>
      <c r="C1841" s="606"/>
      <c r="D1841" s="604"/>
      <c r="E1841" s="266"/>
      <c r="F1841" s="601"/>
      <c r="G1841" s="596"/>
      <c r="H1841" s="597"/>
      <c r="I1841" s="597"/>
      <c r="J1841" s="597"/>
      <c r="K1841" s="597"/>
      <c r="L1841" s="597"/>
      <c r="M1841" s="597"/>
      <c r="N1841" s="597"/>
      <c r="O1841" s="597"/>
      <c r="P1841" s="597"/>
      <c r="Q1841" s="597"/>
    </row>
    <row r="1842" spans="1:17">
      <c r="A1842" s="281">
        <f>MAX($A$1745:A1841)+0.01</f>
        <v>3.0899999999999981</v>
      </c>
      <c r="B1842" s="119" t="s">
        <v>3733</v>
      </c>
      <c r="C1842" s="606"/>
      <c r="D1842" s="604"/>
      <c r="E1842" s="266"/>
      <c r="F1842" s="601"/>
      <c r="G1842" s="596"/>
      <c r="H1842" s="597"/>
      <c r="I1842" s="597"/>
      <c r="J1842" s="597"/>
      <c r="K1842" s="597"/>
      <c r="L1842" s="597"/>
      <c r="M1842" s="597"/>
      <c r="N1842" s="597"/>
      <c r="O1842" s="597"/>
      <c r="P1842" s="597"/>
      <c r="Q1842" s="597"/>
    </row>
    <row r="1843" spans="1:17" ht="174">
      <c r="A1843" s="602"/>
      <c r="B1843" s="119" t="s">
        <v>3734</v>
      </c>
      <c r="C1843" s="606"/>
      <c r="D1843" s="604"/>
      <c r="E1843" s="266"/>
      <c r="F1843" s="601"/>
      <c r="G1843" s="596"/>
      <c r="H1843" s="597"/>
      <c r="I1843" s="597"/>
      <c r="J1843" s="597"/>
      <c r="K1843" s="597"/>
      <c r="L1843" s="597"/>
      <c r="M1843" s="597"/>
      <c r="N1843" s="597"/>
      <c r="O1843" s="597"/>
      <c r="P1843" s="597"/>
      <c r="Q1843" s="597"/>
    </row>
    <row r="1844" spans="1:17" ht="29">
      <c r="A1844" s="602"/>
      <c r="B1844" s="119" t="s">
        <v>3735</v>
      </c>
      <c r="C1844" s="606"/>
      <c r="D1844" s="604"/>
      <c r="E1844" s="266"/>
      <c r="F1844" s="601"/>
      <c r="G1844" s="596"/>
      <c r="H1844" s="597"/>
      <c r="I1844" s="597"/>
      <c r="J1844" s="597"/>
      <c r="K1844" s="597"/>
      <c r="L1844" s="597"/>
      <c r="M1844" s="597"/>
      <c r="N1844" s="597"/>
      <c r="O1844" s="597"/>
      <c r="P1844" s="597"/>
      <c r="Q1844" s="597"/>
    </row>
    <row r="1845" spans="1:17">
      <c r="A1845" s="607"/>
      <c r="B1845" s="119" t="s">
        <v>3736</v>
      </c>
      <c r="C1845" s="263" t="s">
        <v>160</v>
      </c>
      <c r="D1845" s="68">
        <v>1</v>
      </c>
      <c r="E1845" s="68"/>
      <c r="F1845" s="68">
        <f>D1845*E1845</f>
        <v>0</v>
      </c>
      <c r="G1845" s="596"/>
      <c r="H1845" s="597"/>
      <c r="I1845" s="597"/>
      <c r="J1845" s="597"/>
      <c r="K1845" s="597"/>
      <c r="L1845" s="597"/>
      <c r="M1845" s="597"/>
      <c r="N1845" s="597"/>
      <c r="O1845" s="597"/>
      <c r="P1845" s="597"/>
      <c r="Q1845" s="597"/>
    </row>
    <row r="1846" spans="1:17">
      <c r="A1846" s="602"/>
      <c r="B1846" s="119"/>
      <c r="C1846" s="603"/>
      <c r="D1846" s="604"/>
      <c r="E1846" s="266"/>
      <c r="F1846" s="601"/>
      <c r="G1846" s="596"/>
      <c r="H1846" s="597"/>
      <c r="I1846" s="597"/>
      <c r="J1846" s="597"/>
      <c r="K1846" s="597"/>
      <c r="L1846" s="597"/>
      <c r="M1846" s="597"/>
      <c r="N1846" s="597"/>
      <c r="O1846" s="597"/>
      <c r="P1846" s="597"/>
      <c r="Q1846" s="597"/>
    </row>
    <row r="1847" spans="1:17">
      <c r="A1847" s="281">
        <f>MAX($A$1745:A1846)+0.01</f>
        <v>3.0999999999999979</v>
      </c>
      <c r="B1847" s="119" t="s">
        <v>3737</v>
      </c>
      <c r="C1847" s="603"/>
      <c r="D1847" s="604"/>
      <c r="E1847" s="266"/>
      <c r="F1847" s="601"/>
      <c r="G1847" s="596"/>
      <c r="H1847" s="597"/>
      <c r="I1847" s="597"/>
      <c r="J1847" s="597"/>
      <c r="K1847" s="597"/>
      <c r="L1847" s="597"/>
      <c r="M1847" s="597"/>
      <c r="N1847" s="597"/>
      <c r="O1847" s="597"/>
      <c r="P1847" s="597"/>
      <c r="Q1847" s="597"/>
    </row>
    <row r="1848" spans="1:17">
      <c r="A1848" s="610"/>
      <c r="B1848" s="119" t="s">
        <v>3683</v>
      </c>
      <c r="C1848" s="263" t="s">
        <v>160</v>
      </c>
      <c r="D1848" s="68">
        <v>1</v>
      </c>
      <c r="E1848" s="68"/>
      <c r="F1848" s="68">
        <f>D1848*E1848</f>
        <v>0</v>
      </c>
      <c r="G1848" s="596"/>
      <c r="H1848" s="597"/>
      <c r="I1848" s="597"/>
      <c r="J1848" s="597"/>
      <c r="K1848" s="597"/>
      <c r="L1848" s="597"/>
      <c r="M1848" s="597"/>
      <c r="N1848" s="597"/>
      <c r="O1848" s="597"/>
      <c r="P1848" s="597"/>
      <c r="Q1848" s="597"/>
    </row>
    <row r="1849" spans="1:17">
      <c r="A1849" s="610"/>
      <c r="B1849" s="119" t="s">
        <v>3738</v>
      </c>
      <c r="C1849" s="263" t="s">
        <v>160</v>
      </c>
      <c r="D1849" s="68">
        <v>1</v>
      </c>
      <c r="E1849" s="68"/>
      <c r="F1849" s="68">
        <f>D1849*E1849</f>
        <v>0</v>
      </c>
      <c r="G1849" s="596"/>
      <c r="H1849" s="597"/>
      <c r="I1849" s="597"/>
      <c r="J1849" s="597"/>
      <c r="K1849" s="597"/>
      <c r="L1849" s="597"/>
      <c r="M1849" s="597"/>
      <c r="N1849" s="597"/>
      <c r="O1849" s="597"/>
      <c r="P1849" s="597"/>
      <c r="Q1849" s="597"/>
    </row>
    <row r="1850" spans="1:17" ht="43.5">
      <c r="A1850" s="610"/>
      <c r="B1850" s="119" t="s">
        <v>3739</v>
      </c>
      <c r="C1850" s="612"/>
      <c r="D1850" s="613"/>
      <c r="E1850" s="266"/>
      <c r="F1850" s="601"/>
      <c r="G1850" s="596"/>
      <c r="H1850" s="597"/>
      <c r="I1850" s="597"/>
      <c r="J1850" s="597"/>
      <c r="K1850" s="597"/>
      <c r="L1850" s="597"/>
      <c r="M1850" s="597"/>
      <c r="N1850" s="597"/>
      <c r="O1850" s="597"/>
      <c r="P1850" s="597"/>
      <c r="Q1850" s="597"/>
    </row>
    <row r="1851" spans="1:17">
      <c r="A1851" s="607"/>
      <c r="B1851" s="119" t="s">
        <v>3740</v>
      </c>
      <c r="C1851" s="603"/>
      <c r="D1851" s="604"/>
      <c r="E1851" s="266"/>
      <c r="F1851" s="601"/>
      <c r="G1851" s="596"/>
      <c r="H1851" s="597"/>
      <c r="I1851" s="597"/>
      <c r="J1851" s="597"/>
      <c r="K1851" s="597"/>
      <c r="L1851" s="597"/>
      <c r="M1851" s="597"/>
      <c r="N1851" s="597"/>
      <c r="O1851" s="597"/>
      <c r="P1851" s="597"/>
      <c r="Q1851" s="597"/>
    </row>
    <row r="1852" spans="1:17">
      <c r="A1852" s="602"/>
      <c r="B1852" s="119" t="s">
        <v>3741</v>
      </c>
      <c r="C1852" s="603"/>
      <c r="D1852" s="604"/>
      <c r="E1852" s="266"/>
      <c r="F1852" s="601"/>
      <c r="G1852" s="596"/>
      <c r="H1852" s="597"/>
      <c r="I1852" s="597"/>
      <c r="J1852" s="597"/>
      <c r="K1852" s="597"/>
      <c r="L1852" s="597"/>
      <c r="M1852" s="597"/>
      <c r="N1852" s="597"/>
      <c r="O1852" s="597"/>
      <c r="P1852" s="597"/>
      <c r="Q1852" s="597"/>
    </row>
    <row r="1853" spans="1:17">
      <c r="A1853" s="602"/>
      <c r="B1853" s="119" t="s">
        <v>3742</v>
      </c>
      <c r="C1853" s="603"/>
      <c r="D1853" s="604"/>
      <c r="E1853" s="266"/>
      <c r="F1853" s="601"/>
      <c r="G1853" s="596"/>
      <c r="H1853" s="597"/>
      <c r="I1853" s="597"/>
      <c r="J1853" s="597"/>
      <c r="K1853" s="597"/>
      <c r="L1853" s="597"/>
      <c r="M1853" s="597"/>
      <c r="N1853" s="597"/>
      <c r="O1853" s="597"/>
      <c r="P1853" s="597"/>
      <c r="Q1853" s="597"/>
    </row>
    <row r="1854" spans="1:17">
      <c r="A1854" s="602"/>
      <c r="B1854" s="119" t="s">
        <v>3743</v>
      </c>
      <c r="C1854" s="603"/>
      <c r="D1854" s="604"/>
      <c r="E1854" s="266"/>
      <c r="F1854" s="601"/>
      <c r="G1854" s="596"/>
      <c r="H1854" s="597"/>
      <c r="I1854" s="597"/>
      <c r="J1854" s="597"/>
      <c r="K1854" s="597"/>
      <c r="L1854" s="597"/>
      <c r="M1854" s="597"/>
      <c r="N1854" s="597"/>
      <c r="O1854" s="597"/>
      <c r="P1854" s="597"/>
      <c r="Q1854" s="597"/>
    </row>
    <row r="1855" spans="1:17" ht="29">
      <c r="A1855" s="602"/>
      <c r="B1855" s="119" t="s">
        <v>3744</v>
      </c>
      <c r="C1855" s="263" t="s">
        <v>160</v>
      </c>
      <c r="D1855" s="68">
        <v>1</v>
      </c>
      <c r="E1855" s="68"/>
      <c r="F1855" s="68">
        <f>D1855*E1855</f>
        <v>0</v>
      </c>
      <c r="G1855" s="596"/>
      <c r="H1855" s="597"/>
      <c r="I1855" s="597"/>
      <c r="J1855" s="597"/>
      <c r="K1855" s="597"/>
      <c r="L1855" s="597"/>
      <c r="M1855" s="597"/>
      <c r="N1855" s="597"/>
      <c r="O1855" s="597"/>
      <c r="P1855" s="597"/>
      <c r="Q1855" s="597"/>
    </row>
    <row r="1856" spans="1:17" ht="29">
      <c r="A1856" s="602"/>
      <c r="B1856" s="119" t="s">
        <v>3745</v>
      </c>
      <c r="C1856" s="603"/>
      <c r="D1856" s="604"/>
      <c r="E1856" s="266"/>
      <c r="F1856" s="601"/>
      <c r="G1856" s="596"/>
      <c r="H1856" s="597"/>
      <c r="I1856" s="597"/>
      <c r="J1856" s="597"/>
      <c r="K1856" s="597"/>
      <c r="L1856" s="597"/>
      <c r="M1856" s="597"/>
      <c r="N1856" s="597"/>
      <c r="O1856" s="597"/>
      <c r="P1856" s="597"/>
      <c r="Q1856" s="597"/>
    </row>
    <row r="1857" spans="1:17">
      <c r="A1857" s="602"/>
      <c r="B1857" s="119" t="s">
        <v>3746</v>
      </c>
      <c r="C1857" s="263" t="s">
        <v>160</v>
      </c>
      <c r="D1857" s="68">
        <v>1</v>
      </c>
      <c r="E1857" s="68"/>
      <c r="F1857" s="68">
        <f>D1857*E1857</f>
        <v>0</v>
      </c>
      <c r="G1857" s="596"/>
      <c r="H1857" s="597"/>
      <c r="I1857" s="597"/>
      <c r="J1857" s="597"/>
      <c r="K1857" s="597"/>
      <c r="L1857" s="597"/>
      <c r="M1857" s="597"/>
      <c r="N1857" s="597"/>
      <c r="O1857" s="597"/>
      <c r="P1857" s="597"/>
      <c r="Q1857" s="597"/>
    </row>
    <row r="1858" spans="1:17">
      <c r="A1858" s="602"/>
      <c r="B1858" s="119"/>
      <c r="C1858" s="603"/>
      <c r="D1858" s="604"/>
      <c r="E1858" s="266"/>
      <c r="F1858" s="601"/>
      <c r="G1858" s="596"/>
      <c r="H1858" s="597"/>
      <c r="I1858" s="597"/>
      <c r="J1858" s="597"/>
      <c r="K1858" s="597"/>
      <c r="L1858" s="597"/>
      <c r="M1858" s="597"/>
      <c r="N1858" s="597"/>
      <c r="O1858" s="597"/>
      <c r="P1858" s="597"/>
      <c r="Q1858" s="597"/>
    </row>
    <row r="1859" spans="1:17">
      <c r="A1859" s="281">
        <f>MAX($A$1745:A1858)+0.01</f>
        <v>3.1099999999999977</v>
      </c>
      <c r="B1859" s="119" t="s">
        <v>3747</v>
      </c>
      <c r="C1859" s="603"/>
      <c r="D1859" s="604"/>
      <c r="E1859" s="266"/>
      <c r="F1859" s="601"/>
      <c r="G1859" s="596"/>
      <c r="H1859" s="597"/>
      <c r="I1859" s="597"/>
      <c r="J1859" s="597"/>
      <c r="K1859" s="597"/>
      <c r="L1859" s="597"/>
      <c r="M1859" s="597"/>
      <c r="N1859" s="597"/>
      <c r="O1859" s="597"/>
      <c r="P1859" s="597"/>
      <c r="Q1859" s="597"/>
    </row>
    <row r="1860" spans="1:17" ht="43.5">
      <c r="A1860" s="602"/>
      <c r="B1860" s="119" t="s">
        <v>3748</v>
      </c>
      <c r="C1860" s="263" t="s">
        <v>160</v>
      </c>
      <c r="D1860" s="68">
        <v>1</v>
      </c>
      <c r="E1860" s="68"/>
      <c r="F1860" s="68">
        <f>D1860*E1860</f>
        <v>0</v>
      </c>
      <c r="G1860" s="596"/>
      <c r="H1860" s="597"/>
      <c r="I1860" s="597"/>
      <c r="J1860" s="597"/>
      <c r="K1860" s="597"/>
      <c r="L1860" s="597"/>
      <c r="M1860" s="597"/>
      <c r="N1860" s="597"/>
      <c r="O1860" s="597"/>
      <c r="P1860" s="597"/>
      <c r="Q1860" s="597"/>
    </row>
    <row r="1861" spans="1:17">
      <c r="A1861" s="602"/>
      <c r="B1861" s="119"/>
      <c r="C1861" s="603"/>
      <c r="D1861" s="604"/>
      <c r="E1861" s="266"/>
      <c r="F1861" s="601"/>
      <c r="G1861" s="596"/>
      <c r="H1861" s="597"/>
      <c r="I1861" s="597"/>
      <c r="J1861" s="597"/>
      <c r="K1861" s="597"/>
      <c r="L1861" s="597"/>
      <c r="M1861" s="597"/>
      <c r="N1861" s="597"/>
      <c r="O1861" s="597"/>
      <c r="P1861" s="597"/>
      <c r="Q1861" s="597"/>
    </row>
    <row r="1862" spans="1:17">
      <c r="A1862" s="281">
        <f>MAX($A$1745:A1861)+0.01</f>
        <v>3.1199999999999974</v>
      </c>
      <c r="B1862" s="119" t="s">
        <v>3749</v>
      </c>
      <c r="C1862" s="603"/>
      <c r="D1862" s="604"/>
      <c r="E1862" s="266"/>
      <c r="F1862" s="601"/>
      <c r="G1862" s="596"/>
      <c r="H1862" s="597"/>
      <c r="I1862" s="597"/>
      <c r="J1862" s="597"/>
      <c r="K1862" s="597"/>
      <c r="L1862" s="597"/>
      <c r="M1862" s="597"/>
      <c r="N1862" s="597"/>
      <c r="O1862" s="597"/>
      <c r="P1862" s="597"/>
      <c r="Q1862" s="597"/>
    </row>
    <row r="1863" spans="1:17">
      <c r="A1863" s="602"/>
      <c r="B1863" s="119" t="s">
        <v>3750</v>
      </c>
      <c r="C1863" s="603"/>
      <c r="D1863" s="604"/>
      <c r="E1863" s="266"/>
      <c r="F1863" s="601"/>
      <c r="G1863" s="596"/>
      <c r="H1863" s="597"/>
      <c r="I1863" s="597"/>
      <c r="J1863" s="597"/>
      <c r="K1863" s="597"/>
      <c r="L1863" s="597"/>
      <c r="M1863" s="597"/>
      <c r="N1863" s="597"/>
      <c r="O1863" s="597"/>
      <c r="P1863" s="597"/>
      <c r="Q1863" s="597"/>
    </row>
    <row r="1864" spans="1:17">
      <c r="A1864" s="602"/>
      <c r="B1864" s="119" t="s">
        <v>3751</v>
      </c>
      <c r="C1864" s="603"/>
      <c r="D1864" s="604"/>
      <c r="E1864" s="266"/>
      <c r="F1864" s="601"/>
      <c r="G1864" s="596"/>
      <c r="H1864" s="597"/>
      <c r="I1864" s="597"/>
      <c r="J1864" s="597"/>
      <c r="K1864" s="597"/>
      <c r="L1864" s="597"/>
      <c r="M1864" s="597"/>
      <c r="N1864" s="597"/>
      <c r="O1864" s="597"/>
      <c r="P1864" s="597"/>
      <c r="Q1864" s="597"/>
    </row>
    <row r="1865" spans="1:17">
      <c r="A1865" s="602"/>
      <c r="B1865" s="119" t="s">
        <v>3752</v>
      </c>
      <c r="C1865" s="603"/>
      <c r="D1865" s="604"/>
      <c r="E1865" s="266"/>
      <c r="F1865" s="601"/>
      <c r="G1865" s="596"/>
      <c r="H1865" s="597"/>
      <c r="I1865" s="597"/>
      <c r="J1865" s="597"/>
      <c r="K1865" s="597"/>
      <c r="L1865" s="597"/>
      <c r="M1865" s="597"/>
      <c r="N1865" s="597"/>
      <c r="O1865" s="597"/>
      <c r="P1865" s="597"/>
      <c r="Q1865" s="597"/>
    </row>
    <row r="1866" spans="1:17">
      <c r="A1866" s="602"/>
      <c r="B1866" s="119" t="s">
        <v>3753</v>
      </c>
      <c r="C1866" s="606"/>
      <c r="D1866" s="604"/>
      <c r="E1866" s="266"/>
      <c r="F1866" s="601"/>
      <c r="G1866" s="596"/>
      <c r="H1866" s="597"/>
      <c r="I1866" s="597"/>
      <c r="J1866" s="597"/>
      <c r="K1866" s="597"/>
      <c r="L1866" s="597"/>
      <c r="M1866" s="597"/>
      <c r="N1866" s="597"/>
      <c r="O1866" s="597"/>
      <c r="P1866" s="597"/>
      <c r="Q1866" s="597"/>
    </row>
    <row r="1867" spans="1:17">
      <c r="A1867" s="602"/>
      <c r="B1867" s="119" t="s">
        <v>3754</v>
      </c>
      <c r="C1867" s="603"/>
      <c r="D1867" s="604"/>
      <c r="E1867" s="266"/>
      <c r="F1867" s="601"/>
      <c r="G1867" s="596"/>
      <c r="H1867" s="597"/>
      <c r="I1867" s="597"/>
      <c r="J1867" s="597"/>
      <c r="K1867" s="597"/>
      <c r="L1867" s="597"/>
      <c r="M1867" s="597"/>
      <c r="N1867" s="597"/>
      <c r="O1867" s="597"/>
      <c r="P1867" s="597"/>
      <c r="Q1867" s="597"/>
    </row>
    <row r="1868" spans="1:17">
      <c r="A1868" s="610"/>
      <c r="B1868" s="119" t="s">
        <v>3755</v>
      </c>
      <c r="C1868" s="603"/>
      <c r="D1868" s="604"/>
      <c r="E1868" s="266"/>
      <c r="F1868" s="601"/>
      <c r="G1868" s="596"/>
      <c r="H1868" s="597"/>
      <c r="I1868" s="597"/>
      <c r="J1868" s="597"/>
      <c r="K1868" s="597"/>
      <c r="L1868" s="597"/>
      <c r="M1868" s="597"/>
      <c r="N1868" s="597"/>
      <c r="O1868" s="597"/>
      <c r="P1868" s="597"/>
      <c r="Q1868" s="597"/>
    </row>
    <row r="1869" spans="1:17">
      <c r="A1869" s="610"/>
      <c r="B1869" s="119" t="s">
        <v>3756</v>
      </c>
      <c r="C1869" s="263" t="s">
        <v>160</v>
      </c>
      <c r="D1869" s="68">
        <v>1</v>
      </c>
      <c r="E1869" s="68"/>
      <c r="F1869" s="68">
        <f>D1869*E1869</f>
        <v>0</v>
      </c>
      <c r="G1869" s="596"/>
      <c r="H1869" s="597"/>
      <c r="I1869" s="597"/>
      <c r="J1869" s="597"/>
      <c r="K1869" s="597"/>
      <c r="L1869" s="597"/>
      <c r="M1869" s="597"/>
      <c r="N1869" s="597"/>
      <c r="O1869" s="597"/>
      <c r="P1869" s="597"/>
      <c r="Q1869" s="597"/>
    </row>
    <row r="1870" spans="1:17">
      <c r="A1870" s="602"/>
      <c r="B1870" s="119"/>
      <c r="C1870" s="603"/>
      <c r="D1870" s="604"/>
      <c r="E1870" s="266"/>
      <c r="F1870" s="601"/>
      <c r="G1870" s="596"/>
      <c r="H1870" s="597"/>
      <c r="I1870" s="597"/>
      <c r="J1870" s="597"/>
      <c r="K1870" s="597"/>
      <c r="L1870" s="597"/>
      <c r="M1870" s="597"/>
      <c r="N1870" s="597"/>
      <c r="O1870" s="597"/>
      <c r="P1870" s="597"/>
      <c r="Q1870" s="597"/>
    </row>
    <row r="1871" spans="1:17">
      <c r="A1871" s="281">
        <f>MAX($A$1745:A1870)+0.01</f>
        <v>3.1299999999999972</v>
      </c>
      <c r="B1871" s="119" t="s">
        <v>3757</v>
      </c>
      <c r="C1871" s="606"/>
      <c r="D1871" s="604"/>
      <c r="E1871" s="266"/>
      <c r="F1871" s="601"/>
      <c r="G1871" s="596"/>
      <c r="H1871" s="597"/>
      <c r="I1871" s="597"/>
      <c r="J1871" s="597"/>
      <c r="K1871" s="597"/>
      <c r="L1871" s="597"/>
      <c r="M1871" s="597"/>
      <c r="N1871" s="597"/>
      <c r="O1871" s="597"/>
      <c r="P1871" s="597"/>
      <c r="Q1871" s="597"/>
    </row>
    <row r="1872" spans="1:17">
      <c r="A1872" s="602"/>
      <c r="B1872" s="119" t="s">
        <v>3758</v>
      </c>
      <c r="C1872" s="606"/>
      <c r="D1872" s="604"/>
      <c r="E1872" s="266"/>
      <c r="F1872" s="601"/>
      <c r="G1872" s="596"/>
      <c r="H1872" s="597"/>
      <c r="I1872" s="597"/>
      <c r="J1872" s="597"/>
      <c r="K1872" s="597"/>
      <c r="L1872" s="597"/>
      <c r="M1872" s="597"/>
      <c r="N1872" s="597"/>
      <c r="O1872" s="597"/>
      <c r="P1872" s="597"/>
      <c r="Q1872" s="597"/>
    </row>
    <row r="1873" spans="1:17">
      <c r="A1873" s="610"/>
      <c r="B1873" s="119" t="s">
        <v>3759</v>
      </c>
      <c r="C1873" s="606"/>
      <c r="D1873" s="604"/>
      <c r="E1873" s="266"/>
      <c r="F1873" s="601"/>
      <c r="G1873" s="596"/>
      <c r="H1873" s="597"/>
      <c r="I1873" s="597"/>
      <c r="J1873" s="597"/>
      <c r="K1873" s="597"/>
      <c r="L1873" s="597"/>
      <c r="M1873" s="597"/>
      <c r="N1873" s="597"/>
      <c r="O1873" s="597"/>
      <c r="P1873" s="597"/>
      <c r="Q1873" s="597"/>
    </row>
    <row r="1874" spans="1:17">
      <c r="A1874" s="608"/>
      <c r="B1874" s="119" t="s">
        <v>3752</v>
      </c>
      <c r="C1874" s="606"/>
      <c r="D1874" s="609"/>
      <c r="E1874" s="266"/>
      <c r="F1874" s="601"/>
      <c r="G1874" s="596"/>
      <c r="H1874" s="597"/>
      <c r="I1874" s="597"/>
      <c r="J1874" s="597"/>
      <c r="K1874" s="597"/>
      <c r="L1874" s="597"/>
      <c r="M1874" s="597"/>
      <c r="N1874" s="597"/>
      <c r="O1874" s="597"/>
      <c r="P1874" s="597"/>
      <c r="Q1874" s="597"/>
    </row>
    <row r="1875" spans="1:17">
      <c r="A1875" s="607"/>
      <c r="B1875" s="119" t="s">
        <v>3753</v>
      </c>
      <c r="C1875" s="606"/>
      <c r="D1875" s="604"/>
      <c r="E1875" s="266"/>
      <c r="F1875" s="601"/>
      <c r="G1875" s="596"/>
      <c r="H1875" s="597"/>
      <c r="I1875" s="597"/>
      <c r="J1875" s="597"/>
      <c r="K1875" s="597"/>
      <c r="L1875" s="597"/>
      <c r="M1875" s="597"/>
      <c r="N1875" s="597"/>
      <c r="O1875" s="597"/>
      <c r="P1875" s="597"/>
      <c r="Q1875" s="597"/>
    </row>
    <row r="1876" spans="1:17">
      <c r="A1876" s="607"/>
      <c r="B1876" s="119" t="s">
        <v>3754</v>
      </c>
      <c r="C1876" s="606"/>
      <c r="D1876" s="604"/>
      <c r="E1876" s="266"/>
      <c r="F1876" s="601"/>
      <c r="G1876" s="596"/>
      <c r="H1876" s="597"/>
      <c r="I1876" s="597"/>
      <c r="J1876" s="597"/>
      <c r="K1876" s="597"/>
      <c r="L1876" s="597"/>
      <c r="M1876" s="597"/>
      <c r="N1876" s="597"/>
      <c r="O1876" s="597"/>
      <c r="P1876" s="597"/>
      <c r="Q1876" s="597"/>
    </row>
    <row r="1877" spans="1:17">
      <c r="A1877" s="602"/>
      <c r="B1877" s="119" t="s">
        <v>3755</v>
      </c>
      <c r="C1877" s="603"/>
      <c r="D1877" s="604"/>
      <c r="E1877" s="266"/>
      <c r="F1877" s="601"/>
      <c r="G1877" s="596"/>
      <c r="H1877" s="597"/>
      <c r="I1877" s="597"/>
      <c r="J1877" s="597"/>
      <c r="K1877" s="597"/>
      <c r="L1877" s="597"/>
      <c r="M1877" s="597"/>
      <c r="N1877" s="597"/>
      <c r="O1877" s="597"/>
      <c r="P1877" s="597"/>
      <c r="Q1877" s="597"/>
    </row>
    <row r="1878" spans="1:17">
      <c r="A1878" s="602"/>
      <c r="B1878" s="119" t="s">
        <v>3756</v>
      </c>
      <c r="C1878" s="263" t="s">
        <v>160</v>
      </c>
      <c r="D1878" s="68">
        <v>1</v>
      </c>
      <c r="E1878" s="68"/>
      <c r="F1878" s="68">
        <f>D1878*E1878</f>
        <v>0</v>
      </c>
      <c r="G1878" s="596"/>
      <c r="H1878" s="597"/>
      <c r="I1878" s="597"/>
      <c r="J1878" s="597"/>
      <c r="K1878" s="597"/>
      <c r="L1878" s="597"/>
      <c r="M1878" s="597"/>
      <c r="N1878" s="597"/>
      <c r="O1878" s="597"/>
      <c r="P1878" s="597"/>
      <c r="Q1878" s="597"/>
    </row>
    <row r="1879" spans="1:17">
      <c r="A1879" s="602"/>
      <c r="B1879" s="119"/>
      <c r="C1879" s="606"/>
      <c r="D1879" s="604"/>
      <c r="E1879" s="266"/>
      <c r="F1879" s="601"/>
      <c r="G1879" s="596"/>
      <c r="H1879" s="597"/>
      <c r="I1879" s="597"/>
      <c r="J1879" s="597"/>
      <c r="K1879" s="597"/>
      <c r="L1879" s="597"/>
      <c r="M1879" s="597"/>
      <c r="N1879" s="597"/>
      <c r="O1879" s="597"/>
      <c r="P1879" s="597"/>
      <c r="Q1879" s="597"/>
    </row>
    <row r="1880" spans="1:17">
      <c r="A1880" s="602"/>
      <c r="B1880" s="119"/>
      <c r="C1880" s="606"/>
      <c r="D1880" s="604"/>
      <c r="E1880" s="266"/>
      <c r="F1880" s="601"/>
      <c r="G1880" s="596"/>
      <c r="H1880" s="597"/>
      <c r="I1880" s="597"/>
      <c r="J1880" s="597"/>
      <c r="K1880" s="597"/>
      <c r="L1880" s="597"/>
      <c r="M1880" s="597"/>
      <c r="N1880" s="597"/>
      <c r="O1880" s="597"/>
      <c r="P1880" s="597"/>
      <c r="Q1880" s="597"/>
    </row>
    <row r="1881" spans="1:17">
      <c r="A1881" s="602"/>
      <c r="B1881" s="119"/>
      <c r="C1881" s="606"/>
      <c r="D1881" s="604"/>
      <c r="E1881" s="266"/>
      <c r="F1881" s="601"/>
      <c r="G1881" s="596"/>
      <c r="H1881" s="597"/>
      <c r="I1881" s="597"/>
      <c r="J1881" s="597"/>
      <c r="K1881" s="597"/>
      <c r="L1881" s="597"/>
      <c r="M1881" s="597"/>
      <c r="N1881" s="597"/>
      <c r="O1881" s="597"/>
      <c r="P1881" s="597"/>
      <c r="Q1881" s="597"/>
    </row>
    <row r="1882" spans="1:17">
      <c r="A1882" s="602"/>
      <c r="B1882" s="119" t="s">
        <v>3760</v>
      </c>
      <c r="C1882" s="606"/>
      <c r="D1882" s="604"/>
      <c r="E1882" s="266"/>
      <c r="F1882" s="601"/>
      <c r="G1882" s="596"/>
      <c r="H1882" s="597"/>
      <c r="I1882" s="597"/>
      <c r="J1882" s="597"/>
      <c r="K1882" s="597"/>
      <c r="L1882" s="597"/>
      <c r="M1882" s="597"/>
      <c r="N1882" s="597"/>
      <c r="O1882" s="597"/>
      <c r="P1882" s="597"/>
      <c r="Q1882" s="597"/>
    </row>
    <row r="1883" spans="1:17">
      <c r="A1883" s="602"/>
      <c r="B1883" s="119"/>
      <c r="C1883" s="606"/>
      <c r="D1883" s="604"/>
      <c r="E1883" s="266"/>
      <c r="F1883" s="601"/>
      <c r="G1883" s="596"/>
      <c r="H1883" s="597"/>
      <c r="I1883" s="597"/>
      <c r="J1883" s="597"/>
      <c r="K1883" s="597"/>
      <c r="L1883" s="597"/>
      <c r="M1883" s="597"/>
      <c r="N1883" s="597"/>
      <c r="O1883" s="597"/>
      <c r="P1883" s="597"/>
      <c r="Q1883" s="597"/>
    </row>
    <row r="1884" spans="1:17">
      <c r="A1884" s="281">
        <f>MAX($A$1745:A1883)+0.01</f>
        <v>3.139999999999997</v>
      </c>
      <c r="B1884" s="119" t="s">
        <v>3709</v>
      </c>
      <c r="C1884" s="606"/>
      <c r="D1884" s="604"/>
      <c r="E1884" s="266"/>
      <c r="F1884" s="601"/>
      <c r="G1884" s="596"/>
      <c r="H1884" s="597"/>
      <c r="I1884" s="597"/>
      <c r="J1884" s="597"/>
      <c r="K1884" s="597"/>
      <c r="L1884" s="597"/>
      <c r="M1884" s="597"/>
      <c r="N1884" s="597"/>
      <c r="O1884" s="597"/>
      <c r="P1884" s="597"/>
      <c r="Q1884" s="597"/>
    </row>
    <row r="1885" spans="1:17" ht="116">
      <c r="A1885" s="602"/>
      <c r="B1885" s="119" t="s">
        <v>3761</v>
      </c>
      <c r="C1885" s="606"/>
      <c r="D1885" s="604"/>
      <c r="E1885" s="266"/>
      <c r="F1885" s="601"/>
      <c r="G1885" s="596"/>
      <c r="H1885" s="597"/>
      <c r="I1885" s="597"/>
      <c r="J1885" s="597"/>
      <c r="K1885" s="597"/>
      <c r="L1885" s="597"/>
      <c r="M1885" s="597"/>
      <c r="N1885" s="597"/>
      <c r="O1885" s="597"/>
      <c r="P1885" s="597"/>
      <c r="Q1885" s="597"/>
    </row>
    <row r="1886" spans="1:17">
      <c r="A1886" s="602"/>
      <c r="B1886" s="119" t="s">
        <v>3712</v>
      </c>
      <c r="C1886" s="606"/>
      <c r="D1886" s="604"/>
      <c r="E1886" s="266"/>
      <c r="F1886" s="601"/>
      <c r="G1886" s="596"/>
      <c r="H1886" s="597"/>
      <c r="I1886" s="597"/>
      <c r="J1886" s="597"/>
      <c r="K1886" s="597"/>
      <c r="L1886" s="597"/>
      <c r="M1886" s="597"/>
      <c r="N1886" s="597"/>
      <c r="O1886" s="597"/>
      <c r="P1886" s="597"/>
      <c r="Q1886" s="597"/>
    </row>
    <row r="1887" spans="1:17">
      <c r="A1887" s="610"/>
      <c r="B1887" s="119" t="s">
        <v>3762</v>
      </c>
      <c r="C1887" s="603"/>
      <c r="D1887" s="609"/>
      <c r="E1887" s="266"/>
      <c r="F1887" s="601"/>
      <c r="G1887" s="596"/>
      <c r="H1887" s="597"/>
      <c r="I1887" s="597"/>
      <c r="J1887" s="597"/>
      <c r="K1887" s="597"/>
      <c r="L1887" s="597"/>
      <c r="M1887" s="597"/>
      <c r="N1887" s="597"/>
      <c r="O1887" s="597"/>
      <c r="P1887" s="597"/>
      <c r="Q1887" s="597"/>
    </row>
    <row r="1888" spans="1:17">
      <c r="A1888" s="610"/>
      <c r="B1888" s="119" t="s">
        <v>3763</v>
      </c>
      <c r="C1888" s="606"/>
      <c r="D1888" s="604"/>
      <c r="E1888" s="266"/>
      <c r="F1888" s="601"/>
      <c r="G1888" s="596"/>
      <c r="H1888" s="597"/>
      <c r="I1888" s="597"/>
      <c r="J1888" s="597"/>
      <c r="K1888" s="597"/>
      <c r="L1888" s="597"/>
      <c r="M1888" s="597"/>
      <c r="N1888" s="597"/>
      <c r="O1888" s="597"/>
      <c r="P1888" s="597"/>
      <c r="Q1888" s="597"/>
    </row>
    <row r="1889" spans="1:17">
      <c r="A1889" s="602"/>
      <c r="B1889" s="119" t="s">
        <v>3764</v>
      </c>
      <c r="C1889" s="606"/>
      <c r="D1889" s="604"/>
      <c r="E1889" s="266"/>
      <c r="F1889" s="601"/>
      <c r="G1889" s="596"/>
      <c r="H1889" s="597"/>
      <c r="I1889" s="597"/>
      <c r="J1889" s="597"/>
      <c r="K1889" s="597"/>
      <c r="L1889" s="597"/>
      <c r="M1889" s="597"/>
      <c r="N1889" s="597"/>
      <c r="O1889" s="597"/>
      <c r="P1889" s="597"/>
      <c r="Q1889" s="597"/>
    </row>
    <row r="1890" spans="1:17">
      <c r="A1890" s="602"/>
      <c r="B1890" s="119" t="s">
        <v>3765</v>
      </c>
      <c r="C1890" s="603"/>
      <c r="D1890" s="604"/>
      <c r="E1890" s="266"/>
      <c r="F1890" s="601"/>
      <c r="G1890" s="596"/>
      <c r="H1890" s="597"/>
      <c r="I1890" s="597"/>
      <c r="J1890" s="597"/>
      <c r="K1890" s="597"/>
      <c r="L1890" s="597"/>
      <c r="M1890" s="597"/>
      <c r="N1890" s="597"/>
      <c r="O1890" s="597"/>
      <c r="P1890" s="597"/>
      <c r="Q1890" s="597"/>
    </row>
    <row r="1891" spans="1:17">
      <c r="A1891" s="614"/>
      <c r="B1891" s="119" t="s">
        <v>3723</v>
      </c>
      <c r="C1891" s="603"/>
      <c r="D1891" s="604"/>
      <c r="E1891" s="266"/>
      <c r="F1891" s="601"/>
      <c r="G1891" s="596"/>
      <c r="H1891" s="597"/>
      <c r="I1891" s="597"/>
      <c r="J1891" s="597"/>
      <c r="K1891" s="597"/>
      <c r="L1891" s="597"/>
      <c r="M1891" s="597"/>
      <c r="N1891" s="597"/>
      <c r="O1891" s="597"/>
      <c r="P1891" s="597"/>
      <c r="Q1891" s="597"/>
    </row>
    <row r="1892" spans="1:17">
      <c r="A1892" s="602"/>
      <c r="B1892" s="119" t="s">
        <v>3766</v>
      </c>
      <c r="C1892" s="603"/>
      <c r="D1892" s="604"/>
      <c r="E1892" s="266"/>
      <c r="F1892" s="601"/>
      <c r="G1892" s="596"/>
      <c r="H1892" s="597"/>
      <c r="I1892" s="597"/>
      <c r="J1892" s="597"/>
      <c r="K1892" s="597"/>
      <c r="L1892" s="597"/>
      <c r="M1892" s="597"/>
      <c r="N1892" s="597"/>
      <c r="O1892" s="597"/>
      <c r="P1892" s="597"/>
      <c r="Q1892" s="597"/>
    </row>
    <row r="1893" spans="1:17">
      <c r="A1893" s="611"/>
      <c r="B1893" s="119" t="s">
        <v>3767</v>
      </c>
      <c r="C1893" s="606"/>
      <c r="D1893" s="604"/>
      <c r="E1893" s="266"/>
      <c r="F1893" s="601"/>
      <c r="G1893" s="596"/>
      <c r="H1893" s="597"/>
      <c r="I1893" s="597"/>
      <c r="J1893" s="597"/>
      <c r="K1893" s="597"/>
      <c r="L1893" s="597"/>
      <c r="M1893" s="597"/>
      <c r="N1893" s="597"/>
      <c r="O1893" s="597"/>
      <c r="P1893" s="597"/>
      <c r="Q1893" s="597"/>
    </row>
    <row r="1894" spans="1:17">
      <c r="A1894" s="602"/>
      <c r="B1894" s="119" t="s">
        <v>3726</v>
      </c>
      <c r="C1894" s="606"/>
      <c r="D1894" s="604"/>
      <c r="E1894" s="266"/>
      <c r="F1894" s="601"/>
      <c r="G1894" s="596"/>
      <c r="H1894" s="597"/>
      <c r="I1894" s="597"/>
      <c r="J1894" s="597"/>
      <c r="K1894" s="597"/>
      <c r="L1894" s="597"/>
      <c r="M1894" s="597"/>
      <c r="N1894" s="597"/>
      <c r="O1894" s="597"/>
      <c r="P1894" s="597"/>
      <c r="Q1894" s="597"/>
    </row>
    <row r="1895" spans="1:17" ht="29">
      <c r="A1895" s="611"/>
      <c r="B1895" s="119" t="s">
        <v>3768</v>
      </c>
      <c r="C1895" s="606"/>
      <c r="D1895" s="604"/>
      <c r="E1895" s="266"/>
      <c r="F1895" s="601"/>
      <c r="G1895" s="596"/>
      <c r="H1895" s="597"/>
      <c r="I1895" s="597"/>
      <c r="J1895" s="597"/>
      <c r="K1895" s="597"/>
      <c r="L1895" s="597"/>
      <c r="M1895" s="597"/>
      <c r="N1895" s="597"/>
      <c r="O1895" s="597"/>
      <c r="P1895" s="597"/>
      <c r="Q1895" s="597"/>
    </row>
    <row r="1896" spans="1:17">
      <c r="A1896" s="610"/>
      <c r="B1896" s="119" t="s">
        <v>3769</v>
      </c>
      <c r="C1896" s="263" t="s">
        <v>160</v>
      </c>
      <c r="D1896" s="68">
        <v>1</v>
      </c>
      <c r="E1896" s="68"/>
      <c r="F1896" s="68">
        <f>D1896*E1896</f>
        <v>0</v>
      </c>
      <c r="G1896" s="596"/>
      <c r="H1896" s="597"/>
      <c r="I1896" s="597"/>
      <c r="J1896" s="597"/>
      <c r="K1896" s="597"/>
      <c r="L1896" s="597"/>
      <c r="M1896" s="597"/>
      <c r="N1896" s="597"/>
      <c r="O1896" s="597"/>
      <c r="P1896" s="597"/>
      <c r="Q1896" s="597"/>
    </row>
    <row r="1897" spans="1:17">
      <c r="A1897" s="611"/>
      <c r="B1897" s="119"/>
      <c r="C1897" s="606"/>
      <c r="D1897" s="604"/>
      <c r="E1897" s="266"/>
      <c r="F1897" s="601"/>
      <c r="G1897" s="596"/>
      <c r="H1897" s="597"/>
      <c r="I1897" s="597"/>
      <c r="J1897" s="597"/>
      <c r="K1897" s="597"/>
      <c r="L1897" s="597"/>
      <c r="M1897" s="597"/>
      <c r="N1897" s="597"/>
      <c r="O1897" s="597"/>
      <c r="P1897" s="597"/>
      <c r="Q1897" s="597"/>
    </row>
    <row r="1898" spans="1:17">
      <c r="A1898" s="281">
        <f>MAX($A$1745:A1897)+0.01</f>
        <v>3.1499999999999968</v>
      </c>
      <c r="B1898" s="119" t="s">
        <v>3733</v>
      </c>
      <c r="C1898" s="606"/>
      <c r="D1898" s="604"/>
      <c r="E1898" s="266"/>
      <c r="F1898" s="601"/>
      <c r="G1898" s="596"/>
      <c r="H1898" s="597"/>
      <c r="I1898" s="597"/>
      <c r="J1898" s="597"/>
      <c r="K1898" s="597"/>
      <c r="L1898" s="597"/>
      <c r="M1898" s="597"/>
      <c r="N1898" s="597"/>
      <c r="O1898" s="597"/>
      <c r="P1898" s="597"/>
      <c r="Q1898" s="597"/>
    </row>
    <row r="1899" spans="1:17" ht="174">
      <c r="A1899" s="610"/>
      <c r="B1899" s="119" t="s">
        <v>3734</v>
      </c>
      <c r="C1899" s="606"/>
      <c r="D1899" s="604"/>
      <c r="E1899" s="266"/>
      <c r="F1899" s="601"/>
      <c r="G1899" s="596"/>
      <c r="H1899" s="597"/>
      <c r="I1899" s="597"/>
      <c r="J1899" s="597"/>
      <c r="K1899" s="597"/>
      <c r="L1899" s="597"/>
      <c r="M1899" s="597"/>
      <c r="N1899" s="597"/>
      <c r="O1899" s="597"/>
      <c r="P1899" s="597"/>
      <c r="Q1899" s="597"/>
    </row>
    <row r="1900" spans="1:17" ht="29">
      <c r="A1900" s="610"/>
      <c r="B1900" s="119" t="s">
        <v>3735</v>
      </c>
      <c r="C1900" s="606"/>
      <c r="D1900" s="604"/>
      <c r="E1900" s="266"/>
      <c r="F1900" s="601"/>
      <c r="G1900" s="596"/>
      <c r="H1900" s="597"/>
      <c r="I1900" s="597"/>
      <c r="J1900" s="597"/>
      <c r="K1900" s="597"/>
      <c r="L1900" s="597"/>
      <c r="M1900" s="597"/>
      <c r="N1900" s="597"/>
      <c r="O1900" s="597"/>
      <c r="P1900" s="597"/>
      <c r="Q1900" s="597"/>
    </row>
    <row r="1901" spans="1:17">
      <c r="A1901" s="602"/>
      <c r="B1901" s="119" t="s">
        <v>3770</v>
      </c>
      <c r="C1901" s="263" t="s">
        <v>160</v>
      </c>
      <c r="D1901" s="68">
        <v>1</v>
      </c>
      <c r="E1901" s="68"/>
      <c r="F1901" s="68">
        <f>D1901*E1901</f>
        <v>0</v>
      </c>
      <c r="G1901" s="596"/>
      <c r="H1901" s="597"/>
      <c r="I1901" s="597"/>
      <c r="J1901" s="597"/>
      <c r="K1901" s="597"/>
      <c r="L1901" s="597"/>
      <c r="M1901" s="597"/>
      <c r="N1901" s="597"/>
      <c r="O1901" s="597"/>
      <c r="P1901" s="597"/>
      <c r="Q1901" s="597"/>
    </row>
    <row r="1902" spans="1:17">
      <c r="A1902" s="611"/>
      <c r="B1902" s="119"/>
      <c r="C1902" s="606"/>
      <c r="D1902" s="604"/>
      <c r="E1902" s="266"/>
      <c r="F1902" s="601"/>
      <c r="G1902" s="596"/>
      <c r="H1902" s="597"/>
      <c r="I1902" s="597"/>
      <c r="J1902" s="597"/>
      <c r="K1902" s="597"/>
      <c r="L1902" s="597"/>
      <c r="M1902" s="597"/>
      <c r="N1902" s="597"/>
      <c r="O1902" s="597"/>
      <c r="P1902" s="597"/>
      <c r="Q1902" s="597"/>
    </row>
    <row r="1903" spans="1:17">
      <c r="A1903" s="281">
        <f>MAX($A$1745:A1902)+0.01</f>
        <v>3.1599999999999966</v>
      </c>
      <c r="B1903" s="119" t="s">
        <v>3771</v>
      </c>
      <c r="C1903" s="606"/>
      <c r="D1903" s="604"/>
      <c r="E1903" s="266"/>
      <c r="F1903" s="601"/>
      <c r="G1903" s="596"/>
      <c r="H1903" s="597"/>
      <c r="I1903" s="597"/>
      <c r="J1903" s="597"/>
      <c r="K1903" s="597"/>
      <c r="L1903" s="597"/>
      <c r="M1903" s="597"/>
      <c r="N1903" s="597"/>
      <c r="O1903" s="597"/>
      <c r="P1903" s="597"/>
      <c r="Q1903" s="597"/>
    </row>
    <row r="1904" spans="1:17" ht="43.5">
      <c r="A1904" s="611"/>
      <c r="B1904" s="119" t="s">
        <v>3739</v>
      </c>
      <c r="C1904" s="606"/>
      <c r="D1904" s="604"/>
      <c r="E1904" s="266"/>
      <c r="F1904" s="601"/>
      <c r="G1904" s="596"/>
      <c r="H1904" s="597"/>
      <c r="I1904" s="597"/>
      <c r="J1904" s="597"/>
      <c r="K1904" s="597"/>
      <c r="L1904" s="597"/>
      <c r="M1904" s="597"/>
      <c r="N1904" s="597"/>
      <c r="O1904" s="597"/>
      <c r="P1904" s="597"/>
      <c r="Q1904" s="597"/>
    </row>
    <row r="1905" spans="1:17">
      <c r="A1905" s="610"/>
      <c r="B1905" s="119" t="s">
        <v>3772</v>
      </c>
      <c r="C1905" s="606"/>
      <c r="D1905" s="604"/>
      <c r="E1905" s="266"/>
      <c r="F1905" s="601"/>
      <c r="G1905" s="596"/>
      <c r="H1905" s="597"/>
      <c r="I1905" s="597"/>
      <c r="J1905" s="597"/>
      <c r="K1905" s="597"/>
      <c r="L1905" s="597"/>
      <c r="M1905" s="597"/>
      <c r="N1905" s="597"/>
      <c r="O1905" s="597"/>
      <c r="P1905" s="597"/>
      <c r="Q1905" s="597"/>
    </row>
    <row r="1906" spans="1:17">
      <c r="A1906" s="611"/>
      <c r="B1906" s="119" t="s">
        <v>3773</v>
      </c>
      <c r="C1906" s="606"/>
      <c r="D1906" s="604"/>
      <c r="E1906" s="266"/>
      <c r="F1906" s="601"/>
      <c r="G1906" s="596"/>
      <c r="H1906" s="597"/>
      <c r="I1906" s="597"/>
      <c r="J1906" s="597"/>
      <c r="K1906" s="597"/>
      <c r="L1906" s="597"/>
      <c r="M1906" s="597"/>
      <c r="N1906" s="597"/>
      <c r="O1906" s="597"/>
      <c r="P1906" s="597"/>
      <c r="Q1906" s="597"/>
    </row>
    <row r="1907" spans="1:17">
      <c r="A1907" s="610"/>
      <c r="B1907" s="119" t="s">
        <v>3774</v>
      </c>
      <c r="C1907" s="606"/>
      <c r="D1907" s="604"/>
      <c r="E1907" s="266"/>
      <c r="F1907" s="601"/>
      <c r="G1907" s="596"/>
      <c r="H1907" s="597"/>
      <c r="I1907" s="597"/>
      <c r="J1907" s="597"/>
      <c r="K1907" s="597"/>
      <c r="L1907" s="597"/>
      <c r="M1907" s="597"/>
      <c r="N1907" s="597"/>
      <c r="O1907" s="597"/>
      <c r="P1907" s="597"/>
      <c r="Q1907" s="597"/>
    </row>
    <row r="1908" spans="1:17">
      <c r="A1908" s="610"/>
      <c r="B1908" s="119" t="s">
        <v>3743</v>
      </c>
      <c r="C1908" s="606"/>
      <c r="D1908" s="604"/>
      <c r="E1908" s="266"/>
      <c r="F1908" s="601"/>
      <c r="G1908" s="596"/>
      <c r="H1908" s="597"/>
      <c r="I1908" s="597"/>
      <c r="J1908" s="597"/>
      <c r="K1908" s="597"/>
      <c r="L1908" s="597"/>
      <c r="M1908" s="597"/>
      <c r="N1908" s="597"/>
      <c r="O1908" s="597"/>
      <c r="P1908" s="597"/>
      <c r="Q1908" s="597"/>
    </row>
    <row r="1909" spans="1:17">
      <c r="A1909" s="610"/>
      <c r="B1909" s="119" t="s">
        <v>3775</v>
      </c>
      <c r="C1909" s="263" t="s">
        <v>160</v>
      </c>
      <c r="D1909" s="68">
        <v>1</v>
      </c>
      <c r="E1909" s="68"/>
      <c r="F1909" s="68">
        <f>D1909*E1909</f>
        <v>0</v>
      </c>
      <c r="G1909" s="596"/>
      <c r="H1909" s="597"/>
      <c r="I1909" s="597"/>
      <c r="J1909" s="597"/>
      <c r="K1909" s="597"/>
      <c r="L1909" s="597"/>
      <c r="M1909" s="597"/>
      <c r="N1909" s="597"/>
      <c r="O1909" s="597"/>
      <c r="P1909" s="597"/>
      <c r="Q1909" s="597"/>
    </row>
    <row r="1910" spans="1:17">
      <c r="A1910" s="602"/>
      <c r="B1910" s="119"/>
      <c r="C1910" s="606"/>
      <c r="D1910" s="604"/>
      <c r="E1910" s="266"/>
      <c r="F1910" s="601"/>
      <c r="G1910" s="596"/>
      <c r="H1910" s="597"/>
      <c r="I1910" s="597"/>
      <c r="J1910" s="597"/>
      <c r="K1910" s="597"/>
      <c r="L1910" s="597"/>
      <c r="M1910" s="597"/>
      <c r="N1910" s="597"/>
      <c r="O1910" s="597"/>
      <c r="P1910" s="597"/>
      <c r="Q1910" s="597"/>
    </row>
    <row r="1911" spans="1:17" ht="29">
      <c r="A1911" s="602"/>
      <c r="B1911" s="119" t="s">
        <v>3745</v>
      </c>
      <c r="C1911" s="603"/>
      <c r="D1911" s="604"/>
      <c r="E1911" s="266"/>
      <c r="F1911" s="601"/>
      <c r="G1911" s="596"/>
      <c r="H1911" s="597"/>
      <c r="I1911" s="597"/>
      <c r="J1911" s="597"/>
      <c r="K1911" s="597"/>
      <c r="L1911" s="597"/>
      <c r="M1911" s="597"/>
      <c r="N1911" s="597"/>
      <c r="O1911" s="597"/>
      <c r="P1911" s="597"/>
      <c r="Q1911" s="597"/>
    </row>
    <row r="1912" spans="1:17" ht="29">
      <c r="A1912" s="602"/>
      <c r="B1912" s="119" t="s">
        <v>3776</v>
      </c>
      <c r="C1912" s="263" t="s">
        <v>160</v>
      </c>
      <c r="D1912" s="68">
        <v>1</v>
      </c>
      <c r="E1912" s="68"/>
      <c r="F1912" s="68">
        <f>D1912*E1912</f>
        <v>0</v>
      </c>
      <c r="G1912" s="596"/>
      <c r="H1912" s="597"/>
      <c r="I1912" s="597"/>
      <c r="J1912" s="597"/>
      <c r="K1912" s="597"/>
      <c r="L1912" s="597"/>
      <c r="M1912" s="597"/>
      <c r="N1912" s="597"/>
      <c r="O1912" s="597"/>
      <c r="P1912" s="597"/>
      <c r="Q1912" s="597"/>
    </row>
    <row r="1913" spans="1:17">
      <c r="A1913" s="602"/>
      <c r="B1913" s="119"/>
      <c r="C1913" s="603"/>
      <c r="D1913" s="604"/>
      <c r="E1913" s="266"/>
      <c r="F1913" s="601"/>
      <c r="G1913" s="596"/>
      <c r="H1913" s="597"/>
      <c r="I1913" s="597"/>
      <c r="J1913" s="597"/>
      <c r="K1913" s="597"/>
      <c r="L1913" s="597"/>
      <c r="M1913" s="597"/>
      <c r="N1913" s="597"/>
      <c r="O1913" s="597"/>
      <c r="P1913" s="597"/>
      <c r="Q1913" s="597"/>
    </row>
    <row r="1914" spans="1:17">
      <c r="A1914" s="281">
        <f>MAX($A$1745:A1913)+0.01</f>
        <v>3.1699999999999964</v>
      </c>
      <c r="B1914" s="119" t="s">
        <v>3747</v>
      </c>
      <c r="C1914" s="603"/>
      <c r="D1914" s="604"/>
      <c r="E1914" s="266"/>
      <c r="F1914" s="601"/>
      <c r="G1914" s="596"/>
      <c r="H1914" s="597"/>
      <c r="I1914" s="597"/>
      <c r="J1914" s="597"/>
      <c r="K1914" s="597"/>
      <c r="L1914" s="597"/>
      <c r="M1914" s="597"/>
      <c r="N1914" s="597"/>
      <c r="O1914" s="597"/>
      <c r="P1914" s="597"/>
      <c r="Q1914" s="597"/>
    </row>
    <row r="1915" spans="1:17" ht="43.5">
      <c r="A1915" s="615"/>
      <c r="B1915" s="119" t="s">
        <v>3748</v>
      </c>
      <c r="C1915" s="263" t="s">
        <v>160</v>
      </c>
      <c r="D1915" s="68">
        <v>1</v>
      </c>
      <c r="E1915" s="68"/>
      <c r="F1915" s="68">
        <f>D1915*E1915</f>
        <v>0</v>
      </c>
      <c r="G1915" s="596"/>
      <c r="H1915" s="597"/>
      <c r="I1915" s="597"/>
      <c r="J1915" s="597"/>
      <c r="K1915" s="597"/>
      <c r="L1915" s="597"/>
      <c r="M1915" s="597"/>
      <c r="N1915" s="597"/>
      <c r="O1915" s="597"/>
      <c r="P1915" s="597"/>
      <c r="Q1915" s="597"/>
    </row>
    <row r="1916" spans="1:17">
      <c r="A1916" s="615"/>
      <c r="B1916" s="119"/>
      <c r="C1916" s="603"/>
      <c r="D1916" s="604"/>
      <c r="E1916" s="266"/>
      <c r="F1916" s="601"/>
      <c r="G1916" s="596"/>
      <c r="H1916" s="597"/>
      <c r="I1916" s="597"/>
      <c r="J1916" s="597"/>
      <c r="K1916" s="597"/>
      <c r="L1916" s="597"/>
      <c r="M1916" s="597"/>
      <c r="N1916" s="597"/>
      <c r="O1916" s="597"/>
      <c r="P1916" s="597"/>
      <c r="Q1916" s="597"/>
    </row>
    <row r="1917" spans="1:17">
      <c r="A1917" s="607"/>
      <c r="B1917" s="119" t="s">
        <v>3777</v>
      </c>
      <c r="C1917" s="603"/>
      <c r="D1917" s="604"/>
      <c r="E1917" s="266"/>
      <c r="F1917" s="601"/>
      <c r="G1917" s="596"/>
      <c r="H1917" s="597"/>
      <c r="I1917" s="597"/>
      <c r="J1917" s="597"/>
      <c r="K1917" s="597"/>
      <c r="L1917" s="597"/>
      <c r="M1917" s="597"/>
      <c r="N1917" s="597"/>
      <c r="O1917" s="597"/>
      <c r="P1917" s="597"/>
      <c r="Q1917" s="597"/>
    </row>
    <row r="1918" spans="1:17">
      <c r="A1918" s="607"/>
      <c r="B1918" s="119"/>
      <c r="C1918" s="603"/>
      <c r="D1918" s="604"/>
      <c r="E1918" s="266"/>
      <c r="F1918" s="601"/>
      <c r="G1918" s="596"/>
      <c r="H1918" s="597"/>
      <c r="I1918" s="597"/>
      <c r="J1918" s="597"/>
      <c r="K1918" s="597"/>
      <c r="L1918" s="597"/>
      <c r="M1918" s="597"/>
      <c r="N1918" s="597"/>
      <c r="O1918" s="597"/>
      <c r="P1918" s="597"/>
      <c r="Q1918" s="597"/>
    </row>
    <row r="1919" spans="1:17">
      <c r="A1919" s="281">
        <f>MAX($A$1745:A1918)+0.01</f>
        <v>3.1799999999999962</v>
      </c>
      <c r="B1919" s="119" t="s">
        <v>3778</v>
      </c>
      <c r="C1919" s="603"/>
      <c r="D1919" s="604"/>
      <c r="E1919" s="266"/>
      <c r="F1919" s="601"/>
      <c r="G1919" s="596"/>
      <c r="H1919" s="597"/>
      <c r="I1919" s="597"/>
      <c r="J1919" s="597"/>
      <c r="K1919" s="597"/>
      <c r="L1919" s="597"/>
      <c r="M1919" s="597"/>
      <c r="N1919" s="597"/>
      <c r="O1919" s="597"/>
      <c r="P1919" s="597"/>
      <c r="Q1919" s="597"/>
    </row>
    <row r="1920" spans="1:17" ht="87">
      <c r="A1920" s="607"/>
      <c r="B1920" s="119" t="s">
        <v>3779</v>
      </c>
      <c r="C1920" s="263" t="s">
        <v>160</v>
      </c>
      <c r="D1920" s="68">
        <v>1</v>
      </c>
      <c r="E1920" s="68"/>
      <c r="F1920" s="68">
        <f>D1920*E1920</f>
        <v>0</v>
      </c>
      <c r="G1920" s="596"/>
      <c r="H1920" s="597"/>
      <c r="I1920" s="597"/>
      <c r="J1920" s="597"/>
      <c r="K1920" s="597"/>
      <c r="L1920" s="597"/>
      <c r="M1920" s="597"/>
      <c r="N1920" s="597"/>
      <c r="O1920" s="597"/>
      <c r="P1920" s="597"/>
      <c r="Q1920" s="597"/>
    </row>
    <row r="1921" spans="1:17">
      <c r="A1921" s="607"/>
      <c r="B1921" s="119"/>
      <c r="C1921" s="603"/>
      <c r="D1921" s="604"/>
      <c r="E1921" s="266"/>
      <c r="F1921" s="601"/>
      <c r="G1921" s="596"/>
      <c r="H1921" s="597"/>
      <c r="I1921" s="597"/>
      <c r="J1921" s="597"/>
      <c r="K1921" s="597"/>
      <c r="L1921" s="597"/>
      <c r="M1921" s="597"/>
      <c r="N1921" s="597"/>
      <c r="O1921" s="597"/>
      <c r="P1921" s="597"/>
      <c r="Q1921" s="597"/>
    </row>
    <row r="1922" spans="1:17">
      <c r="A1922" s="281">
        <f>MAX($A$1745:A1921)+0.01</f>
        <v>3.1899999999999959</v>
      </c>
      <c r="B1922" s="119" t="s">
        <v>3780</v>
      </c>
      <c r="C1922" s="603"/>
      <c r="D1922" s="604"/>
      <c r="E1922" s="266"/>
      <c r="F1922" s="601"/>
      <c r="G1922" s="596"/>
      <c r="H1922" s="597"/>
      <c r="I1922" s="597"/>
      <c r="J1922" s="597"/>
      <c r="K1922" s="597"/>
      <c r="L1922" s="597"/>
      <c r="M1922" s="597"/>
      <c r="N1922" s="597"/>
      <c r="O1922" s="597"/>
      <c r="P1922" s="597"/>
      <c r="Q1922" s="597"/>
    </row>
    <row r="1923" spans="1:17">
      <c r="A1923" s="607"/>
      <c r="B1923" s="119" t="s">
        <v>3781</v>
      </c>
      <c r="C1923" s="263" t="s">
        <v>160</v>
      </c>
      <c r="D1923" s="68">
        <v>2</v>
      </c>
      <c r="E1923" s="68"/>
      <c r="F1923" s="68">
        <f>D1923*E1923</f>
        <v>0</v>
      </c>
      <c r="G1923" s="596"/>
      <c r="H1923" s="597"/>
      <c r="I1923" s="597"/>
      <c r="J1923" s="597"/>
      <c r="K1923" s="597"/>
      <c r="L1923" s="597"/>
      <c r="M1923" s="597"/>
      <c r="N1923" s="597"/>
      <c r="O1923" s="597"/>
      <c r="P1923" s="597"/>
      <c r="Q1923" s="597"/>
    </row>
    <row r="1924" spans="1:17">
      <c r="A1924" s="607"/>
      <c r="B1924" s="119"/>
      <c r="C1924" s="603"/>
      <c r="D1924" s="604"/>
      <c r="E1924" s="266"/>
      <c r="F1924" s="601"/>
      <c r="G1924" s="596"/>
      <c r="H1924" s="597"/>
      <c r="I1924" s="597"/>
      <c r="J1924" s="597"/>
      <c r="K1924" s="597"/>
      <c r="L1924" s="597"/>
      <c r="M1924" s="597"/>
      <c r="N1924" s="597"/>
      <c r="O1924" s="597"/>
      <c r="P1924" s="597"/>
      <c r="Q1924" s="597"/>
    </row>
    <row r="1925" spans="1:17">
      <c r="A1925" s="281">
        <f>MAX($A$1745:A1924)+0.01</f>
        <v>3.1999999999999957</v>
      </c>
      <c r="B1925" s="119" t="s">
        <v>3782</v>
      </c>
      <c r="C1925" s="603"/>
      <c r="D1925" s="604"/>
      <c r="E1925" s="266"/>
      <c r="F1925" s="601"/>
      <c r="G1925" s="596"/>
      <c r="H1925" s="597"/>
      <c r="I1925" s="597"/>
      <c r="J1925" s="597"/>
      <c r="K1925" s="597"/>
      <c r="L1925" s="597"/>
      <c r="M1925" s="597"/>
      <c r="N1925" s="597"/>
      <c r="O1925" s="597"/>
      <c r="P1925" s="597"/>
      <c r="Q1925" s="597"/>
    </row>
    <row r="1926" spans="1:17">
      <c r="A1926" s="607"/>
      <c r="B1926" s="119"/>
      <c r="C1926" s="603"/>
      <c r="D1926" s="609"/>
      <c r="E1926" s="266"/>
      <c r="F1926" s="601"/>
      <c r="G1926" s="596"/>
      <c r="H1926" s="597"/>
      <c r="I1926" s="597"/>
      <c r="J1926" s="597"/>
      <c r="K1926" s="597"/>
      <c r="L1926" s="597"/>
      <c r="M1926" s="597"/>
      <c r="N1926" s="597"/>
      <c r="O1926" s="597"/>
      <c r="P1926" s="597"/>
      <c r="Q1926" s="597"/>
    </row>
    <row r="1927" spans="1:17">
      <c r="A1927" s="607"/>
      <c r="B1927" s="119" t="s">
        <v>3783</v>
      </c>
      <c r="C1927" s="263" t="s">
        <v>160</v>
      </c>
      <c r="D1927" s="68">
        <v>1</v>
      </c>
      <c r="E1927" s="68"/>
      <c r="F1927" s="68">
        <f>D1927*E1927</f>
        <v>0</v>
      </c>
      <c r="G1927" s="596"/>
      <c r="H1927" s="597"/>
      <c r="I1927" s="597"/>
      <c r="J1927" s="597"/>
      <c r="K1927" s="597"/>
      <c r="L1927" s="597"/>
      <c r="M1927" s="597"/>
      <c r="N1927" s="597"/>
      <c r="O1927" s="597"/>
      <c r="P1927" s="597"/>
      <c r="Q1927" s="597"/>
    </row>
    <row r="1928" spans="1:17" ht="72.5">
      <c r="A1928" s="607"/>
      <c r="B1928" s="119" t="s">
        <v>3784</v>
      </c>
      <c r="C1928" s="263" t="s">
        <v>160</v>
      </c>
      <c r="D1928" s="68">
        <v>1</v>
      </c>
      <c r="E1928" s="68"/>
      <c r="F1928" s="68">
        <f>D1928*E1928</f>
        <v>0</v>
      </c>
      <c r="G1928" s="596"/>
      <c r="H1928" s="597"/>
      <c r="I1928" s="597"/>
      <c r="J1928" s="597"/>
      <c r="K1928" s="597"/>
      <c r="L1928" s="597"/>
      <c r="M1928" s="597"/>
      <c r="N1928" s="597"/>
      <c r="O1928" s="597"/>
      <c r="P1928" s="597"/>
      <c r="Q1928" s="597"/>
    </row>
    <row r="1929" spans="1:17">
      <c r="A1929" s="610"/>
      <c r="B1929" s="119" t="s">
        <v>3785</v>
      </c>
      <c r="C1929" s="263" t="s">
        <v>160</v>
      </c>
      <c r="D1929" s="68">
        <v>1</v>
      </c>
      <c r="E1929" s="68"/>
      <c r="F1929" s="68">
        <f>D1929*E1929</f>
        <v>0</v>
      </c>
      <c r="G1929" s="596"/>
      <c r="H1929" s="597"/>
      <c r="I1929" s="597"/>
      <c r="J1929" s="597"/>
      <c r="K1929" s="597"/>
      <c r="L1929" s="597"/>
      <c r="M1929" s="597"/>
      <c r="N1929" s="597"/>
      <c r="O1929" s="597"/>
      <c r="P1929" s="597"/>
      <c r="Q1929" s="597"/>
    </row>
    <row r="1930" spans="1:17" ht="29">
      <c r="A1930" s="608"/>
      <c r="B1930" s="119" t="s">
        <v>3786</v>
      </c>
      <c r="C1930" s="263" t="s">
        <v>160</v>
      </c>
      <c r="D1930" s="68">
        <v>1</v>
      </c>
      <c r="E1930" s="68"/>
      <c r="F1930" s="68">
        <f>D1930*E1930</f>
        <v>0</v>
      </c>
      <c r="G1930" s="596"/>
      <c r="H1930" s="597"/>
      <c r="I1930" s="597"/>
      <c r="J1930" s="597"/>
      <c r="K1930" s="597"/>
      <c r="L1930" s="597"/>
      <c r="M1930" s="597"/>
      <c r="N1930" s="597"/>
      <c r="O1930" s="597"/>
      <c r="P1930" s="597"/>
      <c r="Q1930" s="597"/>
    </row>
    <row r="1931" spans="1:17">
      <c r="A1931" s="607"/>
      <c r="B1931" s="119"/>
      <c r="C1931" s="606"/>
      <c r="D1931" s="604"/>
      <c r="E1931" s="266"/>
      <c r="F1931" s="601"/>
      <c r="G1931" s="596"/>
      <c r="H1931" s="597"/>
      <c r="I1931" s="597"/>
      <c r="J1931" s="597"/>
      <c r="K1931" s="597"/>
      <c r="L1931" s="597"/>
      <c r="M1931" s="597"/>
      <c r="N1931" s="597"/>
      <c r="O1931" s="597"/>
      <c r="P1931" s="597"/>
      <c r="Q1931" s="597"/>
    </row>
    <row r="1932" spans="1:17" ht="29">
      <c r="A1932" s="616"/>
      <c r="B1932" s="119" t="s">
        <v>3787</v>
      </c>
      <c r="C1932" s="617"/>
      <c r="D1932" s="618"/>
      <c r="E1932" s="266"/>
      <c r="F1932" s="601"/>
      <c r="G1932" s="596"/>
      <c r="H1932" s="597"/>
      <c r="I1932" s="597"/>
      <c r="J1932" s="597"/>
      <c r="K1932" s="597"/>
      <c r="L1932" s="597"/>
      <c r="M1932" s="597"/>
      <c r="N1932" s="597"/>
      <c r="O1932" s="597"/>
      <c r="P1932" s="597"/>
      <c r="Q1932" s="597"/>
    </row>
    <row r="1933" spans="1:17">
      <c r="A1933" s="619"/>
      <c r="B1933" s="119"/>
      <c r="C1933" s="620"/>
      <c r="D1933" s="621"/>
      <c r="E1933" s="266"/>
      <c r="F1933" s="601"/>
      <c r="G1933" s="596"/>
      <c r="H1933" s="597"/>
      <c r="I1933" s="597"/>
      <c r="J1933" s="597"/>
      <c r="K1933" s="597"/>
      <c r="L1933" s="597"/>
      <c r="M1933" s="597"/>
      <c r="N1933" s="597"/>
      <c r="O1933" s="597"/>
      <c r="P1933" s="597"/>
      <c r="Q1933" s="597"/>
    </row>
    <row r="1934" spans="1:17">
      <c r="A1934" s="281">
        <f>MAX($A$1745:A1933)+0.01</f>
        <v>3.2099999999999955</v>
      </c>
      <c r="B1934" s="119" t="s">
        <v>3788</v>
      </c>
      <c r="C1934" s="622"/>
      <c r="D1934" s="623"/>
      <c r="E1934" s="266"/>
      <c r="F1934" s="601"/>
      <c r="G1934" s="596"/>
      <c r="H1934" s="597"/>
      <c r="I1934" s="597"/>
      <c r="J1934" s="597"/>
      <c r="K1934" s="597"/>
      <c r="L1934" s="597"/>
      <c r="M1934" s="597"/>
      <c r="N1934" s="597"/>
      <c r="O1934" s="597"/>
      <c r="P1934" s="597"/>
      <c r="Q1934" s="597"/>
    </row>
    <row r="1935" spans="1:17" ht="58">
      <c r="A1935" s="624"/>
      <c r="B1935" s="119" t="s">
        <v>3789</v>
      </c>
      <c r="C1935" s="625"/>
      <c r="D1935" s="626"/>
      <c r="E1935" s="266"/>
      <c r="F1935" s="601"/>
      <c r="G1935" s="596"/>
      <c r="H1935" s="597"/>
      <c r="I1935" s="597"/>
      <c r="J1935" s="597"/>
      <c r="K1935" s="597"/>
      <c r="L1935" s="597"/>
      <c r="M1935" s="597"/>
      <c r="N1935" s="597"/>
      <c r="O1935" s="597"/>
      <c r="P1935" s="597"/>
      <c r="Q1935" s="597"/>
    </row>
    <row r="1936" spans="1:17" ht="43.5">
      <c r="A1936" s="619"/>
      <c r="B1936" s="119" t="s">
        <v>3667</v>
      </c>
      <c r="C1936" s="620"/>
      <c r="D1936" s="621"/>
      <c r="E1936" s="266"/>
      <c r="F1936" s="601"/>
      <c r="G1936" s="596"/>
      <c r="H1936" s="597"/>
      <c r="I1936" s="597"/>
      <c r="J1936" s="597"/>
      <c r="K1936" s="597"/>
      <c r="L1936" s="597"/>
      <c r="M1936" s="597"/>
      <c r="N1936" s="597"/>
      <c r="O1936" s="597"/>
      <c r="P1936" s="597"/>
      <c r="Q1936" s="597"/>
    </row>
    <row r="1937" spans="1:17" ht="29">
      <c r="A1937" s="624"/>
      <c r="B1937" s="119" t="s">
        <v>3790</v>
      </c>
      <c r="C1937" s="625"/>
      <c r="D1937" s="626"/>
      <c r="E1937" s="266"/>
      <c r="F1937" s="601"/>
      <c r="G1937" s="596"/>
      <c r="H1937" s="597"/>
      <c r="I1937" s="597"/>
      <c r="J1937" s="597"/>
      <c r="K1937" s="597"/>
      <c r="L1937" s="597"/>
      <c r="M1937" s="597"/>
      <c r="N1937" s="597"/>
      <c r="O1937" s="597"/>
      <c r="P1937" s="597"/>
      <c r="Q1937" s="597"/>
    </row>
    <row r="1938" spans="1:17" ht="29">
      <c r="A1938" s="627"/>
      <c r="B1938" s="119" t="s">
        <v>3791</v>
      </c>
      <c r="C1938" s="263" t="s">
        <v>160</v>
      </c>
      <c r="D1938" s="68">
        <v>1</v>
      </c>
      <c r="E1938" s="68"/>
      <c r="F1938" s="68">
        <f>D1938*E1938</f>
        <v>0</v>
      </c>
      <c r="G1938" s="596"/>
      <c r="H1938" s="597"/>
      <c r="I1938" s="597"/>
      <c r="J1938" s="597"/>
      <c r="K1938" s="597"/>
      <c r="L1938" s="597"/>
      <c r="M1938" s="597"/>
      <c r="N1938" s="597"/>
      <c r="O1938" s="597"/>
      <c r="P1938" s="597"/>
      <c r="Q1938" s="597"/>
    </row>
    <row r="1939" spans="1:17">
      <c r="A1939" s="628"/>
      <c r="B1939" s="119"/>
      <c r="C1939" s="629"/>
      <c r="D1939" s="630"/>
      <c r="E1939" s="266"/>
      <c r="F1939" s="601"/>
      <c r="G1939" s="596"/>
      <c r="H1939" s="597"/>
      <c r="I1939" s="597"/>
      <c r="J1939" s="597"/>
      <c r="K1939" s="597"/>
      <c r="L1939" s="597"/>
      <c r="M1939" s="597"/>
      <c r="N1939" s="597"/>
      <c r="O1939" s="597"/>
      <c r="P1939" s="597"/>
      <c r="Q1939" s="597"/>
    </row>
    <row r="1940" spans="1:17">
      <c r="A1940" s="631"/>
      <c r="B1940" s="119"/>
      <c r="C1940" s="632"/>
      <c r="D1940" s="633"/>
      <c r="E1940" s="266"/>
      <c r="F1940" s="601"/>
      <c r="G1940" s="596"/>
      <c r="H1940" s="597"/>
      <c r="I1940" s="597"/>
      <c r="J1940" s="597"/>
      <c r="K1940" s="597"/>
      <c r="L1940" s="597"/>
      <c r="M1940" s="597"/>
      <c r="N1940" s="597"/>
      <c r="O1940" s="597"/>
      <c r="P1940" s="597"/>
      <c r="Q1940" s="597"/>
    </row>
    <row r="1941" spans="1:17">
      <c r="A1941" s="281">
        <f>MAX($A$1745:A1940)+0.01</f>
        <v>3.2199999999999953</v>
      </c>
      <c r="B1941" s="119" t="s">
        <v>3792</v>
      </c>
      <c r="C1941" s="634"/>
      <c r="D1941" s="635"/>
      <c r="E1941" s="266"/>
      <c r="F1941" s="601"/>
      <c r="G1941" s="596"/>
      <c r="H1941" s="597"/>
      <c r="I1941" s="597"/>
      <c r="J1941" s="597"/>
      <c r="K1941" s="597"/>
      <c r="L1941" s="597"/>
      <c r="M1941" s="597"/>
      <c r="N1941" s="597"/>
      <c r="O1941" s="597"/>
      <c r="P1941" s="597"/>
      <c r="Q1941" s="597"/>
    </row>
    <row r="1942" spans="1:17">
      <c r="A1942" s="636"/>
      <c r="B1942" s="119" t="s">
        <v>3793</v>
      </c>
      <c r="C1942" s="637"/>
      <c r="D1942" s="638"/>
      <c r="E1942" s="266"/>
      <c r="F1942" s="601"/>
      <c r="G1942" s="596"/>
      <c r="H1942" s="597"/>
      <c r="I1942" s="597"/>
      <c r="J1942" s="597"/>
      <c r="K1942" s="597"/>
      <c r="L1942" s="597"/>
      <c r="M1942" s="597"/>
      <c r="N1942" s="597"/>
      <c r="O1942" s="597"/>
      <c r="P1942" s="597"/>
      <c r="Q1942" s="597"/>
    </row>
    <row r="1943" spans="1:17">
      <c r="A1943" s="636"/>
      <c r="B1943" s="119" t="s">
        <v>3794</v>
      </c>
      <c r="C1943" s="637"/>
      <c r="D1943" s="638"/>
      <c r="E1943" s="266"/>
      <c r="F1943" s="601"/>
      <c r="G1943" s="596"/>
      <c r="H1943" s="597"/>
      <c r="I1943" s="597"/>
      <c r="J1943" s="597"/>
      <c r="K1943" s="597"/>
      <c r="L1943" s="597"/>
      <c r="M1943" s="597"/>
      <c r="N1943" s="597"/>
      <c r="O1943" s="597"/>
      <c r="P1943" s="597"/>
      <c r="Q1943" s="597"/>
    </row>
    <row r="1944" spans="1:17">
      <c r="A1944" s="639"/>
      <c r="B1944" s="119" t="s">
        <v>3795</v>
      </c>
      <c r="C1944" s="629"/>
      <c r="D1944" s="630"/>
      <c r="E1944" s="266"/>
      <c r="F1944" s="601"/>
      <c r="G1944" s="596"/>
      <c r="H1944" s="597"/>
      <c r="I1944" s="597"/>
      <c r="J1944" s="597"/>
      <c r="K1944" s="597"/>
      <c r="L1944" s="597"/>
      <c r="M1944" s="597"/>
      <c r="N1944" s="597"/>
      <c r="O1944" s="597"/>
      <c r="P1944" s="597"/>
      <c r="Q1944" s="597"/>
    </row>
    <row r="1945" spans="1:17" ht="29">
      <c r="A1945" s="610"/>
      <c r="B1945" s="119" t="s">
        <v>3796</v>
      </c>
      <c r="C1945" s="640"/>
      <c r="D1945" s="641"/>
      <c r="E1945" s="266"/>
      <c r="F1945" s="601"/>
      <c r="G1945" s="596"/>
      <c r="H1945" s="597"/>
      <c r="I1945" s="597"/>
      <c r="J1945" s="597"/>
      <c r="K1945" s="597"/>
      <c r="L1945" s="597"/>
      <c r="M1945" s="597"/>
      <c r="N1945" s="597"/>
      <c r="O1945" s="597"/>
      <c r="P1945" s="597"/>
      <c r="Q1945" s="597"/>
    </row>
    <row r="1946" spans="1:17">
      <c r="A1946" s="627"/>
      <c r="B1946" s="119" t="s">
        <v>3797</v>
      </c>
      <c r="C1946" s="629"/>
      <c r="D1946" s="630"/>
      <c r="E1946" s="266"/>
      <c r="F1946" s="601"/>
      <c r="G1946" s="596"/>
      <c r="H1946" s="597"/>
      <c r="I1946" s="597"/>
      <c r="J1946" s="597"/>
      <c r="K1946" s="597"/>
      <c r="L1946" s="597"/>
      <c r="M1946" s="597"/>
      <c r="N1946" s="597"/>
      <c r="O1946" s="597"/>
      <c r="P1946" s="597"/>
      <c r="Q1946" s="597"/>
    </row>
    <row r="1947" spans="1:17" ht="43.5">
      <c r="A1947" s="636"/>
      <c r="B1947" s="119" t="s">
        <v>3798</v>
      </c>
      <c r="C1947" s="263" t="s">
        <v>160</v>
      </c>
      <c r="D1947" s="68">
        <v>1</v>
      </c>
      <c r="E1947" s="68"/>
      <c r="F1947" s="68">
        <f>D1947*E1947</f>
        <v>0</v>
      </c>
      <c r="G1947" s="596"/>
      <c r="H1947" s="597"/>
      <c r="I1947" s="597"/>
      <c r="J1947" s="597"/>
      <c r="K1947" s="597"/>
      <c r="L1947" s="597"/>
      <c r="M1947" s="597"/>
      <c r="N1947" s="597"/>
      <c r="O1947" s="597"/>
      <c r="P1947" s="597"/>
      <c r="Q1947" s="597"/>
    </row>
    <row r="1948" spans="1:17">
      <c r="A1948" s="642"/>
      <c r="B1948" s="119"/>
      <c r="C1948" s="622"/>
      <c r="D1948" s="643"/>
      <c r="E1948" s="266"/>
      <c r="F1948" s="601"/>
      <c r="G1948" s="596"/>
      <c r="H1948" s="597"/>
      <c r="I1948" s="597"/>
      <c r="J1948" s="597"/>
      <c r="K1948" s="597"/>
      <c r="L1948" s="597"/>
      <c r="M1948" s="597"/>
      <c r="N1948" s="597"/>
      <c r="O1948" s="597"/>
      <c r="P1948" s="597"/>
      <c r="Q1948" s="597"/>
    </row>
    <row r="1949" spans="1:17">
      <c r="A1949" s="281">
        <f>MAX($A$1745:A1948)+0.01</f>
        <v>3.2299999999999951</v>
      </c>
      <c r="B1949" s="119" t="s">
        <v>3792</v>
      </c>
      <c r="C1949" s="634"/>
      <c r="D1949" s="635"/>
      <c r="E1949" s="266"/>
      <c r="F1949" s="601"/>
      <c r="G1949" s="596"/>
      <c r="H1949" s="597"/>
      <c r="I1949" s="597"/>
      <c r="J1949" s="597"/>
      <c r="K1949" s="597"/>
      <c r="L1949" s="597"/>
      <c r="M1949" s="597"/>
      <c r="N1949" s="597"/>
      <c r="O1949" s="597"/>
      <c r="P1949" s="597"/>
      <c r="Q1949" s="597"/>
    </row>
    <row r="1950" spans="1:17">
      <c r="A1950" s="636"/>
      <c r="B1950" s="119" t="s">
        <v>3793</v>
      </c>
      <c r="C1950" s="637"/>
      <c r="D1950" s="638"/>
      <c r="E1950" s="266"/>
      <c r="F1950" s="601"/>
      <c r="G1950" s="596"/>
      <c r="H1950" s="597"/>
      <c r="I1950" s="597"/>
      <c r="J1950" s="597"/>
      <c r="K1950" s="597"/>
      <c r="L1950" s="597"/>
      <c r="M1950" s="597"/>
      <c r="N1950" s="597"/>
      <c r="O1950" s="597"/>
      <c r="P1950" s="597"/>
      <c r="Q1950" s="597"/>
    </row>
    <row r="1951" spans="1:17">
      <c r="A1951" s="636"/>
      <c r="B1951" s="119" t="s">
        <v>3794</v>
      </c>
      <c r="C1951" s="637"/>
      <c r="D1951" s="638"/>
      <c r="E1951" s="266"/>
      <c r="F1951" s="601"/>
      <c r="G1951" s="596"/>
      <c r="H1951" s="597"/>
      <c r="I1951" s="597"/>
      <c r="J1951" s="597"/>
      <c r="K1951" s="597"/>
      <c r="L1951" s="597"/>
      <c r="M1951" s="597"/>
      <c r="N1951" s="597"/>
      <c r="O1951" s="597"/>
      <c r="P1951" s="597"/>
      <c r="Q1951" s="597"/>
    </row>
    <row r="1952" spans="1:17">
      <c r="A1952" s="639"/>
      <c r="B1952" s="119" t="s">
        <v>3795</v>
      </c>
      <c r="C1952" s="629"/>
      <c r="D1952" s="630"/>
      <c r="E1952" s="266"/>
      <c r="F1952" s="601"/>
      <c r="G1952" s="596"/>
      <c r="H1952" s="597"/>
      <c r="I1952" s="597"/>
      <c r="J1952" s="597"/>
      <c r="K1952" s="597"/>
      <c r="L1952" s="597"/>
      <c r="M1952" s="597"/>
      <c r="N1952" s="597"/>
      <c r="O1952" s="597"/>
      <c r="P1952" s="597"/>
      <c r="Q1952" s="597"/>
    </row>
    <row r="1953" spans="1:17" ht="29">
      <c r="A1953" s="610"/>
      <c r="B1953" s="119" t="s">
        <v>3796</v>
      </c>
      <c r="C1953" s="640"/>
      <c r="D1953" s="641"/>
      <c r="E1953" s="266"/>
      <c r="F1953" s="601"/>
      <c r="G1953" s="596"/>
      <c r="H1953" s="597"/>
      <c r="I1953" s="597"/>
      <c r="J1953" s="597"/>
      <c r="K1953" s="597"/>
      <c r="L1953" s="597"/>
      <c r="M1953" s="597"/>
      <c r="N1953" s="597"/>
      <c r="O1953" s="597"/>
      <c r="P1953" s="597"/>
      <c r="Q1953" s="597"/>
    </row>
    <row r="1954" spans="1:17">
      <c r="A1954" s="627"/>
      <c r="B1954" s="119" t="s">
        <v>3799</v>
      </c>
      <c r="C1954" s="629"/>
      <c r="D1954" s="630"/>
      <c r="E1954" s="266"/>
      <c r="F1954" s="601"/>
      <c r="G1954" s="596"/>
      <c r="H1954" s="597"/>
      <c r="I1954" s="597"/>
      <c r="J1954" s="597"/>
      <c r="K1954" s="597"/>
      <c r="L1954" s="597"/>
      <c r="M1954" s="597"/>
      <c r="N1954" s="597"/>
      <c r="O1954" s="597"/>
      <c r="P1954" s="597"/>
      <c r="Q1954" s="597"/>
    </row>
    <row r="1955" spans="1:17" ht="43.5">
      <c r="A1955" s="636"/>
      <c r="B1955" s="119" t="s">
        <v>3800</v>
      </c>
      <c r="C1955" s="263" t="s">
        <v>160</v>
      </c>
      <c r="D1955" s="68">
        <v>1</v>
      </c>
      <c r="E1955" s="68"/>
      <c r="F1955" s="68">
        <f>D1955*E1955</f>
        <v>0</v>
      </c>
      <c r="G1955" s="596"/>
      <c r="H1955" s="597"/>
      <c r="I1955" s="597"/>
      <c r="J1955" s="597"/>
      <c r="K1955" s="597"/>
      <c r="L1955" s="597"/>
      <c r="M1955" s="597"/>
      <c r="N1955" s="597"/>
      <c r="O1955" s="597"/>
      <c r="P1955" s="597"/>
      <c r="Q1955" s="597"/>
    </row>
    <row r="1956" spans="1:17">
      <c r="A1956" s="642"/>
      <c r="B1956" s="119"/>
      <c r="C1956" s="629"/>
      <c r="D1956" s="630"/>
      <c r="E1956" s="266"/>
      <c r="F1956" s="601"/>
      <c r="G1956" s="596"/>
      <c r="H1956" s="597"/>
      <c r="I1956" s="597"/>
      <c r="J1956" s="597"/>
      <c r="K1956" s="597"/>
      <c r="L1956" s="597"/>
      <c r="M1956" s="597"/>
      <c r="N1956" s="597"/>
      <c r="O1956" s="597"/>
      <c r="P1956" s="597"/>
      <c r="Q1956" s="597"/>
    </row>
    <row r="1957" spans="1:17">
      <c r="A1957" s="281">
        <f>MAX($A$1745:A1956)+0.01</f>
        <v>3.2399999999999949</v>
      </c>
      <c r="B1957" s="119" t="s">
        <v>3801</v>
      </c>
      <c r="C1957" s="644"/>
      <c r="D1957" s="630"/>
      <c r="E1957" s="266"/>
      <c r="F1957" s="601"/>
      <c r="G1957" s="596"/>
      <c r="H1957" s="597"/>
      <c r="I1957" s="597"/>
      <c r="J1957" s="597"/>
      <c r="K1957" s="597"/>
      <c r="L1957" s="597"/>
      <c r="M1957" s="597"/>
      <c r="N1957" s="597"/>
      <c r="O1957" s="597"/>
      <c r="P1957" s="597"/>
      <c r="Q1957" s="597"/>
    </row>
    <row r="1958" spans="1:17">
      <c r="A1958" s="645"/>
      <c r="B1958" s="119" t="s">
        <v>3802</v>
      </c>
      <c r="C1958" s="263" t="s">
        <v>160</v>
      </c>
      <c r="D1958" s="68">
        <v>1</v>
      </c>
      <c r="E1958" s="68"/>
      <c r="F1958" s="68">
        <f t="shared" ref="F1958:F1961" si="48">D1958*E1958</f>
        <v>0</v>
      </c>
      <c r="G1958" s="596"/>
      <c r="H1958" s="597"/>
      <c r="I1958" s="597"/>
      <c r="J1958" s="597"/>
      <c r="K1958" s="597"/>
      <c r="L1958" s="597"/>
      <c r="M1958" s="597"/>
      <c r="N1958" s="597"/>
      <c r="O1958" s="597"/>
      <c r="P1958" s="597"/>
      <c r="Q1958" s="597"/>
    </row>
    <row r="1959" spans="1:17">
      <c r="A1959" s="646"/>
      <c r="B1959" s="119" t="s">
        <v>3803</v>
      </c>
      <c r="C1959" s="263" t="s">
        <v>160</v>
      </c>
      <c r="D1959" s="68">
        <v>1</v>
      </c>
      <c r="E1959" s="68"/>
      <c r="F1959" s="68">
        <f t="shared" si="48"/>
        <v>0</v>
      </c>
      <c r="G1959" s="596"/>
      <c r="H1959" s="597"/>
      <c r="I1959" s="597"/>
      <c r="J1959" s="597"/>
      <c r="K1959" s="597"/>
      <c r="L1959" s="597"/>
      <c r="M1959" s="597"/>
      <c r="N1959" s="597"/>
      <c r="O1959" s="597"/>
      <c r="P1959" s="597"/>
      <c r="Q1959" s="597"/>
    </row>
    <row r="1960" spans="1:17" ht="39.5">
      <c r="A1960" s="604"/>
      <c r="B1960" s="119" t="s">
        <v>3804</v>
      </c>
      <c r="C1960" s="263" t="s">
        <v>160</v>
      </c>
      <c r="D1960" s="68">
        <v>1</v>
      </c>
      <c r="E1960" s="68"/>
      <c r="F1960" s="68">
        <f t="shared" si="48"/>
        <v>0</v>
      </c>
      <c r="G1960" s="596"/>
      <c r="H1960" s="597"/>
      <c r="I1960" s="597"/>
      <c r="J1960" s="597"/>
      <c r="K1960" s="597"/>
      <c r="L1960" s="597"/>
      <c r="M1960" s="597"/>
      <c r="N1960" s="597"/>
      <c r="O1960" s="597"/>
      <c r="P1960" s="597"/>
      <c r="Q1960" s="597"/>
    </row>
    <row r="1961" spans="1:17" ht="39.5">
      <c r="A1961" s="604"/>
      <c r="B1961" s="119" t="s">
        <v>3805</v>
      </c>
      <c r="C1961" s="263" t="s">
        <v>160</v>
      </c>
      <c r="D1961" s="68">
        <v>1</v>
      </c>
      <c r="E1961" s="68"/>
      <c r="F1961" s="68">
        <f t="shared" si="48"/>
        <v>0</v>
      </c>
      <c r="G1961" s="596"/>
      <c r="H1961" s="597"/>
      <c r="I1961" s="597"/>
      <c r="J1961" s="597"/>
      <c r="K1961" s="597"/>
      <c r="L1961" s="597"/>
      <c r="M1961" s="597"/>
      <c r="N1961" s="597"/>
      <c r="O1961" s="597"/>
      <c r="P1961" s="597"/>
      <c r="Q1961" s="597"/>
    </row>
    <row r="1962" spans="1:17">
      <c r="A1962" s="642"/>
      <c r="B1962" s="119"/>
      <c r="C1962" s="629"/>
      <c r="D1962" s="621"/>
      <c r="E1962" s="266"/>
      <c r="F1962" s="601"/>
      <c r="G1962" s="596"/>
      <c r="H1962" s="597"/>
      <c r="I1962" s="597"/>
      <c r="J1962" s="597"/>
      <c r="K1962" s="597"/>
      <c r="L1962" s="597"/>
      <c r="M1962" s="597"/>
      <c r="N1962" s="597"/>
      <c r="O1962" s="597"/>
      <c r="P1962" s="597"/>
      <c r="Q1962" s="597"/>
    </row>
    <row r="1963" spans="1:17">
      <c r="A1963" s="281">
        <f>MAX($A$1745:A1962)+0.01</f>
        <v>3.2499999999999947</v>
      </c>
      <c r="B1963" s="119" t="s">
        <v>3806</v>
      </c>
      <c r="C1963" s="634"/>
      <c r="D1963" s="635"/>
      <c r="E1963" s="266"/>
      <c r="F1963" s="601"/>
      <c r="G1963" s="596"/>
      <c r="H1963" s="597"/>
      <c r="I1963" s="597"/>
      <c r="J1963" s="597"/>
      <c r="K1963" s="597"/>
      <c r="L1963" s="597"/>
      <c r="M1963" s="597"/>
      <c r="N1963" s="597"/>
      <c r="O1963" s="597"/>
      <c r="P1963" s="597"/>
      <c r="Q1963" s="597"/>
    </row>
    <row r="1964" spans="1:17">
      <c r="A1964" s="636"/>
      <c r="B1964" s="119" t="s">
        <v>3793</v>
      </c>
      <c r="C1964" s="637"/>
      <c r="D1964" s="638"/>
      <c r="E1964" s="266"/>
      <c r="F1964" s="601"/>
      <c r="G1964" s="596"/>
      <c r="H1964" s="597"/>
      <c r="I1964" s="597"/>
      <c r="J1964" s="597"/>
      <c r="K1964" s="597"/>
      <c r="L1964" s="597"/>
      <c r="M1964" s="597"/>
      <c r="N1964" s="597"/>
      <c r="O1964" s="597"/>
      <c r="P1964" s="597"/>
      <c r="Q1964" s="597"/>
    </row>
    <row r="1965" spans="1:17">
      <c r="A1965" s="636"/>
      <c r="B1965" s="119" t="s">
        <v>3794</v>
      </c>
      <c r="C1965" s="637"/>
      <c r="D1965" s="638"/>
      <c r="E1965" s="266"/>
      <c r="F1965" s="601"/>
      <c r="G1965" s="596"/>
      <c r="H1965" s="597"/>
      <c r="I1965" s="597"/>
      <c r="J1965" s="597"/>
      <c r="K1965" s="597"/>
      <c r="L1965" s="597"/>
      <c r="M1965" s="597"/>
      <c r="N1965" s="597"/>
      <c r="O1965" s="597"/>
      <c r="P1965" s="597"/>
      <c r="Q1965" s="597"/>
    </row>
    <row r="1966" spans="1:17">
      <c r="A1966" s="639"/>
      <c r="B1966" s="119" t="s">
        <v>3795</v>
      </c>
      <c r="C1966" s="629"/>
      <c r="D1966" s="630"/>
      <c r="E1966" s="266"/>
      <c r="F1966" s="601"/>
      <c r="G1966" s="596"/>
      <c r="H1966" s="597"/>
      <c r="I1966" s="597"/>
      <c r="J1966" s="597"/>
      <c r="K1966" s="597"/>
      <c r="L1966" s="597"/>
      <c r="M1966" s="597"/>
      <c r="N1966" s="597"/>
      <c r="O1966" s="597"/>
      <c r="P1966" s="597"/>
      <c r="Q1966" s="597"/>
    </row>
    <row r="1967" spans="1:17" ht="29">
      <c r="A1967" s="610"/>
      <c r="B1967" s="119" t="s">
        <v>3796</v>
      </c>
      <c r="C1967" s="640"/>
      <c r="D1967" s="641"/>
      <c r="E1967" s="266"/>
      <c r="F1967" s="601"/>
      <c r="G1967" s="596"/>
      <c r="H1967" s="597"/>
      <c r="I1967" s="597"/>
      <c r="J1967" s="597"/>
      <c r="K1967" s="597"/>
      <c r="L1967" s="597"/>
      <c r="M1967" s="597"/>
      <c r="N1967" s="597"/>
      <c r="O1967" s="597"/>
      <c r="P1967" s="597"/>
      <c r="Q1967" s="597"/>
    </row>
    <row r="1968" spans="1:17">
      <c r="A1968" s="627"/>
      <c r="B1968" s="119" t="s">
        <v>3807</v>
      </c>
      <c r="C1968" s="629"/>
      <c r="D1968" s="630"/>
      <c r="E1968" s="266"/>
      <c r="F1968" s="601"/>
      <c r="G1968" s="596"/>
      <c r="H1968" s="597"/>
      <c r="I1968" s="597"/>
      <c r="J1968" s="597"/>
      <c r="K1968" s="597"/>
      <c r="L1968" s="597"/>
      <c r="M1968" s="597"/>
      <c r="N1968" s="597"/>
      <c r="O1968" s="597"/>
      <c r="P1968" s="597"/>
      <c r="Q1968" s="597"/>
    </row>
    <row r="1969" spans="1:17" ht="29">
      <c r="A1969" s="636"/>
      <c r="B1969" s="119" t="s">
        <v>3808</v>
      </c>
      <c r="C1969" s="263" t="s">
        <v>160</v>
      </c>
      <c r="D1969" s="68">
        <v>1</v>
      </c>
      <c r="E1969" s="68"/>
      <c r="F1969" s="68">
        <f>D1969*E1969</f>
        <v>0</v>
      </c>
      <c r="G1969" s="596"/>
      <c r="H1969" s="597"/>
      <c r="I1969" s="597"/>
      <c r="J1969" s="597"/>
      <c r="K1969" s="597"/>
      <c r="L1969" s="597"/>
      <c r="M1969" s="597"/>
      <c r="N1969" s="597"/>
      <c r="O1969" s="597"/>
      <c r="P1969" s="597"/>
      <c r="Q1969" s="597"/>
    </row>
    <row r="1970" spans="1:17">
      <c r="A1970" s="642"/>
      <c r="B1970" s="119"/>
      <c r="C1970" s="622"/>
      <c r="D1970" s="643"/>
      <c r="E1970" s="266"/>
      <c r="F1970" s="601"/>
      <c r="G1970" s="596"/>
      <c r="H1970" s="597"/>
      <c r="I1970" s="597"/>
      <c r="J1970" s="597"/>
      <c r="K1970" s="597"/>
      <c r="L1970" s="597"/>
      <c r="M1970" s="597"/>
      <c r="N1970" s="597"/>
      <c r="O1970" s="597"/>
      <c r="P1970" s="597"/>
      <c r="Q1970" s="597"/>
    </row>
    <row r="1971" spans="1:17">
      <c r="A1971" s="281">
        <f>MAX($A$1745:A1970)+0.01</f>
        <v>3.2599999999999945</v>
      </c>
      <c r="B1971" s="119" t="s">
        <v>3801</v>
      </c>
      <c r="C1971" s="644"/>
      <c r="D1971" s="630"/>
      <c r="E1971" s="266"/>
      <c r="F1971" s="601"/>
      <c r="G1971" s="596"/>
      <c r="H1971" s="597"/>
      <c r="I1971" s="597"/>
      <c r="J1971" s="597"/>
      <c r="K1971" s="597"/>
      <c r="L1971" s="597"/>
      <c r="M1971" s="597"/>
      <c r="N1971" s="597"/>
      <c r="O1971" s="597"/>
      <c r="P1971" s="597"/>
      <c r="Q1971" s="597"/>
    </row>
    <row r="1972" spans="1:17">
      <c r="A1972" s="645"/>
      <c r="B1972" s="119" t="s">
        <v>3802</v>
      </c>
      <c r="C1972" s="263" t="s">
        <v>160</v>
      </c>
      <c r="D1972" s="68">
        <v>1</v>
      </c>
      <c r="E1972" s="68"/>
      <c r="F1972" s="68">
        <f t="shared" ref="F1972:F1975" si="49">D1972*E1972</f>
        <v>0</v>
      </c>
      <c r="G1972" s="596"/>
      <c r="H1972" s="597"/>
      <c r="I1972" s="597"/>
      <c r="J1972" s="597"/>
      <c r="K1972" s="597"/>
      <c r="L1972" s="597"/>
      <c r="M1972" s="597"/>
      <c r="N1972" s="597"/>
      <c r="O1972" s="597"/>
      <c r="P1972" s="597"/>
      <c r="Q1972" s="597"/>
    </row>
    <row r="1973" spans="1:17">
      <c r="A1973" s="646"/>
      <c r="B1973" s="119" t="s">
        <v>3803</v>
      </c>
      <c r="C1973" s="263" t="s">
        <v>160</v>
      </c>
      <c r="D1973" s="68">
        <v>1</v>
      </c>
      <c r="E1973" s="68"/>
      <c r="F1973" s="68">
        <f t="shared" si="49"/>
        <v>0</v>
      </c>
      <c r="G1973" s="596"/>
      <c r="H1973" s="597"/>
      <c r="I1973" s="597"/>
      <c r="J1973" s="597"/>
      <c r="K1973" s="597"/>
      <c r="L1973" s="597"/>
      <c r="M1973" s="597"/>
      <c r="N1973" s="597"/>
      <c r="O1973" s="597"/>
      <c r="P1973" s="597"/>
      <c r="Q1973" s="597"/>
    </row>
    <row r="1974" spans="1:17" ht="39.5">
      <c r="A1974" s="604"/>
      <c r="B1974" s="119" t="s">
        <v>3809</v>
      </c>
      <c r="C1974" s="263" t="s">
        <v>160</v>
      </c>
      <c r="D1974" s="68">
        <v>1</v>
      </c>
      <c r="E1974" s="68"/>
      <c r="F1974" s="68">
        <f t="shared" si="49"/>
        <v>0</v>
      </c>
      <c r="G1974" s="596"/>
      <c r="H1974" s="597"/>
      <c r="I1974" s="597"/>
      <c r="J1974" s="597"/>
      <c r="K1974" s="597"/>
      <c r="L1974" s="597"/>
      <c r="M1974" s="597"/>
      <c r="N1974" s="597"/>
      <c r="O1974" s="597"/>
      <c r="P1974" s="597"/>
      <c r="Q1974" s="597"/>
    </row>
    <row r="1975" spans="1:17" ht="39.5">
      <c r="A1975" s="604"/>
      <c r="B1975" s="119" t="s">
        <v>3810</v>
      </c>
      <c r="C1975" s="263" t="s">
        <v>160</v>
      </c>
      <c r="D1975" s="68">
        <v>1</v>
      </c>
      <c r="E1975" s="68"/>
      <c r="F1975" s="68">
        <f t="shared" si="49"/>
        <v>0</v>
      </c>
      <c r="G1975" s="596"/>
      <c r="H1975" s="597"/>
      <c r="I1975" s="597"/>
      <c r="J1975" s="597"/>
      <c r="K1975" s="597"/>
      <c r="L1975" s="597"/>
      <c r="M1975" s="597"/>
      <c r="N1975" s="597"/>
      <c r="O1975" s="597"/>
      <c r="P1975" s="597"/>
      <c r="Q1975" s="597"/>
    </row>
    <row r="1976" spans="1:17">
      <c r="A1976" s="642"/>
      <c r="B1976" s="119"/>
      <c r="C1976" s="644"/>
      <c r="D1976" s="630"/>
      <c r="E1976" s="266"/>
      <c r="F1976" s="601"/>
      <c r="G1976" s="596"/>
      <c r="H1976" s="597"/>
      <c r="I1976" s="597"/>
      <c r="J1976" s="597"/>
      <c r="K1976" s="597"/>
      <c r="L1976" s="597"/>
      <c r="M1976" s="597"/>
      <c r="N1976" s="597"/>
      <c r="O1976" s="597"/>
      <c r="P1976" s="597"/>
      <c r="Q1976" s="597"/>
    </row>
    <row r="1977" spans="1:17">
      <c r="A1977" s="281">
        <f>MAX($A$1745:A1976)+0.01</f>
        <v>3.2699999999999942</v>
      </c>
      <c r="B1977" s="119" t="s">
        <v>3811</v>
      </c>
      <c r="C1977" s="634"/>
      <c r="D1977" s="635"/>
      <c r="E1977" s="266"/>
      <c r="F1977" s="601"/>
      <c r="G1977" s="596"/>
      <c r="H1977" s="597"/>
      <c r="I1977" s="597"/>
      <c r="J1977" s="597"/>
      <c r="K1977" s="597"/>
      <c r="L1977" s="597"/>
      <c r="M1977" s="597"/>
      <c r="N1977" s="597"/>
      <c r="O1977" s="597"/>
      <c r="P1977" s="597"/>
      <c r="Q1977" s="597"/>
    </row>
    <row r="1978" spans="1:17">
      <c r="A1978" s="636"/>
      <c r="B1978" s="119" t="s">
        <v>3793</v>
      </c>
      <c r="C1978" s="637"/>
      <c r="D1978" s="638"/>
      <c r="E1978" s="266"/>
      <c r="F1978" s="601"/>
      <c r="G1978" s="596"/>
      <c r="H1978" s="597"/>
      <c r="I1978" s="597"/>
      <c r="J1978" s="597"/>
      <c r="K1978" s="597"/>
      <c r="L1978" s="597"/>
      <c r="M1978" s="597"/>
      <c r="N1978" s="597"/>
      <c r="O1978" s="597"/>
      <c r="P1978" s="597"/>
      <c r="Q1978" s="597"/>
    </row>
    <row r="1979" spans="1:17">
      <c r="A1979" s="636"/>
      <c r="B1979" s="119" t="s">
        <v>3794</v>
      </c>
      <c r="C1979" s="637"/>
      <c r="D1979" s="638"/>
      <c r="E1979" s="266"/>
      <c r="F1979" s="601"/>
      <c r="G1979" s="596"/>
      <c r="H1979" s="597"/>
      <c r="I1979" s="597"/>
      <c r="J1979" s="597"/>
      <c r="K1979" s="597"/>
      <c r="L1979" s="597"/>
      <c r="M1979" s="597"/>
      <c r="N1979" s="597"/>
      <c r="O1979" s="597"/>
      <c r="P1979" s="597"/>
      <c r="Q1979" s="597"/>
    </row>
    <row r="1980" spans="1:17">
      <c r="A1980" s="639"/>
      <c r="B1980" s="119" t="s">
        <v>3795</v>
      </c>
      <c r="C1980" s="629"/>
      <c r="D1980" s="630"/>
      <c r="E1980" s="266"/>
      <c r="F1980" s="601"/>
      <c r="G1980" s="596"/>
      <c r="H1980" s="597"/>
      <c r="I1980" s="597"/>
      <c r="J1980" s="597"/>
      <c r="K1980" s="597"/>
      <c r="L1980" s="597"/>
      <c r="M1980" s="597"/>
      <c r="N1980" s="597"/>
      <c r="O1980" s="597"/>
      <c r="P1980" s="597"/>
      <c r="Q1980" s="597"/>
    </row>
    <row r="1981" spans="1:17" ht="29">
      <c r="A1981" s="610"/>
      <c r="B1981" s="119" t="s">
        <v>3796</v>
      </c>
      <c r="C1981" s="640"/>
      <c r="D1981" s="641"/>
      <c r="E1981" s="266"/>
      <c r="F1981" s="601"/>
      <c r="G1981" s="596"/>
      <c r="H1981" s="597"/>
      <c r="I1981" s="597"/>
      <c r="J1981" s="597"/>
      <c r="K1981" s="597"/>
      <c r="L1981" s="597"/>
      <c r="M1981" s="597"/>
      <c r="N1981" s="597"/>
      <c r="O1981" s="597"/>
      <c r="P1981" s="597"/>
      <c r="Q1981" s="597"/>
    </row>
    <row r="1982" spans="1:17">
      <c r="A1982" s="627"/>
      <c r="B1982" s="119" t="s">
        <v>3812</v>
      </c>
      <c r="C1982" s="629"/>
      <c r="D1982" s="630"/>
      <c r="E1982" s="266"/>
      <c r="F1982" s="601"/>
      <c r="G1982" s="596"/>
      <c r="H1982" s="597"/>
      <c r="I1982" s="597"/>
      <c r="J1982" s="597"/>
      <c r="K1982" s="597"/>
      <c r="L1982" s="597"/>
      <c r="M1982" s="597"/>
      <c r="N1982" s="597"/>
      <c r="O1982" s="597"/>
      <c r="P1982" s="597"/>
      <c r="Q1982" s="597"/>
    </row>
    <row r="1983" spans="1:17" ht="29">
      <c r="A1983" s="636"/>
      <c r="B1983" s="119" t="s">
        <v>3813</v>
      </c>
      <c r="C1983" s="263" t="s">
        <v>160</v>
      </c>
      <c r="D1983" s="68">
        <v>1</v>
      </c>
      <c r="E1983" s="68"/>
      <c r="F1983" s="68">
        <f>D1983*E1983</f>
        <v>0</v>
      </c>
      <c r="G1983" s="596"/>
      <c r="H1983" s="597"/>
      <c r="I1983" s="597"/>
      <c r="J1983" s="597"/>
      <c r="K1983" s="597"/>
      <c r="L1983" s="597"/>
      <c r="M1983" s="597"/>
      <c r="N1983" s="597"/>
      <c r="O1983" s="597"/>
      <c r="P1983" s="597"/>
      <c r="Q1983" s="597"/>
    </row>
    <row r="1984" spans="1:17">
      <c r="A1984" s="642"/>
      <c r="B1984" s="119"/>
      <c r="C1984" s="622"/>
      <c r="D1984" s="643"/>
      <c r="E1984" s="266"/>
      <c r="F1984" s="601"/>
      <c r="G1984" s="596"/>
      <c r="H1984" s="597"/>
      <c r="I1984" s="597"/>
      <c r="J1984" s="597"/>
      <c r="K1984" s="597"/>
      <c r="L1984" s="597"/>
      <c r="M1984" s="597"/>
      <c r="N1984" s="597"/>
      <c r="O1984" s="597"/>
      <c r="P1984" s="597"/>
      <c r="Q1984" s="597"/>
    </row>
    <row r="1985" spans="1:17">
      <c r="A1985" s="281">
        <f>MAX($A$1745:A1984)+0.01</f>
        <v>3.279999999999994</v>
      </c>
      <c r="B1985" s="119" t="s">
        <v>3801</v>
      </c>
      <c r="C1985" s="644"/>
      <c r="D1985" s="630"/>
      <c r="E1985" s="266"/>
      <c r="F1985" s="601"/>
      <c r="G1985" s="596"/>
      <c r="H1985" s="597"/>
      <c r="I1985" s="597"/>
      <c r="J1985" s="597"/>
      <c r="K1985" s="597"/>
      <c r="L1985" s="597"/>
      <c r="M1985" s="597"/>
      <c r="N1985" s="597"/>
      <c r="O1985" s="597"/>
      <c r="P1985" s="597"/>
      <c r="Q1985" s="597"/>
    </row>
    <row r="1986" spans="1:17">
      <c r="A1986" s="645"/>
      <c r="B1986" s="119" t="s">
        <v>3802</v>
      </c>
      <c r="C1986" s="263" t="s">
        <v>160</v>
      </c>
      <c r="D1986" s="68">
        <v>1</v>
      </c>
      <c r="E1986" s="68"/>
      <c r="F1986" s="68">
        <f t="shared" ref="F1986:F1989" si="50">D1986*E1986</f>
        <v>0</v>
      </c>
      <c r="G1986" s="596"/>
      <c r="H1986" s="597"/>
      <c r="I1986" s="597"/>
      <c r="J1986" s="597"/>
      <c r="K1986" s="597"/>
      <c r="L1986" s="597"/>
      <c r="M1986" s="597"/>
      <c r="N1986" s="597"/>
      <c r="O1986" s="597"/>
      <c r="P1986" s="597"/>
      <c r="Q1986" s="597"/>
    </row>
    <row r="1987" spans="1:17">
      <c r="A1987" s="646"/>
      <c r="B1987" s="119" t="s">
        <v>3803</v>
      </c>
      <c r="C1987" s="263" t="s">
        <v>160</v>
      </c>
      <c r="D1987" s="68">
        <v>1</v>
      </c>
      <c r="E1987" s="68"/>
      <c r="F1987" s="68">
        <f t="shared" si="50"/>
        <v>0</v>
      </c>
      <c r="G1987" s="596"/>
      <c r="H1987" s="597"/>
      <c r="I1987" s="597"/>
      <c r="J1987" s="597"/>
      <c r="K1987" s="597"/>
      <c r="L1987" s="597"/>
      <c r="M1987" s="597"/>
      <c r="N1987" s="597"/>
      <c r="O1987" s="597"/>
      <c r="P1987" s="597"/>
      <c r="Q1987" s="597"/>
    </row>
    <row r="1988" spans="1:17" ht="39.5">
      <c r="A1988" s="604"/>
      <c r="B1988" s="119" t="s">
        <v>3814</v>
      </c>
      <c r="C1988" s="263" t="s">
        <v>160</v>
      </c>
      <c r="D1988" s="68">
        <v>1</v>
      </c>
      <c r="E1988" s="68"/>
      <c r="F1988" s="68">
        <f t="shared" si="50"/>
        <v>0</v>
      </c>
      <c r="G1988" s="596"/>
      <c r="H1988" s="597"/>
      <c r="I1988" s="597"/>
      <c r="J1988" s="597"/>
      <c r="K1988" s="597"/>
      <c r="L1988" s="597"/>
      <c r="M1988" s="597"/>
      <c r="N1988" s="597"/>
      <c r="O1988" s="597"/>
      <c r="P1988" s="597"/>
      <c r="Q1988" s="597"/>
    </row>
    <row r="1989" spans="1:17" ht="39.5">
      <c r="A1989" s="604"/>
      <c r="B1989" s="119" t="s">
        <v>3815</v>
      </c>
      <c r="C1989" s="263" t="s">
        <v>160</v>
      </c>
      <c r="D1989" s="68">
        <v>1</v>
      </c>
      <c r="E1989" s="68"/>
      <c r="F1989" s="68">
        <f t="shared" si="50"/>
        <v>0</v>
      </c>
      <c r="G1989" s="596"/>
      <c r="H1989" s="597"/>
      <c r="I1989" s="597"/>
      <c r="J1989" s="597"/>
      <c r="K1989" s="597"/>
      <c r="L1989" s="597"/>
      <c r="M1989" s="597"/>
      <c r="N1989" s="597"/>
      <c r="O1989" s="597"/>
      <c r="P1989" s="597"/>
      <c r="Q1989" s="597"/>
    </row>
    <row r="1990" spans="1:17">
      <c r="A1990" s="616"/>
      <c r="B1990" s="119"/>
      <c r="C1990" s="629"/>
      <c r="D1990" s="630"/>
      <c r="E1990" s="266"/>
      <c r="F1990" s="601"/>
      <c r="G1990" s="596"/>
      <c r="H1990" s="597"/>
      <c r="I1990" s="597"/>
      <c r="J1990" s="597"/>
      <c r="K1990" s="597"/>
      <c r="L1990" s="597"/>
      <c r="M1990" s="597"/>
      <c r="N1990" s="597"/>
      <c r="O1990" s="597"/>
      <c r="P1990" s="597"/>
      <c r="Q1990" s="597"/>
    </row>
    <row r="1991" spans="1:17">
      <c r="A1991" s="281">
        <f>MAX($A$1745:A1990)+0.01</f>
        <v>3.2899999999999938</v>
      </c>
      <c r="B1991" s="119" t="s">
        <v>3782</v>
      </c>
      <c r="C1991" s="644"/>
      <c r="D1991" s="630"/>
      <c r="E1991" s="266"/>
      <c r="F1991" s="601"/>
      <c r="G1991" s="596"/>
      <c r="H1991" s="597"/>
      <c r="I1991" s="597"/>
      <c r="J1991" s="597"/>
      <c r="K1991" s="597"/>
      <c r="L1991" s="597"/>
      <c r="M1991" s="597"/>
      <c r="N1991" s="597"/>
      <c r="O1991" s="597"/>
      <c r="P1991" s="597"/>
      <c r="Q1991" s="597"/>
    </row>
    <row r="1992" spans="1:17">
      <c r="A1992" s="642"/>
      <c r="B1992" s="119"/>
      <c r="C1992" s="644"/>
      <c r="D1992" s="630"/>
      <c r="E1992" s="266"/>
      <c r="F1992" s="601"/>
      <c r="G1992" s="596"/>
      <c r="H1992" s="597"/>
      <c r="I1992" s="597"/>
      <c r="J1992" s="597"/>
      <c r="K1992" s="597"/>
      <c r="L1992" s="597"/>
      <c r="M1992" s="597"/>
      <c r="N1992" s="597"/>
      <c r="O1992" s="597"/>
      <c r="P1992" s="597"/>
      <c r="Q1992" s="597"/>
    </row>
    <row r="1993" spans="1:17" ht="101.5">
      <c r="A1993" s="647"/>
      <c r="B1993" s="119" t="s">
        <v>3816</v>
      </c>
      <c r="C1993" s="263" t="s">
        <v>160</v>
      </c>
      <c r="D1993" s="68">
        <v>1</v>
      </c>
      <c r="E1993" s="68"/>
      <c r="F1993" s="68">
        <f>D1993*E1993</f>
        <v>0</v>
      </c>
      <c r="G1993" s="596"/>
      <c r="H1993" s="597"/>
      <c r="I1993" s="597"/>
      <c r="J1993" s="597"/>
      <c r="K1993" s="597"/>
      <c r="L1993" s="597"/>
      <c r="M1993" s="597"/>
      <c r="N1993" s="597"/>
      <c r="O1993" s="597"/>
      <c r="P1993" s="597"/>
      <c r="Q1993" s="597"/>
    </row>
    <row r="1994" spans="1:17">
      <c r="A1994" s="642"/>
      <c r="B1994" s="119"/>
      <c r="C1994" s="644"/>
      <c r="D1994" s="630"/>
      <c r="E1994" s="266"/>
      <c r="F1994" s="601"/>
      <c r="G1994" s="596"/>
      <c r="H1994" s="597"/>
      <c r="I1994" s="597"/>
      <c r="J1994" s="597"/>
      <c r="K1994" s="597"/>
      <c r="L1994" s="597"/>
      <c r="M1994" s="597"/>
      <c r="N1994" s="597"/>
      <c r="O1994" s="597"/>
      <c r="P1994" s="597"/>
      <c r="Q1994" s="597"/>
    </row>
    <row r="1995" spans="1:17">
      <c r="A1995" s="648"/>
      <c r="B1995" s="119"/>
      <c r="C1995" s="649"/>
      <c r="D1995" s="649"/>
      <c r="E1995" s="61"/>
      <c r="F1995" s="601"/>
      <c r="G1995" s="596"/>
      <c r="H1995" s="597"/>
      <c r="I1995" s="597"/>
      <c r="J1995" s="597"/>
      <c r="K1995" s="597"/>
      <c r="L1995" s="597"/>
      <c r="M1995" s="597"/>
      <c r="N1995" s="597"/>
      <c r="O1995" s="597"/>
      <c r="P1995" s="597"/>
      <c r="Q1995" s="597"/>
    </row>
    <row r="1996" spans="1:17">
      <c r="A1996" s="648"/>
      <c r="B1996" s="119"/>
      <c r="C1996" s="649"/>
      <c r="D1996" s="649"/>
      <c r="E1996" s="61"/>
      <c r="F1996" s="601"/>
      <c r="G1996" s="596"/>
      <c r="H1996" s="597"/>
      <c r="I1996" s="597"/>
      <c r="J1996" s="597"/>
      <c r="K1996" s="597"/>
      <c r="L1996" s="597"/>
      <c r="M1996" s="597"/>
      <c r="N1996" s="597"/>
      <c r="O1996" s="597"/>
      <c r="P1996" s="597"/>
      <c r="Q1996" s="597"/>
    </row>
    <row r="1997" spans="1:17">
      <c r="A1997" s="281">
        <f>MAX($A$1745:A1996)+0.01</f>
        <v>3.2999999999999936</v>
      </c>
      <c r="B1997" s="119" t="s">
        <v>3817</v>
      </c>
      <c r="C1997" s="650"/>
      <c r="D1997" s="650"/>
      <c r="E1997" s="61"/>
      <c r="F1997" s="601"/>
      <c r="G1997" s="596"/>
      <c r="H1997" s="597"/>
      <c r="I1997" s="597"/>
      <c r="J1997" s="597"/>
      <c r="K1997" s="597"/>
      <c r="L1997" s="597"/>
      <c r="M1997" s="597"/>
      <c r="N1997" s="597"/>
      <c r="O1997" s="597"/>
      <c r="P1997" s="597"/>
      <c r="Q1997" s="597"/>
    </row>
    <row r="1998" spans="1:17" ht="43.5">
      <c r="A1998" s="651"/>
      <c r="B1998" s="119" t="s">
        <v>3818</v>
      </c>
      <c r="C1998" s="263" t="s">
        <v>246</v>
      </c>
      <c r="D1998" s="68">
        <v>1</v>
      </c>
      <c r="E1998" s="68"/>
      <c r="F1998" s="68">
        <f>D1998*E1998</f>
        <v>0</v>
      </c>
      <c r="G1998" s="596"/>
      <c r="H1998" s="597"/>
      <c r="I1998" s="597"/>
      <c r="J1998" s="597"/>
      <c r="K1998" s="597"/>
      <c r="L1998" s="597"/>
      <c r="M1998" s="597"/>
      <c r="N1998" s="597"/>
      <c r="O1998" s="597"/>
      <c r="P1998" s="597"/>
      <c r="Q1998" s="597"/>
    </row>
    <row r="1999" spans="1:17">
      <c r="A1999" s="651"/>
      <c r="B1999" s="119"/>
      <c r="C1999" s="552"/>
      <c r="D1999" s="552"/>
      <c r="E1999" s="61"/>
      <c r="F1999" s="601"/>
      <c r="G1999" s="596"/>
      <c r="H1999" s="597"/>
      <c r="I1999" s="597"/>
      <c r="J1999" s="597"/>
      <c r="K1999" s="597"/>
      <c r="L1999" s="597"/>
      <c r="M1999" s="597"/>
      <c r="N1999" s="597"/>
      <c r="O1999" s="597"/>
      <c r="P1999" s="597"/>
      <c r="Q1999" s="597"/>
    </row>
    <row r="2000" spans="1:17">
      <c r="A2000" s="652"/>
      <c r="B2000" s="119" t="s">
        <v>3819</v>
      </c>
      <c r="C2000" s="552"/>
      <c r="D2000" s="552"/>
      <c r="E2000" s="61"/>
      <c r="F2000" s="601"/>
      <c r="G2000" s="596"/>
      <c r="H2000" s="597"/>
      <c r="I2000" s="597"/>
      <c r="J2000" s="597"/>
      <c r="K2000" s="597"/>
      <c r="L2000" s="597"/>
      <c r="M2000" s="597"/>
      <c r="N2000" s="597"/>
      <c r="O2000" s="597"/>
      <c r="P2000" s="597"/>
      <c r="Q2000" s="597"/>
    </row>
    <row r="2001" spans="1:17" ht="29">
      <c r="A2001" s="652"/>
      <c r="B2001" s="119" t="s">
        <v>3820</v>
      </c>
      <c r="C2001" s="263" t="s">
        <v>246</v>
      </c>
      <c r="D2001" s="68">
        <v>1</v>
      </c>
      <c r="E2001" s="68"/>
      <c r="F2001" s="68">
        <f>D2001*E2001</f>
        <v>0</v>
      </c>
      <c r="G2001" s="596"/>
      <c r="H2001" s="597"/>
      <c r="I2001" s="597"/>
      <c r="J2001" s="597"/>
      <c r="K2001" s="597"/>
      <c r="L2001" s="597"/>
      <c r="M2001" s="597"/>
      <c r="N2001" s="597"/>
      <c r="O2001" s="597"/>
      <c r="P2001" s="597"/>
      <c r="Q2001" s="597"/>
    </row>
    <row r="2002" spans="1:17">
      <c r="A2002" s="652"/>
      <c r="B2002" s="653"/>
      <c r="D2002" s="68"/>
      <c r="E2002" s="68"/>
      <c r="F2002" s="68"/>
      <c r="G2002" s="596"/>
      <c r="H2002" s="597"/>
      <c r="I2002" s="597"/>
      <c r="J2002" s="597"/>
      <c r="K2002" s="597"/>
      <c r="L2002" s="597"/>
      <c r="M2002" s="597"/>
      <c r="N2002" s="597"/>
      <c r="O2002" s="597"/>
      <c r="P2002" s="597"/>
      <c r="Q2002" s="597"/>
    </row>
    <row r="2003" spans="1:17" ht="29">
      <c r="A2003" s="654">
        <f>MAX($A$16:A2002)+0.01</f>
        <v>3.3099999999999934</v>
      </c>
      <c r="B2003" s="119" t="s">
        <v>3821</v>
      </c>
      <c r="D2003" s="68"/>
      <c r="E2003" s="68"/>
      <c r="F2003" s="68"/>
      <c r="G2003" s="596"/>
      <c r="H2003" s="597"/>
      <c r="I2003" s="597"/>
      <c r="J2003" s="597"/>
      <c r="K2003" s="597"/>
      <c r="L2003" s="597"/>
      <c r="M2003" s="597"/>
      <c r="N2003" s="597"/>
      <c r="O2003" s="597"/>
      <c r="P2003" s="597"/>
      <c r="Q2003" s="597"/>
    </row>
    <row r="2004" spans="1:17" ht="29">
      <c r="A2004" s="652"/>
      <c r="B2004" s="119" t="s">
        <v>3822</v>
      </c>
      <c r="D2004" s="68"/>
      <c r="E2004" s="68"/>
      <c r="F2004" s="68"/>
      <c r="G2004" s="596"/>
      <c r="H2004" s="597"/>
      <c r="I2004" s="597"/>
      <c r="J2004" s="597"/>
      <c r="K2004" s="597"/>
      <c r="L2004" s="597"/>
      <c r="M2004" s="597"/>
      <c r="N2004" s="597"/>
      <c r="O2004" s="597"/>
      <c r="P2004" s="597"/>
      <c r="Q2004" s="597"/>
    </row>
    <row r="2005" spans="1:17" ht="29">
      <c r="A2005" s="652"/>
      <c r="B2005" s="119" t="s">
        <v>3823</v>
      </c>
      <c r="D2005" s="68"/>
      <c r="E2005" s="68"/>
      <c r="F2005" s="68"/>
      <c r="G2005" s="596"/>
      <c r="H2005" s="597"/>
      <c r="I2005" s="597"/>
      <c r="J2005" s="597"/>
      <c r="K2005" s="597"/>
      <c r="L2005" s="597"/>
      <c r="M2005" s="597"/>
      <c r="N2005" s="597"/>
      <c r="O2005" s="597"/>
      <c r="P2005" s="597"/>
      <c r="Q2005" s="597"/>
    </row>
    <row r="2006" spans="1:17">
      <c r="A2006" s="652"/>
      <c r="B2006" s="119" t="s">
        <v>3824</v>
      </c>
      <c r="D2006" s="68"/>
      <c r="E2006" s="68"/>
      <c r="F2006" s="68"/>
      <c r="G2006" s="596"/>
      <c r="H2006" s="597"/>
      <c r="I2006" s="597"/>
      <c r="J2006" s="597"/>
      <c r="K2006" s="597"/>
      <c r="L2006" s="597"/>
      <c r="M2006" s="597"/>
      <c r="N2006" s="597"/>
      <c r="O2006" s="597"/>
      <c r="P2006" s="597"/>
      <c r="Q2006" s="597"/>
    </row>
    <row r="2007" spans="1:17">
      <c r="A2007" s="652"/>
      <c r="B2007" s="119" t="s">
        <v>3825</v>
      </c>
      <c r="D2007" s="68"/>
      <c r="E2007" s="68"/>
      <c r="F2007" s="68"/>
      <c r="G2007" s="596"/>
      <c r="H2007" s="597"/>
      <c r="I2007" s="597"/>
      <c r="J2007" s="597"/>
      <c r="K2007" s="597"/>
      <c r="L2007" s="597"/>
      <c r="M2007" s="597"/>
      <c r="N2007" s="597"/>
      <c r="O2007" s="597"/>
      <c r="P2007" s="597"/>
      <c r="Q2007" s="597"/>
    </row>
    <row r="2008" spans="1:17">
      <c r="A2008" s="652"/>
      <c r="B2008" s="119" t="s">
        <v>3826</v>
      </c>
      <c r="D2008" s="68"/>
      <c r="E2008" s="68"/>
      <c r="F2008" s="68"/>
      <c r="G2008" s="596"/>
      <c r="H2008" s="597"/>
      <c r="I2008" s="597"/>
      <c r="J2008" s="597"/>
      <c r="K2008" s="597"/>
      <c r="L2008" s="597"/>
      <c r="M2008" s="597"/>
      <c r="N2008" s="597"/>
      <c r="O2008" s="597"/>
      <c r="P2008" s="597"/>
      <c r="Q2008" s="597"/>
    </row>
    <row r="2009" spans="1:17">
      <c r="A2009" s="652"/>
      <c r="B2009" s="119" t="s">
        <v>3827</v>
      </c>
      <c r="D2009" s="68"/>
      <c r="E2009" s="68"/>
      <c r="F2009" s="68"/>
      <c r="G2009" s="596"/>
      <c r="H2009" s="597"/>
      <c r="I2009" s="597"/>
      <c r="J2009" s="597"/>
      <c r="K2009" s="597"/>
      <c r="L2009" s="597"/>
      <c r="M2009" s="597"/>
      <c r="N2009" s="597"/>
      <c r="O2009" s="597"/>
      <c r="P2009" s="597"/>
      <c r="Q2009" s="597"/>
    </row>
    <row r="2010" spans="1:17">
      <c r="A2010" s="652"/>
      <c r="B2010" s="119" t="s">
        <v>3828</v>
      </c>
      <c r="D2010" s="68"/>
      <c r="E2010" s="68"/>
      <c r="F2010" s="68"/>
      <c r="G2010" s="596"/>
      <c r="H2010" s="597"/>
      <c r="I2010" s="597"/>
      <c r="J2010" s="597"/>
      <c r="K2010" s="597"/>
      <c r="L2010" s="597"/>
      <c r="M2010" s="597"/>
      <c r="N2010" s="597"/>
      <c r="O2010" s="597"/>
      <c r="P2010" s="597"/>
      <c r="Q2010" s="597"/>
    </row>
    <row r="2011" spans="1:17">
      <c r="A2011" s="652"/>
      <c r="B2011" s="119" t="s">
        <v>3829</v>
      </c>
      <c r="D2011" s="68"/>
      <c r="E2011" s="68"/>
      <c r="F2011" s="68"/>
      <c r="G2011" s="596"/>
      <c r="H2011" s="597"/>
      <c r="I2011" s="597"/>
      <c r="J2011" s="597"/>
      <c r="K2011" s="597"/>
      <c r="L2011" s="597"/>
      <c r="M2011" s="597"/>
      <c r="N2011" s="597"/>
      <c r="O2011" s="597"/>
      <c r="P2011" s="597"/>
      <c r="Q2011" s="597"/>
    </row>
    <row r="2012" spans="1:17">
      <c r="A2012" s="652"/>
      <c r="B2012" s="119" t="s">
        <v>3830</v>
      </c>
      <c r="D2012" s="68"/>
      <c r="E2012" s="68"/>
      <c r="F2012" s="68"/>
      <c r="G2012" s="596"/>
      <c r="H2012" s="597"/>
      <c r="I2012" s="597"/>
      <c r="J2012" s="597"/>
      <c r="K2012" s="597"/>
      <c r="L2012" s="597"/>
      <c r="M2012" s="597"/>
      <c r="N2012" s="597"/>
      <c r="O2012" s="597"/>
      <c r="P2012" s="597"/>
      <c r="Q2012" s="597"/>
    </row>
    <row r="2013" spans="1:17">
      <c r="A2013" s="652"/>
      <c r="B2013" s="119"/>
      <c r="D2013" s="68"/>
      <c r="E2013" s="68"/>
      <c r="F2013" s="68"/>
      <c r="G2013" s="596"/>
      <c r="H2013" s="597"/>
      <c r="I2013" s="597"/>
      <c r="J2013" s="597"/>
      <c r="K2013" s="597"/>
      <c r="L2013" s="597"/>
      <c r="M2013" s="597"/>
      <c r="N2013" s="597"/>
      <c r="O2013" s="597"/>
      <c r="P2013" s="597"/>
      <c r="Q2013" s="597"/>
    </row>
    <row r="2014" spans="1:17" ht="42">
      <c r="A2014" s="652"/>
      <c r="B2014" s="119" t="s">
        <v>3831</v>
      </c>
      <c r="D2014" s="68"/>
      <c r="E2014" s="68"/>
      <c r="F2014" s="68"/>
      <c r="G2014" s="596"/>
      <c r="H2014" s="597"/>
      <c r="I2014" s="597"/>
      <c r="J2014" s="597"/>
      <c r="K2014" s="597"/>
      <c r="L2014" s="597"/>
      <c r="M2014" s="597"/>
      <c r="N2014" s="597"/>
      <c r="O2014" s="597"/>
      <c r="P2014" s="597"/>
      <c r="Q2014" s="597"/>
    </row>
    <row r="2015" spans="1:17">
      <c r="A2015" s="652"/>
      <c r="B2015" s="119" t="s">
        <v>3832</v>
      </c>
      <c r="D2015" s="68"/>
      <c r="E2015" s="68"/>
      <c r="F2015" s="68"/>
      <c r="G2015" s="596"/>
      <c r="H2015" s="597"/>
      <c r="I2015" s="597"/>
      <c r="J2015" s="597"/>
      <c r="K2015" s="597"/>
      <c r="L2015" s="597"/>
      <c r="M2015" s="597"/>
      <c r="N2015" s="597"/>
      <c r="O2015" s="597"/>
      <c r="P2015" s="597"/>
      <c r="Q2015" s="597"/>
    </row>
    <row r="2016" spans="1:17" ht="29">
      <c r="A2016" s="652"/>
      <c r="B2016" s="119" t="s">
        <v>3833</v>
      </c>
      <c r="D2016" s="68"/>
      <c r="E2016" s="68"/>
      <c r="F2016" s="68"/>
      <c r="G2016" s="596"/>
      <c r="H2016" s="597"/>
      <c r="I2016" s="597"/>
      <c r="J2016" s="597"/>
      <c r="K2016" s="597"/>
      <c r="L2016" s="597"/>
      <c r="M2016" s="597"/>
      <c r="N2016" s="597"/>
      <c r="O2016" s="597"/>
      <c r="P2016" s="597"/>
      <c r="Q2016" s="597"/>
    </row>
    <row r="2017" spans="1:17">
      <c r="A2017" s="652"/>
      <c r="B2017" s="119" t="s">
        <v>3834</v>
      </c>
      <c r="D2017" s="68"/>
      <c r="E2017" s="68"/>
      <c r="F2017" s="68"/>
      <c r="G2017" s="596"/>
      <c r="H2017" s="597"/>
      <c r="I2017" s="597"/>
      <c r="J2017" s="597"/>
      <c r="K2017" s="597"/>
      <c r="L2017" s="597"/>
      <c r="M2017" s="597"/>
      <c r="N2017" s="597"/>
      <c r="O2017" s="597"/>
      <c r="P2017" s="597"/>
      <c r="Q2017" s="597"/>
    </row>
    <row r="2018" spans="1:17">
      <c r="A2018" s="652"/>
      <c r="B2018" s="119" t="s">
        <v>3835</v>
      </c>
      <c r="D2018" s="68"/>
      <c r="E2018" s="68"/>
      <c r="F2018" s="68"/>
      <c r="G2018" s="596"/>
      <c r="H2018" s="597"/>
      <c r="I2018" s="597"/>
      <c r="J2018" s="597"/>
      <c r="K2018" s="597"/>
      <c r="L2018" s="597"/>
      <c r="M2018" s="597"/>
      <c r="N2018" s="597"/>
      <c r="O2018" s="597"/>
      <c r="P2018" s="597"/>
      <c r="Q2018" s="597"/>
    </row>
    <row r="2019" spans="1:17" ht="29">
      <c r="A2019" s="652"/>
      <c r="B2019" s="119" t="s">
        <v>3836</v>
      </c>
      <c r="D2019" s="68"/>
      <c r="E2019" s="68"/>
      <c r="F2019" s="68"/>
      <c r="G2019" s="596"/>
      <c r="H2019" s="597"/>
      <c r="I2019" s="597"/>
      <c r="J2019" s="597"/>
      <c r="K2019" s="597"/>
      <c r="L2019" s="597"/>
      <c r="M2019" s="597"/>
      <c r="N2019" s="597"/>
      <c r="O2019" s="597"/>
      <c r="P2019" s="597"/>
      <c r="Q2019" s="597"/>
    </row>
    <row r="2020" spans="1:17">
      <c r="A2020" s="652"/>
      <c r="B2020" s="119" t="s">
        <v>3837</v>
      </c>
      <c r="D2020" s="68"/>
      <c r="E2020" s="68"/>
      <c r="F2020" s="68"/>
      <c r="G2020" s="596"/>
      <c r="H2020" s="597"/>
      <c r="I2020" s="597"/>
      <c r="J2020" s="597"/>
      <c r="K2020" s="597"/>
      <c r="L2020" s="597"/>
      <c r="M2020" s="597"/>
      <c r="N2020" s="597"/>
      <c r="O2020" s="597"/>
      <c r="P2020" s="597"/>
      <c r="Q2020" s="597"/>
    </row>
    <row r="2021" spans="1:17" ht="58">
      <c r="A2021" s="652"/>
      <c r="B2021" s="119" t="s">
        <v>3838</v>
      </c>
      <c r="D2021" s="68"/>
      <c r="E2021" s="68"/>
      <c r="F2021" s="68"/>
      <c r="G2021" s="596"/>
      <c r="H2021" s="597"/>
      <c r="I2021" s="597"/>
      <c r="J2021" s="597"/>
      <c r="K2021" s="597"/>
      <c r="L2021" s="597"/>
      <c r="M2021" s="597"/>
      <c r="N2021" s="597"/>
      <c r="O2021" s="597"/>
      <c r="P2021" s="597"/>
      <c r="Q2021" s="597"/>
    </row>
    <row r="2022" spans="1:17" ht="43.5">
      <c r="A2022" s="652"/>
      <c r="B2022" s="119" t="s">
        <v>3839</v>
      </c>
      <c r="D2022" s="68"/>
      <c r="E2022" s="68"/>
      <c r="F2022" s="68"/>
      <c r="G2022" s="596"/>
      <c r="H2022" s="597"/>
      <c r="I2022" s="597"/>
      <c r="J2022" s="597"/>
      <c r="K2022" s="597"/>
      <c r="L2022" s="597"/>
      <c r="M2022" s="597"/>
      <c r="N2022" s="597"/>
      <c r="O2022" s="597"/>
      <c r="P2022" s="597"/>
      <c r="Q2022" s="597"/>
    </row>
    <row r="2023" spans="1:17">
      <c r="A2023" s="652"/>
      <c r="B2023" s="119" t="s">
        <v>3840</v>
      </c>
      <c r="D2023" s="68"/>
      <c r="E2023" s="68"/>
      <c r="F2023" s="68"/>
      <c r="G2023" s="596"/>
      <c r="H2023" s="597"/>
      <c r="I2023" s="597"/>
      <c r="J2023" s="597"/>
      <c r="K2023" s="597"/>
      <c r="L2023" s="597"/>
      <c r="M2023" s="597"/>
      <c r="N2023" s="597"/>
      <c r="O2023" s="597"/>
      <c r="P2023" s="597"/>
      <c r="Q2023" s="597"/>
    </row>
    <row r="2024" spans="1:17" ht="29">
      <c r="A2024" s="652"/>
      <c r="B2024" s="119" t="s">
        <v>3841</v>
      </c>
      <c r="D2024" s="68"/>
      <c r="E2024" s="68"/>
      <c r="F2024" s="68"/>
      <c r="G2024" s="596"/>
      <c r="H2024" s="597"/>
      <c r="I2024" s="597"/>
      <c r="J2024" s="597"/>
      <c r="K2024" s="597"/>
      <c r="L2024" s="597"/>
      <c r="M2024" s="597"/>
      <c r="N2024" s="597"/>
      <c r="O2024" s="597"/>
      <c r="P2024" s="597"/>
      <c r="Q2024" s="597"/>
    </row>
    <row r="2025" spans="1:17" ht="29">
      <c r="A2025" s="652"/>
      <c r="B2025" s="119" t="s">
        <v>3842</v>
      </c>
      <c r="D2025" s="68"/>
      <c r="E2025" s="68"/>
      <c r="F2025" s="68"/>
      <c r="G2025" s="596"/>
      <c r="H2025" s="597"/>
      <c r="I2025" s="597"/>
      <c r="J2025" s="597"/>
      <c r="K2025" s="597"/>
      <c r="L2025" s="597"/>
      <c r="M2025" s="597"/>
      <c r="N2025" s="597"/>
      <c r="O2025" s="597"/>
      <c r="P2025" s="597"/>
      <c r="Q2025" s="597"/>
    </row>
    <row r="2026" spans="1:17">
      <c r="A2026" s="652"/>
      <c r="B2026" s="119" t="s">
        <v>3843</v>
      </c>
      <c r="D2026" s="68"/>
      <c r="E2026" s="68"/>
      <c r="F2026" s="68"/>
      <c r="G2026" s="596"/>
      <c r="H2026" s="597"/>
      <c r="I2026" s="597"/>
      <c r="J2026" s="597"/>
      <c r="K2026" s="597"/>
      <c r="L2026" s="597"/>
      <c r="M2026" s="597"/>
      <c r="N2026" s="597"/>
      <c r="O2026" s="597"/>
      <c r="P2026" s="597"/>
      <c r="Q2026" s="597"/>
    </row>
    <row r="2027" spans="1:17">
      <c r="A2027" s="652"/>
      <c r="B2027" s="119" t="s">
        <v>3844</v>
      </c>
      <c r="D2027" s="68"/>
      <c r="E2027" s="68"/>
      <c r="F2027" s="68"/>
      <c r="G2027" s="596"/>
      <c r="H2027" s="597"/>
      <c r="I2027" s="597"/>
      <c r="J2027" s="597"/>
      <c r="K2027" s="597"/>
      <c r="L2027" s="597"/>
      <c r="M2027" s="597"/>
      <c r="N2027" s="597"/>
      <c r="O2027" s="597"/>
      <c r="P2027" s="597"/>
      <c r="Q2027" s="597"/>
    </row>
    <row r="2028" spans="1:17">
      <c r="A2028" s="652"/>
      <c r="B2028" s="119" t="s">
        <v>3845</v>
      </c>
      <c r="D2028" s="68"/>
      <c r="E2028" s="68"/>
      <c r="F2028" s="68"/>
      <c r="G2028" s="596"/>
      <c r="H2028" s="597"/>
      <c r="I2028" s="597"/>
      <c r="J2028" s="597"/>
      <c r="K2028" s="597"/>
      <c r="L2028" s="597"/>
      <c r="M2028" s="597"/>
      <c r="N2028" s="597"/>
      <c r="O2028" s="597"/>
      <c r="P2028" s="597"/>
      <c r="Q2028" s="597"/>
    </row>
    <row r="2029" spans="1:17" ht="29">
      <c r="A2029" s="652"/>
      <c r="B2029" s="119" t="s">
        <v>3846</v>
      </c>
      <c r="D2029" s="68"/>
      <c r="E2029" s="68"/>
      <c r="F2029" s="68"/>
      <c r="G2029" s="596"/>
      <c r="H2029" s="597"/>
      <c r="I2029" s="597"/>
      <c r="J2029" s="597"/>
      <c r="K2029" s="597"/>
      <c r="L2029" s="597"/>
      <c r="M2029" s="597"/>
      <c r="N2029" s="597"/>
      <c r="O2029" s="597"/>
      <c r="P2029" s="597"/>
      <c r="Q2029" s="597"/>
    </row>
    <row r="2030" spans="1:17">
      <c r="A2030" s="652"/>
      <c r="B2030" s="119" t="s">
        <v>3847</v>
      </c>
      <c r="D2030" s="68"/>
      <c r="E2030" s="68"/>
      <c r="F2030" s="68"/>
      <c r="G2030" s="596"/>
      <c r="H2030" s="597"/>
      <c r="I2030" s="597"/>
      <c r="J2030" s="597"/>
      <c r="K2030" s="597"/>
      <c r="L2030" s="597"/>
      <c r="M2030" s="597"/>
      <c r="N2030" s="597"/>
      <c r="O2030" s="597"/>
      <c r="P2030" s="597"/>
      <c r="Q2030" s="597"/>
    </row>
    <row r="2031" spans="1:17">
      <c r="A2031" s="652"/>
      <c r="B2031" s="119" t="s">
        <v>3848</v>
      </c>
      <c r="D2031" s="68"/>
      <c r="E2031" s="68"/>
      <c r="F2031" s="68"/>
      <c r="G2031" s="596"/>
      <c r="H2031" s="597"/>
      <c r="I2031" s="597"/>
      <c r="J2031" s="597"/>
      <c r="K2031" s="597"/>
      <c r="L2031" s="597"/>
      <c r="M2031" s="597"/>
      <c r="N2031" s="597"/>
      <c r="O2031" s="597"/>
      <c r="P2031" s="597"/>
      <c r="Q2031" s="597"/>
    </row>
    <row r="2032" spans="1:17">
      <c r="A2032" s="652"/>
      <c r="B2032" s="119" t="s">
        <v>3849</v>
      </c>
      <c r="D2032" s="68"/>
      <c r="E2032" s="68"/>
      <c r="F2032" s="68"/>
      <c r="G2032" s="596"/>
      <c r="H2032" s="597"/>
      <c r="I2032" s="597"/>
      <c r="J2032" s="597"/>
      <c r="K2032" s="597"/>
      <c r="L2032" s="597"/>
      <c r="M2032" s="597"/>
      <c r="N2032" s="597"/>
      <c r="O2032" s="597"/>
      <c r="P2032" s="597"/>
      <c r="Q2032" s="597"/>
    </row>
    <row r="2033" spans="1:17">
      <c r="A2033" s="652"/>
      <c r="B2033" s="119" t="s">
        <v>3850</v>
      </c>
      <c r="D2033" s="68"/>
      <c r="E2033" s="68"/>
      <c r="F2033" s="68"/>
      <c r="G2033" s="596"/>
      <c r="H2033" s="597"/>
      <c r="I2033" s="597"/>
      <c r="J2033" s="597"/>
      <c r="K2033" s="597"/>
      <c r="L2033" s="597"/>
      <c r="M2033" s="597"/>
      <c r="N2033" s="597"/>
      <c r="O2033" s="597"/>
      <c r="P2033" s="597"/>
      <c r="Q2033" s="597"/>
    </row>
    <row r="2034" spans="1:17" ht="87">
      <c r="A2034" s="652"/>
      <c r="B2034" s="119" t="s">
        <v>3851</v>
      </c>
      <c r="D2034" s="68"/>
      <c r="E2034" s="68"/>
      <c r="F2034" s="68"/>
      <c r="G2034" s="596"/>
      <c r="H2034" s="597"/>
      <c r="I2034" s="597"/>
      <c r="J2034" s="597"/>
      <c r="K2034" s="597"/>
      <c r="L2034" s="597"/>
      <c r="M2034" s="597"/>
      <c r="N2034" s="597"/>
      <c r="O2034" s="597"/>
      <c r="P2034" s="597"/>
      <c r="Q2034" s="597"/>
    </row>
    <row r="2035" spans="1:17">
      <c r="A2035" s="652"/>
      <c r="B2035" s="119" t="s">
        <v>3852</v>
      </c>
      <c r="D2035" s="68"/>
      <c r="E2035" s="68"/>
      <c r="F2035" s="68"/>
      <c r="G2035" s="596"/>
      <c r="H2035" s="597"/>
      <c r="I2035" s="597"/>
      <c r="J2035" s="597"/>
      <c r="K2035" s="597"/>
      <c r="L2035" s="597"/>
      <c r="M2035" s="597"/>
      <c r="N2035" s="597"/>
      <c r="O2035" s="597"/>
      <c r="P2035" s="597"/>
      <c r="Q2035" s="597"/>
    </row>
    <row r="2036" spans="1:17">
      <c r="A2036" s="652"/>
      <c r="B2036" s="119" t="s">
        <v>3853</v>
      </c>
      <c r="D2036" s="68"/>
      <c r="E2036" s="68"/>
      <c r="F2036" s="68"/>
      <c r="G2036" s="596"/>
      <c r="H2036" s="597"/>
      <c r="I2036" s="597"/>
      <c r="J2036" s="597"/>
      <c r="K2036" s="597"/>
      <c r="L2036" s="597"/>
      <c r="M2036" s="597"/>
      <c r="N2036" s="597"/>
      <c r="O2036" s="597"/>
      <c r="P2036" s="597"/>
      <c r="Q2036" s="597"/>
    </row>
    <row r="2037" spans="1:17" ht="29">
      <c r="A2037" s="652"/>
      <c r="B2037" s="119" t="s">
        <v>3854</v>
      </c>
      <c r="D2037" s="68"/>
      <c r="E2037" s="68"/>
      <c r="F2037" s="68"/>
      <c r="G2037" s="596"/>
      <c r="H2037" s="597"/>
      <c r="I2037" s="597"/>
      <c r="J2037" s="597"/>
      <c r="K2037" s="597"/>
      <c r="L2037" s="597"/>
      <c r="M2037" s="597"/>
      <c r="N2037" s="597"/>
      <c r="O2037" s="597"/>
      <c r="P2037" s="597"/>
      <c r="Q2037" s="597"/>
    </row>
    <row r="2038" spans="1:17" ht="29">
      <c r="A2038" s="652"/>
      <c r="B2038" s="119" t="s">
        <v>3855</v>
      </c>
      <c r="D2038" s="68"/>
      <c r="E2038" s="68"/>
      <c r="F2038" s="68"/>
      <c r="G2038" s="596"/>
      <c r="H2038" s="597"/>
      <c r="I2038" s="597"/>
      <c r="J2038" s="597"/>
      <c r="K2038" s="597"/>
      <c r="L2038" s="597"/>
      <c r="M2038" s="597"/>
      <c r="N2038" s="597"/>
      <c r="O2038" s="597"/>
      <c r="P2038" s="597"/>
      <c r="Q2038" s="597"/>
    </row>
    <row r="2039" spans="1:17" ht="43.5">
      <c r="A2039" s="652"/>
      <c r="B2039" s="119" t="s">
        <v>3856</v>
      </c>
      <c r="D2039" s="68"/>
      <c r="E2039" s="68"/>
      <c r="F2039" s="68"/>
      <c r="G2039" s="596"/>
      <c r="H2039" s="597"/>
      <c r="I2039" s="597"/>
      <c r="J2039" s="597"/>
      <c r="K2039" s="597"/>
      <c r="L2039" s="597"/>
      <c r="M2039" s="597"/>
      <c r="N2039" s="597"/>
      <c r="O2039" s="597"/>
      <c r="P2039" s="597"/>
      <c r="Q2039" s="597"/>
    </row>
    <row r="2040" spans="1:17">
      <c r="A2040" s="652"/>
      <c r="B2040" s="119" t="s">
        <v>3857</v>
      </c>
      <c r="D2040" s="68"/>
      <c r="E2040" s="68"/>
      <c r="F2040" s="68"/>
      <c r="G2040" s="596"/>
      <c r="H2040" s="597"/>
      <c r="I2040" s="597"/>
      <c r="J2040" s="597"/>
      <c r="K2040" s="597"/>
      <c r="L2040" s="597"/>
      <c r="M2040" s="597"/>
      <c r="N2040" s="597"/>
      <c r="O2040" s="597"/>
      <c r="P2040" s="597"/>
      <c r="Q2040" s="597"/>
    </row>
    <row r="2041" spans="1:17">
      <c r="A2041" s="652"/>
      <c r="B2041" s="119" t="s">
        <v>3858</v>
      </c>
      <c r="D2041" s="68"/>
      <c r="E2041" s="68"/>
      <c r="F2041" s="68"/>
      <c r="G2041" s="596"/>
      <c r="H2041" s="597"/>
      <c r="I2041" s="597"/>
      <c r="J2041" s="597"/>
      <c r="K2041" s="597"/>
      <c r="L2041" s="597"/>
      <c r="M2041" s="597"/>
      <c r="N2041" s="597"/>
      <c r="O2041" s="597"/>
      <c r="P2041" s="597"/>
      <c r="Q2041" s="597"/>
    </row>
    <row r="2042" spans="1:17">
      <c r="A2042" s="652"/>
      <c r="B2042" s="119" t="s">
        <v>3859</v>
      </c>
      <c r="D2042" s="68"/>
      <c r="E2042" s="68"/>
      <c r="F2042" s="68"/>
      <c r="G2042" s="596"/>
      <c r="H2042" s="597"/>
      <c r="I2042" s="597"/>
      <c r="J2042" s="597"/>
      <c r="K2042" s="597"/>
      <c r="L2042" s="597"/>
      <c r="M2042" s="597"/>
      <c r="N2042" s="597"/>
      <c r="O2042" s="597"/>
      <c r="P2042" s="597"/>
      <c r="Q2042" s="597"/>
    </row>
    <row r="2043" spans="1:17" ht="130.5">
      <c r="A2043" s="652"/>
      <c r="B2043" s="119" t="s">
        <v>3860</v>
      </c>
      <c r="D2043" s="68"/>
      <c r="E2043" s="68"/>
      <c r="F2043" s="68"/>
      <c r="G2043" s="596"/>
      <c r="H2043" s="597"/>
      <c r="I2043" s="597"/>
      <c r="J2043" s="597"/>
      <c r="K2043" s="597"/>
      <c r="L2043" s="597"/>
      <c r="M2043" s="597"/>
      <c r="N2043" s="597"/>
      <c r="O2043" s="597"/>
      <c r="P2043" s="597"/>
      <c r="Q2043" s="597"/>
    </row>
    <row r="2044" spans="1:17">
      <c r="A2044" s="652"/>
      <c r="B2044" s="119" t="s">
        <v>3861</v>
      </c>
      <c r="D2044" s="68"/>
      <c r="E2044" s="68"/>
      <c r="F2044" s="68"/>
      <c r="G2044" s="596"/>
      <c r="H2044" s="597"/>
      <c r="I2044" s="597"/>
      <c r="J2044" s="597"/>
      <c r="K2044" s="597"/>
      <c r="L2044" s="597"/>
      <c r="M2044" s="597"/>
      <c r="N2044" s="597"/>
      <c r="O2044" s="597"/>
      <c r="P2044" s="597"/>
      <c r="Q2044" s="597"/>
    </row>
    <row r="2045" spans="1:17" ht="72.5">
      <c r="A2045" s="652"/>
      <c r="B2045" s="119" t="s">
        <v>3862</v>
      </c>
      <c r="D2045" s="68"/>
      <c r="E2045" s="68"/>
      <c r="F2045" s="68"/>
      <c r="G2045" s="596"/>
      <c r="H2045" s="597"/>
      <c r="I2045" s="597"/>
      <c r="J2045" s="597"/>
      <c r="K2045" s="597"/>
      <c r="L2045" s="597"/>
      <c r="M2045" s="597"/>
      <c r="N2045" s="597"/>
      <c r="O2045" s="597"/>
      <c r="P2045" s="597"/>
      <c r="Q2045" s="597"/>
    </row>
    <row r="2046" spans="1:17" ht="29">
      <c r="A2046" s="652"/>
      <c r="B2046" s="119" t="s">
        <v>3863</v>
      </c>
      <c r="D2046" s="68"/>
      <c r="E2046" s="68"/>
      <c r="F2046" s="68"/>
      <c r="G2046" s="596"/>
      <c r="H2046" s="597"/>
      <c r="I2046" s="597"/>
      <c r="J2046" s="597"/>
      <c r="K2046" s="597"/>
      <c r="L2046" s="597"/>
      <c r="M2046" s="597"/>
      <c r="N2046" s="597"/>
      <c r="O2046" s="597"/>
      <c r="P2046" s="597"/>
      <c r="Q2046" s="597"/>
    </row>
    <row r="2047" spans="1:17">
      <c r="A2047" s="652"/>
      <c r="B2047" s="119" t="s">
        <v>3864</v>
      </c>
      <c r="D2047" s="68"/>
      <c r="E2047" s="68"/>
      <c r="F2047" s="68"/>
      <c r="G2047" s="596"/>
      <c r="H2047" s="597"/>
      <c r="I2047" s="597"/>
      <c r="J2047" s="597"/>
      <c r="K2047" s="597"/>
      <c r="L2047" s="597"/>
      <c r="M2047" s="597"/>
      <c r="N2047" s="597"/>
      <c r="O2047" s="597"/>
      <c r="P2047" s="597"/>
      <c r="Q2047" s="597"/>
    </row>
    <row r="2048" spans="1:17" ht="71">
      <c r="A2048" s="652"/>
      <c r="B2048" s="119" t="s">
        <v>3865</v>
      </c>
      <c r="D2048" s="68"/>
      <c r="E2048" s="68"/>
      <c r="F2048" s="68"/>
      <c r="G2048" s="596"/>
      <c r="H2048" s="597"/>
      <c r="I2048" s="597"/>
      <c r="J2048" s="597"/>
      <c r="K2048" s="597"/>
      <c r="L2048" s="597"/>
      <c r="M2048" s="597"/>
      <c r="N2048" s="597"/>
      <c r="O2048" s="597"/>
      <c r="P2048" s="597"/>
      <c r="Q2048" s="597"/>
    </row>
    <row r="2049" spans="1:17">
      <c r="A2049" s="652"/>
      <c r="B2049" s="119" t="s">
        <v>3866</v>
      </c>
      <c r="D2049" s="68"/>
      <c r="E2049" s="68"/>
      <c r="F2049" s="68"/>
      <c r="G2049" s="596"/>
      <c r="H2049" s="597"/>
      <c r="I2049" s="597"/>
      <c r="J2049" s="597"/>
      <c r="K2049" s="597"/>
      <c r="L2049" s="597"/>
      <c r="M2049" s="597"/>
      <c r="N2049" s="597"/>
      <c r="O2049" s="597"/>
      <c r="P2049" s="597"/>
      <c r="Q2049" s="597"/>
    </row>
    <row r="2050" spans="1:17" ht="72.5">
      <c r="A2050" s="652"/>
      <c r="B2050" s="119" t="s">
        <v>3867</v>
      </c>
      <c r="D2050" s="68"/>
      <c r="E2050" s="68"/>
      <c r="F2050" s="68"/>
      <c r="G2050" s="596"/>
      <c r="H2050" s="597"/>
      <c r="I2050" s="597"/>
      <c r="J2050" s="597"/>
      <c r="K2050" s="597"/>
      <c r="L2050" s="597"/>
      <c r="M2050" s="597"/>
      <c r="N2050" s="597"/>
      <c r="O2050" s="597"/>
      <c r="P2050" s="597"/>
      <c r="Q2050" s="597"/>
    </row>
    <row r="2051" spans="1:17" ht="29">
      <c r="A2051" s="652"/>
      <c r="B2051" s="119" t="s">
        <v>3868</v>
      </c>
      <c r="D2051" s="68"/>
      <c r="E2051" s="68"/>
      <c r="F2051" s="68"/>
      <c r="G2051" s="596"/>
      <c r="H2051" s="597"/>
      <c r="I2051" s="597"/>
      <c r="J2051" s="597"/>
      <c r="K2051" s="597"/>
      <c r="L2051" s="597"/>
      <c r="M2051" s="597"/>
      <c r="N2051" s="597"/>
      <c r="O2051" s="597"/>
      <c r="P2051" s="597"/>
      <c r="Q2051" s="597"/>
    </row>
    <row r="2052" spans="1:17">
      <c r="A2052" s="652"/>
      <c r="B2052" s="119" t="s">
        <v>3869</v>
      </c>
      <c r="D2052" s="68"/>
      <c r="E2052" s="68"/>
      <c r="F2052" s="68"/>
      <c r="G2052" s="596"/>
      <c r="H2052" s="597"/>
      <c r="I2052" s="597"/>
      <c r="J2052" s="597"/>
      <c r="K2052" s="597"/>
      <c r="L2052" s="597"/>
      <c r="M2052" s="597"/>
      <c r="N2052" s="597"/>
      <c r="O2052" s="597"/>
      <c r="P2052" s="597"/>
      <c r="Q2052" s="597"/>
    </row>
    <row r="2053" spans="1:17" ht="29">
      <c r="A2053" s="652"/>
      <c r="B2053" s="119" t="s">
        <v>3870</v>
      </c>
      <c r="D2053" s="68"/>
      <c r="E2053" s="68"/>
      <c r="F2053" s="68"/>
      <c r="G2053" s="596"/>
      <c r="H2053" s="597"/>
      <c r="I2053" s="597"/>
      <c r="J2053" s="597"/>
      <c r="K2053" s="597"/>
      <c r="L2053" s="597"/>
      <c r="M2053" s="597"/>
      <c r="N2053" s="597"/>
      <c r="O2053" s="597"/>
      <c r="P2053" s="597"/>
      <c r="Q2053" s="597"/>
    </row>
    <row r="2054" spans="1:17" ht="185.5">
      <c r="A2054" s="652"/>
      <c r="B2054" s="119" t="s">
        <v>3871</v>
      </c>
      <c r="D2054" s="68"/>
      <c r="E2054" s="68"/>
      <c r="F2054" s="68"/>
      <c r="G2054" s="596"/>
      <c r="H2054" s="597"/>
      <c r="I2054" s="597"/>
      <c r="J2054" s="597"/>
      <c r="K2054" s="597"/>
      <c r="L2054" s="597"/>
      <c r="M2054" s="597"/>
      <c r="N2054" s="597"/>
      <c r="O2054" s="597"/>
      <c r="P2054" s="597"/>
      <c r="Q2054" s="597"/>
    </row>
    <row r="2055" spans="1:17">
      <c r="A2055" s="652"/>
      <c r="B2055" s="119" t="s">
        <v>3872</v>
      </c>
      <c r="D2055" s="68"/>
      <c r="E2055" s="68"/>
      <c r="F2055" s="68"/>
      <c r="G2055" s="596"/>
      <c r="H2055" s="597"/>
      <c r="I2055" s="597"/>
      <c r="J2055" s="597"/>
      <c r="K2055" s="597"/>
      <c r="L2055" s="597"/>
      <c r="M2055" s="597"/>
      <c r="N2055" s="597"/>
      <c r="O2055" s="597"/>
      <c r="P2055" s="597"/>
      <c r="Q2055" s="597"/>
    </row>
    <row r="2056" spans="1:17" ht="43.5">
      <c r="A2056" s="652"/>
      <c r="B2056" s="119" t="s">
        <v>3873</v>
      </c>
      <c r="D2056" s="68"/>
      <c r="E2056" s="68"/>
      <c r="F2056" s="68"/>
      <c r="G2056" s="596"/>
      <c r="H2056" s="597"/>
      <c r="I2056" s="597"/>
      <c r="J2056" s="597"/>
      <c r="K2056" s="597"/>
      <c r="L2056" s="597"/>
      <c r="M2056" s="597"/>
      <c r="N2056" s="597"/>
      <c r="O2056" s="597"/>
      <c r="P2056" s="597"/>
      <c r="Q2056" s="597"/>
    </row>
    <row r="2057" spans="1:17" ht="29">
      <c r="A2057" s="652"/>
      <c r="B2057" s="119" t="s">
        <v>3874</v>
      </c>
      <c r="D2057" s="68"/>
      <c r="E2057" s="68"/>
      <c r="F2057" s="68"/>
      <c r="G2057" s="596"/>
      <c r="H2057" s="597"/>
      <c r="I2057" s="597"/>
      <c r="J2057" s="597"/>
      <c r="K2057" s="597"/>
      <c r="L2057" s="597"/>
      <c r="M2057" s="597"/>
      <c r="N2057" s="597"/>
      <c r="O2057" s="597"/>
      <c r="P2057" s="597"/>
      <c r="Q2057" s="597"/>
    </row>
    <row r="2058" spans="1:17">
      <c r="A2058" s="652"/>
      <c r="B2058" s="119" t="s">
        <v>3875</v>
      </c>
      <c r="D2058" s="68"/>
      <c r="E2058" s="68"/>
      <c r="F2058" s="68"/>
      <c r="G2058" s="596"/>
      <c r="H2058" s="597"/>
      <c r="I2058" s="597"/>
      <c r="J2058" s="597"/>
      <c r="K2058" s="597"/>
      <c r="L2058" s="597"/>
      <c r="M2058" s="597"/>
      <c r="N2058" s="597"/>
      <c r="O2058" s="597"/>
      <c r="P2058" s="597"/>
      <c r="Q2058" s="597"/>
    </row>
    <row r="2059" spans="1:17" ht="242">
      <c r="A2059" s="652"/>
      <c r="B2059" s="119" t="s">
        <v>3876</v>
      </c>
      <c r="D2059" s="68"/>
      <c r="E2059" s="68"/>
      <c r="F2059" s="68"/>
      <c r="G2059" s="596"/>
      <c r="H2059" s="597"/>
      <c r="I2059" s="597"/>
      <c r="J2059" s="597"/>
      <c r="K2059" s="597"/>
      <c r="L2059" s="597"/>
      <c r="M2059" s="597"/>
      <c r="N2059" s="597"/>
      <c r="O2059" s="597"/>
      <c r="P2059" s="597"/>
      <c r="Q2059" s="597"/>
    </row>
    <row r="2060" spans="1:17" ht="29">
      <c r="A2060" s="652"/>
      <c r="B2060" s="119" t="s">
        <v>3877</v>
      </c>
      <c r="D2060" s="68"/>
      <c r="E2060" s="68"/>
      <c r="F2060" s="68"/>
      <c r="G2060" s="596"/>
      <c r="H2060" s="597"/>
      <c r="I2060" s="597"/>
      <c r="J2060" s="597"/>
      <c r="K2060" s="597"/>
      <c r="L2060" s="597"/>
      <c r="M2060" s="597"/>
      <c r="N2060" s="597"/>
      <c r="O2060" s="597"/>
      <c r="P2060" s="597"/>
      <c r="Q2060" s="597"/>
    </row>
    <row r="2061" spans="1:17">
      <c r="A2061" s="652"/>
      <c r="B2061" s="119"/>
      <c r="D2061" s="68"/>
      <c r="E2061" s="68"/>
      <c r="F2061" s="68"/>
      <c r="G2061" s="596"/>
      <c r="H2061" s="597"/>
      <c r="I2061" s="597"/>
      <c r="J2061" s="597"/>
      <c r="K2061" s="597"/>
      <c r="L2061" s="597"/>
      <c r="M2061" s="597"/>
      <c r="N2061" s="597"/>
      <c r="O2061" s="597"/>
      <c r="P2061" s="597"/>
      <c r="Q2061" s="597"/>
    </row>
    <row r="2062" spans="1:17">
      <c r="A2062" s="652"/>
      <c r="B2062" s="119" t="s">
        <v>3878</v>
      </c>
      <c r="D2062" s="68"/>
      <c r="E2062" s="68"/>
      <c r="F2062" s="68"/>
      <c r="G2062" s="596"/>
      <c r="H2062" s="597"/>
      <c r="I2062" s="597"/>
      <c r="J2062" s="597"/>
      <c r="K2062" s="597"/>
      <c r="L2062" s="597"/>
      <c r="M2062" s="597"/>
      <c r="N2062" s="597"/>
      <c r="O2062" s="597"/>
      <c r="P2062" s="597"/>
      <c r="Q2062" s="597"/>
    </row>
    <row r="2063" spans="1:17">
      <c r="A2063" s="652"/>
      <c r="B2063" s="119" t="s">
        <v>3879</v>
      </c>
      <c r="D2063" s="68"/>
      <c r="E2063" s="68"/>
      <c r="F2063" s="68"/>
      <c r="G2063" s="596"/>
      <c r="H2063" s="597"/>
      <c r="I2063" s="597"/>
      <c r="J2063" s="597"/>
      <c r="K2063" s="597"/>
      <c r="L2063" s="597"/>
      <c r="M2063" s="597"/>
      <c r="N2063" s="597"/>
      <c r="O2063" s="597"/>
      <c r="P2063" s="597"/>
      <c r="Q2063" s="597"/>
    </row>
    <row r="2064" spans="1:17">
      <c r="A2064" s="652"/>
      <c r="B2064" s="119" t="s">
        <v>3880</v>
      </c>
      <c r="D2064" s="68"/>
      <c r="E2064" s="68"/>
      <c r="F2064" s="68"/>
      <c r="G2064" s="596"/>
      <c r="H2064" s="597"/>
      <c r="I2064" s="597"/>
      <c r="J2064" s="597"/>
      <c r="K2064" s="597"/>
      <c r="L2064" s="597"/>
      <c r="M2064" s="597"/>
      <c r="N2064" s="597"/>
      <c r="O2064" s="597"/>
      <c r="P2064" s="597"/>
      <c r="Q2064" s="597"/>
    </row>
    <row r="2065" spans="1:17">
      <c r="A2065" s="652"/>
      <c r="B2065" s="119" t="s">
        <v>3881</v>
      </c>
      <c r="D2065" s="68"/>
      <c r="E2065" s="68"/>
      <c r="F2065" s="68"/>
      <c r="G2065" s="596"/>
      <c r="H2065" s="597"/>
      <c r="I2065" s="597"/>
      <c r="J2065" s="597"/>
      <c r="K2065" s="597"/>
      <c r="L2065" s="597"/>
      <c r="M2065" s="597"/>
      <c r="N2065" s="597"/>
      <c r="O2065" s="597"/>
      <c r="P2065" s="597"/>
      <c r="Q2065" s="597"/>
    </row>
    <row r="2066" spans="1:17">
      <c r="A2066" s="652"/>
      <c r="B2066" s="119" t="s">
        <v>3882</v>
      </c>
      <c r="D2066" s="68"/>
      <c r="E2066" s="68"/>
      <c r="F2066" s="68"/>
      <c r="G2066" s="596"/>
      <c r="H2066" s="597"/>
      <c r="I2066" s="597"/>
      <c r="J2066" s="597"/>
      <c r="K2066" s="597"/>
      <c r="L2066" s="597"/>
      <c r="M2066" s="597"/>
      <c r="N2066" s="597"/>
      <c r="O2066" s="597"/>
      <c r="P2066" s="597"/>
      <c r="Q2066" s="597"/>
    </row>
    <row r="2067" spans="1:17">
      <c r="A2067" s="652"/>
      <c r="B2067" s="119" t="s">
        <v>3883</v>
      </c>
      <c r="D2067" s="68"/>
      <c r="E2067" s="68"/>
      <c r="F2067" s="68"/>
      <c r="G2067" s="596"/>
      <c r="H2067" s="597"/>
      <c r="I2067" s="597"/>
      <c r="J2067" s="597"/>
      <c r="K2067" s="597"/>
      <c r="L2067" s="597"/>
      <c r="M2067" s="597"/>
      <c r="N2067" s="597"/>
      <c r="O2067" s="597"/>
      <c r="P2067" s="597"/>
      <c r="Q2067" s="597"/>
    </row>
    <row r="2068" spans="1:17">
      <c r="A2068" s="652"/>
      <c r="B2068" s="119" t="s">
        <v>3884</v>
      </c>
      <c r="D2068" s="68"/>
      <c r="E2068" s="68"/>
      <c r="F2068" s="68"/>
      <c r="G2068" s="596"/>
      <c r="H2068" s="597"/>
      <c r="I2068" s="597"/>
      <c r="J2068" s="597"/>
      <c r="K2068" s="597"/>
      <c r="L2068" s="597"/>
      <c r="M2068" s="597"/>
      <c r="N2068" s="597"/>
      <c r="O2068" s="597"/>
      <c r="P2068" s="597"/>
      <c r="Q2068" s="597"/>
    </row>
    <row r="2069" spans="1:17">
      <c r="A2069" s="652"/>
      <c r="B2069" s="119" t="s">
        <v>3885</v>
      </c>
      <c r="D2069" s="68"/>
      <c r="E2069" s="68"/>
      <c r="F2069" s="68"/>
      <c r="G2069" s="596"/>
      <c r="H2069" s="597"/>
      <c r="I2069" s="597"/>
      <c r="J2069" s="597"/>
      <c r="K2069" s="597"/>
      <c r="L2069" s="597"/>
      <c r="M2069" s="597"/>
      <c r="N2069" s="597"/>
      <c r="O2069" s="597"/>
      <c r="P2069" s="597"/>
      <c r="Q2069" s="597"/>
    </row>
    <row r="2070" spans="1:17">
      <c r="A2070" s="652"/>
      <c r="B2070" s="119" t="s">
        <v>3886</v>
      </c>
      <c r="D2070" s="68"/>
      <c r="E2070" s="68"/>
      <c r="F2070" s="68"/>
      <c r="G2070" s="596"/>
      <c r="H2070" s="597"/>
      <c r="I2070" s="597"/>
      <c r="J2070" s="597"/>
      <c r="K2070" s="597"/>
      <c r="L2070" s="597"/>
      <c r="M2070" s="597"/>
      <c r="N2070" s="597"/>
      <c r="O2070" s="597"/>
      <c r="P2070" s="597"/>
      <c r="Q2070" s="597"/>
    </row>
    <row r="2071" spans="1:17">
      <c r="A2071" s="652"/>
      <c r="B2071" s="119" t="s">
        <v>3887</v>
      </c>
      <c r="D2071" s="68"/>
      <c r="E2071" s="68"/>
      <c r="F2071" s="68"/>
      <c r="G2071" s="596"/>
      <c r="H2071" s="597"/>
      <c r="I2071" s="597"/>
      <c r="J2071" s="597"/>
      <c r="K2071" s="597"/>
      <c r="L2071" s="597"/>
      <c r="M2071" s="597"/>
      <c r="N2071" s="597"/>
      <c r="O2071" s="597"/>
      <c r="P2071" s="597"/>
      <c r="Q2071" s="597"/>
    </row>
    <row r="2072" spans="1:17">
      <c r="A2072" s="652"/>
      <c r="B2072" s="119" t="s">
        <v>3888</v>
      </c>
      <c r="D2072" s="68"/>
      <c r="E2072" s="68"/>
      <c r="F2072" s="68"/>
      <c r="G2072" s="596"/>
      <c r="H2072" s="597"/>
      <c r="I2072" s="597"/>
      <c r="J2072" s="597"/>
      <c r="K2072" s="597"/>
      <c r="L2072" s="597"/>
      <c r="M2072" s="597"/>
      <c r="N2072" s="597"/>
      <c r="O2072" s="597"/>
      <c r="P2072" s="597"/>
      <c r="Q2072" s="597"/>
    </row>
    <row r="2073" spans="1:17">
      <c r="A2073" s="652"/>
      <c r="B2073" s="119" t="s">
        <v>3889</v>
      </c>
      <c r="D2073" s="68"/>
      <c r="E2073" s="68"/>
      <c r="F2073" s="68"/>
      <c r="G2073" s="596"/>
      <c r="H2073" s="597"/>
      <c r="I2073" s="597"/>
      <c r="J2073" s="597"/>
      <c r="K2073" s="597"/>
      <c r="L2073" s="597"/>
      <c r="M2073" s="597"/>
      <c r="N2073" s="597"/>
      <c r="O2073" s="597"/>
      <c r="P2073" s="597"/>
      <c r="Q2073" s="597"/>
    </row>
    <row r="2074" spans="1:17">
      <c r="A2074" s="652"/>
      <c r="B2074" s="119" t="s">
        <v>3890</v>
      </c>
      <c r="D2074" s="68"/>
      <c r="E2074" s="68"/>
      <c r="F2074" s="68"/>
      <c r="G2074" s="596"/>
      <c r="H2074" s="597"/>
      <c r="I2074" s="597"/>
      <c r="J2074" s="597"/>
      <c r="K2074" s="597"/>
      <c r="L2074" s="597"/>
      <c r="M2074" s="597"/>
      <c r="N2074" s="597"/>
      <c r="O2074" s="597"/>
      <c r="P2074" s="597"/>
      <c r="Q2074" s="597"/>
    </row>
    <row r="2075" spans="1:17">
      <c r="A2075" s="652"/>
      <c r="B2075" s="119" t="s">
        <v>2802</v>
      </c>
      <c r="D2075" s="68"/>
      <c r="E2075" s="68"/>
      <c r="F2075" s="68"/>
      <c r="G2075" s="596"/>
      <c r="H2075" s="597"/>
      <c r="I2075" s="597"/>
      <c r="J2075" s="597"/>
      <c r="K2075" s="597"/>
      <c r="L2075" s="597"/>
      <c r="M2075" s="597"/>
      <c r="N2075" s="597"/>
      <c r="O2075" s="597"/>
      <c r="P2075" s="597"/>
      <c r="Q2075" s="597"/>
    </row>
    <row r="2076" spans="1:17">
      <c r="A2076" s="652"/>
      <c r="B2076" s="119" t="s">
        <v>3891</v>
      </c>
      <c r="D2076" s="68"/>
      <c r="E2076" s="68"/>
      <c r="F2076" s="68"/>
      <c r="G2076" s="596"/>
      <c r="H2076" s="597"/>
      <c r="I2076" s="597"/>
      <c r="J2076" s="597"/>
      <c r="K2076" s="597"/>
      <c r="L2076" s="597"/>
      <c r="M2076" s="597"/>
      <c r="N2076" s="597"/>
      <c r="O2076" s="597"/>
      <c r="P2076" s="597"/>
      <c r="Q2076" s="597"/>
    </row>
    <row r="2077" spans="1:17">
      <c r="A2077" s="652"/>
      <c r="B2077" s="119" t="s">
        <v>3892</v>
      </c>
      <c r="D2077" s="68"/>
      <c r="E2077" s="68"/>
      <c r="F2077" s="68"/>
      <c r="G2077" s="596"/>
      <c r="H2077" s="597"/>
      <c r="I2077" s="597"/>
      <c r="J2077" s="597"/>
      <c r="K2077" s="597"/>
      <c r="L2077" s="597"/>
      <c r="M2077" s="597"/>
      <c r="N2077" s="597"/>
      <c r="O2077" s="597"/>
      <c r="P2077" s="597"/>
      <c r="Q2077" s="597"/>
    </row>
    <row r="2078" spans="1:17">
      <c r="A2078" s="652"/>
      <c r="B2078" s="119" t="s">
        <v>3893</v>
      </c>
      <c r="D2078" s="68"/>
      <c r="E2078" s="68"/>
      <c r="F2078" s="68"/>
      <c r="G2078" s="596"/>
      <c r="H2078" s="597"/>
      <c r="I2078" s="597"/>
      <c r="J2078" s="597"/>
      <c r="K2078" s="597"/>
      <c r="L2078" s="597"/>
      <c r="M2078" s="597"/>
      <c r="N2078" s="597"/>
      <c r="O2078" s="597"/>
      <c r="P2078" s="597"/>
      <c r="Q2078" s="597"/>
    </row>
    <row r="2079" spans="1:17">
      <c r="A2079" s="652"/>
      <c r="B2079" s="119" t="s">
        <v>3894</v>
      </c>
      <c r="D2079" s="68"/>
      <c r="E2079" s="68"/>
      <c r="F2079" s="68"/>
      <c r="G2079" s="596"/>
      <c r="H2079" s="597"/>
      <c r="I2079" s="597"/>
      <c r="J2079" s="597"/>
      <c r="K2079" s="597"/>
      <c r="L2079" s="597"/>
      <c r="M2079" s="597"/>
      <c r="N2079" s="597"/>
      <c r="O2079" s="597"/>
      <c r="P2079" s="597"/>
      <c r="Q2079" s="597"/>
    </row>
    <row r="2080" spans="1:17">
      <c r="A2080" s="652"/>
      <c r="B2080" s="119" t="s">
        <v>3895</v>
      </c>
      <c r="D2080" s="68"/>
      <c r="E2080" s="68"/>
      <c r="F2080" s="68"/>
      <c r="G2080" s="596"/>
      <c r="H2080" s="597"/>
      <c r="I2080" s="597"/>
      <c r="J2080" s="597"/>
      <c r="K2080" s="597"/>
      <c r="L2080" s="597"/>
      <c r="M2080" s="597"/>
      <c r="N2080" s="597"/>
      <c r="O2080" s="597"/>
      <c r="P2080" s="597"/>
      <c r="Q2080" s="597"/>
    </row>
    <row r="2081" spans="1:17">
      <c r="A2081" s="652"/>
      <c r="B2081" s="119" t="s">
        <v>3896</v>
      </c>
      <c r="D2081" s="68"/>
      <c r="E2081" s="68"/>
      <c r="F2081" s="68"/>
      <c r="G2081" s="596"/>
      <c r="H2081" s="597"/>
      <c r="I2081" s="597"/>
      <c r="J2081" s="597"/>
      <c r="K2081" s="597"/>
      <c r="L2081" s="597"/>
      <c r="M2081" s="597"/>
      <c r="N2081" s="597"/>
      <c r="O2081" s="597"/>
      <c r="P2081" s="597"/>
      <c r="Q2081" s="597"/>
    </row>
    <row r="2082" spans="1:17">
      <c r="A2082" s="652"/>
      <c r="B2082" s="119" t="s">
        <v>3897</v>
      </c>
      <c r="D2082" s="68"/>
      <c r="E2082" s="68"/>
      <c r="F2082" s="68"/>
      <c r="G2082" s="596"/>
      <c r="H2082" s="597"/>
      <c r="I2082" s="597"/>
      <c r="J2082" s="597"/>
      <c r="K2082" s="597"/>
      <c r="L2082" s="597"/>
      <c r="M2082" s="597"/>
      <c r="N2082" s="597"/>
      <c r="O2082" s="597"/>
      <c r="P2082" s="597"/>
      <c r="Q2082" s="597"/>
    </row>
    <row r="2083" spans="1:17">
      <c r="A2083" s="652"/>
      <c r="B2083" s="119" t="s">
        <v>2802</v>
      </c>
      <c r="D2083" s="68"/>
      <c r="E2083" s="68"/>
      <c r="F2083" s="68"/>
      <c r="G2083" s="596"/>
      <c r="H2083" s="597"/>
      <c r="I2083" s="597"/>
      <c r="J2083" s="597"/>
      <c r="K2083" s="597"/>
      <c r="L2083" s="597"/>
      <c r="M2083" s="597"/>
      <c r="N2083" s="597"/>
      <c r="O2083" s="597"/>
      <c r="P2083" s="597"/>
      <c r="Q2083" s="597"/>
    </row>
    <row r="2084" spans="1:17">
      <c r="A2084" s="652"/>
      <c r="B2084" s="119" t="s">
        <v>3898</v>
      </c>
      <c r="D2084" s="68"/>
      <c r="E2084" s="68"/>
      <c r="F2084" s="68"/>
      <c r="G2084" s="596"/>
      <c r="H2084" s="597"/>
      <c r="I2084" s="597"/>
      <c r="J2084" s="597"/>
      <c r="K2084" s="597"/>
      <c r="L2084" s="597"/>
      <c r="M2084" s="597"/>
      <c r="N2084" s="597"/>
      <c r="O2084" s="597"/>
      <c r="P2084" s="597"/>
      <c r="Q2084" s="597"/>
    </row>
    <row r="2085" spans="1:17">
      <c r="A2085" s="652"/>
      <c r="B2085" s="119" t="s">
        <v>3899</v>
      </c>
      <c r="D2085" s="68"/>
      <c r="E2085" s="68"/>
      <c r="F2085" s="68"/>
      <c r="G2085" s="596"/>
      <c r="H2085" s="597"/>
      <c r="I2085" s="597"/>
      <c r="J2085" s="597"/>
      <c r="K2085" s="597"/>
      <c r="L2085" s="597"/>
      <c r="M2085" s="597"/>
      <c r="N2085" s="597"/>
      <c r="O2085" s="597"/>
      <c r="P2085" s="597"/>
      <c r="Q2085" s="597"/>
    </row>
    <row r="2086" spans="1:17">
      <c r="A2086" s="652"/>
      <c r="B2086" s="119" t="s">
        <v>3896</v>
      </c>
      <c r="D2086" s="68"/>
      <c r="E2086" s="68"/>
      <c r="F2086" s="68"/>
      <c r="G2086" s="596"/>
      <c r="H2086" s="597"/>
      <c r="I2086" s="597"/>
      <c r="J2086" s="597"/>
      <c r="K2086" s="597"/>
      <c r="L2086" s="597"/>
      <c r="M2086" s="597"/>
      <c r="N2086" s="597"/>
      <c r="O2086" s="597"/>
      <c r="P2086" s="597"/>
      <c r="Q2086" s="597"/>
    </row>
    <row r="2087" spans="1:17">
      <c r="A2087" s="652"/>
      <c r="B2087" s="119" t="s">
        <v>3900</v>
      </c>
      <c r="D2087" s="68"/>
      <c r="E2087" s="68"/>
      <c r="F2087" s="68"/>
      <c r="G2087" s="596"/>
      <c r="H2087" s="597"/>
      <c r="I2087" s="597"/>
      <c r="J2087" s="597"/>
      <c r="K2087" s="597"/>
      <c r="L2087" s="597"/>
      <c r="M2087" s="597"/>
      <c r="N2087" s="597"/>
      <c r="O2087" s="597"/>
      <c r="P2087" s="597"/>
      <c r="Q2087" s="597"/>
    </row>
    <row r="2088" spans="1:17">
      <c r="A2088" s="652"/>
      <c r="B2088" s="119"/>
      <c r="D2088" s="68"/>
      <c r="E2088" s="68"/>
      <c r="F2088" s="68"/>
      <c r="G2088" s="596"/>
      <c r="H2088" s="597"/>
      <c r="I2088" s="597"/>
      <c r="J2088" s="597"/>
      <c r="K2088" s="597"/>
      <c r="L2088" s="597"/>
      <c r="M2088" s="597"/>
      <c r="N2088" s="597"/>
      <c r="O2088" s="597"/>
      <c r="P2088" s="597"/>
      <c r="Q2088" s="597"/>
    </row>
    <row r="2089" spans="1:17">
      <c r="A2089" s="652"/>
      <c r="B2089" s="119" t="s">
        <v>3901</v>
      </c>
      <c r="D2089" s="68"/>
      <c r="E2089" s="68"/>
      <c r="F2089" s="68"/>
      <c r="G2089" s="596"/>
      <c r="H2089" s="597"/>
      <c r="I2089" s="597"/>
      <c r="J2089" s="597"/>
      <c r="K2089" s="597"/>
      <c r="L2089" s="597"/>
      <c r="M2089" s="597"/>
      <c r="N2089" s="597"/>
      <c r="O2089" s="597"/>
      <c r="P2089" s="597"/>
      <c r="Q2089" s="597"/>
    </row>
    <row r="2090" spans="1:17">
      <c r="A2090" s="652"/>
      <c r="B2090" s="119" t="s">
        <v>3902</v>
      </c>
      <c r="D2090" s="68"/>
      <c r="E2090" s="68"/>
      <c r="F2090" s="68"/>
      <c r="G2090" s="596"/>
      <c r="H2090" s="597"/>
      <c r="I2090" s="597"/>
      <c r="J2090" s="597"/>
      <c r="K2090" s="597"/>
      <c r="L2090" s="597"/>
      <c r="M2090" s="597"/>
      <c r="N2090" s="597"/>
      <c r="O2090" s="597"/>
      <c r="P2090" s="597"/>
      <c r="Q2090" s="597"/>
    </row>
    <row r="2091" spans="1:17">
      <c r="A2091" s="652"/>
      <c r="B2091" s="119" t="s">
        <v>3903</v>
      </c>
      <c r="D2091" s="68"/>
      <c r="E2091" s="68"/>
      <c r="F2091" s="68"/>
      <c r="G2091" s="596"/>
      <c r="H2091" s="597"/>
      <c r="I2091" s="597"/>
      <c r="J2091" s="597"/>
      <c r="K2091" s="597"/>
      <c r="L2091" s="597"/>
      <c r="M2091" s="597"/>
      <c r="N2091" s="597"/>
      <c r="O2091" s="597"/>
      <c r="P2091" s="597"/>
      <c r="Q2091" s="597"/>
    </row>
    <row r="2092" spans="1:17">
      <c r="A2092" s="652"/>
      <c r="B2092" s="119"/>
      <c r="D2092" s="68"/>
      <c r="E2092" s="68"/>
      <c r="F2092" s="68"/>
      <c r="G2092" s="596"/>
      <c r="H2092" s="597"/>
      <c r="I2092" s="597"/>
      <c r="J2092" s="597"/>
      <c r="K2092" s="597"/>
      <c r="L2092" s="597"/>
      <c r="M2092" s="597"/>
      <c r="N2092" s="597"/>
      <c r="O2092" s="597"/>
      <c r="P2092" s="597"/>
      <c r="Q2092" s="597"/>
    </row>
    <row r="2093" spans="1:17">
      <c r="A2093" s="652"/>
      <c r="B2093" s="119" t="s">
        <v>3904</v>
      </c>
      <c r="D2093" s="68"/>
      <c r="E2093" s="68"/>
      <c r="F2093" s="68"/>
      <c r="G2093" s="596"/>
      <c r="H2093" s="597"/>
      <c r="I2093" s="597"/>
      <c r="J2093" s="597"/>
      <c r="K2093" s="597"/>
      <c r="L2093" s="597"/>
      <c r="M2093" s="597"/>
      <c r="N2093" s="597"/>
      <c r="O2093" s="597"/>
      <c r="P2093" s="597"/>
      <c r="Q2093" s="597"/>
    </row>
    <row r="2094" spans="1:17">
      <c r="A2094" s="652"/>
      <c r="B2094" s="119" t="s">
        <v>3905</v>
      </c>
      <c r="D2094" s="68"/>
      <c r="E2094" s="68"/>
      <c r="F2094" s="68"/>
      <c r="G2094" s="596"/>
      <c r="H2094" s="597"/>
      <c r="I2094" s="597"/>
      <c r="J2094" s="597"/>
      <c r="K2094" s="597"/>
      <c r="L2094" s="597"/>
      <c r="M2094" s="597"/>
      <c r="N2094" s="597"/>
      <c r="O2094" s="597"/>
      <c r="P2094" s="597"/>
      <c r="Q2094" s="597"/>
    </row>
    <row r="2095" spans="1:17">
      <c r="A2095" s="652"/>
      <c r="B2095" s="119" t="s">
        <v>3906</v>
      </c>
      <c r="D2095" s="68"/>
      <c r="E2095" s="68"/>
      <c r="F2095" s="68"/>
      <c r="G2095" s="596"/>
      <c r="H2095" s="597"/>
      <c r="I2095" s="597"/>
      <c r="J2095" s="597"/>
      <c r="K2095" s="597"/>
      <c r="L2095" s="597"/>
      <c r="M2095" s="597"/>
      <c r="N2095" s="597"/>
      <c r="O2095" s="597"/>
      <c r="P2095" s="597"/>
      <c r="Q2095" s="597"/>
    </row>
    <row r="2096" spans="1:17">
      <c r="A2096" s="652"/>
      <c r="B2096" s="119" t="s">
        <v>3907</v>
      </c>
      <c r="D2096" s="68"/>
      <c r="E2096" s="68"/>
      <c r="F2096" s="68"/>
      <c r="G2096" s="596"/>
      <c r="H2096" s="597"/>
      <c r="I2096" s="597"/>
      <c r="J2096" s="597"/>
      <c r="K2096" s="597"/>
      <c r="L2096" s="597"/>
      <c r="M2096" s="597"/>
      <c r="N2096" s="597"/>
      <c r="O2096" s="597"/>
      <c r="P2096" s="597"/>
      <c r="Q2096" s="597"/>
    </row>
    <row r="2097" spans="1:17">
      <c r="A2097" s="652"/>
      <c r="B2097" s="119" t="s">
        <v>3908</v>
      </c>
      <c r="D2097" s="68"/>
      <c r="E2097" s="68"/>
      <c r="F2097" s="68"/>
      <c r="G2097" s="596"/>
      <c r="H2097" s="597"/>
      <c r="I2097" s="597"/>
      <c r="J2097" s="597"/>
      <c r="K2097" s="597"/>
      <c r="L2097" s="597"/>
      <c r="M2097" s="597"/>
      <c r="N2097" s="597"/>
      <c r="O2097" s="597"/>
      <c r="P2097" s="597"/>
      <c r="Q2097" s="597"/>
    </row>
    <row r="2098" spans="1:17">
      <c r="A2098" s="652"/>
      <c r="B2098" s="119" t="s">
        <v>3909</v>
      </c>
      <c r="D2098" s="68"/>
      <c r="E2098" s="68"/>
      <c r="F2098" s="68"/>
      <c r="G2098" s="596"/>
      <c r="H2098" s="597"/>
      <c r="I2098" s="597"/>
      <c r="J2098" s="597"/>
      <c r="K2098" s="597"/>
      <c r="L2098" s="597"/>
      <c r="M2098" s="597"/>
      <c r="N2098" s="597"/>
      <c r="O2098" s="597"/>
      <c r="P2098" s="597"/>
      <c r="Q2098" s="597"/>
    </row>
    <row r="2099" spans="1:17">
      <c r="A2099" s="652"/>
      <c r="B2099" s="119" t="s">
        <v>3910</v>
      </c>
      <c r="D2099" s="68"/>
      <c r="E2099" s="68"/>
      <c r="F2099" s="68"/>
      <c r="G2099" s="596"/>
      <c r="H2099" s="597"/>
      <c r="I2099" s="597"/>
      <c r="J2099" s="597"/>
      <c r="K2099" s="597"/>
      <c r="L2099" s="597"/>
      <c r="M2099" s="597"/>
      <c r="N2099" s="597"/>
      <c r="O2099" s="597"/>
      <c r="P2099" s="597"/>
      <c r="Q2099" s="597"/>
    </row>
    <row r="2100" spans="1:17">
      <c r="A2100" s="652"/>
      <c r="B2100" s="119" t="s">
        <v>3911</v>
      </c>
      <c r="D2100" s="68"/>
      <c r="E2100" s="68"/>
      <c r="F2100" s="68"/>
      <c r="G2100" s="596"/>
      <c r="H2100" s="597"/>
      <c r="I2100" s="597"/>
      <c r="J2100" s="597"/>
      <c r="K2100" s="597"/>
      <c r="L2100" s="597"/>
      <c r="M2100" s="597"/>
      <c r="N2100" s="597"/>
      <c r="O2100" s="597"/>
      <c r="P2100" s="597"/>
      <c r="Q2100" s="597"/>
    </row>
    <row r="2101" spans="1:17">
      <c r="A2101" s="652"/>
      <c r="B2101" s="119" t="s">
        <v>3912</v>
      </c>
      <c r="D2101" s="68"/>
      <c r="E2101" s="68"/>
      <c r="F2101" s="68"/>
      <c r="G2101" s="596"/>
      <c r="H2101" s="597"/>
      <c r="I2101" s="597"/>
      <c r="J2101" s="597"/>
      <c r="K2101" s="597"/>
      <c r="L2101" s="597"/>
      <c r="M2101" s="597"/>
      <c r="N2101" s="597"/>
      <c r="O2101" s="597"/>
      <c r="P2101" s="597"/>
      <c r="Q2101" s="597"/>
    </row>
    <row r="2102" spans="1:17">
      <c r="A2102" s="652"/>
      <c r="B2102" s="119" t="s">
        <v>3913</v>
      </c>
      <c r="D2102" s="68"/>
      <c r="E2102" s="68"/>
      <c r="F2102" s="68"/>
      <c r="G2102" s="596"/>
      <c r="H2102" s="597"/>
      <c r="I2102" s="597"/>
      <c r="J2102" s="597"/>
      <c r="K2102" s="597"/>
      <c r="L2102" s="597"/>
      <c r="M2102" s="597"/>
      <c r="N2102" s="597"/>
      <c r="O2102" s="597"/>
      <c r="P2102" s="597"/>
      <c r="Q2102" s="597"/>
    </row>
    <row r="2103" spans="1:17">
      <c r="A2103" s="652"/>
      <c r="B2103" s="119"/>
      <c r="D2103" s="68"/>
      <c r="E2103" s="68"/>
      <c r="F2103" s="68"/>
      <c r="G2103" s="596"/>
      <c r="H2103" s="597"/>
      <c r="I2103" s="597"/>
      <c r="J2103" s="597"/>
      <c r="K2103" s="597"/>
      <c r="L2103" s="597"/>
      <c r="M2103" s="597"/>
      <c r="N2103" s="597"/>
      <c r="O2103" s="597"/>
      <c r="P2103" s="597"/>
      <c r="Q2103" s="597"/>
    </row>
    <row r="2104" spans="1:17">
      <c r="A2104" s="652"/>
      <c r="B2104" s="119" t="s">
        <v>3914</v>
      </c>
      <c r="D2104" s="68"/>
      <c r="E2104" s="68"/>
      <c r="F2104" s="68"/>
      <c r="G2104" s="596"/>
      <c r="H2104" s="597"/>
      <c r="I2104" s="597"/>
      <c r="J2104" s="597"/>
      <c r="K2104" s="597"/>
      <c r="L2104" s="597"/>
      <c r="M2104" s="597"/>
      <c r="N2104" s="597"/>
      <c r="O2104" s="597"/>
      <c r="P2104" s="597"/>
      <c r="Q2104" s="597"/>
    </row>
    <row r="2105" spans="1:17">
      <c r="A2105" s="652"/>
      <c r="B2105" s="119" t="s">
        <v>3915</v>
      </c>
      <c r="D2105" s="68"/>
      <c r="E2105" s="68"/>
      <c r="F2105" s="68"/>
      <c r="G2105" s="596"/>
      <c r="H2105" s="597"/>
      <c r="I2105" s="597"/>
      <c r="J2105" s="597"/>
      <c r="K2105" s="597"/>
      <c r="L2105" s="597"/>
      <c r="M2105" s="597"/>
      <c r="N2105" s="597"/>
      <c r="O2105" s="597"/>
      <c r="P2105" s="597"/>
      <c r="Q2105" s="597"/>
    </row>
    <row r="2106" spans="1:17">
      <c r="A2106" s="652"/>
      <c r="B2106" s="119" t="s">
        <v>3916</v>
      </c>
      <c r="D2106" s="68"/>
      <c r="E2106" s="68"/>
      <c r="F2106" s="68"/>
      <c r="G2106" s="596"/>
      <c r="H2106" s="597"/>
      <c r="I2106" s="597"/>
      <c r="J2106" s="597"/>
      <c r="K2106" s="597"/>
      <c r="L2106" s="597"/>
      <c r="M2106" s="597"/>
      <c r="N2106" s="597"/>
      <c r="O2106" s="597"/>
      <c r="P2106" s="597"/>
      <c r="Q2106" s="597"/>
    </row>
    <row r="2107" spans="1:17">
      <c r="A2107" s="652"/>
      <c r="B2107" s="119" t="s">
        <v>3917</v>
      </c>
      <c r="D2107" s="68"/>
      <c r="E2107" s="68"/>
      <c r="F2107" s="68"/>
      <c r="G2107" s="596"/>
      <c r="H2107" s="597"/>
      <c r="I2107" s="597"/>
      <c r="J2107" s="597"/>
      <c r="K2107" s="597"/>
      <c r="L2107" s="597"/>
      <c r="M2107" s="597"/>
      <c r="N2107" s="597"/>
      <c r="O2107" s="597"/>
      <c r="P2107" s="597"/>
      <c r="Q2107" s="597"/>
    </row>
    <row r="2108" spans="1:17">
      <c r="A2108" s="652"/>
      <c r="B2108" s="119" t="s">
        <v>3918</v>
      </c>
      <c r="D2108" s="68"/>
      <c r="E2108" s="68"/>
      <c r="F2108" s="68"/>
      <c r="G2108" s="596"/>
      <c r="H2108" s="597"/>
      <c r="I2108" s="597"/>
      <c r="J2108" s="597"/>
      <c r="K2108" s="597"/>
      <c r="L2108" s="597"/>
      <c r="M2108" s="597"/>
      <c r="N2108" s="597"/>
      <c r="O2108" s="597"/>
      <c r="P2108" s="597"/>
      <c r="Q2108" s="597"/>
    </row>
    <row r="2109" spans="1:17">
      <c r="A2109" s="652"/>
      <c r="B2109" s="119" t="s">
        <v>3919</v>
      </c>
      <c r="D2109" s="68"/>
      <c r="E2109" s="68"/>
      <c r="F2109" s="68"/>
      <c r="G2109" s="596"/>
      <c r="H2109" s="597"/>
      <c r="I2109" s="597"/>
      <c r="J2109" s="597"/>
      <c r="K2109" s="597"/>
      <c r="L2109" s="597"/>
      <c r="M2109" s="597"/>
      <c r="N2109" s="597"/>
      <c r="O2109" s="597"/>
      <c r="P2109" s="597"/>
      <c r="Q2109" s="597"/>
    </row>
    <row r="2110" spans="1:17">
      <c r="A2110" s="652"/>
      <c r="B2110" s="119" t="s">
        <v>3920</v>
      </c>
      <c r="D2110" s="68"/>
      <c r="E2110" s="68"/>
      <c r="F2110" s="68"/>
      <c r="G2110" s="596"/>
      <c r="H2110" s="597"/>
      <c r="I2110" s="597"/>
      <c r="J2110" s="597"/>
      <c r="K2110" s="597"/>
      <c r="L2110" s="597"/>
      <c r="M2110" s="597"/>
      <c r="N2110" s="597"/>
      <c r="O2110" s="597"/>
      <c r="P2110" s="597"/>
      <c r="Q2110" s="597"/>
    </row>
    <row r="2111" spans="1:17">
      <c r="A2111" s="652"/>
      <c r="B2111" s="119"/>
      <c r="D2111" s="68"/>
      <c r="E2111" s="68"/>
      <c r="F2111" s="68"/>
      <c r="G2111" s="596"/>
      <c r="H2111" s="597"/>
      <c r="I2111" s="597"/>
      <c r="J2111" s="597"/>
      <c r="K2111" s="597"/>
      <c r="L2111" s="597"/>
      <c r="M2111" s="597"/>
      <c r="N2111" s="597"/>
      <c r="O2111" s="597"/>
      <c r="P2111" s="597"/>
      <c r="Q2111" s="597"/>
    </row>
    <row r="2112" spans="1:17">
      <c r="A2112" s="652"/>
      <c r="B2112" s="119" t="s">
        <v>3921</v>
      </c>
      <c r="D2112" s="68"/>
      <c r="E2112" s="68"/>
      <c r="F2112" s="68"/>
      <c r="G2112" s="596"/>
      <c r="H2112" s="597"/>
      <c r="I2112" s="597"/>
      <c r="J2112" s="597"/>
      <c r="K2112" s="597"/>
      <c r="L2112" s="597"/>
      <c r="M2112" s="597"/>
      <c r="N2112" s="597"/>
      <c r="O2112" s="597"/>
      <c r="P2112" s="597"/>
      <c r="Q2112" s="597"/>
    </row>
    <row r="2113" spans="1:17">
      <c r="A2113" s="652"/>
      <c r="B2113" s="119" t="s">
        <v>3922</v>
      </c>
      <c r="D2113" s="68"/>
      <c r="E2113" s="68"/>
      <c r="F2113" s="68"/>
      <c r="G2113" s="596"/>
      <c r="H2113" s="597"/>
      <c r="I2113" s="597"/>
      <c r="J2113" s="597"/>
      <c r="K2113" s="597"/>
      <c r="L2113" s="597"/>
      <c r="M2113" s="597"/>
      <c r="N2113" s="597"/>
      <c r="O2113" s="597"/>
      <c r="P2113" s="597"/>
      <c r="Q2113" s="597"/>
    </row>
    <row r="2114" spans="1:17">
      <c r="A2114" s="652"/>
      <c r="B2114" s="119" t="s">
        <v>3923</v>
      </c>
      <c r="D2114" s="68"/>
      <c r="E2114" s="68"/>
      <c r="F2114" s="68"/>
      <c r="G2114" s="596"/>
      <c r="H2114" s="597"/>
      <c r="I2114" s="597"/>
      <c r="J2114" s="597"/>
      <c r="K2114" s="597"/>
      <c r="L2114" s="597"/>
      <c r="M2114" s="597"/>
      <c r="N2114" s="597"/>
      <c r="O2114" s="597"/>
      <c r="P2114" s="597"/>
      <c r="Q2114" s="597"/>
    </row>
    <row r="2115" spans="1:17">
      <c r="A2115" s="652"/>
      <c r="B2115" s="119"/>
      <c r="D2115" s="68"/>
      <c r="E2115" s="68"/>
      <c r="F2115" s="68"/>
      <c r="G2115" s="596"/>
      <c r="H2115" s="597"/>
      <c r="I2115" s="597"/>
      <c r="J2115" s="597"/>
      <c r="K2115" s="597"/>
      <c r="L2115" s="597"/>
      <c r="M2115" s="597"/>
      <c r="N2115" s="597"/>
      <c r="O2115" s="597"/>
      <c r="P2115" s="597"/>
      <c r="Q2115" s="597"/>
    </row>
    <row r="2116" spans="1:17">
      <c r="A2116" s="652"/>
      <c r="B2116" s="119" t="s">
        <v>3864</v>
      </c>
      <c r="D2116" s="68"/>
      <c r="E2116" s="68"/>
      <c r="F2116" s="68"/>
      <c r="G2116" s="596"/>
      <c r="H2116" s="597"/>
      <c r="I2116" s="597"/>
      <c r="J2116" s="597"/>
      <c r="K2116" s="597"/>
      <c r="L2116" s="597"/>
      <c r="M2116" s="597"/>
      <c r="N2116" s="597"/>
      <c r="O2116" s="597"/>
      <c r="P2116" s="597"/>
      <c r="Q2116" s="597"/>
    </row>
    <row r="2117" spans="1:17">
      <c r="A2117" s="652"/>
      <c r="B2117" s="119" t="s">
        <v>3924</v>
      </c>
      <c r="D2117" s="68"/>
      <c r="E2117" s="68"/>
      <c r="F2117" s="68"/>
      <c r="G2117" s="596"/>
      <c r="H2117" s="597"/>
      <c r="I2117" s="597"/>
      <c r="J2117" s="597"/>
      <c r="K2117" s="597"/>
      <c r="L2117" s="597"/>
      <c r="M2117" s="597"/>
      <c r="N2117" s="597"/>
      <c r="O2117" s="597"/>
      <c r="P2117" s="597"/>
      <c r="Q2117" s="597"/>
    </row>
    <row r="2118" spans="1:17">
      <c r="A2118" s="652"/>
      <c r="B2118" s="119" t="s">
        <v>3925</v>
      </c>
      <c r="D2118" s="68"/>
      <c r="E2118" s="68"/>
      <c r="F2118" s="68"/>
      <c r="G2118" s="596"/>
      <c r="H2118" s="597"/>
      <c r="I2118" s="597"/>
      <c r="J2118" s="597"/>
      <c r="K2118" s="597"/>
      <c r="L2118" s="597"/>
      <c r="M2118" s="597"/>
      <c r="N2118" s="597"/>
      <c r="O2118" s="597"/>
      <c r="P2118" s="597"/>
      <c r="Q2118" s="597"/>
    </row>
    <row r="2119" spans="1:17">
      <c r="A2119" s="652"/>
      <c r="B2119" s="119" t="s">
        <v>3926</v>
      </c>
      <c r="D2119" s="68"/>
      <c r="E2119" s="68"/>
      <c r="F2119" s="68"/>
      <c r="G2119" s="596"/>
      <c r="H2119" s="597"/>
      <c r="I2119" s="597"/>
      <c r="J2119" s="597"/>
      <c r="K2119" s="597"/>
      <c r="L2119" s="597"/>
      <c r="M2119" s="597"/>
      <c r="N2119" s="597"/>
      <c r="O2119" s="597"/>
      <c r="P2119" s="597"/>
      <c r="Q2119" s="597"/>
    </row>
    <row r="2120" spans="1:17">
      <c r="A2120" s="652"/>
      <c r="B2120" s="119" t="s">
        <v>3927</v>
      </c>
      <c r="D2120" s="68"/>
      <c r="E2120" s="68"/>
      <c r="F2120" s="68"/>
      <c r="G2120" s="596"/>
      <c r="H2120" s="597"/>
      <c r="I2120" s="597"/>
      <c r="J2120" s="597"/>
      <c r="K2120" s="597"/>
      <c r="L2120" s="597"/>
      <c r="M2120" s="597"/>
      <c r="N2120" s="597"/>
      <c r="O2120" s="597"/>
      <c r="P2120" s="597"/>
      <c r="Q2120" s="597"/>
    </row>
    <row r="2121" spans="1:17">
      <c r="A2121" s="652"/>
      <c r="B2121" s="119" t="s">
        <v>3928</v>
      </c>
      <c r="D2121" s="68"/>
      <c r="E2121" s="68"/>
      <c r="F2121" s="68"/>
      <c r="G2121" s="596"/>
      <c r="H2121" s="597"/>
      <c r="I2121" s="597"/>
      <c r="J2121" s="597"/>
      <c r="K2121" s="597"/>
      <c r="L2121" s="597"/>
      <c r="M2121" s="597"/>
      <c r="N2121" s="597"/>
      <c r="O2121" s="597"/>
      <c r="P2121" s="597"/>
      <c r="Q2121" s="597"/>
    </row>
    <row r="2122" spans="1:17">
      <c r="A2122" s="652"/>
      <c r="B2122" s="119" t="s">
        <v>3929</v>
      </c>
      <c r="D2122" s="68"/>
      <c r="E2122" s="68"/>
      <c r="F2122" s="68"/>
      <c r="G2122" s="596"/>
      <c r="H2122" s="597"/>
      <c r="I2122" s="597"/>
      <c r="J2122" s="597"/>
      <c r="K2122" s="597"/>
      <c r="L2122" s="597"/>
      <c r="M2122" s="597"/>
      <c r="N2122" s="597"/>
      <c r="O2122" s="597"/>
      <c r="P2122" s="597"/>
      <c r="Q2122" s="597"/>
    </row>
    <row r="2123" spans="1:17">
      <c r="A2123" s="652"/>
      <c r="B2123" s="119" t="s">
        <v>3930</v>
      </c>
      <c r="D2123" s="68"/>
      <c r="E2123" s="68"/>
      <c r="F2123" s="68"/>
      <c r="G2123" s="596"/>
      <c r="H2123" s="597"/>
      <c r="I2123" s="597"/>
      <c r="J2123" s="597"/>
      <c r="K2123" s="597"/>
      <c r="L2123" s="597"/>
      <c r="M2123" s="597"/>
      <c r="N2123" s="597"/>
      <c r="O2123" s="597"/>
      <c r="P2123" s="597"/>
      <c r="Q2123" s="597"/>
    </row>
    <row r="2124" spans="1:17">
      <c r="A2124" s="652"/>
      <c r="B2124" s="119" t="s">
        <v>3931</v>
      </c>
      <c r="D2124" s="68"/>
      <c r="E2124" s="68"/>
      <c r="F2124" s="68"/>
      <c r="G2124" s="596"/>
      <c r="H2124" s="597"/>
      <c r="I2124" s="597"/>
      <c r="J2124" s="597"/>
      <c r="K2124" s="597"/>
      <c r="L2124" s="597"/>
      <c r="M2124" s="597"/>
      <c r="N2124" s="597"/>
      <c r="O2124" s="597"/>
      <c r="P2124" s="597"/>
      <c r="Q2124" s="597"/>
    </row>
    <row r="2125" spans="1:17">
      <c r="A2125" s="652"/>
      <c r="B2125" s="119" t="s">
        <v>3932</v>
      </c>
      <c r="D2125" s="68"/>
      <c r="E2125" s="68"/>
      <c r="F2125" s="68"/>
      <c r="G2125" s="596"/>
      <c r="H2125" s="597"/>
      <c r="I2125" s="597"/>
      <c r="J2125" s="597"/>
      <c r="K2125" s="597"/>
      <c r="L2125" s="597"/>
      <c r="M2125" s="597"/>
      <c r="N2125" s="597"/>
      <c r="O2125" s="597"/>
      <c r="P2125" s="597"/>
      <c r="Q2125" s="597"/>
    </row>
    <row r="2126" spans="1:17">
      <c r="A2126" s="652"/>
      <c r="B2126" s="119" t="s">
        <v>3933</v>
      </c>
      <c r="D2126" s="68"/>
      <c r="E2126" s="68"/>
      <c r="F2126" s="68"/>
      <c r="G2126" s="596"/>
      <c r="H2126" s="597"/>
      <c r="I2126" s="597"/>
      <c r="J2126" s="597"/>
      <c r="K2126" s="597"/>
      <c r="L2126" s="597"/>
      <c r="M2126" s="597"/>
      <c r="N2126" s="597"/>
      <c r="O2126" s="597"/>
      <c r="P2126" s="597"/>
      <c r="Q2126" s="597"/>
    </row>
    <row r="2127" spans="1:17">
      <c r="A2127" s="652"/>
      <c r="B2127" s="119" t="s">
        <v>3934</v>
      </c>
      <c r="D2127" s="68"/>
      <c r="E2127" s="68"/>
      <c r="F2127" s="68"/>
      <c r="G2127" s="596"/>
      <c r="H2127" s="597"/>
      <c r="I2127" s="597"/>
      <c r="J2127" s="597"/>
      <c r="K2127" s="597"/>
      <c r="L2127" s="597"/>
      <c r="M2127" s="597"/>
      <c r="N2127" s="597"/>
      <c r="O2127" s="597"/>
      <c r="P2127" s="597"/>
      <c r="Q2127" s="597"/>
    </row>
    <row r="2128" spans="1:17">
      <c r="A2128" s="652"/>
      <c r="B2128" s="119" t="s">
        <v>3935</v>
      </c>
      <c r="D2128" s="68"/>
      <c r="E2128" s="68"/>
      <c r="F2128" s="68"/>
      <c r="G2128" s="596"/>
      <c r="H2128" s="597"/>
      <c r="I2128" s="597"/>
      <c r="J2128" s="597"/>
      <c r="K2128" s="597"/>
      <c r="L2128" s="597"/>
      <c r="M2128" s="597"/>
      <c r="N2128" s="597"/>
      <c r="O2128" s="597"/>
      <c r="P2128" s="597"/>
      <c r="Q2128" s="597"/>
    </row>
    <row r="2129" spans="1:17">
      <c r="A2129" s="652"/>
      <c r="B2129" s="119" t="s">
        <v>3936</v>
      </c>
      <c r="D2129" s="68"/>
      <c r="E2129" s="68"/>
      <c r="F2129" s="68"/>
      <c r="G2129" s="596"/>
      <c r="H2129" s="597"/>
      <c r="I2129" s="597"/>
      <c r="J2129" s="597"/>
      <c r="K2129" s="597"/>
      <c r="L2129" s="597"/>
      <c r="M2129" s="597"/>
      <c r="N2129" s="597"/>
      <c r="O2129" s="597"/>
      <c r="P2129" s="597"/>
      <c r="Q2129" s="597"/>
    </row>
    <row r="2130" spans="1:17">
      <c r="A2130" s="652"/>
      <c r="B2130" s="119" t="s">
        <v>3937</v>
      </c>
      <c r="D2130" s="68"/>
      <c r="E2130" s="68"/>
      <c r="F2130" s="68"/>
      <c r="G2130" s="596"/>
      <c r="H2130" s="597"/>
      <c r="I2130" s="597"/>
      <c r="J2130" s="597"/>
      <c r="K2130" s="597"/>
      <c r="L2130" s="597"/>
      <c r="M2130" s="597"/>
      <c r="N2130" s="597"/>
      <c r="O2130" s="597"/>
      <c r="P2130" s="597"/>
      <c r="Q2130" s="597"/>
    </row>
    <row r="2131" spans="1:17">
      <c r="A2131" s="652"/>
      <c r="B2131" s="119" t="s">
        <v>3938</v>
      </c>
      <c r="D2131" s="68"/>
      <c r="E2131" s="68"/>
      <c r="F2131" s="68"/>
      <c r="G2131" s="596"/>
      <c r="H2131" s="597"/>
      <c r="I2131" s="597"/>
      <c r="J2131" s="597"/>
      <c r="K2131" s="597"/>
      <c r="L2131" s="597"/>
      <c r="M2131" s="597"/>
      <c r="N2131" s="597"/>
      <c r="O2131" s="597"/>
      <c r="P2131" s="597"/>
      <c r="Q2131" s="597"/>
    </row>
    <row r="2132" spans="1:17">
      <c r="A2132" s="652"/>
      <c r="B2132" s="119" t="s">
        <v>3939</v>
      </c>
      <c r="D2132" s="68"/>
      <c r="E2132" s="68"/>
      <c r="F2132" s="68"/>
      <c r="G2132" s="596"/>
      <c r="H2132" s="597"/>
      <c r="I2132" s="597"/>
      <c r="J2132" s="597"/>
      <c r="K2132" s="597"/>
      <c r="L2132" s="597"/>
      <c r="M2132" s="597"/>
      <c r="N2132" s="597"/>
      <c r="O2132" s="597"/>
      <c r="P2132" s="597"/>
      <c r="Q2132" s="597"/>
    </row>
    <row r="2133" spans="1:17">
      <c r="A2133" s="652"/>
      <c r="B2133" s="119" t="s">
        <v>3940</v>
      </c>
      <c r="D2133" s="68"/>
      <c r="E2133" s="68"/>
      <c r="F2133" s="68"/>
      <c r="G2133" s="596"/>
      <c r="H2133" s="597"/>
      <c r="I2133" s="597"/>
      <c r="J2133" s="597"/>
      <c r="K2133" s="597"/>
      <c r="L2133" s="597"/>
      <c r="M2133" s="597"/>
      <c r="N2133" s="597"/>
      <c r="O2133" s="597"/>
      <c r="P2133" s="597"/>
      <c r="Q2133" s="597"/>
    </row>
    <row r="2134" spans="1:17">
      <c r="A2134" s="652"/>
      <c r="B2134" s="119" t="s">
        <v>3927</v>
      </c>
      <c r="D2134" s="68"/>
      <c r="E2134" s="68"/>
      <c r="F2134" s="68"/>
      <c r="G2134" s="596"/>
      <c r="H2134" s="597"/>
      <c r="I2134" s="597"/>
      <c r="J2134" s="597"/>
      <c r="K2134" s="597"/>
      <c r="L2134" s="597"/>
      <c r="M2134" s="597"/>
      <c r="N2134" s="597"/>
      <c r="O2134" s="597"/>
      <c r="P2134" s="597"/>
      <c r="Q2134" s="597"/>
    </row>
    <row r="2135" spans="1:17">
      <c r="A2135" s="652"/>
      <c r="B2135" s="119" t="s">
        <v>3941</v>
      </c>
      <c r="D2135" s="68"/>
      <c r="E2135" s="68"/>
      <c r="F2135" s="68"/>
      <c r="G2135" s="596"/>
      <c r="H2135" s="597"/>
      <c r="I2135" s="597"/>
      <c r="J2135" s="597"/>
      <c r="K2135" s="597"/>
      <c r="L2135" s="597"/>
      <c r="M2135" s="597"/>
      <c r="N2135" s="597"/>
      <c r="O2135" s="597"/>
      <c r="P2135" s="597"/>
      <c r="Q2135" s="597"/>
    </row>
    <row r="2136" spans="1:17">
      <c r="A2136" s="652"/>
      <c r="B2136" s="119" t="s">
        <v>3942</v>
      </c>
      <c r="D2136" s="68"/>
      <c r="E2136" s="68"/>
      <c r="F2136" s="68"/>
      <c r="G2136" s="596"/>
      <c r="H2136" s="597"/>
      <c r="I2136" s="597"/>
      <c r="J2136" s="597"/>
      <c r="K2136" s="597"/>
      <c r="L2136" s="597"/>
      <c r="M2136" s="597"/>
      <c r="N2136" s="597"/>
      <c r="O2136" s="597"/>
      <c r="P2136" s="597"/>
      <c r="Q2136" s="597"/>
    </row>
    <row r="2137" spans="1:17">
      <c r="A2137" s="652"/>
      <c r="B2137" s="119" t="s">
        <v>3943</v>
      </c>
      <c r="D2137" s="68"/>
      <c r="E2137" s="68"/>
      <c r="F2137" s="68"/>
      <c r="G2137" s="596"/>
      <c r="H2137" s="597"/>
      <c r="I2137" s="597"/>
      <c r="J2137" s="597"/>
      <c r="K2137" s="597"/>
      <c r="L2137" s="597"/>
      <c r="M2137" s="597"/>
      <c r="N2137" s="597"/>
      <c r="O2137" s="597"/>
      <c r="P2137" s="597"/>
      <c r="Q2137" s="597"/>
    </row>
    <row r="2138" spans="1:17">
      <c r="A2138" s="652"/>
      <c r="B2138" s="119" t="s">
        <v>3931</v>
      </c>
      <c r="D2138" s="68"/>
      <c r="E2138" s="68"/>
      <c r="F2138" s="68"/>
      <c r="G2138" s="596"/>
      <c r="H2138" s="597"/>
      <c r="I2138" s="597"/>
      <c r="J2138" s="597"/>
      <c r="K2138" s="597"/>
      <c r="L2138" s="597"/>
      <c r="M2138" s="597"/>
      <c r="N2138" s="597"/>
      <c r="O2138" s="597"/>
      <c r="P2138" s="597"/>
      <c r="Q2138" s="597"/>
    </row>
    <row r="2139" spans="1:17">
      <c r="A2139" s="652"/>
      <c r="B2139" s="119" t="s">
        <v>3944</v>
      </c>
      <c r="D2139" s="68"/>
      <c r="E2139" s="68"/>
      <c r="F2139" s="68"/>
      <c r="G2139" s="596"/>
      <c r="H2139" s="597"/>
      <c r="I2139" s="597"/>
      <c r="J2139" s="597"/>
      <c r="K2139" s="597"/>
      <c r="L2139" s="597"/>
      <c r="M2139" s="597"/>
      <c r="N2139" s="597"/>
      <c r="O2139" s="597"/>
      <c r="P2139" s="597"/>
      <c r="Q2139" s="597"/>
    </row>
    <row r="2140" spans="1:17">
      <c r="A2140" s="652"/>
      <c r="B2140" s="119" t="s">
        <v>3945</v>
      </c>
      <c r="D2140" s="68"/>
      <c r="E2140" s="68"/>
      <c r="F2140" s="68"/>
      <c r="G2140" s="596"/>
      <c r="H2140" s="597"/>
      <c r="I2140" s="597"/>
      <c r="J2140" s="597"/>
      <c r="K2140" s="597"/>
      <c r="L2140" s="597"/>
      <c r="M2140" s="597"/>
      <c r="N2140" s="597"/>
      <c r="O2140" s="597"/>
      <c r="P2140" s="597"/>
      <c r="Q2140" s="597"/>
    </row>
    <row r="2141" spans="1:17">
      <c r="A2141" s="652"/>
      <c r="B2141" s="119" t="s">
        <v>3946</v>
      </c>
      <c r="D2141" s="68"/>
      <c r="E2141" s="68"/>
      <c r="F2141" s="68"/>
      <c r="G2141" s="596"/>
      <c r="H2141" s="597"/>
      <c r="I2141" s="597"/>
      <c r="J2141" s="597"/>
      <c r="K2141" s="597"/>
      <c r="L2141" s="597"/>
      <c r="M2141" s="597"/>
      <c r="N2141" s="597"/>
      <c r="O2141" s="597"/>
      <c r="P2141" s="597"/>
      <c r="Q2141" s="597"/>
    </row>
    <row r="2142" spans="1:17">
      <c r="A2142" s="652"/>
      <c r="B2142" s="119" t="s">
        <v>3935</v>
      </c>
      <c r="D2142" s="68"/>
      <c r="E2142" s="68"/>
      <c r="F2142" s="68"/>
      <c r="G2142" s="596"/>
      <c r="H2142" s="597"/>
      <c r="I2142" s="597"/>
      <c r="J2142" s="597"/>
      <c r="K2142" s="597"/>
      <c r="L2142" s="597"/>
      <c r="M2142" s="597"/>
      <c r="N2142" s="597"/>
      <c r="O2142" s="597"/>
      <c r="P2142" s="597"/>
      <c r="Q2142" s="597"/>
    </row>
    <row r="2143" spans="1:17">
      <c r="A2143" s="652"/>
      <c r="B2143" s="119" t="s">
        <v>3947</v>
      </c>
      <c r="D2143" s="68"/>
      <c r="E2143" s="68"/>
      <c r="F2143" s="68"/>
      <c r="G2143" s="596"/>
      <c r="H2143" s="597"/>
      <c r="I2143" s="597"/>
      <c r="J2143" s="597"/>
      <c r="K2143" s="597"/>
      <c r="L2143" s="597"/>
      <c r="M2143" s="597"/>
      <c r="N2143" s="597"/>
      <c r="O2143" s="597"/>
      <c r="P2143" s="597"/>
      <c r="Q2143" s="597"/>
    </row>
    <row r="2144" spans="1:17">
      <c r="A2144" s="652"/>
      <c r="B2144" s="119" t="s">
        <v>3948</v>
      </c>
      <c r="D2144" s="68"/>
      <c r="E2144" s="68"/>
      <c r="F2144" s="68"/>
      <c r="G2144" s="596"/>
      <c r="H2144" s="597"/>
      <c r="I2144" s="597"/>
      <c r="J2144" s="597"/>
      <c r="K2144" s="597"/>
      <c r="L2144" s="597"/>
      <c r="M2144" s="597"/>
      <c r="N2144" s="597"/>
      <c r="O2144" s="597"/>
      <c r="P2144" s="597"/>
      <c r="Q2144" s="597"/>
    </row>
    <row r="2145" spans="1:17">
      <c r="A2145" s="652"/>
      <c r="B2145" s="119" t="s">
        <v>3949</v>
      </c>
      <c r="D2145" s="68"/>
      <c r="E2145" s="68"/>
      <c r="F2145" s="68"/>
      <c r="G2145" s="596"/>
      <c r="H2145" s="597"/>
      <c r="I2145" s="597"/>
      <c r="J2145" s="597"/>
      <c r="K2145" s="597"/>
      <c r="L2145" s="597"/>
      <c r="M2145" s="597"/>
      <c r="N2145" s="597"/>
      <c r="O2145" s="597"/>
      <c r="P2145" s="597"/>
      <c r="Q2145" s="597"/>
    </row>
    <row r="2146" spans="1:17">
      <c r="A2146" s="652"/>
      <c r="B2146" s="119" t="s">
        <v>3950</v>
      </c>
      <c r="D2146" s="68"/>
      <c r="E2146" s="68"/>
      <c r="F2146" s="68"/>
      <c r="G2146" s="596"/>
      <c r="H2146" s="597"/>
      <c r="I2146" s="597"/>
      <c r="J2146" s="597"/>
      <c r="K2146" s="597"/>
      <c r="L2146" s="597"/>
      <c r="M2146" s="597"/>
      <c r="N2146" s="597"/>
      <c r="O2146" s="597"/>
      <c r="P2146" s="597"/>
      <c r="Q2146" s="597"/>
    </row>
    <row r="2147" spans="1:17">
      <c r="A2147" s="652"/>
      <c r="B2147" s="119"/>
      <c r="D2147" s="68"/>
      <c r="E2147" s="68"/>
      <c r="F2147" s="68"/>
      <c r="G2147" s="596"/>
      <c r="H2147" s="597"/>
      <c r="I2147" s="597"/>
      <c r="J2147" s="597"/>
      <c r="K2147" s="597"/>
      <c r="L2147" s="597"/>
      <c r="M2147" s="597"/>
      <c r="N2147" s="597"/>
      <c r="O2147" s="597"/>
      <c r="P2147" s="597"/>
      <c r="Q2147" s="597"/>
    </row>
    <row r="2148" spans="1:17">
      <c r="A2148" s="652"/>
      <c r="B2148" s="119" t="s">
        <v>3951</v>
      </c>
      <c r="D2148" s="68"/>
      <c r="E2148" s="68"/>
      <c r="F2148" s="68"/>
      <c r="G2148" s="596"/>
      <c r="H2148" s="597"/>
      <c r="I2148" s="597"/>
      <c r="J2148" s="597"/>
      <c r="K2148" s="597"/>
      <c r="L2148" s="597"/>
      <c r="M2148" s="597"/>
      <c r="N2148" s="597"/>
      <c r="O2148" s="597"/>
      <c r="P2148" s="597"/>
      <c r="Q2148" s="597"/>
    </row>
    <row r="2149" spans="1:17">
      <c r="A2149" s="652"/>
      <c r="B2149" s="119" t="s">
        <v>3922</v>
      </c>
      <c r="D2149" s="68"/>
      <c r="E2149" s="68"/>
      <c r="F2149" s="68"/>
      <c r="G2149" s="596"/>
      <c r="H2149" s="597"/>
      <c r="I2149" s="597"/>
      <c r="J2149" s="597"/>
      <c r="K2149" s="597"/>
      <c r="L2149" s="597"/>
      <c r="M2149" s="597"/>
      <c r="N2149" s="597"/>
      <c r="O2149" s="597"/>
      <c r="P2149" s="597"/>
      <c r="Q2149" s="597"/>
    </row>
    <row r="2150" spans="1:17">
      <c r="A2150" s="652"/>
      <c r="B2150" s="119" t="s">
        <v>3952</v>
      </c>
      <c r="D2150" s="68"/>
      <c r="E2150" s="68"/>
      <c r="F2150" s="68"/>
      <c r="G2150" s="596"/>
      <c r="H2150" s="597"/>
      <c r="I2150" s="597"/>
      <c r="J2150" s="597"/>
      <c r="K2150" s="597"/>
      <c r="L2150" s="597"/>
      <c r="M2150" s="597"/>
      <c r="N2150" s="597"/>
      <c r="O2150" s="597"/>
      <c r="P2150" s="597"/>
      <c r="Q2150" s="597"/>
    </row>
    <row r="2151" spans="1:17">
      <c r="A2151" s="652"/>
      <c r="B2151" s="119" t="s">
        <v>3912</v>
      </c>
      <c r="D2151" s="68"/>
      <c r="E2151" s="68"/>
      <c r="F2151" s="68"/>
      <c r="G2151" s="596"/>
      <c r="H2151" s="597"/>
      <c r="I2151" s="597"/>
      <c r="J2151" s="597"/>
      <c r="K2151" s="597"/>
      <c r="L2151" s="597"/>
      <c r="M2151" s="597"/>
      <c r="N2151" s="597"/>
      <c r="O2151" s="597"/>
      <c r="P2151" s="597"/>
      <c r="Q2151" s="597"/>
    </row>
    <row r="2152" spans="1:17">
      <c r="A2152" s="652"/>
      <c r="B2152" s="119" t="s">
        <v>3913</v>
      </c>
      <c r="D2152" s="68"/>
      <c r="E2152" s="68"/>
      <c r="F2152" s="68"/>
      <c r="G2152" s="596"/>
      <c r="H2152" s="597"/>
      <c r="I2152" s="597"/>
      <c r="J2152" s="597"/>
      <c r="K2152" s="597"/>
      <c r="L2152" s="597"/>
      <c r="M2152" s="597"/>
      <c r="N2152" s="597"/>
      <c r="O2152" s="597"/>
      <c r="P2152" s="597"/>
      <c r="Q2152" s="597"/>
    </row>
    <row r="2153" spans="1:17">
      <c r="A2153" s="652"/>
      <c r="B2153" s="119"/>
      <c r="D2153" s="68"/>
      <c r="E2153" s="68"/>
      <c r="F2153" s="68"/>
      <c r="G2153" s="596"/>
      <c r="H2153" s="597"/>
      <c r="I2153" s="597"/>
      <c r="J2153" s="597"/>
      <c r="K2153" s="597"/>
      <c r="L2153" s="597"/>
      <c r="M2153" s="597"/>
      <c r="N2153" s="597"/>
      <c r="O2153" s="597"/>
      <c r="P2153" s="597"/>
      <c r="Q2153" s="597"/>
    </row>
    <row r="2154" spans="1:17">
      <c r="A2154" s="652"/>
      <c r="B2154" s="119" t="s">
        <v>3953</v>
      </c>
      <c r="D2154" s="68"/>
      <c r="E2154" s="68"/>
      <c r="F2154" s="68"/>
      <c r="G2154" s="596"/>
      <c r="H2154" s="597"/>
      <c r="I2154" s="597"/>
      <c r="J2154" s="597"/>
      <c r="K2154" s="597"/>
      <c r="L2154" s="597"/>
      <c r="M2154" s="597"/>
      <c r="N2154" s="597"/>
      <c r="O2154" s="597"/>
      <c r="P2154" s="597"/>
      <c r="Q2154" s="597"/>
    </row>
    <row r="2155" spans="1:17">
      <c r="A2155" s="652"/>
      <c r="B2155" s="119" t="s">
        <v>3954</v>
      </c>
      <c r="D2155" s="68"/>
      <c r="E2155" s="68"/>
      <c r="F2155" s="68"/>
      <c r="G2155" s="596"/>
      <c r="H2155" s="597"/>
      <c r="I2155" s="597"/>
      <c r="J2155" s="597"/>
      <c r="K2155" s="597"/>
      <c r="L2155" s="597"/>
      <c r="M2155" s="597"/>
      <c r="N2155" s="597"/>
      <c r="O2155" s="597"/>
      <c r="P2155" s="597"/>
      <c r="Q2155" s="597"/>
    </row>
    <row r="2156" spans="1:17">
      <c r="A2156" s="652"/>
      <c r="B2156" s="119" t="s">
        <v>3955</v>
      </c>
      <c r="D2156" s="68"/>
      <c r="E2156" s="68"/>
      <c r="F2156" s="68"/>
      <c r="G2156" s="596"/>
      <c r="H2156" s="597"/>
      <c r="I2156" s="597"/>
      <c r="J2156" s="597"/>
      <c r="K2156" s="597"/>
      <c r="L2156" s="597"/>
      <c r="M2156" s="597"/>
      <c r="N2156" s="597"/>
      <c r="O2156" s="597"/>
      <c r="P2156" s="597"/>
      <c r="Q2156" s="597"/>
    </row>
    <row r="2157" spans="1:17">
      <c r="A2157" s="652"/>
      <c r="B2157" s="119"/>
      <c r="D2157" s="68"/>
      <c r="E2157" s="68"/>
      <c r="F2157" s="68"/>
      <c r="G2157" s="596"/>
      <c r="H2157" s="597"/>
      <c r="I2157" s="597"/>
      <c r="J2157" s="597"/>
      <c r="K2157" s="597"/>
      <c r="L2157" s="597"/>
      <c r="M2157" s="597"/>
      <c r="N2157" s="597"/>
      <c r="O2157" s="597"/>
      <c r="P2157" s="597"/>
      <c r="Q2157" s="597"/>
    </row>
    <row r="2158" spans="1:17">
      <c r="A2158" s="652"/>
      <c r="B2158" s="119" t="s">
        <v>3869</v>
      </c>
      <c r="D2158" s="68"/>
      <c r="E2158" s="68"/>
      <c r="F2158" s="68"/>
      <c r="G2158" s="596"/>
      <c r="H2158" s="597"/>
      <c r="I2158" s="597"/>
      <c r="J2158" s="597"/>
      <c r="K2158" s="597"/>
      <c r="L2158" s="597"/>
      <c r="M2158" s="597"/>
      <c r="N2158" s="597"/>
      <c r="O2158" s="597"/>
      <c r="P2158" s="597"/>
      <c r="Q2158" s="597"/>
    </row>
    <row r="2159" spans="1:17">
      <c r="A2159" s="652"/>
      <c r="B2159" s="119" t="s">
        <v>3956</v>
      </c>
      <c r="D2159" s="68"/>
      <c r="E2159" s="68"/>
      <c r="F2159" s="68"/>
      <c r="G2159" s="596"/>
      <c r="H2159" s="597"/>
      <c r="I2159" s="597"/>
      <c r="J2159" s="597"/>
      <c r="K2159" s="597"/>
      <c r="L2159" s="597"/>
      <c r="M2159" s="597"/>
      <c r="N2159" s="597"/>
      <c r="O2159" s="597"/>
      <c r="P2159" s="597"/>
      <c r="Q2159" s="597"/>
    </row>
    <row r="2160" spans="1:17">
      <c r="A2160" s="652"/>
      <c r="B2160" s="119" t="s">
        <v>3957</v>
      </c>
      <c r="D2160" s="68"/>
      <c r="E2160" s="68"/>
      <c r="F2160" s="68"/>
      <c r="G2160" s="596"/>
      <c r="H2160" s="597"/>
      <c r="I2160" s="597"/>
      <c r="J2160" s="597"/>
      <c r="K2160" s="597"/>
      <c r="L2160" s="597"/>
      <c r="M2160" s="597"/>
      <c r="N2160" s="597"/>
      <c r="O2160" s="597"/>
      <c r="P2160" s="597"/>
      <c r="Q2160" s="597"/>
    </row>
    <row r="2161" spans="1:17">
      <c r="A2161" s="652"/>
      <c r="B2161" s="119" t="s">
        <v>3958</v>
      </c>
      <c r="D2161" s="68"/>
      <c r="E2161" s="68"/>
      <c r="F2161" s="68"/>
      <c r="G2161" s="596"/>
      <c r="H2161" s="597"/>
      <c r="I2161" s="597"/>
      <c r="J2161" s="597"/>
      <c r="K2161" s="597"/>
      <c r="L2161" s="597"/>
      <c r="M2161" s="597"/>
      <c r="N2161" s="597"/>
      <c r="O2161" s="597"/>
      <c r="P2161" s="597"/>
      <c r="Q2161" s="597"/>
    </row>
    <row r="2162" spans="1:17">
      <c r="A2162" s="652"/>
      <c r="B2162" s="119" t="s">
        <v>3959</v>
      </c>
      <c r="D2162" s="68"/>
      <c r="E2162" s="68"/>
      <c r="F2162" s="68"/>
      <c r="G2162" s="596"/>
      <c r="H2162" s="597"/>
      <c r="I2162" s="597"/>
      <c r="J2162" s="597"/>
      <c r="K2162" s="597"/>
      <c r="L2162" s="597"/>
      <c r="M2162" s="597"/>
      <c r="N2162" s="597"/>
      <c r="O2162" s="597"/>
      <c r="P2162" s="597"/>
      <c r="Q2162" s="597"/>
    </row>
    <row r="2163" spans="1:17">
      <c r="A2163" s="652"/>
      <c r="B2163" s="119" t="s">
        <v>3960</v>
      </c>
      <c r="D2163" s="68"/>
      <c r="E2163" s="68"/>
      <c r="F2163" s="68"/>
      <c r="G2163" s="596"/>
      <c r="H2163" s="597"/>
      <c r="I2163" s="597"/>
      <c r="J2163" s="597"/>
      <c r="K2163" s="597"/>
      <c r="L2163" s="597"/>
      <c r="M2163" s="597"/>
      <c r="N2163" s="597"/>
      <c r="O2163" s="597"/>
      <c r="P2163" s="597"/>
      <c r="Q2163" s="597"/>
    </row>
    <row r="2164" spans="1:17">
      <c r="A2164" s="652"/>
      <c r="B2164" s="119" t="s">
        <v>3924</v>
      </c>
      <c r="D2164" s="68"/>
      <c r="E2164" s="68"/>
      <c r="F2164" s="68"/>
      <c r="G2164" s="596"/>
      <c r="H2164" s="597"/>
      <c r="I2164" s="597"/>
      <c r="J2164" s="597"/>
      <c r="K2164" s="597"/>
      <c r="L2164" s="597"/>
      <c r="M2164" s="597"/>
      <c r="N2164" s="597"/>
      <c r="O2164" s="597"/>
      <c r="P2164" s="597"/>
      <c r="Q2164" s="597"/>
    </row>
    <row r="2165" spans="1:17">
      <c r="A2165" s="652"/>
      <c r="B2165" s="119" t="s">
        <v>3961</v>
      </c>
      <c r="D2165" s="68"/>
      <c r="E2165" s="68"/>
      <c r="F2165" s="68"/>
      <c r="G2165" s="596"/>
      <c r="H2165" s="597"/>
      <c r="I2165" s="597"/>
      <c r="J2165" s="597"/>
      <c r="K2165" s="597"/>
      <c r="L2165" s="597"/>
      <c r="M2165" s="597"/>
      <c r="N2165" s="597"/>
      <c r="O2165" s="597"/>
      <c r="P2165" s="597"/>
      <c r="Q2165" s="597"/>
    </row>
    <row r="2166" spans="1:17">
      <c r="A2166" s="652"/>
      <c r="B2166" s="119" t="s">
        <v>3962</v>
      </c>
      <c r="D2166" s="68"/>
      <c r="E2166" s="68"/>
      <c r="F2166" s="68"/>
      <c r="G2166" s="596"/>
      <c r="H2166" s="597"/>
      <c r="I2166" s="597"/>
      <c r="J2166" s="597"/>
      <c r="K2166" s="597"/>
      <c r="L2166" s="597"/>
      <c r="M2166" s="597"/>
      <c r="N2166" s="597"/>
      <c r="O2166" s="597"/>
      <c r="P2166" s="597"/>
      <c r="Q2166" s="597"/>
    </row>
    <row r="2167" spans="1:17">
      <c r="A2167" s="652"/>
      <c r="B2167" s="119" t="s">
        <v>3963</v>
      </c>
      <c r="D2167" s="68"/>
      <c r="E2167" s="68"/>
      <c r="F2167" s="68"/>
      <c r="G2167" s="596"/>
      <c r="H2167" s="597"/>
      <c r="I2167" s="597"/>
      <c r="J2167" s="597"/>
      <c r="K2167" s="597"/>
      <c r="L2167" s="597"/>
      <c r="M2167" s="597"/>
      <c r="N2167" s="597"/>
      <c r="O2167" s="597"/>
      <c r="P2167" s="597"/>
      <c r="Q2167" s="597"/>
    </row>
    <row r="2168" spans="1:17">
      <c r="A2168" s="652"/>
      <c r="B2168" s="119" t="s">
        <v>3964</v>
      </c>
      <c r="D2168" s="68"/>
      <c r="E2168" s="68"/>
      <c r="F2168" s="68"/>
      <c r="G2168" s="596"/>
      <c r="H2168" s="597"/>
      <c r="I2168" s="597"/>
      <c r="J2168" s="597"/>
      <c r="K2168" s="597"/>
      <c r="L2168" s="597"/>
      <c r="M2168" s="597"/>
      <c r="N2168" s="597"/>
      <c r="O2168" s="597"/>
      <c r="P2168" s="597"/>
      <c r="Q2168" s="597"/>
    </row>
    <row r="2169" spans="1:17">
      <c r="A2169" s="652"/>
      <c r="B2169" s="119" t="s">
        <v>3965</v>
      </c>
      <c r="D2169" s="68"/>
      <c r="E2169" s="68"/>
      <c r="F2169" s="68"/>
      <c r="G2169" s="596"/>
      <c r="H2169" s="597"/>
      <c r="I2169" s="597"/>
      <c r="J2169" s="597"/>
      <c r="K2169" s="597"/>
      <c r="L2169" s="597"/>
      <c r="M2169" s="597"/>
      <c r="N2169" s="597"/>
      <c r="O2169" s="597"/>
      <c r="P2169" s="597"/>
      <c r="Q2169" s="597"/>
    </row>
    <row r="2170" spans="1:17">
      <c r="A2170" s="652"/>
      <c r="B2170" s="119" t="s">
        <v>3966</v>
      </c>
      <c r="D2170" s="68"/>
      <c r="E2170" s="68"/>
      <c r="F2170" s="68"/>
      <c r="G2170" s="596"/>
      <c r="H2170" s="597"/>
      <c r="I2170" s="597"/>
      <c r="J2170" s="597"/>
      <c r="K2170" s="597"/>
      <c r="L2170" s="597"/>
      <c r="M2170" s="597"/>
      <c r="N2170" s="597"/>
      <c r="O2170" s="597"/>
      <c r="P2170" s="597"/>
      <c r="Q2170" s="597"/>
    </row>
    <row r="2171" spans="1:17">
      <c r="A2171" s="652"/>
      <c r="B2171" s="119" t="s">
        <v>3967</v>
      </c>
      <c r="D2171" s="68"/>
      <c r="E2171" s="68"/>
      <c r="F2171" s="68"/>
      <c r="G2171" s="596"/>
      <c r="H2171" s="597"/>
      <c r="I2171" s="597"/>
      <c r="J2171" s="597"/>
      <c r="K2171" s="597"/>
      <c r="L2171" s="597"/>
      <c r="M2171" s="597"/>
      <c r="N2171" s="597"/>
      <c r="O2171" s="597"/>
      <c r="P2171" s="597"/>
      <c r="Q2171" s="597"/>
    </row>
    <row r="2172" spans="1:17">
      <c r="A2172" s="652"/>
      <c r="B2172" s="119" t="s">
        <v>3968</v>
      </c>
      <c r="D2172" s="68"/>
      <c r="E2172" s="68"/>
      <c r="F2172" s="68"/>
      <c r="G2172" s="596"/>
      <c r="H2172" s="597"/>
      <c r="I2172" s="597"/>
      <c r="J2172" s="597"/>
      <c r="K2172" s="597"/>
      <c r="L2172" s="597"/>
      <c r="M2172" s="597"/>
      <c r="N2172" s="597"/>
      <c r="O2172" s="597"/>
      <c r="P2172" s="597"/>
      <c r="Q2172" s="597"/>
    </row>
    <row r="2173" spans="1:17">
      <c r="A2173" s="652"/>
      <c r="B2173" s="119" t="s">
        <v>3969</v>
      </c>
      <c r="D2173" s="68"/>
      <c r="E2173" s="68"/>
      <c r="F2173" s="68"/>
      <c r="G2173" s="596"/>
      <c r="H2173" s="597"/>
      <c r="I2173" s="597"/>
      <c r="J2173" s="597"/>
      <c r="K2173" s="597"/>
      <c r="L2173" s="597"/>
      <c r="M2173" s="597"/>
      <c r="N2173" s="597"/>
      <c r="O2173" s="597"/>
      <c r="P2173" s="597"/>
      <c r="Q2173" s="597"/>
    </row>
    <row r="2174" spans="1:17">
      <c r="A2174" s="652"/>
      <c r="B2174" s="119" t="s">
        <v>3970</v>
      </c>
      <c r="D2174" s="68"/>
      <c r="E2174" s="68"/>
      <c r="F2174" s="68"/>
      <c r="G2174" s="596"/>
      <c r="H2174" s="597"/>
      <c r="I2174" s="597"/>
      <c r="J2174" s="597"/>
      <c r="K2174" s="597"/>
      <c r="L2174" s="597"/>
      <c r="M2174" s="597"/>
      <c r="N2174" s="597"/>
      <c r="O2174" s="597"/>
      <c r="P2174" s="597"/>
      <c r="Q2174" s="597"/>
    </row>
    <row r="2175" spans="1:17">
      <c r="A2175" s="652"/>
      <c r="B2175" s="119"/>
      <c r="D2175" s="68"/>
      <c r="E2175" s="68"/>
      <c r="F2175" s="68"/>
      <c r="G2175" s="596"/>
      <c r="H2175" s="597"/>
      <c r="I2175" s="597"/>
      <c r="J2175" s="597"/>
      <c r="K2175" s="597"/>
      <c r="L2175" s="597"/>
      <c r="M2175" s="597"/>
      <c r="N2175" s="597"/>
      <c r="O2175" s="597"/>
      <c r="P2175" s="597"/>
      <c r="Q2175" s="597"/>
    </row>
    <row r="2176" spans="1:17">
      <c r="A2176" s="652"/>
      <c r="B2176" s="119" t="s">
        <v>3971</v>
      </c>
      <c r="D2176" s="68"/>
      <c r="E2176" s="68"/>
      <c r="F2176" s="68"/>
      <c r="G2176" s="596"/>
      <c r="H2176" s="597"/>
      <c r="I2176" s="597"/>
      <c r="J2176" s="597"/>
      <c r="K2176" s="597"/>
      <c r="L2176" s="597"/>
      <c r="M2176" s="597"/>
      <c r="N2176" s="597"/>
      <c r="O2176" s="597"/>
      <c r="P2176" s="597"/>
      <c r="Q2176" s="597"/>
    </row>
    <row r="2177" spans="1:17">
      <c r="A2177" s="652"/>
      <c r="B2177" s="119" t="s">
        <v>3954</v>
      </c>
      <c r="D2177" s="68"/>
      <c r="E2177" s="68"/>
      <c r="F2177" s="68"/>
      <c r="G2177" s="596"/>
      <c r="H2177" s="597"/>
      <c r="I2177" s="597"/>
      <c r="J2177" s="597"/>
      <c r="K2177" s="597"/>
      <c r="L2177" s="597"/>
      <c r="M2177" s="597"/>
      <c r="N2177" s="597"/>
      <c r="O2177" s="597"/>
      <c r="P2177" s="597"/>
      <c r="Q2177" s="597"/>
    </row>
    <row r="2178" spans="1:17">
      <c r="A2178" s="652"/>
      <c r="B2178" s="119" t="s">
        <v>3952</v>
      </c>
      <c r="D2178" s="68"/>
      <c r="E2178" s="68"/>
      <c r="F2178" s="68"/>
      <c r="G2178" s="596"/>
      <c r="H2178" s="597"/>
      <c r="I2178" s="597"/>
      <c r="J2178" s="597"/>
      <c r="K2178" s="597"/>
      <c r="L2178" s="597"/>
      <c r="M2178" s="597"/>
      <c r="N2178" s="597"/>
      <c r="O2178" s="597"/>
      <c r="P2178" s="597"/>
      <c r="Q2178" s="597"/>
    </row>
    <row r="2179" spans="1:17">
      <c r="A2179" s="652"/>
      <c r="B2179" s="119" t="s">
        <v>3912</v>
      </c>
      <c r="D2179" s="68"/>
      <c r="E2179" s="68"/>
      <c r="F2179" s="68"/>
      <c r="G2179" s="596"/>
      <c r="H2179" s="597"/>
      <c r="I2179" s="597"/>
      <c r="J2179" s="597"/>
      <c r="K2179" s="597"/>
      <c r="L2179" s="597"/>
      <c r="M2179" s="597"/>
      <c r="N2179" s="597"/>
      <c r="O2179" s="597"/>
      <c r="P2179" s="597"/>
      <c r="Q2179" s="597"/>
    </row>
    <row r="2180" spans="1:17">
      <c r="A2180" s="652"/>
      <c r="B2180" s="119" t="s">
        <v>3972</v>
      </c>
      <c r="D2180" s="68"/>
      <c r="E2180" s="68"/>
      <c r="F2180" s="68"/>
      <c r="G2180" s="596"/>
      <c r="H2180" s="597"/>
      <c r="I2180" s="597"/>
      <c r="J2180" s="597"/>
      <c r="K2180" s="597"/>
      <c r="L2180" s="597"/>
      <c r="M2180" s="597"/>
      <c r="N2180" s="597"/>
      <c r="O2180" s="597"/>
      <c r="P2180" s="597"/>
      <c r="Q2180" s="597"/>
    </row>
    <row r="2181" spans="1:17">
      <c r="A2181" s="652"/>
      <c r="B2181" s="119" t="s">
        <v>3973</v>
      </c>
      <c r="D2181" s="68"/>
      <c r="E2181" s="68"/>
      <c r="F2181" s="68"/>
      <c r="G2181" s="596"/>
      <c r="H2181" s="597"/>
      <c r="I2181" s="597"/>
      <c r="J2181" s="597"/>
      <c r="K2181" s="597"/>
      <c r="L2181" s="597"/>
      <c r="M2181" s="597"/>
      <c r="N2181" s="597"/>
      <c r="O2181" s="597"/>
      <c r="P2181" s="597"/>
      <c r="Q2181" s="597"/>
    </row>
    <row r="2182" spans="1:17">
      <c r="A2182" s="652"/>
      <c r="B2182" s="119"/>
      <c r="D2182" s="68"/>
      <c r="E2182" s="68"/>
      <c r="F2182" s="68"/>
      <c r="G2182" s="596"/>
      <c r="H2182" s="597"/>
      <c r="I2182" s="597"/>
      <c r="J2182" s="597"/>
      <c r="K2182" s="597"/>
      <c r="L2182" s="597"/>
      <c r="M2182" s="597"/>
      <c r="N2182" s="597"/>
      <c r="O2182" s="597"/>
      <c r="P2182" s="597"/>
      <c r="Q2182" s="597"/>
    </row>
    <row r="2183" spans="1:17">
      <c r="A2183" s="652"/>
      <c r="B2183" s="119" t="s">
        <v>3974</v>
      </c>
      <c r="D2183" s="68"/>
      <c r="E2183" s="68"/>
      <c r="F2183" s="68"/>
      <c r="G2183" s="596"/>
      <c r="H2183" s="597"/>
      <c r="I2183" s="597"/>
      <c r="J2183" s="597"/>
      <c r="K2183" s="597"/>
      <c r="L2183" s="597"/>
      <c r="M2183" s="597"/>
      <c r="N2183" s="597"/>
      <c r="O2183" s="597"/>
      <c r="P2183" s="597"/>
      <c r="Q2183" s="597"/>
    </row>
    <row r="2184" spans="1:17">
      <c r="A2184" s="652"/>
      <c r="B2184" s="119" t="s">
        <v>3922</v>
      </c>
      <c r="D2184" s="68"/>
      <c r="E2184" s="68"/>
      <c r="F2184" s="68"/>
      <c r="G2184" s="596"/>
      <c r="H2184" s="597"/>
      <c r="I2184" s="597"/>
      <c r="J2184" s="597"/>
      <c r="K2184" s="597"/>
      <c r="L2184" s="597"/>
      <c r="M2184" s="597"/>
      <c r="N2184" s="597"/>
      <c r="O2184" s="597"/>
      <c r="P2184" s="597"/>
      <c r="Q2184" s="597"/>
    </row>
    <row r="2185" spans="1:17">
      <c r="A2185" s="652"/>
      <c r="B2185" s="119" t="s">
        <v>3975</v>
      </c>
      <c r="D2185" s="68"/>
      <c r="E2185" s="68"/>
      <c r="F2185" s="68"/>
      <c r="G2185" s="596"/>
      <c r="H2185" s="597"/>
      <c r="I2185" s="597"/>
      <c r="J2185" s="597"/>
      <c r="K2185" s="597"/>
      <c r="L2185" s="597"/>
      <c r="M2185" s="597"/>
      <c r="N2185" s="597"/>
      <c r="O2185" s="597"/>
      <c r="P2185" s="597"/>
      <c r="Q2185" s="597"/>
    </row>
    <row r="2186" spans="1:17">
      <c r="A2186" s="652"/>
      <c r="B2186" s="119"/>
      <c r="D2186" s="68"/>
      <c r="E2186" s="68"/>
      <c r="F2186" s="68"/>
      <c r="G2186" s="596"/>
      <c r="H2186" s="597"/>
      <c r="I2186" s="597"/>
      <c r="J2186" s="597"/>
      <c r="K2186" s="597"/>
      <c r="L2186" s="597"/>
      <c r="M2186" s="597"/>
      <c r="N2186" s="597"/>
      <c r="O2186" s="597"/>
      <c r="P2186" s="597"/>
      <c r="Q2186" s="597"/>
    </row>
    <row r="2187" spans="1:17">
      <c r="A2187" s="652"/>
      <c r="B2187" s="119" t="s">
        <v>3875</v>
      </c>
      <c r="D2187" s="68"/>
      <c r="E2187" s="68"/>
      <c r="F2187" s="68"/>
      <c r="G2187" s="596"/>
      <c r="H2187" s="597"/>
      <c r="I2187" s="597"/>
      <c r="J2187" s="597"/>
      <c r="K2187" s="597"/>
      <c r="L2187" s="597"/>
      <c r="M2187" s="597"/>
      <c r="N2187" s="597"/>
      <c r="O2187" s="597"/>
      <c r="P2187" s="597"/>
      <c r="Q2187" s="597"/>
    </row>
    <row r="2188" spans="1:17">
      <c r="A2188" s="652"/>
      <c r="B2188" s="119" t="s">
        <v>3956</v>
      </c>
      <c r="D2188" s="68"/>
      <c r="E2188" s="68"/>
      <c r="F2188" s="68"/>
      <c r="G2188" s="596"/>
      <c r="H2188" s="597"/>
      <c r="I2188" s="597"/>
      <c r="J2188" s="597"/>
      <c r="K2188" s="597"/>
      <c r="L2188" s="597"/>
      <c r="M2188" s="597"/>
      <c r="N2188" s="597"/>
      <c r="O2188" s="597"/>
      <c r="P2188" s="597"/>
      <c r="Q2188" s="597"/>
    </row>
    <row r="2189" spans="1:17">
      <c r="A2189" s="652"/>
      <c r="B2189" s="119" t="s">
        <v>3957</v>
      </c>
      <c r="D2189" s="68"/>
      <c r="E2189" s="68"/>
      <c r="F2189" s="68"/>
      <c r="G2189" s="596"/>
      <c r="H2189" s="597"/>
      <c r="I2189" s="597"/>
      <c r="J2189" s="597"/>
      <c r="K2189" s="597"/>
      <c r="L2189" s="597"/>
      <c r="M2189" s="597"/>
      <c r="N2189" s="597"/>
      <c r="O2189" s="597"/>
      <c r="P2189" s="597"/>
      <c r="Q2189" s="597"/>
    </row>
    <row r="2190" spans="1:17">
      <c r="A2190" s="652"/>
      <c r="B2190" s="119" t="s">
        <v>3958</v>
      </c>
      <c r="D2190" s="68"/>
      <c r="E2190" s="68"/>
      <c r="F2190" s="68"/>
      <c r="G2190" s="596"/>
      <c r="H2190" s="597"/>
      <c r="I2190" s="597"/>
      <c r="J2190" s="597"/>
      <c r="K2190" s="597"/>
      <c r="L2190" s="597"/>
      <c r="M2190" s="597"/>
      <c r="N2190" s="597"/>
      <c r="O2190" s="597"/>
      <c r="P2190" s="597"/>
      <c r="Q2190" s="597"/>
    </row>
    <row r="2191" spans="1:17">
      <c r="A2191" s="652"/>
      <c r="B2191" s="119" t="s">
        <v>3959</v>
      </c>
      <c r="D2191" s="68"/>
      <c r="E2191" s="68"/>
      <c r="F2191" s="68"/>
      <c r="G2191" s="596"/>
      <c r="H2191" s="597"/>
      <c r="I2191" s="597"/>
      <c r="J2191" s="597"/>
      <c r="K2191" s="597"/>
      <c r="L2191" s="597"/>
      <c r="M2191" s="597"/>
      <c r="N2191" s="597"/>
      <c r="O2191" s="597"/>
      <c r="P2191" s="597"/>
      <c r="Q2191" s="597"/>
    </row>
    <row r="2192" spans="1:17">
      <c r="A2192" s="652"/>
      <c r="B2192" s="119" t="s">
        <v>3960</v>
      </c>
      <c r="D2192" s="68"/>
      <c r="E2192" s="68"/>
      <c r="F2192" s="68"/>
      <c r="G2192" s="596"/>
      <c r="H2192" s="597"/>
      <c r="I2192" s="597"/>
      <c r="J2192" s="597"/>
      <c r="K2192" s="597"/>
      <c r="L2192" s="597"/>
      <c r="M2192" s="597"/>
      <c r="N2192" s="597"/>
      <c r="O2192" s="597"/>
      <c r="P2192" s="597"/>
      <c r="Q2192" s="597"/>
    </row>
    <row r="2193" spans="1:17">
      <c r="A2193" s="652"/>
      <c r="B2193" s="119" t="s">
        <v>3924</v>
      </c>
      <c r="D2193" s="68"/>
      <c r="E2193" s="68"/>
      <c r="F2193" s="68"/>
      <c r="G2193" s="596"/>
      <c r="H2193" s="597"/>
      <c r="I2193" s="597"/>
      <c r="J2193" s="597"/>
      <c r="K2193" s="597"/>
      <c r="L2193" s="597"/>
      <c r="M2193" s="597"/>
      <c r="N2193" s="597"/>
      <c r="O2193" s="597"/>
      <c r="P2193" s="597"/>
      <c r="Q2193" s="597"/>
    </row>
    <row r="2194" spans="1:17">
      <c r="A2194" s="652"/>
      <c r="B2194" s="119" t="s">
        <v>3961</v>
      </c>
      <c r="D2194" s="68"/>
      <c r="E2194" s="68"/>
      <c r="F2194" s="68"/>
      <c r="G2194" s="596"/>
      <c r="H2194" s="597"/>
      <c r="I2194" s="597"/>
      <c r="J2194" s="597"/>
      <c r="K2194" s="597"/>
      <c r="L2194" s="597"/>
      <c r="M2194" s="597"/>
      <c r="N2194" s="597"/>
      <c r="O2194" s="597"/>
      <c r="P2194" s="597"/>
      <c r="Q2194" s="597"/>
    </row>
    <row r="2195" spans="1:17">
      <c r="A2195" s="652"/>
      <c r="B2195" s="119" t="s">
        <v>3976</v>
      </c>
      <c r="D2195" s="68"/>
      <c r="E2195" s="68"/>
      <c r="F2195" s="68"/>
      <c r="G2195" s="596"/>
      <c r="H2195" s="597"/>
      <c r="I2195" s="597"/>
      <c r="J2195" s="597"/>
      <c r="K2195" s="597"/>
      <c r="L2195" s="597"/>
      <c r="M2195" s="597"/>
      <c r="N2195" s="597"/>
      <c r="O2195" s="597"/>
      <c r="P2195" s="597"/>
      <c r="Q2195" s="597"/>
    </row>
    <row r="2196" spans="1:17">
      <c r="A2196" s="652"/>
      <c r="B2196" s="119" t="s">
        <v>3977</v>
      </c>
      <c r="D2196" s="68"/>
      <c r="E2196" s="68"/>
      <c r="F2196" s="68"/>
      <c r="G2196" s="596"/>
      <c r="H2196" s="597"/>
      <c r="I2196" s="597"/>
      <c r="J2196" s="597"/>
      <c r="K2196" s="597"/>
      <c r="L2196" s="597"/>
      <c r="M2196" s="597"/>
      <c r="N2196" s="597"/>
      <c r="O2196" s="597"/>
      <c r="P2196" s="597"/>
      <c r="Q2196" s="597"/>
    </row>
    <row r="2197" spans="1:17">
      <c r="A2197" s="652"/>
      <c r="B2197" s="119" t="s">
        <v>3978</v>
      </c>
      <c r="D2197" s="68"/>
      <c r="E2197" s="68"/>
      <c r="F2197" s="68"/>
      <c r="G2197" s="596"/>
      <c r="H2197" s="597"/>
      <c r="I2197" s="597"/>
      <c r="J2197" s="597"/>
      <c r="K2197" s="597"/>
      <c r="L2197" s="597"/>
      <c r="M2197" s="597"/>
      <c r="N2197" s="597"/>
      <c r="O2197" s="597"/>
      <c r="P2197" s="597"/>
      <c r="Q2197" s="597"/>
    </row>
    <row r="2198" spans="1:17">
      <c r="A2198" s="652"/>
      <c r="B2198" s="119" t="s">
        <v>3979</v>
      </c>
      <c r="D2198" s="68"/>
      <c r="E2198" s="68"/>
      <c r="F2198" s="68"/>
      <c r="G2198" s="596"/>
      <c r="H2198" s="597"/>
      <c r="I2198" s="597"/>
      <c r="J2198" s="597"/>
      <c r="K2198" s="597"/>
      <c r="L2198" s="597"/>
      <c r="M2198" s="597"/>
      <c r="N2198" s="597"/>
      <c r="O2198" s="597"/>
      <c r="P2198" s="597"/>
      <c r="Q2198" s="597"/>
    </row>
    <row r="2199" spans="1:17">
      <c r="A2199" s="652"/>
      <c r="B2199" s="119" t="s">
        <v>3980</v>
      </c>
      <c r="D2199" s="68"/>
      <c r="E2199" s="68"/>
      <c r="F2199" s="68"/>
      <c r="G2199" s="596"/>
      <c r="H2199" s="597"/>
      <c r="I2199" s="597"/>
      <c r="J2199" s="597"/>
      <c r="K2199" s="597"/>
      <c r="L2199" s="597"/>
      <c r="M2199" s="597"/>
      <c r="N2199" s="597"/>
      <c r="O2199" s="597"/>
      <c r="P2199" s="597"/>
      <c r="Q2199" s="597"/>
    </row>
    <row r="2200" spans="1:17">
      <c r="A2200" s="652"/>
      <c r="B2200" s="119" t="s">
        <v>3981</v>
      </c>
      <c r="D2200" s="68"/>
      <c r="E2200" s="68"/>
      <c r="F2200" s="68"/>
      <c r="G2200" s="596"/>
      <c r="H2200" s="597"/>
      <c r="I2200" s="597"/>
      <c r="J2200" s="597"/>
      <c r="K2200" s="597"/>
      <c r="L2200" s="597"/>
      <c r="M2200" s="597"/>
      <c r="N2200" s="597"/>
      <c r="O2200" s="597"/>
      <c r="P2200" s="597"/>
      <c r="Q2200" s="597"/>
    </row>
    <row r="2201" spans="1:17">
      <c r="A2201" s="652"/>
      <c r="B2201" s="119" t="s">
        <v>3982</v>
      </c>
      <c r="D2201" s="68"/>
      <c r="E2201" s="68"/>
      <c r="F2201" s="68"/>
      <c r="G2201" s="596"/>
      <c r="H2201" s="597"/>
      <c r="I2201" s="597"/>
      <c r="J2201" s="597"/>
      <c r="K2201" s="597"/>
      <c r="L2201" s="597"/>
      <c r="M2201" s="597"/>
      <c r="N2201" s="597"/>
      <c r="O2201" s="597"/>
      <c r="P2201" s="597"/>
      <c r="Q2201" s="597"/>
    </row>
    <row r="2202" spans="1:17">
      <c r="A2202" s="652"/>
      <c r="B2202" s="119" t="s">
        <v>3983</v>
      </c>
      <c r="D2202" s="68"/>
      <c r="E2202" s="68"/>
      <c r="F2202" s="68"/>
      <c r="G2202" s="596"/>
      <c r="H2202" s="597"/>
      <c r="I2202" s="597"/>
      <c r="J2202" s="597"/>
      <c r="K2202" s="597"/>
      <c r="L2202" s="597"/>
      <c r="M2202" s="597"/>
      <c r="N2202" s="597"/>
      <c r="O2202" s="597"/>
      <c r="P2202" s="597"/>
      <c r="Q2202" s="597"/>
    </row>
    <row r="2203" spans="1:17">
      <c r="A2203" s="652"/>
      <c r="B2203" s="119" t="s">
        <v>3984</v>
      </c>
      <c r="D2203" s="68"/>
      <c r="E2203" s="68"/>
      <c r="F2203" s="68"/>
      <c r="G2203" s="596"/>
      <c r="H2203" s="597"/>
      <c r="I2203" s="597"/>
      <c r="J2203" s="597"/>
      <c r="K2203" s="597"/>
      <c r="L2203" s="597"/>
      <c r="M2203" s="597"/>
      <c r="N2203" s="597"/>
      <c r="O2203" s="597"/>
      <c r="P2203" s="597"/>
      <c r="Q2203" s="597"/>
    </row>
    <row r="2204" spans="1:17">
      <c r="A2204" s="652"/>
      <c r="B2204" s="119" t="s">
        <v>3985</v>
      </c>
      <c r="D2204" s="68"/>
      <c r="E2204" s="68"/>
      <c r="F2204" s="68"/>
      <c r="G2204" s="596"/>
      <c r="H2204" s="597"/>
      <c r="I2204" s="597"/>
      <c r="J2204" s="597"/>
      <c r="K2204" s="597"/>
      <c r="L2204" s="597"/>
      <c r="M2204" s="597"/>
      <c r="N2204" s="597"/>
      <c r="O2204" s="597"/>
      <c r="P2204" s="597"/>
      <c r="Q2204" s="597"/>
    </row>
    <row r="2205" spans="1:17">
      <c r="A2205" s="652"/>
      <c r="B2205" s="119" t="s">
        <v>3986</v>
      </c>
      <c r="D2205" s="68"/>
      <c r="E2205" s="68"/>
      <c r="F2205" s="68"/>
      <c r="G2205" s="596"/>
      <c r="H2205" s="597"/>
      <c r="I2205" s="597"/>
      <c r="J2205" s="597"/>
      <c r="K2205" s="597"/>
      <c r="L2205" s="597"/>
      <c r="M2205" s="597"/>
      <c r="N2205" s="597"/>
      <c r="O2205" s="597"/>
      <c r="P2205" s="597"/>
      <c r="Q2205" s="597"/>
    </row>
    <row r="2206" spans="1:17">
      <c r="A2206" s="652"/>
      <c r="B2206" s="119" t="s">
        <v>3987</v>
      </c>
      <c r="D2206" s="68"/>
      <c r="E2206" s="68"/>
      <c r="F2206" s="68"/>
      <c r="G2206" s="596"/>
      <c r="H2206" s="597"/>
      <c r="I2206" s="597"/>
      <c r="J2206" s="597"/>
      <c r="K2206" s="597"/>
      <c r="L2206" s="597"/>
      <c r="M2206" s="597"/>
      <c r="N2206" s="597"/>
      <c r="O2206" s="597"/>
      <c r="P2206" s="597"/>
      <c r="Q2206" s="597"/>
    </row>
    <row r="2207" spans="1:17">
      <c r="A2207" s="652"/>
      <c r="B2207" s="119" t="s">
        <v>3988</v>
      </c>
      <c r="D2207" s="68"/>
      <c r="E2207" s="68"/>
      <c r="F2207" s="68"/>
      <c r="G2207" s="596"/>
      <c r="H2207" s="597"/>
      <c r="I2207" s="597"/>
      <c r="J2207" s="597"/>
      <c r="K2207" s="597"/>
      <c r="L2207" s="597"/>
      <c r="M2207" s="597"/>
      <c r="N2207" s="597"/>
      <c r="O2207" s="597"/>
      <c r="P2207" s="597"/>
      <c r="Q2207" s="597"/>
    </row>
    <row r="2208" spans="1:17">
      <c r="A2208" s="652"/>
      <c r="B2208" s="119" t="s">
        <v>3989</v>
      </c>
      <c r="D2208" s="68"/>
      <c r="E2208" s="68"/>
      <c r="F2208" s="68"/>
      <c r="G2208" s="596"/>
      <c r="H2208" s="597"/>
      <c r="I2208" s="597"/>
      <c r="J2208" s="597"/>
      <c r="K2208" s="597"/>
      <c r="L2208" s="597"/>
      <c r="M2208" s="597"/>
      <c r="N2208" s="597"/>
      <c r="O2208" s="597"/>
      <c r="P2208" s="597"/>
      <c r="Q2208" s="597"/>
    </row>
    <row r="2209" spans="1:17">
      <c r="A2209" s="652"/>
      <c r="B2209" s="119" t="s">
        <v>1740</v>
      </c>
      <c r="D2209" s="68"/>
      <c r="E2209" s="68"/>
      <c r="F2209" s="68"/>
      <c r="G2209" s="596"/>
      <c r="H2209" s="597"/>
      <c r="I2209" s="597"/>
      <c r="J2209" s="597"/>
      <c r="K2209" s="597"/>
      <c r="L2209" s="597"/>
      <c r="M2209" s="597"/>
      <c r="N2209" s="597"/>
      <c r="O2209" s="597"/>
      <c r="P2209" s="597"/>
      <c r="Q2209" s="597"/>
    </row>
    <row r="2210" spans="1:17">
      <c r="A2210" s="652"/>
      <c r="B2210" s="119" t="s">
        <v>3990</v>
      </c>
      <c r="D2210" s="68"/>
      <c r="E2210" s="68"/>
      <c r="F2210" s="68"/>
      <c r="G2210" s="596"/>
      <c r="H2210" s="597"/>
      <c r="I2210" s="597"/>
      <c r="J2210" s="597"/>
      <c r="K2210" s="597"/>
      <c r="L2210" s="597"/>
      <c r="M2210" s="597"/>
      <c r="N2210" s="597"/>
      <c r="O2210" s="597"/>
      <c r="P2210" s="597"/>
      <c r="Q2210" s="597"/>
    </row>
    <row r="2211" spans="1:17">
      <c r="A2211" s="652"/>
      <c r="B2211" s="119" t="s">
        <v>3991</v>
      </c>
      <c r="D2211" s="68"/>
      <c r="E2211" s="68"/>
      <c r="F2211" s="68"/>
      <c r="G2211" s="596"/>
      <c r="H2211" s="597"/>
      <c r="I2211" s="597"/>
      <c r="J2211" s="597"/>
      <c r="K2211" s="597"/>
      <c r="L2211" s="597"/>
      <c r="M2211" s="597"/>
      <c r="N2211" s="597"/>
      <c r="O2211" s="597"/>
      <c r="P2211" s="597"/>
      <c r="Q2211" s="597"/>
    </row>
    <row r="2212" spans="1:17">
      <c r="A2212" s="652"/>
      <c r="B2212" s="119" t="s">
        <v>3992</v>
      </c>
      <c r="D2212" s="68"/>
      <c r="E2212" s="68"/>
      <c r="F2212" s="68"/>
      <c r="G2212" s="596"/>
      <c r="H2212" s="597"/>
      <c r="I2212" s="597"/>
      <c r="J2212" s="597"/>
      <c r="K2212" s="597"/>
      <c r="L2212" s="597"/>
      <c r="M2212" s="597"/>
      <c r="N2212" s="597"/>
      <c r="O2212" s="597"/>
      <c r="P2212" s="597"/>
      <c r="Q2212" s="597"/>
    </row>
    <row r="2213" spans="1:17" ht="29">
      <c r="A2213" s="652"/>
      <c r="B2213" s="119" t="s">
        <v>3993</v>
      </c>
      <c r="D2213" s="68"/>
      <c r="E2213" s="68"/>
      <c r="F2213" s="68"/>
      <c r="G2213" s="596"/>
      <c r="H2213" s="597"/>
      <c r="I2213" s="597"/>
      <c r="J2213" s="597"/>
      <c r="K2213" s="597"/>
      <c r="L2213" s="597"/>
      <c r="M2213" s="597"/>
      <c r="N2213" s="597"/>
      <c r="O2213" s="597"/>
      <c r="P2213" s="597"/>
      <c r="Q2213" s="597"/>
    </row>
    <row r="2214" spans="1:17">
      <c r="A2214" s="652"/>
      <c r="B2214" s="119" t="s">
        <v>3994</v>
      </c>
      <c r="D2214" s="68"/>
      <c r="E2214" s="68"/>
      <c r="F2214" s="68"/>
      <c r="G2214" s="596"/>
      <c r="H2214" s="597"/>
      <c r="I2214" s="597"/>
      <c r="J2214" s="597"/>
      <c r="K2214" s="597"/>
      <c r="L2214" s="597"/>
      <c r="M2214" s="597"/>
      <c r="N2214" s="597"/>
      <c r="O2214" s="597"/>
      <c r="P2214" s="597"/>
      <c r="Q2214" s="597"/>
    </row>
    <row r="2215" spans="1:17">
      <c r="A2215" s="652"/>
      <c r="B2215" s="119" t="s">
        <v>3961</v>
      </c>
      <c r="D2215" s="68"/>
      <c r="E2215" s="68"/>
      <c r="F2215" s="68"/>
      <c r="G2215" s="596"/>
      <c r="H2215" s="597"/>
      <c r="I2215" s="597"/>
      <c r="J2215" s="597"/>
      <c r="K2215" s="597"/>
      <c r="L2215" s="597"/>
      <c r="M2215" s="597"/>
      <c r="N2215" s="597"/>
      <c r="O2215" s="597"/>
      <c r="P2215" s="597"/>
      <c r="Q2215" s="597"/>
    </row>
    <row r="2216" spans="1:17">
      <c r="A2216" s="652"/>
      <c r="B2216" s="119" t="s">
        <v>3995</v>
      </c>
      <c r="D2216" s="68"/>
      <c r="E2216" s="68"/>
      <c r="F2216" s="68"/>
      <c r="G2216" s="596"/>
      <c r="H2216" s="597"/>
      <c r="I2216" s="597"/>
      <c r="J2216" s="597"/>
      <c r="K2216" s="597"/>
      <c r="L2216" s="597"/>
      <c r="M2216" s="597"/>
      <c r="N2216" s="597"/>
      <c r="O2216" s="597"/>
      <c r="P2216" s="597"/>
      <c r="Q2216" s="597"/>
    </row>
    <row r="2217" spans="1:17">
      <c r="A2217" s="652"/>
      <c r="B2217" s="119" t="s">
        <v>3996</v>
      </c>
      <c r="D2217" s="68"/>
      <c r="E2217" s="68"/>
      <c r="F2217" s="68"/>
      <c r="G2217" s="596"/>
      <c r="H2217" s="597"/>
      <c r="I2217" s="597"/>
      <c r="J2217" s="597"/>
      <c r="K2217" s="597"/>
      <c r="L2217" s="597"/>
      <c r="M2217" s="597"/>
      <c r="N2217" s="597"/>
      <c r="O2217" s="597"/>
      <c r="P2217" s="597"/>
      <c r="Q2217" s="597"/>
    </row>
    <row r="2218" spans="1:17">
      <c r="A2218" s="652"/>
      <c r="B2218" s="119" t="s">
        <v>3997</v>
      </c>
      <c r="D2218" s="68"/>
      <c r="E2218" s="68"/>
      <c r="F2218" s="68"/>
      <c r="G2218" s="596"/>
      <c r="H2218" s="597"/>
      <c r="I2218" s="597"/>
      <c r="J2218" s="597"/>
      <c r="K2218" s="597"/>
      <c r="L2218" s="597"/>
      <c r="M2218" s="597"/>
      <c r="N2218" s="597"/>
      <c r="O2218" s="597"/>
      <c r="P2218" s="597"/>
      <c r="Q2218" s="597"/>
    </row>
    <row r="2219" spans="1:17">
      <c r="A2219" s="652"/>
      <c r="B2219" s="119" t="s">
        <v>3998</v>
      </c>
      <c r="D2219" s="68"/>
      <c r="E2219" s="68"/>
      <c r="F2219" s="68"/>
      <c r="G2219" s="596"/>
      <c r="H2219" s="597"/>
      <c r="I2219" s="597"/>
      <c r="J2219" s="597"/>
      <c r="K2219" s="597"/>
      <c r="L2219" s="597"/>
      <c r="M2219" s="597"/>
      <c r="N2219" s="597"/>
      <c r="O2219" s="597"/>
      <c r="P2219" s="597"/>
      <c r="Q2219" s="597"/>
    </row>
    <row r="2220" spans="1:17">
      <c r="A2220" s="652"/>
      <c r="B2220" s="119" t="s">
        <v>3999</v>
      </c>
      <c r="D2220" s="68"/>
      <c r="E2220" s="68"/>
      <c r="F2220" s="68"/>
      <c r="G2220" s="596"/>
      <c r="H2220" s="597"/>
      <c r="I2220" s="597"/>
      <c r="J2220" s="597"/>
      <c r="K2220" s="597"/>
      <c r="L2220" s="597"/>
      <c r="M2220" s="597"/>
      <c r="N2220" s="597"/>
      <c r="O2220" s="597"/>
      <c r="P2220" s="597"/>
      <c r="Q2220" s="597"/>
    </row>
    <row r="2221" spans="1:17">
      <c r="A2221" s="652"/>
      <c r="B2221" s="119" t="s">
        <v>4000</v>
      </c>
      <c r="D2221" s="68"/>
      <c r="E2221" s="68"/>
      <c r="F2221" s="68"/>
      <c r="G2221" s="596"/>
      <c r="H2221" s="597"/>
      <c r="I2221" s="597"/>
      <c r="J2221" s="597"/>
      <c r="K2221" s="597"/>
      <c r="L2221" s="597"/>
      <c r="M2221" s="597"/>
      <c r="N2221" s="597"/>
      <c r="O2221" s="597"/>
      <c r="P2221" s="597"/>
      <c r="Q2221" s="597"/>
    </row>
    <row r="2222" spans="1:17">
      <c r="A2222" s="652"/>
      <c r="B2222" s="119" t="s">
        <v>4001</v>
      </c>
      <c r="D2222" s="68"/>
      <c r="E2222" s="68"/>
      <c r="F2222" s="68"/>
      <c r="G2222" s="596"/>
      <c r="H2222" s="597"/>
      <c r="I2222" s="597"/>
      <c r="J2222" s="597"/>
      <c r="K2222" s="597"/>
      <c r="L2222" s="597"/>
      <c r="M2222" s="597"/>
      <c r="N2222" s="597"/>
      <c r="O2222" s="597"/>
      <c r="P2222" s="597"/>
      <c r="Q2222" s="597"/>
    </row>
    <row r="2223" spans="1:17">
      <c r="A2223" s="652"/>
      <c r="B2223" s="119" t="s">
        <v>4002</v>
      </c>
      <c r="D2223" s="68"/>
      <c r="E2223" s="68"/>
      <c r="F2223" s="68"/>
      <c r="G2223" s="596"/>
      <c r="H2223" s="597"/>
      <c r="I2223" s="597"/>
      <c r="J2223" s="597"/>
      <c r="K2223" s="597"/>
      <c r="L2223" s="597"/>
      <c r="M2223" s="597"/>
      <c r="N2223" s="597"/>
      <c r="O2223" s="597"/>
      <c r="P2223" s="597"/>
      <c r="Q2223" s="597"/>
    </row>
    <row r="2224" spans="1:17">
      <c r="A2224" s="652"/>
      <c r="B2224" s="119" t="s">
        <v>3919</v>
      </c>
      <c r="D2224" s="68"/>
      <c r="E2224" s="68"/>
      <c r="F2224" s="68"/>
      <c r="G2224" s="596"/>
      <c r="H2224" s="597"/>
      <c r="I2224" s="597"/>
      <c r="J2224" s="597"/>
      <c r="K2224" s="597"/>
      <c r="L2224" s="597"/>
      <c r="M2224" s="597"/>
      <c r="N2224" s="597"/>
      <c r="O2224" s="597"/>
      <c r="P2224" s="597"/>
      <c r="Q2224" s="597"/>
    </row>
    <row r="2225" spans="1:17">
      <c r="A2225" s="652"/>
      <c r="B2225" s="119" t="s">
        <v>4003</v>
      </c>
      <c r="D2225" s="68"/>
      <c r="E2225" s="68"/>
      <c r="F2225" s="68"/>
      <c r="G2225" s="596"/>
      <c r="H2225" s="597"/>
      <c r="I2225" s="597"/>
      <c r="J2225" s="597"/>
      <c r="K2225" s="597"/>
      <c r="L2225" s="597"/>
      <c r="M2225" s="597"/>
      <c r="N2225" s="597"/>
      <c r="O2225" s="597"/>
      <c r="P2225" s="597"/>
      <c r="Q2225" s="597"/>
    </row>
    <row r="2226" spans="1:17">
      <c r="A2226" s="652"/>
      <c r="B2226" s="119"/>
      <c r="D2226" s="68"/>
      <c r="E2226" s="68"/>
      <c r="F2226" s="68"/>
      <c r="G2226" s="596"/>
      <c r="H2226" s="597"/>
      <c r="I2226" s="597"/>
      <c r="J2226" s="597"/>
      <c r="K2226" s="597"/>
      <c r="L2226" s="597"/>
      <c r="M2226" s="597"/>
      <c r="N2226" s="597"/>
      <c r="O2226" s="597"/>
      <c r="P2226" s="597"/>
      <c r="Q2226" s="597"/>
    </row>
    <row r="2227" spans="1:17">
      <c r="A2227" s="652"/>
      <c r="B2227" s="119" t="s">
        <v>4004</v>
      </c>
      <c r="D2227" s="68"/>
      <c r="E2227" s="68"/>
      <c r="F2227" s="68"/>
      <c r="G2227" s="596"/>
      <c r="H2227" s="597"/>
      <c r="I2227" s="597"/>
      <c r="J2227" s="597"/>
      <c r="K2227" s="597"/>
      <c r="L2227" s="597"/>
      <c r="M2227" s="597"/>
      <c r="N2227" s="597"/>
      <c r="O2227" s="597"/>
      <c r="P2227" s="597"/>
      <c r="Q2227" s="597"/>
    </row>
    <row r="2228" spans="1:17">
      <c r="A2228" s="652"/>
      <c r="B2228" s="119" t="s">
        <v>4005</v>
      </c>
      <c r="D2228" s="68"/>
      <c r="E2228" s="68"/>
      <c r="F2228" s="68"/>
      <c r="G2228" s="596"/>
      <c r="H2228" s="597"/>
      <c r="I2228" s="597"/>
      <c r="J2228" s="597"/>
      <c r="K2228" s="597"/>
      <c r="L2228" s="597"/>
      <c r="M2228" s="597"/>
      <c r="N2228" s="597"/>
      <c r="O2228" s="597"/>
      <c r="P2228" s="597"/>
      <c r="Q2228" s="597"/>
    </row>
    <row r="2229" spans="1:17">
      <c r="A2229" s="652"/>
      <c r="B2229" s="119" t="s">
        <v>4006</v>
      </c>
      <c r="D2229" s="68"/>
      <c r="E2229" s="68"/>
      <c r="F2229" s="68"/>
      <c r="G2229" s="596"/>
      <c r="H2229" s="597"/>
      <c r="I2229" s="597"/>
      <c r="J2229" s="597"/>
      <c r="K2229" s="597"/>
      <c r="L2229" s="597"/>
      <c r="M2229" s="597"/>
      <c r="N2229" s="597"/>
      <c r="O2229" s="597"/>
      <c r="P2229" s="597"/>
      <c r="Q2229" s="597"/>
    </row>
    <row r="2230" spans="1:17">
      <c r="A2230" s="652"/>
      <c r="B2230" s="119" t="s">
        <v>4007</v>
      </c>
      <c r="D2230" s="68"/>
      <c r="E2230" s="68"/>
      <c r="F2230" s="68"/>
      <c r="G2230" s="596"/>
      <c r="H2230" s="597"/>
      <c r="I2230" s="597"/>
      <c r="J2230" s="597"/>
      <c r="K2230" s="597"/>
      <c r="L2230" s="597"/>
      <c r="M2230" s="597"/>
      <c r="N2230" s="597"/>
      <c r="O2230" s="597"/>
      <c r="P2230" s="597"/>
      <c r="Q2230" s="597"/>
    </row>
    <row r="2231" spans="1:17">
      <c r="A2231" s="652"/>
      <c r="B2231" s="119" t="s">
        <v>4008</v>
      </c>
      <c r="D2231" s="68"/>
      <c r="E2231" s="68"/>
      <c r="F2231" s="68"/>
      <c r="G2231" s="596"/>
      <c r="H2231" s="597"/>
      <c r="I2231" s="597"/>
      <c r="J2231" s="597"/>
      <c r="K2231" s="597"/>
      <c r="L2231" s="597"/>
      <c r="M2231" s="597"/>
      <c r="N2231" s="597"/>
      <c r="O2231" s="597"/>
      <c r="P2231" s="597"/>
      <c r="Q2231" s="597"/>
    </row>
    <row r="2232" spans="1:17">
      <c r="A2232" s="652"/>
      <c r="B2232" s="119" t="s">
        <v>4009</v>
      </c>
      <c r="D2232" s="68"/>
      <c r="E2232" s="68"/>
      <c r="F2232" s="68"/>
      <c r="G2232" s="596"/>
      <c r="H2232" s="597"/>
      <c r="I2232" s="597"/>
      <c r="J2232" s="597"/>
      <c r="K2232" s="597"/>
      <c r="L2232" s="597"/>
      <c r="M2232" s="597"/>
      <c r="N2232" s="597"/>
      <c r="O2232" s="597"/>
      <c r="P2232" s="597"/>
      <c r="Q2232" s="597"/>
    </row>
    <row r="2233" spans="1:17">
      <c r="A2233" s="652"/>
      <c r="B2233" s="119" t="s">
        <v>3912</v>
      </c>
      <c r="D2233" s="68"/>
      <c r="E2233" s="68"/>
      <c r="F2233" s="68"/>
      <c r="G2233" s="596"/>
      <c r="H2233" s="597"/>
      <c r="I2233" s="597"/>
      <c r="J2233" s="597"/>
      <c r="K2233" s="597"/>
      <c r="L2233" s="597"/>
      <c r="M2233" s="597"/>
      <c r="N2233" s="597"/>
      <c r="O2233" s="597"/>
      <c r="P2233" s="597"/>
      <c r="Q2233" s="597"/>
    </row>
    <row r="2234" spans="1:17">
      <c r="A2234" s="652"/>
      <c r="B2234" s="119" t="s">
        <v>4010</v>
      </c>
      <c r="D2234" s="68"/>
      <c r="E2234" s="68"/>
      <c r="F2234" s="68"/>
      <c r="G2234" s="596"/>
      <c r="H2234" s="597"/>
      <c r="I2234" s="597"/>
      <c r="J2234" s="597"/>
      <c r="K2234" s="597"/>
      <c r="L2234" s="597"/>
      <c r="M2234" s="597"/>
      <c r="N2234" s="597"/>
      <c r="O2234" s="597"/>
      <c r="P2234" s="597"/>
      <c r="Q2234" s="597"/>
    </row>
    <row r="2235" spans="1:17">
      <c r="A2235" s="652"/>
      <c r="B2235" s="119" t="s">
        <v>4011</v>
      </c>
      <c r="D2235" s="68"/>
      <c r="E2235" s="68"/>
      <c r="F2235" s="68"/>
      <c r="G2235" s="596"/>
      <c r="H2235" s="597"/>
      <c r="I2235" s="597"/>
      <c r="J2235" s="597"/>
      <c r="K2235" s="597"/>
      <c r="L2235" s="597"/>
      <c r="M2235" s="597"/>
      <c r="N2235" s="597"/>
      <c r="O2235" s="597"/>
      <c r="P2235" s="597"/>
      <c r="Q2235" s="597"/>
    </row>
    <row r="2236" spans="1:17">
      <c r="A2236" s="652"/>
      <c r="B2236" s="119"/>
      <c r="D2236" s="68"/>
      <c r="E2236" s="68"/>
      <c r="F2236" s="68"/>
      <c r="G2236" s="596"/>
      <c r="H2236" s="597"/>
      <c r="I2236" s="597"/>
      <c r="J2236" s="597"/>
      <c r="K2236" s="597"/>
      <c r="L2236" s="597"/>
      <c r="M2236" s="597"/>
      <c r="N2236" s="597"/>
      <c r="O2236" s="597"/>
      <c r="P2236" s="597"/>
      <c r="Q2236" s="597"/>
    </row>
    <row r="2237" spans="1:17">
      <c r="A2237" s="652"/>
      <c r="B2237" s="119" t="s">
        <v>3912</v>
      </c>
      <c r="D2237" s="68"/>
      <c r="E2237" s="68"/>
      <c r="F2237" s="68"/>
      <c r="G2237" s="596"/>
      <c r="H2237" s="597"/>
      <c r="I2237" s="597"/>
      <c r="J2237" s="597"/>
      <c r="K2237" s="597"/>
      <c r="L2237" s="597"/>
      <c r="M2237" s="597"/>
      <c r="N2237" s="597"/>
      <c r="O2237" s="597"/>
      <c r="P2237" s="597"/>
      <c r="Q2237" s="597"/>
    </row>
    <row r="2238" spans="1:17">
      <c r="A2238" s="652"/>
      <c r="B2238" s="119" t="s">
        <v>3913</v>
      </c>
      <c r="D2238" s="68"/>
      <c r="E2238" s="68"/>
      <c r="F2238" s="68"/>
      <c r="G2238" s="596"/>
      <c r="H2238" s="597"/>
      <c r="I2238" s="597"/>
      <c r="J2238" s="597"/>
      <c r="K2238" s="597"/>
      <c r="L2238" s="597"/>
      <c r="M2238" s="597"/>
      <c r="N2238" s="597"/>
      <c r="O2238" s="597"/>
      <c r="P2238" s="597"/>
      <c r="Q2238" s="597"/>
    </row>
    <row r="2239" spans="1:17">
      <c r="A2239" s="652"/>
      <c r="B2239" s="119"/>
      <c r="D2239" s="68"/>
      <c r="E2239" s="68"/>
      <c r="F2239" s="68"/>
      <c r="G2239" s="596"/>
      <c r="H2239" s="597"/>
      <c r="I2239" s="597"/>
      <c r="J2239" s="597"/>
      <c r="K2239" s="597"/>
      <c r="L2239" s="597"/>
      <c r="M2239" s="597"/>
      <c r="N2239" s="597"/>
      <c r="O2239" s="597"/>
      <c r="P2239" s="597"/>
      <c r="Q2239" s="597"/>
    </row>
    <row r="2240" spans="1:17">
      <c r="A2240" s="652"/>
      <c r="B2240" s="119" t="s">
        <v>3914</v>
      </c>
      <c r="D2240" s="68"/>
      <c r="E2240" s="68"/>
      <c r="F2240" s="68"/>
      <c r="G2240" s="596"/>
      <c r="H2240" s="597"/>
      <c r="I2240" s="597"/>
      <c r="J2240" s="597"/>
      <c r="K2240" s="597"/>
      <c r="L2240" s="597"/>
      <c r="M2240" s="597"/>
      <c r="N2240" s="597"/>
      <c r="O2240" s="597"/>
      <c r="P2240" s="597"/>
      <c r="Q2240" s="597"/>
    </row>
    <row r="2241" spans="1:17">
      <c r="A2241" s="652"/>
      <c r="B2241" s="119" t="s">
        <v>3915</v>
      </c>
      <c r="D2241" s="68"/>
      <c r="E2241" s="68"/>
      <c r="F2241" s="68"/>
      <c r="G2241" s="596"/>
      <c r="H2241" s="597"/>
      <c r="I2241" s="597"/>
      <c r="J2241" s="597"/>
      <c r="K2241" s="597"/>
      <c r="L2241" s="597"/>
      <c r="M2241" s="597"/>
      <c r="N2241" s="597"/>
      <c r="O2241" s="597"/>
      <c r="P2241" s="597"/>
      <c r="Q2241" s="597"/>
    </row>
    <row r="2242" spans="1:17">
      <c r="A2242" s="652"/>
      <c r="B2242" s="119" t="s">
        <v>3918</v>
      </c>
      <c r="D2242" s="68"/>
      <c r="E2242" s="68"/>
      <c r="F2242" s="68"/>
      <c r="G2242" s="596"/>
      <c r="H2242" s="597"/>
      <c r="I2242" s="597"/>
      <c r="J2242" s="597"/>
      <c r="K2242" s="597"/>
      <c r="L2242" s="597"/>
      <c r="M2242" s="597"/>
      <c r="N2242" s="597"/>
      <c r="O2242" s="597"/>
      <c r="P2242" s="597"/>
      <c r="Q2242" s="597"/>
    </row>
    <row r="2243" spans="1:17">
      <c r="A2243" s="652"/>
      <c r="B2243" s="119" t="s">
        <v>4012</v>
      </c>
      <c r="D2243" s="68"/>
      <c r="E2243" s="68"/>
      <c r="F2243" s="68"/>
      <c r="G2243" s="596"/>
      <c r="H2243" s="597"/>
      <c r="I2243" s="597"/>
      <c r="J2243" s="597"/>
      <c r="K2243" s="597"/>
      <c r="L2243" s="597"/>
      <c r="M2243" s="597"/>
      <c r="N2243" s="597"/>
      <c r="O2243" s="597"/>
      <c r="P2243" s="597"/>
      <c r="Q2243" s="597"/>
    </row>
    <row r="2244" spans="1:17">
      <c r="A2244" s="652"/>
      <c r="B2244" s="119" t="s">
        <v>4013</v>
      </c>
      <c r="D2244" s="68"/>
      <c r="E2244" s="68"/>
      <c r="F2244" s="68"/>
      <c r="G2244" s="596"/>
      <c r="H2244" s="597"/>
      <c r="I2244" s="597"/>
      <c r="J2244" s="597"/>
      <c r="K2244" s="597"/>
      <c r="L2244" s="597"/>
      <c r="M2244" s="597"/>
      <c r="N2244" s="597"/>
      <c r="O2244" s="597"/>
      <c r="P2244" s="597"/>
      <c r="Q2244" s="597"/>
    </row>
    <row r="2245" spans="1:17">
      <c r="A2245" s="652"/>
      <c r="B2245" s="119" t="s">
        <v>3914</v>
      </c>
      <c r="D2245" s="68"/>
      <c r="E2245" s="68"/>
      <c r="F2245" s="68"/>
      <c r="G2245" s="596"/>
      <c r="H2245" s="597"/>
      <c r="I2245" s="597"/>
      <c r="J2245" s="597"/>
      <c r="K2245" s="597"/>
      <c r="L2245" s="597"/>
      <c r="M2245" s="597"/>
      <c r="N2245" s="597"/>
      <c r="O2245" s="597"/>
      <c r="P2245" s="597"/>
      <c r="Q2245" s="597"/>
    </row>
    <row r="2246" spans="1:17">
      <c r="A2246" s="652"/>
      <c r="B2246" s="119" t="s">
        <v>4013</v>
      </c>
      <c r="D2246" s="68"/>
      <c r="E2246" s="68"/>
      <c r="F2246" s="68"/>
      <c r="G2246" s="596"/>
      <c r="H2246" s="597"/>
      <c r="I2246" s="597"/>
      <c r="J2246" s="597"/>
      <c r="K2246" s="597"/>
      <c r="L2246" s="597"/>
      <c r="M2246" s="597"/>
      <c r="N2246" s="597"/>
      <c r="O2246" s="597"/>
      <c r="P2246" s="597"/>
      <c r="Q2246" s="597"/>
    </row>
    <row r="2247" spans="1:17">
      <c r="A2247" s="652"/>
      <c r="B2247" s="119" t="s">
        <v>4014</v>
      </c>
      <c r="D2247" s="68"/>
      <c r="E2247" s="68"/>
      <c r="F2247" s="68"/>
      <c r="G2247" s="596"/>
      <c r="H2247" s="597"/>
      <c r="I2247" s="597"/>
      <c r="J2247" s="597"/>
      <c r="K2247" s="597"/>
      <c r="L2247" s="597"/>
      <c r="M2247" s="597"/>
      <c r="N2247" s="597"/>
      <c r="O2247" s="597"/>
      <c r="P2247" s="597"/>
      <c r="Q2247" s="597"/>
    </row>
    <row r="2248" spans="1:17">
      <c r="A2248" s="652"/>
      <c r="B2248" s="119" t="s">
        <v>4015</v>
      </c>
      <c r="D2248" s="68"/>
      <c r="E2248" s="68"/>
      <c r="F2248" s="68"/>
      <c r="G2248" s="596"/>
      <c r="H2248" s="597"/>
      <c r="I2248" s="597"/>
      <c r="J2248" s="597"/>
      <c r="K2248" s="597"/>
      <c r="L2248" s="597"/>
      <c r="M2248" s="597"/>
      <c r="N2248" s="597"/>
      <c r="O2248" s="597"/>
      <c r="P2248" s="597"/>
      <c r="Q2248" s="597"/>
    </row>
    <row r="2249" spans="1:17">
      <c r="A2249" s="652"/>
      <c r="B2249" s="119" t="s">
        <v>4016</v>
      </c>
      <c r="D2249" s="68"/>
      <c r="E2249" s="68"/>
      <c r="F2249" s="68"/>
      <c r="G2249" s="596"/>
      <c r="H2249" s="597"/>
      <c r="I2249" s="597"/>
      <c r="J2249" s="597"/>
      <c r="K2249" s="597"/>
      <c r="L2249" s="597"/>
      <c r="M2249" s="597"/>
      <c r="N2249" s="597"/>
      <c r="O2249" s="597"/>
      <c r="P2249" s="597"/>
      <c r="Q2249" s="597"/>
    </row>
    <row r="2250" spans="1:17">
      <c r="A2250" s="652"/>
      <c r="B2250" s="119" t="s">
        <v>4017</v>
      </c>
      <c r="D2250" s="68"/>
      <c r="E2250" s="68"/>
      <c r="F2250" s="68"/>
      <c r="G2250" s="596"/>
      <c r="H2250" s="597"/>
      <c r="I2250" s="597"/>
      <c r="J2250" s="597"/>
      <c r="K2250" s="597"/>
      <c r="L2250" s="597"/>
      <c r="M2250" s="597"/>
      <c r="N2250" s="597"/>
      <c r="O2250" s="597"/>
      <c r="P2250" s="597"/>
      <c r="Q2250" s="597"/>
    </row>
    <row r="2251" spans="1:17">
      <c r="A2251" s="652"/>
      <c r="B2251" s="119" t="s">
        <v>4018</v>
      </c>
      <c r="D2251" s="68"/>
      <c r="E2251" s="68"/>
      <c r="F2251" s="68"/>
      <c r="G2251" s="596"/>
      <c r="H2251" s="597"/>
      <c r="I2251" s="597"/>
      <c r="J2251" s="597"/>
      <c r="K2251" s="597"/>
      <c r="L2251" s="597"/>
      <c r="M2251" s="597"/>
      <c r="N2251" s="597"/>
      <c r="O2251" s="597"/>
      <c r="P2251" s="597"/>
      <c r="Q2251" s="597"/>
    </row>
    <row r="2252" spans="1:17">
      <c r="A2252" s="652"/>
      <c r="B2252" s="119" t="s">
        <v>4019</v>
      </c>
      <c r="D2252" s="68"/>
      <c r="E2252" s="68"/>
      <c r="F2252" s="68"/>
      <c r="G2252" s="596"/>
      <c r="H2252" s="597"/>
      <c r="I2252" s="597"/>
      <c r="J2252" s="597"/>
      <c r="K2252" s="597"/>
      <c r="L2252" s="597"/>
      <c r="M2252" s="597"/>
      <c r="N2252" s="597"/>
      <c r="O2252" s="597"/>
      <c r="P2252" s="597"/>
      <c r="Q2252" s="597"/>
    </row>
    <row r="2253" spans="1:17">
      <c r="A2253" s="652"/>
      <c r="B2253" s="119" t="s">
        <v>4020</v>
      </c>
      <c r="D2253" s="68"/>
      <c r="E2253" s="68"/>
      <c r="F2253" s="68"/>
      <c r="G2253" s="596"/>
      <c r="H2253" s="597"/>
      <c r="I2253" s="597"/>
      <c r="J2253" s="597"/>
      <c r="K2253" s="597"/>
      <c r="L2253" s="597"/>
      <c r="M2253" s="597"/>
      <c r="N2253" s="597"/>
      <c r="O2253" s="597"/>
      <c r="P2253" s="597"/>
      <c r="Q2253" s="597"/>
    </row>
    <row r="2254" spans="1:17">
      <c r="A2254" s="652"/>
      <c r="B2254" s="119" t="s">
        <v>4021</v>
      </c>
      <c r="D2254" s="68"/>
      <c r="E2254" s="68"/>
      <c r="F2254" s="68"/>
      <c r="G2254" s="596"/>
      <c r="H2254" s="597"/>
      <c r="I2254" s="597"/>
      <c r="J2254" s="597"/>
      <c r="K2254" s="597"/>
      <c r="L2254" s="597"/>
      <c r="M2254" s="597"/>
      <c r="N2254" s="597"/>
      <c r="O2254" s="597"/>
      <c r="P2254" s="597"/>
      <c r="Q2254" s="597"/>
    </row>
    <row r="2255" spans="1:17">
      <c r="A2255" s="652"/>
      <c r="B2255" s="119"/>
      <c r="D2255" s="68"/>
      <c r="E2255" s="68"/>
      <c r="F2255" s="68"/>
      <c r="G2255" s="596"/>
      <c r="H2255" s="597"/>
      <c r="I2255" s="597"/>
      <c r="J2255" s="597"/>
      <c r="K2255" s="597"/>
      <c r="L2255" s="597"/>
      <c r="M2255" s="597"/>
      <c r="N2255" s="597"/>
      <c r="O2255" s="597"/>
      <c r="P2255" s="597"/>
      <c r="Q2255" s="597"/>
    </row>
    <row r="2256" spans="1:17" ht="101.5">
      <c r="A2256" s="652"/>
      <c r="B2256" s="119" t="s">
        <v>4022</v>
      </c>
      <c r="D2256" s="68"/>
      <c r="E2256" s="68"/>
      <c r="F2256" s="68"/>
      <c r="G2256" s="596"/>
      <c r="H2256" s="597"/>
      <c r="I2256" s="597"/>
      <c r="J2256" s="597"/>
      <c r="K2256" s="597"/>
      <c r="L2256" s="597"/>
      <c r="M2256" s="597"/>
      <c r="N2256" s="597"/>
      <c r="O2256" s="597"/>
      <c r="P2256" s="597"/>
      <c r="Q2256" s="597"/>
    </row>
    <row r="2257" spans="1:17">
      <c r="A2257" s="652"/>
      <c r="B2257" s="119"/>
      <c r="D2257" s="68"/>
      <c r="E2257" s="68"/>
      <c r="F2257" s="68"/>
      <c r="G2257" s="596"/>
      <c r="H2257" s="597"/>
      <c r="I2257" s="597"/>
      <c r="J2257" s="597"/>
      <c r="K2257" s="597"/>
      <c r="L2257" s="597"/>
      <c r="M2257" s="597"/>
      <c r="N2257" s="597"/>
      <c r="O2257" s="597"/>
      <c r="P2257" s="597"/>
      <c r="Q2257" s="597"/>
    </row>
    <row r="2258" spans="1:17">
      <c r="A2258" s="652"/>
      <c r="B2258" s="119" t="s">
        <v>3878</v>
      </c>
      <c r="D2258" s="68"/>
      <c r="E2258" s="68"/>
      <c r="F2258" s="68"/>
      <c r="G2258" s="596"/>
      <c r="H2258" s="597"/>
      <c r="I2258" s="597"/>
      <c r="J2258" s="597"/>
      <c r="K2258" s="597"/>
      <c r="L2258" s="597"/>
      <c r="M2258" s="597"/>
      <c r="N2258" s="597"/>
      <c r="O2258" s="597"/>
      <c r="P2258" s="597"/>
      <c r="Q2258" s="597"/>
    </row>
    <row r="2259" spans="1:17">
      <c r="A2259" s="652"/>
      <c r="B2259" s="119" t="s">
        <v>4023</v>
      </c>
      <c r="D2259" s="68"/>
      <c r="E2259" s="68"/>
      <c r="F2259" s="68"/>
      <c r="G2259" s="596"/>
      <c r="H2259" s="597"/>
      <c r="I2259" s="597"/>
      <c r="J2259" s="597"/>
      <c r="K2259" s="597"/>
      <c r="L2259" s="597"/>
      <c r="M2259" s="597"/>
      <c r="N2259" s="597"/>
      <c r="O2259" s="597"/>
      <c r="P2259" s="597"/>
      <c r="Q2259" s="597"/>
    </row>
    <row r="2260" spans="1:17">
      <c r="A2260" s="652"/>
      <c r="B2260" s="119" t="s">
        <v>3880</v>
      </c>
      <c r="D2260" s="68"/>
      <c r="E2260" s="68"/>
      <c r="F2260" s="68"/>
      <c r="G2260" s="596"/>
      <c r="H2260" s="597"/>
      <c r="I2260" s="597"/>
      <c r="J2260" s="597"/>
      <c r="K2260" s="597"/>
      <c r="L2260" s="597"/>
      <c r="M2260" s="597"/>
      <c r="N2260" s="597"/>
      <c r="O2260" s="597"/>
      <c r="P2260" s="597"/>
      <c r="Q2260" s="597"/>
    </row>
    <row r="2261" spans="1:17">
      <c r="A2261" s="652"/>
      <c r="B2261" s="119" t="s">
        <v>3881</v>
      </c>
      <c r="D2261" s="68"/>
      <c r="E2261" s="68"/>
      <c r="F2261" s="68"/>
      <c r="G2261" s="596"/>
      <c r="H2261" s="597"/>
      <c r="I2261" s="597"/>
      <c r="J2261" s="597"/>
      <c r="K2261" s="597"/>
      <c r="L2261" s="597"/>
      <c r="M2261" s="597"/>
      <c r="N2261" s="597"/>
      <c r="O2261" s="597"/>
      <c r="P2261" s="597"/>
      <c r="Q2261" s="597"/>
    </row>
    <row r="2262" spans="1:17">
      <c r="A2262" s="652"/>
      <c r="B2262" s="119" t="s">
        <v>3882</v>
      </c>
      <c r="D2262" s="68"/>
      <c r="E2262" s="68"/>
      <c r="F2262" s="68"/>
      <c r="G2262" s="596"/>
      <c r="H2262" s="597"/>
      <c r="I2262" s="597"/>
      <c r="J2262" s="597"/>
      <c r="K2262" s="597"/>
      <c r="L2262" s="597"/>
      <c r="M2262" s="597"/>
      <c r="N2262" s="597"/>
      <c r="O2262" s="597"/>
      <c r="P2262" s="597"/>
      <c r="Q2262" s="597"/>
    </row>
    <row r="2263" spans="1:17">
      <c r="A2263" s="652"/>
      <c r="B2263" s="119" t="s">
        <v>3883</v>
      </c>
      <c r="D2263" s="68"/>
      <c r="E2263" s="68"/>
      <c r="F2263" s="68"/>
      <c r="G2263" s="596"/>
      <c r="H2263" s="597"/>
      <c r="I2263" s="597"/>
      <c r="J2263" s="597"/>
      <c r="K2263" s="597"/>
      <c r="L2263" s="597"/>
      <c r="M2263" s="597"/>
      <c r="N2263" s="597"/>
      <c r="O2263" s="597"/>
      <c r="P2263" s="597"/>
      <c r="Q2263" s="597"/>
    </row>
    <row r="2264" spans="1:17">
      <c r="A2264" s="652"/>
      <c r="B2264" s="119" t="s">
        <v>4024</v>
      </c>
      <c r="D2264" s="68"/>
      <c r="E2264" s="68"/>
      <c r="F2264" s="68"/>
      <c r="G2264" s="596"/>
      <c r="H2264" s="597"/>
      <c r="I2264" s="597"/>
      <c r="J2264" s="597"/>
      <c r="K2264" s="597"/>
      <c r="L2264" s="597"/>
      <c r="M2264" s="597"/>
      <c r="N2264" s="597"/>
      <c r="O2264" s="597"/>
      <c r="P2264" s="597"/>
      <c r="Q2264" s="597"/>
    </row>
    <row r="2265" spans="1:17">
      <c r="A2265" s="652"/>
      <c r="B2265" s="119" t="s">
        <v>3885</v>
      </c>
      <c r="D2265" s="68"/>
      <c r="E2265" s="68"/>
      <c r="F2265" s="68"/>
      <c r="G2265" s="596"/>
      <c r="H2265" s="597"/>
      <c r="I2265" s="597"/>
      <c r="J2265" s="597"/>
      <c r="K2265" s="597"/>
      <c r="L2265" s="597"/>
      <c r="M2265" s="597"/>
      <c r="N2265" s="597"/>
      <c r="O2265" s="597"/>
      <c r="P2265" s="597"/>
      <c r="Q2265" s="597"/>
    </row>
    <row r="2266" spans="1:17">
      <c r="A2266" s="652"/>
      <c r="B2266" s="119" t="s">
        <v>3886</v>
      </c>
      <c r="D2266" s="68"/>
      <c r="E2266" s="68"/>
      <c r="F2266" s="68"/>
      <c r="G2266" s="596"/>
      <c r="H2266" s="597"/>
      <c r="I2266" s="597"/>
      <c r="J2266" s="597"/>
      <c r="K2266" s="597"/>
      <c r="L2266" s="597"/>
      <c r="M2266" s="597"/>
      <c r="N2266" s="597"/>
      <c r="O2266" s="597"/>
      <c r="P2266" s="597"/>
      <c r="Q2266" s="597"/>
    </row>
    <row r="2267" spans="1:17">
      <c r="A2267" s="652"/>
      <c r="B2267" s="119" t="s">
        <v>3887</v>
      </c>
      <c r="D2267" s="68"/>
      <c r="E2267" s="68"/>
      <c r="F2267" s="68"/>
      <c r="G2267" s="596"/>
      <c r="H2267" s="597"/>
      <c r="I2267" s="597"/>
      <c r="J2267" s="597"/>
      <c r="K2267" s="597"/>
      <c r="L2267" s="597"/>
      <c r="M2267" s="597"/>
      <c r="N2267" s="597"/>
      <c r="O2267" s="597"/>
      <c r="P2267" s="597"/>
      <c r="Q2267" s="597"/>
    </row>
    <row r="2268" spans="1:17">
      <c r="A2268" s="652"/>
      <c r="B2268" s="119" t="s">
        <v>3888</v>
      </c>
      <c r="D2268" s="68"/>
      <c r="E2268" s="68"/>
      <c r="F2268" s="68"/>
      <c r="G2268" s="596"/>
      <c r="H2268" s="597"/>
      <c r="I2268" s="597"/>
      <c r="J2268" s="597"/>
      <c r="K2268" s="597"/>
      <c r="L2268" s="597"/>
      <c r="M2268" s="597"/>
      <c r="N2268" s="597"/>
      <c r="O2268" s="597"/>
      <c r="P2268" s="597"/>
      <c r="Q2268" s="597"/>
    </row>
    <row r="2269" spans="1:17">
      <c r="A2269" s="652"/>
      <c r="B2269" s="119" t="s">
        <v>3889</v>
      </c>
      <c r="D2269" s="68"/>
      <c r="E2269" s="68"/>
      <c r="F2269" s="68"/>
      <c r="G2269" s="596"/>
      <c r="H2269" s="597"/>
      <c r="I2269" s="597"/>
      <c r="J2269" s="597"/>
      <c r="K2269" s="597"/>
      <c r="L2269" s="597"/>
      <c r="M2269" s="597"/>
      <c r="N2269" s="597"/>
      <c r="O2269" s="597"/>
      <c r="P2269" s="597"/>
      <c r="Q2269" s="597"/>
    </row>
    <row r="2270" spans="1:17">
      <c r="A2270" s="652"/>
      <c r="B2270" s="119" t="s">
        <v>3890</v>
      </c>
      <c r="D2270" s="68"/>
      <c r="E2270" s="68"/>
      <c r="F2270" s="68"/>
      <c r="G2270" s="596"/>
      <c r="H2270" s="597"/>
      <c r="I2270" s="597"/>
      <c r="J2270" s="597"/>
      <c r="K2270" s="597"/>
      <c r="L2270" s="597"/>
      <c r="M2270" s="597"/>
      <c r="N2270" s="597"/>
      <c r="O2270" s="597"/>
      <c r="P2270" s="597"/>
      <c r="Q2270" s="597"/>
    </row>
    <row r="2271" spans="1:17">
      <c r="A2271" s="652"/>
      <c r="B2271" s="119" t="s">
        <v>2802</v>
      </c>
      <c r="D2271" s="68"/>
      <c r="E2271" s="68"/>
      <c r="F2271" s="68"/>
      <c r="G2271" s="596"/>
      <c r="H2271" s="597"/>
      <c r="I2271" s="597"/>
      <c r="J2271" s="597"/>
      <c r="K2271" s="597"/>
      <c r="L2271" s="597"/>
      <c r="M2271" s="597"/>
      <c r="N2271" s="597"/>
      <c r="O2271" s="597"/>
      <c r="P2271" s="597"/>
      <c r="Q2271" s="597"/>
    </row>
    <row r="2272" spans="1:17">
      <c r="A2272" s="652"/>
      <c r="B2272" s="119" t="s">
        <v>3891</v>
      </c>
      <c r="D2272" s="68"/>
      <c r="E2272" s="68"/>
      <c r="F2272" s="68"/>
      <c r="G2272" s="596"/>
      <c r="H2272" s="597"/>
      <c r="I2272" s="597"/>
      <c r="J2272" s="597"/>
      <c r="K2272" s="597"/>
      <c r="L2272" s="597"/>
      <c r="M2272" s="597"/>
      <c r="N2272" s="597"/>
      <c r="O2272" s="597"/>
      <c r="P2272" s="597"/>
      <c r="Q2272" s="597"/>
    </row>
    <row r="2273" spans="1:17">
      <c r="A2273" s="652"/>
      <c r="B2273" s="119" t="s">
        <v>3892</v>
      </c>
      <c r="D2273" s="68"/>
      <c r="E2273" s="68"/>
      <c r="F2273" s="68"/>
      <c r="G2273" s="596"/>
      <c r="H2273" s="597"/>
      <c r="I2273" s="597"/>
      <c r="J2273" s="597"/>
      <c r="K2273" s="597"/>
      <c r="L2273" s="597"/>
      <c r="M2273" s="597"/>
      <c r="N2273" s="597"/>
      <c r="O2273" s="597"/>
      <c r="P2273" s="597"/>
      <c r="Q2273" s="597"/>
    </row>
    <row r="2274" spans="1:17">
      <c r="A2274" s="652"/>
      <c r="B2274" s="119" t="s">
        <v>3893</v>
      </c>
      <c r="D2274" s="68"/>
      <c r="E2274" s="68"/>
      <c r="F2274" s="68"/>
      <c r="G2274" s="596"/>
      <c r="H2274" s="597"/>
      <c r="I2274" s="597"/>
      <c r="J2274" s="597"/>
      <c r="K2274" s="597"/>
      <c r="L2274" s="597"/>
      <c r="M2274" s="597"/>
      <c r="N2274" s="597"/>
      <c r="O2274" s="597"/>
      <c r="P2274" s="597"/>
      <c r="Q2274" s="597"/>
    </row>
    <row r="2275" spans="1:17">
      <c r="A2275" s="652"/>
      <c r="B2275" s="119" t="s">
        <v>3894</v>
      </c>
      <c r="D2275" s="68"/>
      <c r="E2275" s="68"/>
      <c r="F2275" s="68"/>
      <c r="G2275" s="596"/>
      <c r="H2275" s="597"/>
      <c r="I2275" s="597"/>
      <c r="J2275" s="597"/>
      <c r="K2275" s="597"/>
      <c r="L2275" s="597"/>
      <c r="M2275" s="597"/>
      <c r="N2275" s="597"/>
      <c r="O2275" s="597"/>
      <c r="P2275" s="597"/>
      <c r="Q2275" s="597"/>
    </row>
    <row r="2276" spans="1:17">
      <c r="A2276" s="652"/>
      <c r="B2276" s="119" t="s">
        <v>3895</v>
      </c>
      <c r="D2276" s="68"/>
      <c r="E2276" s="68"/>
      <c r="F2276" s="68"/>
      <c r="G2276" s="596"/>
      <c r="H2276" s="597"/>
      <c r="I2276" s="597"/>
      <c r="J2276" s="597"/>
      <c r="K2276" s="597"/>
      <c r="L2276" s="597"/>
      <c r="M2276" s="597"/>
      <c r="N2276" s="597"/>
      <c r="O2276" s="597"/>
      <c r="P2276" s="597"/>
      <c r="Q2276" s="597"/>
    </row>
    <row r="2277" spans="1:17">
      <c r="A2277" s="652"/>
      <c r="B2277" s="119" t="s">
        <v>3896</v>
      </c>
      <c r="D2277" s="68"/>
      <c r="E2277" s="68"/>
      <c r="F2277" s="68"/>
      <c r="G2277" s="596"/>
      <c r="H2277" s="597"/>
      <c r="I2277" s="597"/>
      <c r="J2277" s="597"/>
      <c r="K2277" s="597"/>
      <c r="L2277" s="597"/>
      <c r="M2277" s="597"/>
      <c r="N2277" s="597"/>
      <c r="O2277" s="597"/>
      <c r="P2277" s="597"/>
      <c r="Q2277" s="597"/>
    </row>
    <row r="2278" spans="1:17">
      <c r="A2278" s="652"/>
      <c r="B2278" s="119" t="s">
        <v>3897</v>
      </c>
      <c r="D2278" s="68"/>
      <c r="E2278" s="68"/>
      <c r="F2278" s="68"/>
      <c r="G2278" s="596"/>
      <c r="H2278" s="597"/>
      <c r="I2278" s="597"/>
      <c r="J2278" s="597"/>
      <c r="K2278" s="597"/>
      <c r="L2278" s="597"/>
      <c r="M2278" s="597"/>
      <c r="N2278" s="597"/>
      <c r="O2278" s="597"/>
      <c r="P2278" s="597"/>
      <c r="Q2278" s="597"/>
    </row>
    <row r="2279" spans="1:17">
      <c r="A2279" s="652"/>
      <c r="B2279" s="119" t="s">
        <v>2802</v>
      </c>
      <c r="D2279" s="68"/>
      <c r="E2279" s="68"/>
      <c r="F2279" s="68"/>
      <c r="G2279" s="596"/>
      <c r="H2279" s="597"/>
      <c r="I2279" s="597"/>
      <c r="J2279" s="597"/>
      <c r="K2279" s="597"/>
      <c r="L2279" s="597"/>
      <c r="M2279" s="597"/>
      <c r="N2279" s="597"/>
      <c r="O2279" s="597"/>
      <c r="P2279" s="597"/>
      <c r="Q2279" s="597"/>
    </row>
    <row r="2280" spans="1:17">
      <c r="A2280" s="652"/>
      <c r="B2280" s="119" t="s">
        <v>3898</v>
      </c>
      <c r="D2280" s="68"/>
      <c r="E2280" s="68"/>
      <c r="F2280" s="68"/>
      <c r="G2280" s="596"/>
      <c r="H2280" s="597"/>
      <c r="I2280" s="597"/>
      <c r="J2280" s="597"/>
      <c r="K2280" s="597"/>
      <c r="L2280" s="597"/>
      <c r="M2280" s="597"/>
      <c r="N2280" s="597"/>
      <c r="O2280" s="597"/>
      <c r="P2280" s="597"/>
      <c r="Q2280" s="597"/>
    </row>
    <row r="2281" spans="1:17">
      <c r="A2281" s="652"/>
      <c r="B2281" s="119" t="s">
        <v>3899</v>
      </c>
      <c r="D2281" s="68"/>
      <c r="E2281" s="68"/>
      <c r="F2281" s="68"/>
      <c r="G2281" s="596"/>
      <c r="H2281" s="597"/>
      <c r="I2281" s="597"/>
      <c r="J2281" s="597"/>
      <c r="K2281" s="597"/>
      <c r="L2281" s="597"/>
      <c r="M2281" s="597"/>
      <c r="N2281" s="597"/>
      <c r="O2281" s="597"/>
      <c r="P2281" s="597"/>
      <c r="Q2281" s="597"/>
    </row>
    <row r="2282" spans="1:17">
      <c r="A2282" s="652"/>
      <c r="B2282" s="119" t="s">
        <v>3896</v>
      </c>
      <c r="D2282" s="68"/>
      <c r="E2282" s="68"/>
      <c r="F2282" s="68"/>
      <c r="G2282" s="596"/>
      <c r="H2282" s="597"/>
      <c r="I2282" s="597"/>
      <c r="J2282" s="597"/>
      <c r="K2282" s="597"/>
      <c r="L2282" s="597"/>
      <c r="M2282" s="597"/>
      <c r="N2282" s="597"/>
      <c r="O2282" s="597"/>
      <c r="P2282" s="597"/>
      <c r="Q2282" s="597"/>
    </row>
    <row r="2283" spans="1:17">
      <c r="A2283" s="652"/>
      <c r="B2283" s="119" t="s">
        <v>3900</v>
      </c>
      <c r="D2283" s="68"/>
      <c r="E2283" s="68"/>
      <c r="F2283" s="68"/>
      <c r="G2283" s="596"/>
      <c r="H2283" s="597"/>
      <c r="I2283" s="597"/>
      <c r="J2283" s="597"/>
      <c r="K2283" s="597"/>
      <c r="L2283" s="597"/>
      <c r="M2283" s="597"/>
      <c r="N2283" s="597"/>
      <c r="O2283" s="597"/>
      <c r="P2283" s="597"/>
      <c r="Q2283" s="597"/>
    </row>
    <row r="2284" spans="1:17">
      <c r="A2284" s="652"/>
      <c r="B2284" s="119"/>
      <c r="D2284" s="68"/>
      <c r="E2284" s="68"/>
      <c r="F2284" s="68"/>
      <c r="G2284" s="596"/>
      <c r="H2284" s="597"/>
      <c r="I2284" s="597"/>
      <c r="J2284" s="597"/>
      <c r="K2284" s="597"/>
      <c r="L2284" s="597"/>
      <c r="M2284" s="597"/>
      <c r="N2284" s="597"/>
      <c r="O2284" s="597"/>
      <c r="P2284" s="597"/>
      <c r="Q2284" s="597"/>
    </row>
    <row r="2285" spans="1:17">
      <c r="A2285" s="652"/>
      <c r="B2285" s="119" t="s">
        <v>3901</v>
      </c>
      <c r="D2285" s="68"/>
      <c r="E2285" s="68"/>
      <c r="F2285" s="68"/>
      <c r="G2285" s="596"/>
      <c r="H2285" s="597"/>
      <c r="I2285" s="597"/>
      <c r="J2285" s="597"/>
      <c r="K2285" s="597"/>
      <c r="L2285" s="597"/>
      <c r="M2285" s="597"/>
      <c r="N2285" s="597"/>
      <c r="O2285" s="597"/>
      <c r="P2285" s="597"/>
      <c r="Q2285" s="597"/>
    </row>
    <row r="2286" spans="1:17">
      <c r="A2286" s="652"/>
      <c r="B2286" s="119" t="s">
        <v>3902</v>
      </c>
      <c r="D2286" s="68"/>
      <c r="E2286" s="68"/>
      <c r="F2286" s="68"/>
      <c r="G2286" s="596"/>
      <c r="H2286" s="597"/>
      <c r="I2286" s="597"/>
      <c r="J2286" s="597"/>
      <c r="K2286" s="597"/>
      <c r="L2286" s="597"/>
      <c r="M2286" s="597"/>
      <c r="N2286" s="597"/>
      <c r="O2286" s="597"/>
      <c r="P2286" s="597"/>
      <c r="Q2286" s="597"/>
    </row>
    <row r="2287" spans="1:17">
      <c r="A2287" s="652"/>
      <c r="B2287" s="119" t="s">
        <v>4025</v>
      </c>
      <c r="D2287" s="68"/>
      <c r="E2287" s="68"/>
      <c r="F2287" s="68"/>
      <c r="G2287" s="596"/>
      <c r="H2287" s="597"/>
      <c r="I2287" s="597"/>
      <c r="J2287" s="597"/>
      <c r="K2287" s="597"/>
      <c r="L2287" s="597"/>
      <c r="M2287" s="597"/>
      <c r="N2287" s="597"/>
      <c r="O2287" s="597"/>
      <c r="P2287" s="597"/>
      <c r="Q2287" s="597"/>
    </row>
    <row r="2288" spans="1:17">
      <c r="A2288" s="652"/>
      <c r="B2288" s="119"/>
      <c r="D2288" s="68"/>
      <c r="E2288" s="68"/>
      <c r="F2288" s="68"/>
      <c r="G2288" s="596"/>
      <c r="H2288" s="597"/>
      <c r="I2288" s="597"/>
      <c r="J2288" s="597"/>
      <c r="K2288" s="597"/>
      <c r="L2288" s="597"/>
      <c r="M2288" s="597"/>
      <c r="N2288" s="597"/>
      <c r="O2288" s="597"/>
      <c r="P2288" s="597"/>
      <c r="Q2288" s="597"/>
    </row>
    <row r="2289" spans="1:17">
      <c r="A2289" s="652"/>
      <c r="B2289" s="119" t="s">
        <v>3904</v>
      </c>
      <c r="D2289" s="68"/>
      <c r="E2289" s="68"/>
      <c r="F2289" s="68"/>
      <c r="G2289" s="596"/>
      <c r="H2289" s="597"/>
      <c r="I2289" s="597"/>
      <c r="J2289" s="597"/>
      <c r="K2289" s="597"/>
      <c r="L2289" s="597"/>
      <c r="M2289" s="597"/>
      <c r="N2289" s="597"/>
      <c r="O2289" s="597"/>
      <c r="P2289" s="597"/>
      <c r="Q2289" s="597"/>
    </row>
    <row r="2290" spans="1:17">
      <c r="A2290" s="652"/>
      <c r="B2290" s="119" t="s">
        <v>3905</v>
      </c>
      <c r="D2290" s="68"/>
      <c r="E2290" s="68"/>
      <c r="F2290" s="68"/>
      <c r="G2290" s="596"/>
      <c r="H2290" s="597"/>
      <c r="I2290" s="597"/>
      <c r="J2290" s="597"/>
      <c r="K2290" s="597"/>
      <c r="L2290" s="597"/>
      <c r="M2290" s="597"/>
      <c r="N2290" s="597"/>
      <c r="O2290" s="597"/>
      <c r="P2290" s="597"/>
      <c r="Q2290" s="597"/>
    </row>
    <row r="2291" spans="1:17">
      <c r="A2291" s="652"/>
      <c r="B2291" s="119" t="s">
        <v>4026</v>
      </c>
      <c r="D2291" s="68"/>
      <c r="E2291" s="68"/>
      <c r="F2291" s="68"/>
      <c r="G2291" s="596"/>
      <c r="H2291" s="597"/>
      <c r="I2291" s="597"/>
      <c r="J2291" s="597"/>
      <c r="K2291" s="597"/>
      <c r="L2291" s="597"/>
      <c r="M2291" s="597"/>
      <c r="N2291" s="597"/>
      <c r="O2291" s="597"/>
      <c r="P2291" s="597"/>
      <c r="Q2291" s="597"/>
    </row>
    <row r="2292" spans="1:17">
      <c r="A2292" s="652"/>
      <c r="B2292" s="119" t="s">
        <v>3907</v>
      </c>
      <c r="D2292" s="68"/>
      <c r="E2292" s="68"/>
      <c r="F2292" s="68"/>
      <c r="G2292" s="596"/>
      <c r="H2292" s="597"/>
      <c r="I2292" s="597"/>
      <c r="J2292" s="597"/>
      <c r="K2292" s="597"/>
      <c r="L2292" s="597"/>
      <c r="M2292" s="597"/>
      <c r="N2292" s="597"/>
      <c r="O2292" s="597"/>
      <c r="P2292" s="597"/>
      <c r="Q2292" s="597"/>
    </row>
    <row r="2293" spans="1:17">
      <c r="A2293" s="652"/>
      <c r="B2293" s="119" t="s">
        <v>4027</v>
      </c>
      <c r="D2293" s="68"/>
      <c r="E2293" s="68"/>
      <c r="F2293" s="68"/>
      <c r="G2293" s="596"/>
      <c r="H2293" s="597"/>
      <c r="I2293" s="597"/>
      <c r="J2293" s="597"/>
      <c r="K2293" s="597"/>
      <c r="L2293" s="597"/>
      <c r="M2293" s="597"/>
      <c r="N2293" s="597"/>
      <c r="O2293" s="597"/>
      <c r="P2293" s="597"/>
      <c r="Q2293" s="597"/>
    </row>
    <row r="2294" spans="1:17" s="191" customFormat="1">
      <c r="A2294" s="652"/>
      <c r="B2294" s="119" t="s">
        <v>4028</v>
      </c>
      <c r="C2294" s="263"/>
      <c r="D2294" s="68"/>
      <c r="E2294" s="68"/>
      <c r="F2294" s="68"/>
    </row>
    <row r="2295" spans="1:17" s="191" customFormat="1">
      <c r="A2295" s="652"/>
      <c r="B2295" s="119" t="s">
        <v>4029</v>
      </c>
      <c r="C2295" s="263"/>
      <c r="D2295" s="68"/>
      <c r="E2295" s="68"/>
      <c r="F2295" s="68"/>
    </row>
    <row r="2296" spans="1:17" s="191" customFormat="1">
      <c r="A2296" s="652"/>
      <c r="B2296" s="119" t="s">
        <v>3911</v>
      </c>
      <c r="C2296" s="263"/>
      <c r="D2296" s="68"/>
      <c r="E2296" s="68"/>
      <c r="F2296" s="68"/>
    </row>
    <row r="2297" spans="1:17" s="191" customFormat="1">
      <c r="A2297" s="652"/>
      <c r="B2297" s="119" t="s">
        <v>3912</v>
      </c>
      <c r="C2297" s="263"/>
      <c r="D2297" s="68"/>
      <c r="E2297" s="68"/>
      <c r="F2297" s="68"/>
    </row>
    <row r="2298" spans="1:17" s="191" customFormat="1">
      <c r="A2298" s="652"/>
      <c r="B2298" s="119" t="s">
        <v>3913</v>
      </c>
      <c r="C2298" s="263"/>
      <c r="D2298" s="68"/>
      <c r="E2298" s="68"/>
      <c r="F2298" s="68"/>
    </row>
    <row r="2299" spans="1:17">
      <c r="A2299" s="652"/>
      <c r="B2299" s="119"/>
      <c r="D2299" s="68"/>
      <c r="E2299" s="68"/>
      <c r="F2299" s="68"/>
      <c r="G2299" s="596"/>
      <c r="H2299" s="597"/>
      <c r="I2299" s="597"/>
      <c r="J2299" s="597"/>
      <c r="K2299" s="597"/>
      <c r="L2299" s="597"/>
      <c r="M2299" s="597"/>
      <c r="N2299" s="597"/>
      <c r="O2299" s="597"/>
      <c r="P2299" s="597"/>
      <c r="Q2299" s="597"/>
    </row>
    <row r="2300" spans="1:17">
      <c r="A2300" s="652"/>
      <c r="B2300" s="119" t="s">
        <v>3914</v>
      </c>
      <c r="D2300" s="68"/>
      <c r="E2300" s="68"/>
      <c r="F2300" s="68"/>
      <c r="G2300" s="596"/>
      <c r="H2300" s="597"/>
      <c r="I2300" s="597"/>
      <c r="J2300" s="597"/>
      <c r="K2300" s="597"/>
      <c r="L2300" s="597"/>
      <c r="M2300" s="597"/>
      <c r="N2300" s="597"/>
      <c r="O2300" s="597"/>
      <c r="P2300" s="597"/>
      <c r="Q2300" s="597"/>
    </row>
    <row r="2301" spans="1:17">
      <c r="A2301" s="652"/>
      <c r="B2301" s="119" t="s">
        <v>4030</v>
      </c>
      <c r="D2301" s="68"/>
      <c r="E2301" s="68"/>
      <c r="F2301" s="68"/>
      <c r="G2301" s="596"/>
      <c r="H2301" s="597"/>
      <c r="I2301" s="597"/>
      <c r="J2301" s="597"/>
      <c r="K2301" s="597"/>
      <c r="L2301" s="597"/>
      <c r="M2301" s="597"/>
      <c r="N2301" s="597"/>
      <c r="O2301" s="597"/>
      <c r="P2301" s="597"/>
      <c r="Q2301" s="597"/>
    </row>
    <row r="2302" spans="1:17">
      <c r="A2302" s="652"/>
      <c r="B2302" s="119" t="s">
        <v>3918</v>
      </c>
      <c r="D2302" s="68"/>
      <c r="E2302" s="68"/>
      <c r="F2302" s="68"/>
      <c r="G2302" s="596"/>
      <c r="H2302" s="597"/>
      <c r="I2302" s="597"/>
      <c r="J2302" s="597"/>
      <c r="K2302" s="597"/>
      <c r="L2302" s="597"/>
      <c r="M2302" s="597"/>
      <c r="N2302" s="597"/>
      <c r="O2302" s="597"/>
      <c r="P2302" s="597"/>
      <c r="Q2302" s="597"/>
    </row>
    <row r="2303" spans="1:17">
      <c r="A2303" s="652"/>
      <c r="B2303" s="119" t="s">
        <v>3919</v>
      </c>
      <c r="D2303" s="68"/>
      <c r="E2303" s="68"/>
      <c r="F2303" s="68"/>
      <c r="G2303" s="596"/>
      <c r="H2303" s="597"/>
      <c r="I2303" s="597"/>
      <c r="J2303" s="597"/>
      <c r="K2303" s="597"/>
      <c r="L2303" s="597"/>
      <c r="M2303" s="597"/>
      <c r="N2303" s="597"/>
      <c r="O2303" s="597"/>
      <c r="P2303" s="597"/>
      <c r="Q2303" s="597"/>
    </row>
    <row r="2304" spans="1:17">
      <c r="A2304" s="652"/>
      <c r="B2304" s="119" t="s">
        <v>3920</v>
      </c>
      <c r="D2304" s="68"/>
      <c r="E2304" s="68"/>
      <c r="F2304" s="68"/>
      <c r="G2304" s="596"/>
      <c r="H2304" s="597"/>
      <c r="I2304" s="597"/>
      <c r="J2304" s="597"/>
      <c r="K2304" s="597"/>
      <c r="L2304" s="597"/>
      <c r="M2304" s="597"/>
      <c r="N2304" s="597"/>
      <c r="O2304" s="597"/>
      <c r="P2304" s="597"/>
      <c r="Q2304" s="597"/>
    </row>
    <row r="2305" spans="1:17">
      <c r="A2305" s="652"/>
      <c r="B2305" s="119"/>
      <c r="D2305" s="68"/>
      <c r="E2305" s="68"/>
      <c r="F2305" s="68"/>
      <c r="G2305" s="596"/>
      <c r="H2305" s="597"/>
      <c r="I2305" s="597"/>
      <c r="J2305" s="597"/>
      <c r="K2305" s="597"/>
      <c r="L2305" s="597"/>
      <c r="M2305" s="597"/>
      <c r="N2305" s="597"/>
      <c r="O2305" s="597"/>
      <c r="P2305" s="597"/>
      <c r="Q2305" s="597"/>
    </row>
    <row r="2306" spans="1:17">
      <c r="A2306" s="652"/>
      <c r="B2306" s="119" t="s">
        <v>3990</v>
      </c>
      <c r="D2306" s="68"/>
      <c r="E2306" s="68"/>
      <c r="F2306" s="68"/>
      <c r="G2306" s="596"/>
      <c r="H2306" s="597"/>
      <c r="I2306" s="597"/>
      <c r="J2306" s="597"/>
      <c r="K2306" s="597"/>
      <c r="L2306" s="597"/>
      <c r="M2306" s="597"/>
      <c r="N2306" s="597"/>
      <c r="O2306" s="597"/>
      <c r="P2306" s="597"/>
      <c r="Q2306" s="597"/>
    </row>
    <row r="2307" spans="1:17">
      <c r="A2307" s="652"/>
      <c r="B2307" s="119" t="s">
        <v>3991</v>
      </c>
      <c r="D2307" s="68"/>
      <c r="E2307" s="68"/>
      <c r="F2307" s="68"/>
      <c r="G2307" s="596"/>
      <c r="H2307" s="597"/>
      <c r="I2307" s="597"/>
      <c r="J2307" s="597"/>
      <c r="K2307" s="597"/>
      <c r="L2307" s="597"/>
      <c r="M2307" s="597"/>
      <c r="N2307" s="597"/>
      <c r="O2307" s="597"/>
      <c r="P2307" s="597"/>
      <c r="Q2307" s="597"/>
    </row>
    <row r="2308" spans="1:17">
      <c r="A2308" s="652"/>
      <c r="B2308" s="119" t="s">
        <v>3952</v>
      </c>
      <c r="D2308" s="68"/>
      <c r="E2308" s="68"/>
      <c r="F2308" s="68"/>
      <c r="G2308" s="596"/>
      <c r="H2308" s="597"/>
      <c r="I2308" s="597"/>
      <c r="J2308" s="597"/>
      <c r="K2308" s="597"/>
      <c r="L2308" s="597"/>
      <c r="M2308" s="597"/>
      <c r="N2308" s="597"/>
      <c r="O2308" s="597"/>
      <c r="P2308" s="597"/>
      <c r="Q2308" s="597"/>
    </row>
    <row r="2309" spans="1:17" ht="29">
      <c r="A2309" s="652"/>
      <c r="B2309" s="119" t="s">
        <v>3993</v>
      </c>
      <c r="D2309" s="68"/>
      <c r="E2309" s="68"/>
      <c r="F2309" s="68"/>
      <c r="G2309" s="596"/>
      <c r="H2309" s="597"/>
      <c r="I2309" s="597"/>
      <c r="J2309" s="597"/>
      <c r="K2309" s="597"/>
      <c r="L2309" s="597"/>
      <c r="M2309" s="597"/>
      <c r="N2309" s="597"/>
      <c r="O2309" s="597"/>
      <c r="P2309" s="597"/>
      <c r="Q2309" s="597"/>
    </row>
    <row r="2310" spans="1:17">
      <c r="A2310" s="652"/>
      <c r="B2310" s="119" t="s">
        <v>3994</v>
      </c>
      <c r="D2310" s="68"/>
      <c r="E2310" s="68"/>
      <c r="F2310" s="68"/>
      <c r="G2310" s="596"/>
      <c r="H2310" s="597"/>
      <c r="I2310" s="597"/>
      <c r="J2310" s="597"/>
      <c r="K2310" s="597"/>
      <c r="L2310" s="597"/>
      <c r="M2310" s="597"/>
      <c r="N2310" s="597"/>
      <c r="O2310" s="597"/>
      <c r="P2310" s="597"/>
      <c r="Q2310" s="597"/>
    </row>
    <row r="2311" spans="1:17">
      <c r="A2311" s="652"/>
      <c r="B2311" s="119" t="s">
        <v>4031</v>
      </c>
      <c r="D2311" s="68"/>
      <c r="E2311" s="68"/>
      <c r="F2311" s="68"/>
      <c r="G2311" s="596"/>
      <c r="H2311" s="597"/>
      <c r="I2311" s="597"/>
      <c r="J2311" s="597"/>
      <c r="K2311" s="597"/>
      <c r="L2311" s="597"/>
      <c r="M2311" s="597"/>
      <c r="N2311" s="597"/>
      <c r="O2311" s="597"/>
      <c r="P2311" s="597"/>
      <c r="Q2311" s="597"/>
    </row>
    <row r="2312" spans="1:17">
      <c r="A2312" s="652"/>
      <c r="B2312" s="119" t="s">
        <v>4032</v>
      </c>
      <c r="D2312" s="68"/>
      <c r="E2312" s="68"/>
      <c r="F2312" s="68"/>
      <c r="G2312" s="596"/>
      <c r="H2312" s="597"/>
      <c r="I2312" s="597"/>
      <c r="J2312" s="597"/>
      <c r="K2312" s="597"/>
      <c r="L2312" s="597"/>
      <c r="M2312" s="597"/>
      <c r="N2312" s="597"/>
      <c r="O2312" s="597"/>
      <c r="P2312" s="597"/>
      <c r="Q2312" s="597"/>
    </row>
    <row r="2313" spans="1:17">
      <c r="A2313" s="652"/>
      <c r="B2313" s="119" t="s">
        <v>4033</v>
      </c>
      <c r="D2313" s="68"/>
      <c r="E2313" s="68"/>
      <c r="F2313" s="68"/>
      <c r="G2313" s="596"/>
      <c r="H2313" s="597"/>
      <c r="I2313" s="597"/>
      <c r="J2313" s="597"/>
      <c r="K2313" s="597"/>
      <c r="L2313" s="597"/>
      <c r="M2313" s="597"/>
      <c r="N2313" s="597"/>
      <c r="O2313" s="597"/>
      <c r="P2313" s="597"/>
      <c r="Q2313" s="597"/>
    </row>
    <row r="2314" spans="1:17">
      <c r="A2314" s="652"/>
      <c r="B2314" s="119" t="s">
        <v>4034</v>
      </c>
      <c r="D2314" s="68"/>
      <c r="E2314" s="68"/>
      <c r="F2314" s="68"/>
      <c r="G2314" s="596"/>
      <c r="H2314" s="597"/>
      <c r="I2314" s="597"/>
      <c r="J2314" s="597"/>
      <c r="K2314" s="597"/>
      <c r="L2314" s="597"/>
      <c r="M2314" s="597"/>
      <c r="N2314" s="597"/>
      <c r="O2314" s="597"/>
      <c r="P2314" s="597"/>
      <c r="Q2314" s="597"/>
    </row>
    <row r="2315" spans="1:17">
      <c r="A2315" s="652"/>
      <c r="B2315" s="119" t="s">
        <v>4035</v>
      </c>
      <c r="D2315" s="68"/>
      <c r="E2315" s="68"/>
      <c r="F2315" s="68"/>
      <c r="G2315" s="596"/>
      <c r="H2315" s="597"/>
      <c r="I2315" s="597"/>
      <c r="J2315" s="597"/>
      <c r="K2315" s="597"/>
      <c r="L2315" s="597"/>
      <c r="M2315" s="597"/>
      <c r="N2315" s="597"/>
      <c r="O2315" s="597"/>
      <c r="P2315" s="597"/>
      <c r="Q2315" s="597"/>
    </row>
    <row r="2316" spans="1:17">
      <c r="A2316" s="652"/>
      <c r="B2316" s="119" t="s">
        <v>4036</v>
      </c>
      <c r="D2316" s="68"/>
      <c r="E2316" s="68"/>
      <c r="F2316" s="68"/>
      <c r="G2316" s="596"/>
      <c r="H2316" s="597"/>
      <c r="I2316" s="597"/>
      <c r="J2316" s="597"/>
      <c r="K2316" s="597"/>
      <c r="L2316" s="597"/>
      <c r="M2316" s="597"/>
      <c r="N2316" s="597"/>
      <c r="O2316" s="597"/>
      <c r="P2316" s="597"/>
      <c r="Q2316" s="597"/>
    </row>
    <row r="2317" spans="1:17">
      <c r="A2317" s="652"/>
      <c r="B2317" s="119" t="s">
        <v>4000</v>
      </c>
      <c r="D2317" s="68"/>
      <c r="E2317" s="68"/>
      <c r="F2317" s="68"/>
      <c r="G2317" s="596"/>
      <c r="H2317" s="597"/>
      <c r="I2317" s="597"/>
      <c r="J2317" s="597"/>
      <c r="K2317" s="597"/>
      <c r="L2317" s="597"/>
      <c r="M2317" s="597"/>
      <c r="N2317" s="597"/>
      <c r="O2317" s="597"/>
      <c r="P2317" s="597"/>
      <c r="Q2317" s="597"/>
    </row>
    <row r="2318" spans="1:17">
      <c r="A2318" s="652"/>
      <c r="B2318" s="119" t="s">
        <v>4001</v>
      </c>
      <c r="D2318" s="68"/>
      <c r="E2318" s="68"/>
      <c r="F2318" s="68"/>
      <c r="G2318" s="596"/>
      <c r="H2318" s="597"/>
      <c r="I2318" s="597"/>
      <c r="J2318" s="597"/>
      <c r="K2318" s="597"/>
      <c r="L2318" s="597"/>
      <c r="M2318" s="597"/>
      <c r="N2318" s="597"/>
      <c r="O2318" s="597"/>
      <c r="P2318" s="597"/>
      <c r="Q2318" s="597"/>
    </row>
    <row r="2319" spans="1:17">
      <c r="A2319" s="652"/>
      <c r="B2319" s="119" t="s">
        <v>4037</v>
      </c>
      <c r="D2319" s="68"/>
      <c r="E2319" s="68"/>
      <c r="F2319" s="68"/>
      <c r="G2319" s="596"/>
      <c r="H2319" s="597"/>
      <c r="I2319" s="597"/>
      <c r="J2319" s="597"/>
      <c r="K2319" s="597"/>
      <c r="L2319" s="597"/>
      <c r="M2319" s="597"/>
      <c r="N2319" s="597"/>
      <c r="O2319" s="597"/>
      <c r="P2319" s="597"/>
      <c r="Q2319" s="597"/>
    </row>
    <row r="2320" spans="1:17">
      <c r="A2320" s="652"/>
      <c r="B2320" s="119" t="s">
        <v>3919</v>
      </c>
      <c r="D2320" s="68"/>
      <c r="E2320" s="68"/>
      <c r="F2320" s="68"/>
      <c r="G2320" s="596"/>
      <c r="H2320" s="597"/>
      <c r="I2320" s="597"/>
      <c r="J2320" s="597"/>
      <c r="K2320" s="597"/>
      <c r="L2320" s="597"/>
      <c r="M2320" s="597"/>
      <c r="N2320" s="597"/>
      <c r="O2320" s="597"/>
      <c r="P2320" s="597"/>
      <c r="Q2320" s="597"/>
    </row>
    <row r="2321" spans="1:17">
      <c r="A2321" s="652"/>
      <c r="B2321" s="119" t="s">
        <v>4003</v>
      </c>
      <c r="D2321" s="68"/>
      <c r="E2321" s="68"/>
      <c r="F2321" s="68"/>
      <c r="G2321" s="596"/>
      <c r="H2321" s="597"/>
      <c r="I2321" s="597"/>
      <c r="J2321" s="597"/>
      <c r="K2321" s="597"/>
      <c r="L2321" s="597"/>
      <c r="M2321" s="597"/>
      <c r="N2321" s="597"/>
      <c r="O2321" s="597"/>
      <c r="P2321" s="597"/>
      <c r="Q2321" s="597"/>
    </row>
    <row r="2322" spans="1:17">
      <c r="A2322" s="652"/>
      <c r="B2322" s="119"/>
      <c r="D2322" s="68"/>
      <c r="E2322" s="68"/>
      <c r="F2322" s="68"/>
      <c r="G2322" s="596"/>
      <c r="H2322" s="597"/>
      <c r="I2322" s="597"/>
      <c r="J2322" s="597"/>
      <c r="K2322" s="597"/>
      <c r="L2322" s="597"/>
      <c r="M2322" s="597"/>
      <c r="N2322" s="597"/>
      <c r="O2322" s="597"/>
      <c r="P2322" s="597"/>
      <c r="Q2322" s="597"/>
    </row>
    <row r="2323" spans="1:17">
      <c r="A2323" s="652"/>
      <c r="B2323" s="119" t="s">
        <v>4004</v>
      </c>
      <c r="D2323" s="68"/>
      <c r="E2323" s="68"/>
      <c r="F2323" s="68"/>
      <c r="G2323" s="596"/>
      <c r="H2323" s="597"/>
      <c r="I2323" s="597"/>
      <c r="J2323" s="597"/>
      <c r="K2323" s="597"/>
      <c r="L2323" s="597"/>
      <c r="M2323" s="597"/>
      <c r="N2323" s="597"/>
      <c r="O2323" s="597"/>
      <c r="P2323" s="597"/>
      <c r="Q2323" s="597"/>
    </row>
    <row r="2324" spans="1:17">
      <c r="A2324" s="652"/>
      <c r="B2324" s="119" t="s">
        <v>4038</v>
      </c>
      <c r="D2324" s="68"/>
      <c r="E2324" s="68"/>
      <c r="F2324" s="68"/>
      <c r="G2324" s="596"/>
      <c r="H2324" s="597"/>
      <c r="I2324" s="597"/>
      <c r="J2324" s="597"/>
      <c r="K2324" s="597"/>
      <c r="L2324" s="597"/>
      <c r="M2324" s="597"/>
      <c r="N2324" s="597"/>
      <c r="O2324" s="597"/>
      <c r="P2324" s="597"/>
      <c r="Q2324" s="597"/>
    </row>
    <row r="2325" spans="1:17">
      <c r="A2325" s="652"/>
      <c r="B2325" s="119" t="s">
        <v>4039</v>
      </c>
      <c r="D2325" s="68"/>
      <c r="E2325" s="68"/>
      <c r="F2325" s="68"/>
      <c r="G2325" s="596"/>
      <c r="H2325" s="597"/>
      <c r="I2325" s="597"/>
      <c r="J2325" s="597"/>
      <c r="K2325" s="597"/>
      <c r="L2325" s="597"/>
      <c r="M2325" s="597"/>
      <c r="N2325" s="597"/>
      <c r="O2325" s="597"/>
      <c r="P2325" s="597"/>
      <c r="Q2325" s="597"/>
    </row>
    <row r="2326" spans="1:17">
      <c r="A2326" s="652"/>
      <c r="B2326" s="119" t="s">
        <v>4040</v>
      </c>
      <c r="D2326" s="68"/>
      <c r="E2326" s="68"/>
      <c r="F2326" s="68"/>
      <c r="G2326" s="596"/>
      <c r="H2326" s="597"/>
      <c r="I2326" s="597"/>
      <c r="J2326" s="597"/>
      <c r="K2326" s="597"/>
      <c r="L2326" s="597"/>
      <c r="M2326" s="597"/>
      <c r="N2326" s="597"/>
      <c r="O2326" s="597"/>
      <c r="P2326" s="597"/>
      <c r="Q2326" s="597"/>
    </row>
    <row r="2327" spans="1:17">
      <c r="A2327" s="652"/>
      <c r="B2327" s="119" t="s">
        <v>4041</v>
      </c>
      <c r="D2327" s="68"/>
      <c r="E2327" s="68"/>
      <c r="F2327" s="68"/>
      <c r="G2327" s="596"/>
      <c r="H2327" s="597"/>
      <c r="I2327" s="597"/>
      <c r="J2327" s="597"/>
      <c r="K2327" s="597"/>
      <c r="L2327" s="597"/>
      <c r="M2327" s="597"/>
      <c r="N2327" s="597"/>
      <c r="O2327" s="597"/>
      <c r="P2327" s="597"/>
      <c r="Q2327" s="597"/>
    </row>
    <row r="2328" spans="1:17">
      <c r="A2328" s="652"/>
      <c r="B2328" s="119" t="s">
        <v>4009</v>
      </c>
      <c r="D2328" s="68"/>
      <c r="E2328" s="68"/>
      <c r="F2328" s="68"/>
      <c r="G2328" s="596"/>
      <c r="H2328" s="597"/>
      <c r="I2328" s="597"/>
      <c r="J2328" s="597"/>
      <c r="K2328" s="597"/>
      <c r="L2328" s="597"/>
      <c r="M2328" s="597"/>
      <c r="N2328" s="597"/>
      <c r="O2328" s="597"/>
      <c r="P2328" s="597"/>
      <c r="Q2328" s="597"/>
    </row>
    <row r="2329" spans="1:17">
      <c r="A2329" s="652"/>
      <c r="B2329" s="119" t="s">
        <v>3912</v>
      </c>
      <c r="D2329" s="68"/>
      <c r="E2329" s="68"/>
      <c r="F2329" s="68"/>
      <c r="G2329" s="596"/>
      <c r="H2329" s="597"/>
      <c r="I2329" s="597"/>
      <c r="J2329" s="597"/>
      <c r="K2329" s="597"/>
      <c r="L2329" s="597"/>
      <c r="M2329" s="597"/>
      <c r="N2329" s="597"/>
      <c r="O2329" s="597"/>
      <c r="P2329" s="597"/>
      <c r="Q2329" s="597"/>
    </row>
    <row r="2330" spans="1:17">
      <c r="A2330" s="652"/>
      <c r="B2330" s="119" t="s">
        <v>4010</v>
      </c>
      <c r="D2330" s="68"/>
      <c r="E2330" s="68"/>
      <c r="F2330" s="68"/>
      <c r="G2330" s="596"/>
      <c r="H2330" s="597"/>
      <c r="I2330" s="597"/>
      <c r="J2330" s="597"/>
      <c r="K2330" s="597"/>
      <c r="L2330" s="597"/>
      <c r="M2330" s="597"/>
      <c r="N2330" s="597"/>
      <c r="O2330" s="597"/>
      <c r="P2330" s="597"/>
      <c r="Q2330" s="597"/>
    </row>
    <row r="2331" spans="1:17">
      <c r="A2331" s="652"/>
      <c r="B2331" s="119" t="s">
        <v>4011</v>
      </c>
      <c r="D2331" s="68"/>
      <c r="E2331" s="68"/>
      <c r="F2331" s="68"/>
      <c r="G2331" s="596"/>
      <c r="H2331" s="597"/>
      <c r="I2331" s="597"/>
      <c r="J2331" s="597"/>
      <c r="K2331" s="597"/>
      <c r="L2331" s="597"/>
      <c r="M2331" s="597"/>
      <c r="N2331" s="597"/>
      <c r="O2331" s="597"/>
      <c r="P2331" s="597"/>
      <c r="Q2331" s="597"/>
    </row>
    <row r="2332" spans="1:17">
      <c r="A2332" s="652"/>
      <c r="B2332" s="119"/>
      <c r="D2332" s="68"/>
      <c r="E2332" s="68"/>
      <c r="F2332" s="68"/>
      <c r="G2332" s="596"/>
      <c r="H2332" s="597"/>
      <c r="I2332" s="597"/>
      <c r="J2332" s="597"/>
      <c r="K2332" s="597"/>
      <c r="L2332" s="597"/>
      <c r="M2332" s="597"/>
      <c r="N2332" s="597"/>
      <c r="O2332" s="597"/>
      <c r="P2332" s="597"/>
      <c r="Q2332" s="597"/>
    </row>
    <row r="2333" spans="1:17">
      <c r="A2333" s="652"/>
      <c r="B2333" s="119" t="s">
        <v>3912</v>
      </c>
      <c r="D2333" s="68"/>
      <c r="E2333" s="68"/>
      <c r="F2333" s="68"/>
      <c r="G2333" s="596"/>
      <c r="H2333" s="597"/>
      <c r="I2333" s="597"/>
      <c r="J2333" s="597"/>
      <c r="K2333" s="597"/>
      <c r="L2333" s="597"/>
      <c r="M2333" s="597"/>
      <c r="N2333" s="597"/>
      <c r="O2333" s="597"/>
      <c r="P2333" s="597"/>
      <c r="Q2333" s="597"/>
    </row>
    <row r="2334" spans="1:17">
      <c r="A2334" s="652"/>
      <c r="B2334" s="119" t="s">
        <v>3913</v>
      </c>
      <c r="D2334" s="68"/>
      <c r="E2334" s="68"/>
      <c r="F2334" s="68"/>
      <c r="G2334" s="596"/>
      <c r="H2334" s="597"/>
      <c r="I2334" s="597"/>
      <c r="J2334" s="597"/>
      <c r="K2334" s="597"/>
      <c r="L2334" s="597"/>
      <c r="M2334" s="597"/>
      <c r="N2334" s="597"/>
      <c r="O2334" s="597"/>
      <c r="P2334" s="597"/>
      <c r="Q2334" s="597"/>
    </row>
    <row r="2335" spans="1:17">
      <c r="A2335" s="652"/>
      <c r="B2335" s="119"/>
      <c r="D2335" s="68"/>
      <c r="E2335" s="68"/>
      <c r="F2335" s="68"/>
      <c r="G2335" s="596"/>
      <c r="H2335" s="597"/>
      <c r="I2335" s="597"/>
      <c r="J2335" s="597"/>
      <c r="K2335" s="597"/>
      <c r="L2335" s="597"/>
      <c r="M2335" s="597"/>
      <c r="N2335" s="597"/>
      <c r="O2335" s="597"/>
      <c r="P2335" s="597"/>
      <c r="Q2335" s="597"/>
    </row>
    <row r="2336" spans="1:17">
      <c r="A2336" s="652"/>
      <c r="B2336" s="119" t="s">
        <v>3914</v>
      </c>
      <c r="D2336" s="68"/>
      <c r="E2336" s="68"/>
      <c r="F2336" s="68"/>
      <c r="G2336" s="596"/>
      <c r="H2336" s="597"/>
      <c r="I2336" s="597"/>
      <c r="J2336" s="597"/>
      <c r="K2336" s="597"/>
      <c r="L2336" s="597"/>
      <c r="M2336" s="597"/>
      <c r="N2336" s="597"/>
      <c r="O2336" s="597"/>
      <c r="P2336" s="597"/>
      <c r="Q2336" s="597"/>
    </row>
    <row r="2337" spans="1:17">
      <c r="A2337" s="652"/>
      <c r="B2337" s="119" t="s">
        <v>4013</v>
      </c>
      <c r="D2337" s="68"/>
      <c r="E2337" s="68"/>
      <c r="F2337" s="68"/>
      <c r="G2337" s="596"/>
      <c r="H2337" s="597"/>
      <c r="I2337" s="597"/>
      <c r="J2337" s="597"/>
      <c r="K2337" s="597"/>
      <c r="L2337" s="597"/>
      <c r="M2337" s="597"/>
      <c r="N2337" s="597"/>
      <c r="O2337" s="597"/>
      <c r="P2337" s="597"/>
      <c r="Q2337" s="597"/>
    </row>
    <row r="2338" spans="1:17">
      <c r="A2338" s="652"/>
      <c r="B2338" s="119" t="s">
        <v>3914</v>
      </c>
      <c r="D2338" s="68"/>
      <c r="E2338" s="68"/>
      <c r="F2338" s="68"/>
      <c r="G2338" s="596"/>
      <c r="H2338" s="597"/>
      <c r="I2338" s="597"/>
      <c r="J2338" s="597"/>
      <c r="K2338" s="597"/>
      <c r="L2338" s="597"/>
      <c r="M2338" s="597"/>
      <c r="N2338" s="597"/>
      <c r="O2338" s="597"/>
      <c r="P2338" s="597"/>
      <c r="Q2338" s="597"/>
    </row>
    <row r="2339" spans="1:17">
      <c r="A2339" s="652"/>
      <c r="B2339" s="119" t="s">
        <v>4013</v>
      </c>
      <c r="D2339" s="68"/>
      <c r="E2339" s="68"/>
      <c r="F2339" s="68"/>
      <c r="G2339" s="596"/>
      <c r="H2339" s="597"/>
      <c r="I2339" s="597"/>
      <c r="J2339" s="597"/>
      <c r="K2339" s="597"/>
      <c r="L2339" s="597"/>
      <c r="M2339" s="597"/>
      <c r="N2339" s="597"/>
      <c r="O2339" s="597"/>
      <c r="P2339" s="597"/>
      <c r="Q2339" s="597"/>
    </row>
    <row r="2340" spans="1:17">
      <c r="A2340" s="652"/>
      <c r="B2340" s="119"/>
      <c r="D2340" s="68"/>
      <c r="E2340" s="68"/>
      <c r="F2340" s="68"/>
      <c r="G2340" s="596"/>
      <c r="H2340" s="597"/>
      <c r="I2340" s="597"/>
      <c r="J2340" s="597"/>
      <c r="K2340" s="597"/>
      <c r="L2340" s="597"/>
      <c r="M2340" s="597"/>
      <c r="N2340" s="597"/>
      <c r="O2340" s="597"/>
      <c r="P2340" s="597"/>
      <c r="Q2340" s="597"/>
    </row>
    <row r="2341" spans="1:17">
      <c r="A2341" s="652"/>
      <c r="B2341" s="119" t="s">
        <v>3921</v>
      </c>
      <c r="D2341" s="68"/>
      <c r="E2341" s="68"/>
      <c r="F2341" s="68"/>
      <c r="G2341" s="596"/>
      <c r="H2341" s="597"/>
      <c r="I2341" s="597"/>
      <c r="J2341" s="597"/>
      <c r="K2341" s="597"/>
      <c r="L2341" s="597"/>
      <c r="M2341" s="597"/>
      <c r="N2341" s="597"/>
      <c r="O2341" s="597"/>
      <c r="P2341" s="597"/>
      <c r="Q2341" s="597"/>
    </row>
    <row r="2342" spans="1:17">
      <c r="A2342" s="652"/>
      <c r="B2342" s="119" t="s">
        <v>3922</v>
      </c>
      <c r="D2342" s="68"/>
      <c r="E2342" s="68"/>
      <c r="F2342" s="68"/>
      <c r="G2342" s="596"/>
      <c r="H2342" s="597"/>
      <c r="I2342" s="597"/>
      <c r="J2342" s="597"/>
      <c r="K2342" s="597"/>
      <c r="L2342" s="597"/>
      <c r="M2342" s="597"/>
      <c r="N2342" s="597"/>
      <c r="O2342" s="597"/>
      <c r="P2342" s="597"/>
      <c r="Q2342" s="597"/>
    </row>
    <row r="2343" spans="1:17">
      <c r="A2343" s="652"/>
      <c r="B2343" s="119" t="s">
        <v>4042</v>
      </c>
      <c r="D2343" s="68"/>
      <c r="E2343" s="68"/>
      <c r="F2343" s="68"/>
      <c r="G2343" s="596"/>
      <c r="H2343" s="597"/>
      <c r="I2343" s="597"/>
      <c r="J2343" s="597"/>
      <c r="K2343" s="597"/>
      <c r="L2343" s="597"/>
      <c r="M2343" s="597"/>
      <c r="N2343" s="597"/>
      <c r="O2343" s="597"/>
      <c r="P2343" s="597"/>
      <c r="Q2343" s="597"/>
    </row>
    <row r="2344" spans="1:17">
      <c r="A2344" s="652"/>
      <c r="B2344" s="119"/>
      <c r="D2344" s="68"/>
      <c r="E2344" s="68"/>
      <c r="F2344" s="68"/>
      <c r="G2344" s="596"/>
      <c r="H2344" s="597"/>
      <c r="I2344" s="597"/>
      <c r="J2344" s="597"/>
      <c r="K2344" s="597"/>
      <c r="L2344" s="597"/>
      <c r="M2344" s="597"/>
      <c r="N2344" s="597"/>
      <c r="O2344" s="597"/>
      <c r="P2344" s="597"/>
      <c r="Q2344" s="597"/>
    </row>
    <row r="2345" spans="1:17">
      <c r="A2345" s="652"/>
      <c r="B2345" s="119" t="s">
        <v>3951</v>
      </c>
      <c r="D2345" s="68"/>
      <c r="E2345" s="68"/>
      <c r="F2345" s="68"/>
      <c r="G2345" s="596"/>
      <c r="H2345" s="597"/>
      <c r="I2345" s="597"/>
      <c r="J2345" s="597"/>
      <c r="K2345" s="597"/>
      <c r="L2345" s="597"/>
      <c r="M2345" s="597"/>
      <c r="N2345" s="597"/>
      <c r="O2345" s="597"/>
      <c r="P2345" s="597"/>
      <c r="Q2345" s="597"/>
    </row>
    <row r="2346" spans="1:17">
      <c r="A2346" s="652"/>
      <c r="B2346" s="119" t="s">
        <v>3922</v>
      </c>
      <c r="D2346" s="68"/>
      <c r="E2346" s="68"/>
      <c r="F2346" s="68"/>
      <c r="G2346" s="596"/>
      <c r="H2346" s="597"/>
      <c r="I2346" s="597"/>
      <c r="J2346" s="597"/>
      <c r="K2346" s="597"/>
      <c r="L2346" s="597"/>
      <c r="M2346" s="597"/>
      <c r="N2346" s="597"/>
      <c r="O2346" s="597"/>
      <c r="P2346" s="597"/>
      <c r="Q2346" s="597"/>
    </row>
    <row r="2347" spans="1:17">
      <c r="A2347" s="652"/>
      <c r="B2347" s="119" t="s">
        <v>4043</v>
      </c>
      <c r="D2347" s="68"/>
      <c r="E2347" s="68"/>
      <c r="F2347" s="68"/>
      <c r="G2347" s="596"/>
      <c r="H2347" s="597"/>
      <c r="I2347" s="597"/>
      <c r="J2347" s="597"/>
      <c r="K2347" s="597"/>
      <c r="L2347" s="597"/>
      <c r="M2347" s="597"/>
      <c r="N2347" s="597"/>
      <c r="O2347" s="597"/>
      <c r="P2347" s="597"/>
      <c r="Q2347" s="597"/>
    </row>
    <row r="2348" spans="1:17">
      <c r="A2348" s="652"/>
      <c r="B2348" s="119" t="s">
        <v>3912</v>
      </c>
      <c r="D2348" s="68"/>
      <c r="E2348" s="68"/>
      <c r="F2348" s="68"/>
      <c r="G2348" s="596"/>
      <c r="H2348" s="597"/>
      <c r="I2348" s="597"/>
      <c r="J2348" s="597"/>
      <c r="K2348" s="597"/>
      <c r="L2348" s="597"/>
      <c r="M2348" s="597"/>
      <c r="N2348" s="597"/>
      <c r="O2348" s="597"/>
      <c r="P2348" s="597"/>
      <c r="Q2348" s="597"/>
    </row>
    <row r="2349" spans="1:17">
      <c r="A2349" s="652"/>
      <c r="B2349" s="119" t="s">
        <v>3913</v>
      </c>
      <c r="D2349" s="68"/>
      <c r="E2349" s="68"/>
      <c r="F2349" s="68"/>
      <c r="G2349" s="596"/>
      <c r="H2349" s="597"/>
      <c r="I2349" s="597"/>
      <c r="J2349" s="597"/>
      <c r="K2349" s="597"/>
      <c r="L2349" s="597"/>
      <c r="M2349" s="597"/>
      <c r="N2349" s="597"/>
      <c r="O2349" s="597"/>
      <c r="P2349" s="597"/>
      <c r="Q2349" s="597"/>
    </row>
    <row r="2350" spans="1:17">
      <c r="A2350" s="652"/>
      <c r="B2350" s="119"/>
      <c r="D2350" s="68"/>
      <c r="E2350" s="68"/>
      <c r="F2350" s="68"/>
      <c r="G2350" s="596"/>
      <c r="H2350" s="597"/>
      <c r="I2350" s="597"/>
      <c r="J2350" s="597"/>
      <c r="K2350" s="597"/>
      <c r="L2350" s="597"/>
      <c r="M2350" s="597"/>
      <c r="N2350" s="597"/>
      <c r="O2350" s="597"/>
      <c r="P2350" s="597"/>
      <c r="Q2350" s="597"/>
    </row>
    <row r="2351" spans="1:17">
      <c r="A2351" s="652"/>
      <c r="B2351" s="119" t="s">
        <v>3914</v>
      </c>
      <c r="D2351" s="68"/>
      <c r="E2351" s="68"/>
      <c r="F2351" s="68"/>
      <c r="G2351" s="596"/>
      <c r="H2351" s="597"/>
      <c r="I2351" s="597"/>
      <c r="J2351" s="597"/>
      <c r="K2351" s="597"/>
      <c r="L2351" s="597"/>
      <c r="M2351" s="597"/>
      <c r="N2351" s="597"/>
      <c r="O2351" s="597"/>
      <c r="P2351" s="597"/>
      <c r="Q2351" s="597"/>
    </row>
    <row r="2352" spans="1:17">
      <c r="A2352" s="652"/>
      <c r="B2352" s="119" t="s">
        <v>4030</v>
      </c>
      <c r="D2352" s="68"/>
      <c r="E2352" s="68"/>
      <c r="F2352" s="68"/>
      <c r="G2352" s="596"/>
      <c r="H2352" s="597"/>
      <c r="I2352" s="597"/>
      <c r="J2352" s="597"/>
      <c r="K2352" s="597"/>
      <c r="L2352" s="597"/>
      <c r="M2352" s="597"/>
      <c r="N2352" s="597"/>
      <c r="O2352" s="597"/>
      <c r="P2352" s="597"/>
      <c r="Q2352" s="597"/>
    </row>
    <row r="2353" spans="1:17">
      <c r="A2353" s="652"/>
      <c r="B2353" s="119" t="s">
        <v>3916</v>
      </c>
      <c r="D2353" s="68"/>
      <c r="E2353" s="68"/>
      <c r="F2353" s="68"/>
      <c r="G2353" s="596"/>
      <c r="H2353" s="597"/>
      <c r="I2353" s="597"/>
      <c r="J2353" s="597"/>
      <c r="K2353" s="597"/>
      <c r="L2353" s="597"/>
      <c r="M2353" s="597"/>
      <c r="N2353" s="597"/>
      <c r="O2353" s="597"/>
      <c r="P2353" s="597"/>
      <c r="Q2353" s="597"/>
    </row>
    <row r="2354" spans="1:17">
      <c r="A2354" s="652"/>
      <c r="B2354" s="119" t="s">
        <v>4044</v>
      </c>
      <c r="D2354" s="68"/>
      <c r="E2354" s="68"/>
      <c r="F2354" s="68"/>
      <c r="G2354" s="596"/>
      <c r="H2354" s="597"/>
      <c r="I2354" s="597"/>
      <c r="J2354" s="597"/>
      <c r="K2354" s="597"/>
      <c r="L2354" s="597"/>
      <c r="M2354" s="597"/>
      <c r="N2354" s="597"/>
      <c r="O2354" s="597"/>
      <c r="P2354" s="597"/>
      <c r="Q2354" s="597"/>
    </row>
    <row r="2355" spans="1:17">
      <c r="A2355" s="652"/>
      <c r="B2355" s="119" t="s">
        <v>3918</v>
      </c>
      <c r="D2355" s="68"/>
      <c r="E2355" s="68"/>
      <c r="F2355" s="68"/>
      <c r="G2355" s="596"/>
      <c r="H2355" s="597"/>
      <c r="I2355" s="597"/>
      <c r="J2355" s="597"/>
      <c r="K2355" s="597"/>
      <c r="L2355" s="597"/>
      <c r="M2355" s="597"/>
      <c r="N2355" s="597"/>
      <c r="O2355" s="597"/>
      <c r="P2355" s="597"/>
      <c r="Q2355" s="597"/>
    </row>
    <row r="2356" spans="1:17">
      <c r="A2356" s="652"/>
      <c r="B2356" s="119" t="s">
        <v>4045</v>
      </c>
      <c r="D2356" s="68"/>
      <c r="E2356" s="68"/>
      <c r="F2356" s="68"/>
      <c r="G2356" s="596"/>
      <c r="H2356" s="597"/>
      <c r="I2356" s="597"/>
      <c r="J2356" s="597"/>
      <c r="K2356" s="597"/>
      <c r="L2356" s="597"/>
      <c r="M2356" s="597"/>
      <c r="N2356" s="597"/>
      <c r="O2356" s="597"/>
      <c r="P2356" s="597"/>
      <c r="Q2356" s="597"/>
    </row>
    <row r="2357" spans="1:17">
      <c r="A2357" s="652"/>
      <c r="B2357" s="119" t="s">
        <v>4046</v>
      </c>
      <c r="D2357" s="68"/>
      <c r="E2357" s="68"/>
      <c r="F2357" s="68"/>
      <c r="G2357" s="596"/>
      <c r="H2357" s="597"/>
      <c r="I2357" s="597"/>
      <c r="J2357" s="597"/>
      <c r="K2357" s="597"/>
      <c r="L2357" s="597"/>
      <c r="M2357" s="597"/>
      <c r="N2357" s="597"/>
      <c r="O2357" s="597"/>
      <c r="P2357" s="597"/>
      <c r="Q2357" s="597"/>
    </row>
    <row r="2358" spans="1:17">
      <c r="A2358" s="652"/>
      <c r="B2358" s="119" t="s">
        <v>4047</v>
      </c>
      <c r="D2358" s="68"/>
      <c r="E2358" s="68"/>
      <c r="F2358" s="68"/>
      <c r="G2358" s="596"/>
      <c r="H2358" s="597"/>
      <c r="I2358" s="597"/>
      <c r="J2358" s="597"/>
      <c r="K2358" s="597"/>
      <c r="L2358" s="597"/>
      <c r="M2358" s="597"/>
      <c r="N2358" s="597"/>
      <c r="O2358" s="597"/>
      <c r="P2358" s="597"/>
      <c r="Q2358" s="597"/>
    </row>
    <row r="2359" spans="1:17">
      <c r="A2359" s="652"/>
      <c r="B2359" s="119" t="s">
        <v>4048</v>
      </c>
      <c r="D2359" s="68"/>
      <c r="E2359" s="68"/>
      <c r="F2359" s="68"/>
      <c r="G2359" s="596"/>
      <c r="H2359" s="597"/>
      <c r="I2359" s="597"/>
      <c r="J2359" s="597"/>
      <c r="K2359" s="597"/>
      <c r="L2359" s="597"/>
      <c r="M2359" s="597"/>
      <c r="N2359" s="597"/>
      <c r="O2359" s="597"/>
      <c r="P2359" s="597"/>
      <c r="Q2359" s="597"/>
    </row>
    <row r="2360" spans="1:17">
      <c r="A2360" s="652"/>
      <c r="B2360" s="119" t="s">
        <v>4049</v>
      </c>
      <c r="D2360" s="68"/>
      <c r="E2360" s="68"/>
      <c r="F2360" s="68"/>
      <c r="G2360" s="596"/>
      <c r="H2360" s="597"/>
      <c r="I2360" s="597"/>
      <c r="J2360" s="597"/>
      <c r="K2360" s="597"/>
      <c r="L2360" s="597"/>
      <c r="M2360" s="597"/>
      <c r="N2360" s="597"/>
      <c r="O2360" s="597"/>
      <c r="P2360" s="597"/>
      <c r="Q2360" s="597"/>
    </row>
    <row r="2361" spans="1:17">
      <c r="A2361" s="652"/>
      <c r="B2361" s="119" t="s">
        <v>4050</v>
      </c>
      <c r="D2361" s="68"/>
      <c r="E2361" s="68"/>
      <c r="F2361" s="68"/>
      <c r="G2361" s="596"/>
      <c r="H2361" s="597"/>
      <c r="I2361" s="597"/>
      <c r="J2361" s="597"/>
      <c r="K2361" s="597"/>
      <c r="L2361" s="597"/>
      <c r="M2361" s="597"/>
      <c r="N2361" s="597"/>
      <c r="O2361" s="597"/>
      <c r="P2361" s="597"/>
      <c r="Q2361" s="597"/>
    </row>
    <row r="2362" spans="1:17">
      <c r="A2362" s="652"/>
      <c r="B2362" s="119" t="s">
        <v>4051</v>
      </c>
      <c r="D2362" s="68"/>
      <c r="E2362" s="68"/>
      <c r="F2362" s="68"/>
      <c r="G2362" s="596"/>
      <c r="H2362" s="597"/>
      <c r="I2362" s="597"/>
      <c r="J2362" s="597"/>
      <c r="K2362" s="597"/>
      <c r="L2362" s="597"/>
      <c r="M2362" s="597"/>
      <c r="N2362" s="597"/>
      <c r="O2362" s="597"/>
      <c r="P2362" s="597"/>
      <c r="Q2362" s="597"/>
    </row>
    <row r="2363" spans="1:17">
      <c r="A2363" s="652"/>
      <c r="B2363" s="119" t="s">
        <v>4052</v>
      </c>
      <c r="D2363" s="68"/>
      <c r="E2363" s="68"/>
      <c r="F2363" s="68"/>
      <c r="G2363" s="596"/>
      <c r="H2363" s="597"/>
      <c r="I2363" s="597"/>
      <c r="J2363" s="597"/>
      <c r="K2363" s="597"/>
      <c r="L2363" s="597"/>
      <c r="M2363" s="597"/>
      <c r="N2363" s="597"/>
      <c r="O2363" s="597"/>
      <c r="P2363" s="597"/>
      <c r="Q2363" s="597"/>
    </row>
    <row r="2364" spans="1:17">
      <c r="A2364" s="652"/>
      <c r="B2364" s="119"/>
      <c r="D2364" s="68"/>
      <c r="E2364" s="68"/>
      <c r="F2364" s="68"/>
      <c r="G2364" s="596"/>
      <c r="H2364" s="597"/>
      <c r="I2364" s="597"/>
      <c r="J2364" s="597"/>
      <c r="K2364" s="597"/>
      <c r="L2364" s="597"/>
      <c r="M2364" s="597"/>
      <c r="N2364" s="597"/>
      <c r="O2364" s="597"/>
      <c r="P2364" s="597"/>
      <c r="Q2364" s="597"/>
    </row>
    <row r="2365" spans="1:17" ht="101.5">
      <c r="A2365" s="652"/>
      <c r="B2365" s="119" t="s">
        <v>4022</v>
      </c>
      <c r="D2365" s="68"/>
      <c r="E2365" s="68"/>
      <c r="F2365" s="68"/>
      <c r="G2365" s="596"/>
      <c r="H2365" s="597"/>
      <c r="I2365" s="597"/>
      <c r="J2365" s="597"/>
      <c r="K2365" s="597"/>
      <c r="L2365" s="597"/>
      <c r="M2365" s="597"/>
      <c r="N2365" s="597"/>
      <c r="O2365" s="597"/>
      <c r="P2365" s="597"/>
      <c r="Q2365" s="597"/>
    </row>
    <row r="2366" spans="1:17">
      <c r="A2366" s="652"/>
      <c r="B2366" s="119"/>
      <c r="D2366" s="68"/>
      <c r="E2366" s="68"/>
      <c r="F2366" s="68"/>
      <c r="G2366" s="596"/>
      <c r="H2366" s="597"/>
      <c r="I2366" s="597"/>
      <c r="J2366" s="597"/>
      <c r="K2366" s="597"/>
      <c r="L2366" s="597"/>
      <c r="M2366" s="597"/>
      <c r="N2366" s="597"/>
      <c r="O2366" s="597"/>
      <c r="P2366" s="597"/>
      <c r="Q2366" s="597"/>
    </row>
    <row r="2367" spans="1:17">
      <c r="A2367" s="652"/>
      <c r="B2367" s="119" t="s">
        <v>4053</v>
      </c>
      <c r="D2367" s="68"/>
      <c r="E2367" s="68"/>
      <c r="F2367" s="68"/>
      <c r="G2367" s="596"/>
      <c r="H2367" s="597"/>
      <c r="I2367" s="597"/>
      <c r="J2367" s="597"/>
      <c r="K2367" s="597"/>
      <c r="L2367" s="597"/>
      <c r="M2367" s="597"/>
      <c r="N2367" s="597"/>
      <c r="O2367" s="597"/>
      <c r="P2367" s="597"/>
      <c r="Q2367" s="597"/>
    </row>
    <row r="2368" spans="1:17">
      <c r="A2368" s="652"/>
      <c r="B2368" s="119" t="s">
        <v>4054</v>
      </c>
      <c r="D2368" s="68"/>
      <c r="E2368" s="68"/>
      <c r="F2368" s="68"/>
      <c r="G2368" s="596"/>
      <c r="H2368" s="597"/>
      <c r="I2368" s="597"/>
      <c r="J2368" s="597"/>
      <c r="K2368" s="597"/>
      <c r="L2368" s="597"/>
      <c r="M2368" s="597"/>
      <c r="N2368" s="597"/>
      <c r="O2368" s="597"/>
      <c r="P2368" s="597"/>
      <c r="Q2368" s="597"/>
    </row>
    <row r="2369" spans="1:21">
      <c r="A2369" s="652"/>
      <c r="B2369" s="119" t="s">
        <v>4055</v>
      </c>
      <c r="D2369" s="68"/>
      <c r="E2369" s="68"/>
      <c r="F2369" s="68"/>
      <c r="G2369" s="596"/>
      <c r="H2369" s="597"/>
      <c r="I2369" s="597"/>
      <c r="J2369" s="597"/>
      <c r="K2369" s="597"/>
      <c r="L2369" s="597"/>
      <c r="M2369" s="597"/>
      <c r="N2369" s="597"/>
      <c r="O2369" s="597"/>
      <c r="P2369" s="597"/>
      <c r="Q2369" s="597"/>
    </row>
    <row r="2370" spans="1:21">
      <c r="A2370" s="652"/>
      <c r="B2370" s="119" t="s">
        <v>4056</v>
      </c>
      <c r="D2370" s="68"/>
      <c r="E2370" s="68"/>
      <c r="F2370" s="68"/>
      <c r="G2370" s="263"/>
      <c r="H2370" s="68"/>
      <c r="I2370" s="68"/>
      <c r="J2370" s="68"/>
      <c r="K2370" s="596"/>
      <c r="L2370" s="597"/>
      <c r="M2370" s="597"/>
      <c r="N2370" s="597"/>
      <c r="O2370" s="597"/>
      <c r="P2370" s="597"/>
      <c r="Q2370" s="597"/>
      <c r="R2370" s="597"/>
      <c r="S2370" s="597"/>
      <c r="T2370" s="597"/>
      <c r="U2370" s="597"/>
    </row>
    <row r="2371" spans="1:21">
      <c r="A2371" s="652"/>
      <c r="B2371" s="119" t="s">
        <v>4057</v>
      </c>
      <c r="D2371" s="68"/>
      <c r="E2371" s="68"/>
      <c r="F2371" s="68"/>
      <c r="G2371" s="596"/>
      <c r="H2371" s="597"/>
      <c r="I2371" s="597"/>
      <c r="J2371" s="597"/>
      <c r="K2371" s="597"/>
      <c r="L2371" s="597"/>
      <c r="M2371" s="597"/>
      <c r="N2371" s="597"/>
      <c r="O2371" s="597"/>
      <c r="P2371" s="597"/>
      <c r="Q2371" s="597"/>
    </row>
    <row r="2372" spans="1:21">
      <c r="A2372" s="652"/>
      <c r="B2372" s="119" t="s">
        <v>4058</v>
      </c>
      <c r="D2372" s="68"/>
      <c r="E2372" s="68"/>
      <c r="F2372" s="68"/>
      <c r="G2372" s="596"/>
      <c r="H2372" s="597"/>
      <c r="I2372" s="597"/>
      <c r="J2372" s="597"/>
      <c r="K2372" s="597"/>
      <c r="L2372" s="597"/>
      <c r="M2372" s="597"/>
      <c r="N2372" s="597"/>
      <c r="O2372" s="597"/>
      <c r="P2372" s="597"/>
      <c r="Q2372" s="597"/>
    </row>
    <row r="2373" spans="1:21">
      <c r="A2373" s="652"/>
      <c r="B2373" s="119" t="s">
        <v>4059</v>
      </c>
      <c r="D2373" s="68"/>
      <c r="E2373" s="68"/>
      <c r="F2373" s="68"/>
      <c r="G2373" s="596"/>
      <c r="H2373" s="597"/>
      <c r="I2373" s="597"/>
      <c r="J2373" s="597"/>
      <c r="K2373" s="597"/>
      <c r="L2373" s="597"/>
      <c r="M2373" s="597"/>
      <c r="N2373" s="597"/>
      <c r="O2373" s="597"/>
      <c r="P2373" s="597"/>
      <c r="Q2373" s="597"/>
    </row>
    <row r="2374" spans="1:21">
      <c r="A2374" s="652"/>
      <c r="B2374" s="119"/>
      <c r="D2374" s="68"/>
      <c r="E2374" s="68"/>
      <c r="F2374" s="68"/>
      <c r="G2374" s="596"/>
      <c r="H2374" s="597"/>
      <c r="I2374" s="597"/>
      <c r="J2374" s="597"/>
      <c r="K2374" s="597"/>
      <c r="L2374" s="597"/>
      <c r="M2374" s="597"/>
      <c r="N2374" s="597"/>
      <c r="O2374" s="597"/>
      <c r="P2374" s="597"/>
      <c r="Q2374" s="597"/>
    </row>
    <row r="2375" spans="1:21" ht="101.5">
      <c r="A2375" s="652"/>
      <c r="B2375" s="119" t="s">
        <v>4060</v>
      </c>
      <c r="D2375" s="68"/>
      <c r="E2375" s="68"/>
      <c r="F2375" s="68"/>
      <c r="G2375" s="596"/>
      <c r="H2375" s="597"/>
      <c r="I2375" s="597"/>
      <c r="J2375" s="597"/>
      <c r="K2375" s="597"/>
      <c r="L2375" s="597"/>
      <c r="M2375" s="597"/>
      <c r="N2375" s="597"/>
      <c r="O2375" s="597"/>
      <c r="P2375" s="597"/>
      <c r="Q2375" s="597"/>
    </row>
    <row r="2376" spans="1:21">
      <c r="A2376" s="652"/>
      <c r="B2376" s="119"/>
      <c r="D2376" s="68"/>
      <c r="E2376" s="68"/>
      <c r="F2376" s="68"/>
      <c r="G2376" s="596"/>
      <c r="H2376" s="597"/>
      <c r="I2376" s="597"/>
      <c r="J2376" s="597"/>
      <c r="K2376" s="597"/>
      <c r="L2376" s="597"/>
      <c r="M2376" s="597"/>
      <c r="N2376" s="597"/>
      <c r="O2376" s="597"/>
      <c r="P2376" s="597"/>
      <c r="Q2376" s="597"/>
    </row>
    <row r="2377" spans="1:21">
      <c r="A2377" s="652"/>
      <c r="B2377" s="119" t="s">
        <v>4061</v>
      </c>
      <c r="C2377" s="263" t="s">
        <v>160</v>
      </c>
      <c r="D2377" s="68">
        <v>1</v>
      </c>
      <c r="E2377" s="68"/>
      <c r="F2377" s="68">
        <f>D2377*E2377</f>
        <v>0</v>
      </c>
      <c r="G2377" s="596"/>
      <c r="H2377" s="597"/>
      <c r="I2377" s="597"/>
      <c r="J2377" s="597"/>
      <c r="K2377" s="597"/>
      <c r="L2377" s="597"/>
      <c r="M2377" s="597"/>
      <c r="N2377" s="597"/>
      <c r="O2377" s="597"/>
      <c r="P2377" s="597"/>
      <c r="Q2377" s="597"/>
    </row>
    <row r="2378" spans="1:21">
      <c r="A2378" s="652"/>
      <c r="B2378" s="119" t="s">
        <v>3046</v>
      </c>
      <c r="D2378" s="68"/>
      <c r="E2378" s="68"/>
      <c r="F2378" s="68"/>
      <c r="G2378" s="596"/>
      <c r="H2378" s="597"/>
      <c r="I2378" s="597"/>
      <c r="J2378" s="597"/>
      <c r="K2378" s="597"/>
      <c r="L2378" s="597"/>
      <c r="M2378" s="597"/>
      <c r="N2378" s="597"/>
      <c r="O2378" s="597"/>
      <c r="P2378" s="597"/>
      <c r="Q2378" s="597"/>
    </row>
    <row r="2379" spans="1:21">
      <c r="A2379" s="652"/>
      <c r="B2379" s="653"/>
      <c r="D2379" s="68"/>
      <c r="E2379" s="68"/>
      <c r="F2379" s="68"/>
      <c r="G2379" s="596"/>
      <c r="H2379" s="597"/>
      <c r="I2379" s="597"/>
      <c r="J2379" s="597"/>
      <c r="K2379" s="597"/>
      <c r="L2379" s="597"/>
      <c r="M2379" s="597"/>
      <c r="N2379" s="597"/>
      <c r="O2379" s="597"/>
      <c r="P2379" s="597"/>
      <c r="Q2379" s="597"/>
    </row>
    <row r="2380" spans="1:21" ht="29">
      <c r="A2380" s="654">
        <f>MAX($A$16:A2379)+0.01</f>
        <v>3.3199999999999932</v>
      </c>
      <c r="B2380" s="119" t="s">
        <v>3821</v>
      </c>
      <c r="D2380" s="68"/>
      <c r="E2380" s="68"/>
      <c r="F2380" s="68"/>
      <c r="G2380" s="596"/>
      <c r="H2380" s="597"/>
      <c r="I2380" s="597"/>
      <c r="J2380" s="597"/>
      <c r="K2380" s="597"/>
      <c r="L2380" s="597"/>
      <c r="M2380" s="597"/>
      <c r="N2380" s="597"/>
      <c r="O2380" s="597"/>
      <c r="P2380" s="597"/>
      <c r="Q2380" s="597"/>
    </row>
    <row r="2381" spans="1:21" ht="29">
      <c r="A2381" s="652"/>
      <c r="B2381" s="119" t="s">
        <v>3822</v>
      </c>
      <c r="D2381" s="68"/>
      <c r="E2381" s="68"/>
      <c r="F2381" s="68"/>
      <c r="G2381" s="596"/>
      <c r="H2381" s="597"/>
      <c r="I2381" s="597"/>
      <c r="J2381" s="597"/>
      <c r="K2381" s="597"/>
      <c r="L2381" s="597"/>
      <c r="M2381" s="597"/>
      <c r="N2381" s="597"/>
      <c r="O2381" s="597"/>
      <c r="P2381" s="597"/>
      <c r="Q2381" s="597"/>
    </row>
    <row r="2382" spans="1:21" s="191" customFormat="1" ht="29">
      <c r="A2382" s="652"/>
      <c r="B2382" s="119" t="s">
        <v>3823</v>
      </c>
      <c r="C2382" s="263"/>
      <c r="D2382" s="68"/>
      <c r="E2382" s="68"/>
      <c r="F2382" s="68"/>
    </row>
    <row r="2383" spans="1:21" s="191" customFormat="1">
      <c r="A2383" s="652"/>
      <c r="B2383" s="119" t="s">
        <v>3824</v>
      </c>
      <c r="C2383" s="263"/>
      <c r="D2383" s="68"/>
      <c r="E2383" s="68"/>
      <c r="F2383" s="68"/>
    </row>
    <row r="2384" spans="1:21" s="191" customFormat="1">
      <c r="A2384" s="652"/>
      <c r="B2384" s="119" t="s">
        <v>3825</v>
      </c>
      <c r="C2384" s="263"/>
      <c r="D2384" s="68"/>
      <c r="E2384" s="68"/>
      <c r="F2384" s="68"/>
    </row>
    <row r="2385" spans="1:6" s="191" customFormat="1">
      <c r="A2385" s="652"/>
      <c r="B2385" s="119" t="s">
        <v>3826</v>
      </c>
      <c r="C2385" s="263"/>
      <c r="D2385" s="68"/>
      <c r="E2385" s="68"/>
      <c r="F2385" s="68"/>
    </row>
    <row r="2386" spans="1:6" s="191" customFormat="1">
      <c r="A2386" s="652"/>
      <c r="B2386" s="119" t="s">
        <v>3827</v>
      </c>
      <c r="C2386" s="263"/>
      <c r="D2386" s="68"/>
      <c r="E2386" s="68"/>
      <c r="F2386" s="68"/>
    </row>
    <row r="2387" spans="1:6" s="191" customFormat="1">
      <c r="A2387" s="652"/>
      <c r="B2387" s="119" t="s">
        <v>3828</v>
      </c>
      <c r="C2387" s="263"/>
      <c r="D2387" s="68"/>
      <c r="E2387" s="68"/>
      <c r="F2387" s="68"/>
    </row>
    <row r="2388" spans="1:6" s="655" customFormat="1">
      <c r="A2388" s="652"/>
      <c r="B2388" s="119" t="s">
        <v>3829</v>
      </c>
      <c r="C2388" s="263"/>
      <c r="D2388" s="68"/>
      <c r="E2388" s="68"/>
      <c r="F2388" s="68"/>
    </row>
    <row r="2389" spans="1:6" s="191" customFormat="1">
      <c r="A2389" s="652"/>
      <c r="B2389" s="119" t="s">
        <v>3830</v>
      </c>
      <c r="C2389" s="263"/>
      <c r="D2389" s="68"/>
      <c r="E2389" s="68"/>
      <c r="F2389" s="68"/>
    </row>
    <row r="2390" spans="1:6" s="527" customFormat="1">
      <c r="A2390" s="652"/>
      <c r="B2390" s="119"/>
      <c r="C2390" s="263"/>
      <c r="D2390" s="68"/>
      <c r="E2390" s="68"/>
      <c r="F2390" s="68"/>
    </row>
    <row r="2391" spans="1:6" s="191" customFormat="1" ht="42">
      <c r="A2391" s="652"/>
      <c r="B2391" s="119" t="s">
        <v>3831</v>
      </c>
      <c r="C2391" s="263"/>
      <c r="D2391" s="68"/>
      <c r="E2391" s="68"/>
      <c r="F2391" s="68"/>
    </row>
    <row r="2392" spans="1:6" s="191" customFormat="1">
      <c r="A2392" s="652"/>
      <c r="B2392" s="119" t="s">
        <v>3832</v>
      </c>
      <c r="C2392" s="263"/>
      <c r="D2392" s="68"/>
      <c r="E2392" s="68"/>
      <c r="F2392" s="68"/>
    </row>
    <row r="2393" spans="1:6" s="191" customFormat="1" ht="29">
      <c r="A2393" s="652"/>
      <c r="B2393" s="119" t="s">
        <v>3833</v>
      </c>
      <c r="C2393" s="263"/>
      <c r="D2393" s="68"/>
      <c r="E2393" s="68"/>
      <c r="F2393" s="68"/>
    </row>
    <row r="2394" spans="1:6" s="191" customFormat="1">
      <c r="A2394" s="652"/>
      <c r="B2394" s="119" t="s">
        <v>3834</v>
      </c>
      <c r="C2394" s="263"/>
      <c r="D2394" s="68"/>
      <c r="E2394" s="68"/>
      <c r="F2394" s="68"/>
    </row>
    <row r="2395" spans="1:6" s="191" customFormat="1">
      <c r="A2395" s="652"/>
      <c r="B2395" s="119" t="s">
        <v>3835</v>
      </c>
      <c r="C2395" s="263"/>
      <c r="D2395" s="68"/>
      <c r="E2395" s="68"/>
      <c r="F2395" s="68"/>
    </row>
    <row r="2396" spans="1:6" s="191" customFormat="1" ht="29">
      <c r="A2396" s="652"/>
      <c r="B2396" s="119" t="s">
        <v>3836</v>
      </c>
      <c r="C2396" s="263"/>
      <c r="D2396" s="68"/>
      <c r="E2396" s="68"/>
      <c r="F2396" s="68"/>
    </row>
    <row r="2397" spans="1:6" s="191" customFormat="1">
      <c r="A2397" s="652"/>
      <c r="B2397" s="119" t="s">
        <v>3837</v>
      </c>
      <c r="C2397" s="263"/>
      <c r="D2397" s="68"/>
      <c r="E2397" s="68"/>
      <c r="F2397" s="68"/>
    </row>
    <row r="2398" spans="1:6" s="191" customFormat="1" ht="58">
      <c r="A2398" s="652"/>
      <c r="B2398" s="119" t="s">
        <v>3838</v>
      </c>
      <c r="C2398" s="263"/>
      <c r="D2398" s="68"/>
      <c r="E2398" s="68"/>
      <c r="F2398" s="68"/>
    </row>
    <row r="2399" spans="1:6" s="191" customFormat="1" ht="43.5">
      <c r="A2399" s="652"/>
      <c r="B2399" s="119" t="s">
        <v>3839</v>
      </c>
      <c r="C2399" s="263"/>
      <c r="D2399" s="68"/>
      <c r="E2399" s="68"/>
      <c r="F2399" s="68"/>
    </row>
    <row r="2400" spans="1:6" s="191" customFormat="1">
      <c r="A2400" s="652"/>
      <c r="B2400" s="119" t="s">
        <v>3840</v>
      </c>
      <c r="C2400" s="263"/>
      <c r="D2400" s="68"/>
      <c r="E2400" s="68"/>
      <c r="F2400" s="68"/>
    </row>
    <row r="2401" spans="1:6" s="191" customFormat="1" ht="29">
      <c r="A2401" s="652"/>
      <c r="B2401" s="119" t="s">
        <v>3841</v>
      </c>
      <c r="C2401" s="263"/>
      <c r="D2401" s="68"/>
      <c r="E2401" s="68"/>
      <c r="F2401" s="68"/>
    </row>
    <row r="2402" spans="1:6" s="191" customFormat="1" ht="29">
      <c r="A2402" s="652"/>
      <c r="B2402" s="119" t="s">
        <v>3842</v>
      </c>
      <c r="C2402" s="263"/>
      <c r="D2402" s="68"/>
      <c r="E2402" s="68"/>
      <c r="F2402" s="68"/>
    </row>
    <row r="2403" spans="1:6" s="191" customFormat="1">
      <c r="A2403" s="652"/>
      <c r="B2403" s="119" t="s">
        <v>3843</v>
      </c>
      <c r="C2403" s="263"/>
      <c r="D2403" s="68"/>
      <c r="E2403" s="68"/>
      <c r="F2403" s="68"/>
    </row>
    <row r="2404" spans="1:6" s="191" customFormat="1">
      <c r="A2404" s="652"/>
      <c r="B2404" s="119" t="s">
        <v>3844</v>
      </c>
      <c r="C2404" s="263"/>
      <c r="D2404" s="68"/>
      <c r="E2404" s="68"/>
      <c r="F2404" s="68"/>
    </row>
    <row r="2405" spans="1:6" s="191" customFormat="1">
      <c r="A2405" s="652"/>
      <c r="B2405" s="119" t="s">
        <v>3845</v>
      </c>
      <c r="C2405" s="263"/>
      <c r="D2405" s="68"/>
      <c r="E2405" s="68"/>
      <c r="F2405" s="68"/>
    </row>
    <row r="2406" spans="1:6" s="656" customFormat="1" ht="29">
      <c r="A2406" s="652"/>
      <c r="B2406" s="119" t="s">
        <v>3846</v>
      </c>
      <c r="C2406" s="263"/>
      <c r="D2406" s="68"/>
      <c r="E2406" s="68"/>
      <c r="F2406" s="68"/>
    </row>
    <row r="2407" spans="1:6" s="656" customFormat="1">
      <c r="A2407" s="652"/>
      <c r="B2407" s="119" t="s">
        <v>3847</v>
      </c>
      <c r="C2407" s="263"/>
      <c r="D2407" s="68"/>
      <c r="E2407" s="68"/>
      <c r="F2407" s="68"/>
    </row>
    <row r="2408" spans="1:6" s="656" customFormat="1">
      <c r="A2408" s="652"/>
      <c r="B2408" s="119" t="s">
        <v>3848</v>
      </c>
      <c r="C2408" s="263"/>
      <c r="D2408" s="68"/>
      <c r="E2408" s="68"/>
      <c r="F2408" s="68"/>
    </row>
    <row r="2409" spans="1:6" s="191" customFormat="1">
      <c r="A2409" s="652"/>
      <c r="B2409" s="119" t="s">
        <v>3849</v>
      </c>
      <c r="C2409" s="263"/>
      <c r="D2409" s="68"/>
      <c r="E2409" s="68"/>
      <c r="F2409" s="68"/>
    </row>
    <row r="2410" spans="1:6" s="191" customFormat="1">
      <c r="A2410" s="652"/>
      <c r="B2410" s="119" t="s">
        <v>3850</v>
      </c>
      <c r="C2410" s="263"/>
      <c r="D2410" s="68"/>
      <c r="E2410" s="68"/>
      <c r="F2410" s="68"/>
    </row>
    <row r="2411" spans="1:6" s="191" customFormat="1" ht="87">
      <c r="A2411" s="652"/>
      <c r="B2411" s="119" t="s">
        <v>3851</v>
      </c>
      <c r="C2411" s="263"/>
      <c r="D2411" s="68"/>
      <c r="E2411" s="68"/>
      <c r="F2411" s="68"/>
    </row>
    <row r="2412" spans="1:6" s="191" customFormat="1">
      <c r="A2412" s="652"/>
      <c r="B2412" s="119" t="s">
        <v>3852</v>
      </c>
      <c r="C2412" s="263"/>
      <c r="D2412" s="68"/>
      <c r="E2412" s="68"/>
      <c r="F2412" s="68"/>
    </row>
    <row r="2413" spans="1:6" s="191" customFormat="1">
      <c r="A2413" s="652"/>
      <c r="B2413" s="119" t="s">
        <v>3853</v>
      </c>
      <c r="C2413" s="263"/>
      <c r="D2413" s="68"/>
      <c r="E2413" s="68"/>
      <c r="F2413" s="68"/>
    </row>
    <row r="2414" spans="1:6" s="191" customFormat="1" ht="29">
      <c r="A2414" s="652"/>
      <c r="B2414" s="119" t="s">
        <v>3854</v>
      </c>
      <c r="C2414" s="263"/>
      <c r="D2414" s="68"/>
      <c r="E2414" s="68"/>
      <c r="F2414" s="68"/>
    </row>
    <row r="2415" spans="1:6" s="191" customFormat="1" ht="29">
      <c r="A2415" s="652"/>
      <c r="B2415" s="119" t="s">
        <v>3855</v>
      </c>
      <c r="C2415" s="263"/>
      <c r="D2415" s="68"/>
      <c r="E2415" s="68"/>
      <c r="F2415" s="68"/>
    </row>
    <row r="2416" spans="1:6" s="191" customFormat="1" ht="43.5">
      <c r="A2416" s="652"/>
      <c r="B2416" s="119" t="s">
        <v>3856</v>
      </c>
      <c r="C2416" s="263"/>
      <c r="D2416" s="68"/>
      <c r="E2416" s="68"/>
      <c r="F2416" s="68"/>
    </row>
    <row r="2417" spans="1:256" s="191" customFormat="1">
      <c r="A2417" s="652"/>
      <c r="B2417" s="119" t="s">
        <v>3857</v>
      </c>
      <c r="C2417" s="263"/>
      <c r="D2417" s="68"/>
      <c r="E2417" s="68"/>
      <c r="F2417" s="68"/>
      <c r="G2417" s="537"/>
      <c r="H2417" s="537"/>
      <c r="I2417" s="537"/>
      <c r="J2417" s="537"/>
      <c r="K2417" s="537"/>
      <c r="L2417" s="537"/>
      <c r="M2417" s="537"/>
      <c r="N2417" s="537"/>
      <c r="O2417" s="537"/>
    </row>
    <row r="2418" spans="1:256" s="191" customFormat="1">
      <c r="A2418" s="652"/>
      <c r="B2418" s="119" t="s">
        <v>3858</v>
      </c>
      <c r="C2418" s="263"/>
      <c r="D2418" s="68"/>
      <c r="E2418" s="68"/>
      <c r="F2418" s="68"/>
      <c r="G2418" s="537"/>
      <c r="H2418" s="537"/>
      <c r="I2418" s="537"/>
      <c r="J2418" s="537"/>
      <c r="K2418" s="537"/>
      <c r="L2418" s="537"/>
      <c r="M2418" s="537"/>
      <c r="N2418" s="537"/>
      <c r="O2418" s="537"/>
    </row>
    <row r="2419" spans="1:256" s="191" customFormat="1">
      <c r="A2419" s="652"/>
      <c r="B2419" s="119" t="s">
        <v>3859</v>
      </c>
      <c r="C2419" s="263"/>
      <c r="D2419" s="68"/>
      <c r="E2419" s="68"/>
      <c r="F2419" s="68"/>
      <c r="G2419" s="537"/>
      <c r="H2419" s="537"/>
      <c r="I2419" s="537"/>
      <c r="J2419" s="537"/>
      <c r="K2419" s="537"/>
      <c r="L2419" s="537"/>
      <c r="M2419" s="537"/>
      <c r="N2419" s="537"/>
      <c r="O2419" s="537"/>
    </row>
    <row r="2420" spans="1:256" s="191" customFormat="1" ht="130.5">
      <c r="A2420" s="652"/>
      <c r="B2420" s="119" t="s">
        <v>3860</v>
      </c>
      <c r="C2420" s="263"/>
      <c r="D2420" s="68"/>
      <c r="E2420" s="68"/>
      <c r="F2420" s="68"/>
      <c r="G2420" s="655"/>
      <c r="H2420" s="655"/>
      <c r="I2420" s="655"/>
      <c r="J2420" s="655"/>
      <c r="K2420" s="655"/>
      <c r="L2420" s="655"/>
      <c r="M2420" s="655"/>
      <c r="N2420" s="655"/>
      <c r="O2420" s="655"/>
      <c r="P2420" s="655"/>
      <c r="Q2420" s="655"/>
      <c r="R2420" s="655"/>
      <c r="S2420" s="655"/>
      <c r="T2420" s="655"/>
      <c r="U2420" s="655"/>
      <c r="V2420" s="655"/>
      <c r="W2420" s="655"/>
      <c r="X2420" s="655"/>
      <c r="Y2420" s="655"/>
      <c r="Z2420" s="655"/>
      <c r="AA2420" s="655"/>
      <c r="AB2420" s="655"/>
      <c r="AC2420" s="655"/>
      <c r="AD2420" s="655"/>
      <c r="AE2420" s="655"/>
      <c r="AF2420" s="655"/>
      <c r="AG2420" s="655"/>
      <c r="AH2420" s="655"/>
      <c r="AI2420" s="655"/>
      <c r="AJ2420" s="655"/>
      <c r="AK2420" s="655"/>
      <c r="AL2420" s="655"/>
      <c r="AM2420" s="655"/>
      <c r="AN2420" s="655"/>
      <c r="AO2420" s="655"/>
      <c r="AP2420" s="655"/>
      <c r="AQ2420" s="655"/>
      <c r="AR2420" s="655"/>
      <c r="AS2420" s="655"/>
      <c r="AT2420" s="655"/>
      <c r="AU2420" s="655"/>
      <c r="AV2420" s="655"/>
      <c r="AW2420" s="655"/>
      <c r="AX2420" s="655"/>
      <c r="AY2420" s="655"/>
      <c r="AZ2420" s="655"/>
      <c r="BA2420" s="655"/>
      <c r="BB2420" s="655"/>
      <c r="BC2420" s="655"/>
      <c r="BD2420" s="655"/>
      <c r="BE2420" s="655"/>
      <c r="BF2420" s="655"/>
      <c r="BG2420" s="655"/>
      <c r="BH2420" s="655"/>
      <c r="BI2420" s="655"/>
      <c r="BJ2420" s="655"/>
      <c r="BK2420" s="655"/>
      <c r="BL2420" s="655"/>
      <c r="BM2420" s="655"/>
      <c r="BN2420" s="655"/>
      <c r="BO2420" s="655"/>
      <c r="BP2420" s="655"/>
      <c r="BQ2420" s="655"/>
      <c r="BR2420" s="655"/>
      <c r="BS2420" s="655"/>
      <c r="BT2420" s="655"/>
      <c r="BU2420" s="655"/>
      <c r="BV2420" s="655"/>
      <c r="BW2420" s="655"/>
      <c r="BX2420" s="655"/>
      <c r="BY2420" s="655"/>
      <c r="BZ2420" s="655"/>
      <c r="CA2420" s="655"/>
      <c r="CB2420" s="655"/>
      <c r="CC2420" s="655"/>
      <c r="CD2420" s="655"/>
      <c r="CE2420" s="655"/>
      <c r="CF2420" s="655"/>
      <c r="CG2420" s="655"/>
      <c r="CH2420" s="655"/>
      <c r="CI2420" s="655"/>
      <c r="CJ2420" s="655"/>
      <c r="CK2420" s="655"/>
      <c r="CL2420" s="655"/>
      <c r="CM2420" s="655"/>
      <c r="CN2420" s="655"/>
      <c r="CO2420" s="655"/>
      <c r="CP2420" s="655"/>
      <c r="CQ2420" s="655"/>
      <c r="CR2420" s="655"/>
      <c r="CS2420" s="655"/>
      <c r="CT2420" s="655"/>
      <c r="CU2420" s="655"/>
      <c r="CV2420" s="655"/>
      <c r="CW2420" s="655"/>
      <c r="CX2420" s="655"/>
      <c r="CY2420" s="655"/>
      <c r="CZ2420" s="655"/>
      <c r="DA2420" s="655"/>
      <c r="DB2420" s="655"/>
      <c r="DC2420" s="655"/>
      <c r="DD2420" s="655"/>
      <c r="DE2420" s="655"/>
      <c r="DF2420" s="655"/>
      <c r="DG2420" s="655"/>
      <c r="DH2420" s="655"/>
      <c r="DI2420" s="655"/>
      <c r="DJ2420" s="655"/>
      <c r="DK2420" s="655"/>
      <c r="DL2420" s="655"/>
      <c r="DM2420" s="655"/>
      <c r="DN2420" s="655"/>
      <c r="DO2420" s="655"/>
      <c r="DP2420" s="655"/>
      <c r="DQ2420" s="655"/>
      <c r="DR2420" s="655"/>
      <c r="DS2420" s="655"/>
      <c r="DT2420" s="655"/>
      <c r="DU2420" s="655"/>
      <c r="DV2420" s="655"/>
      <c r="DW2420" s="655"/>
      <c r="DX2420" s="655"/>
      <c r="DY2420" s="655"/>
      <c r="DZ2420" s="655"/>
      <c r="EA2420" s="655"/>
      <c r="EB2420" s="655"/>
      <c r="EC2420" s="655"/>
      <c r="ED2420" s="655"/>
      <c r="EE2420" s="655"/>
      <c r="EF2420" s="655"/>
      <c r="EG2420" s="655"/>
      <c r="EH2420" s="655"/>
      <c r="EI2420" s="655"/>
      <c r="EJ2420" s="655"/>
      <c r="EK2420" s="655"/>
      <c r="EL2420" s="655"/>
      <c r="EM2420" s="655"/>
      <c r="EN2420" s="655"/>
      <c r="EO2420" s="655"/>
      <c r="EP2420" s="655"/>
      <c r="EQ2420" s="655"/>
      <c r="ER2420" s="655"/>
      <c r="ES2420" s="655"/>
      <c r="ET2420" s="655"/>
      <c r="EU2420" s="655"/>
      <c r="EV2420" s="655"/>
      <c r="EW2420" s="655"/>
      <c r="EX2420" s="655"/>
      <c r="EY2420" s="655"/>
      <c r="EZ2420" s="655"/>
      <c r="FA2420" s="655"/>
      <c r="FB2420" s="655"/>
      <c r="FC2420" s="655"/>
      <c r="FD2420" s="655"/>
      <c r="FE2420" s="655"/>
      <c r="FF2420" s="655"/>
      <c r="FG2420" s="655"/>
      <c r="FH2420" s="655"/>
      <c r="FI2420" s="655"/>
      <c r="FJ2420" s="655"/>
      <c r="FK2420" s="655"/>
      <c r="FL2420" s="655"/>
      <c r="FM2420" s="655"/>
      <c r="FN2420" s="655"/>
      <c r="FO2420" s="655"/>
      <c r="FP2420" s="655"/>
      <c r="FQ2420" s="655"/>
      <c r="FR2420" s="655"/>
      <c r="FS2420" s="655"/>
      <c r="FT2420" s="655"/>
      <c r="FU2420" s="655"/>
      <c r="FV2420" s="655"/>
      <c r="FW2420" s="655"/>
      <c r="FX2420" s="655"/>
      <c r="FY2420" s="655"/>
      <c r="FZ2420" s="655"/>
      <c r="GA2420" s="655"/>
      <c r="GB2420" s="655"/>
      <c r="GC2420" s="655"/>
      <c r="GD2420" s="655"/>
      <c r="GE2420" s="655"/>
      <c r="GF2420" s="655"/>
      <c r="GG2420" s="655"/>
      <c r="GH2420" s="655"/>
      <c r="GI2420" s="655"/>
      <c r="GJ2420" s="655"/>
      <c r="GK2420" s="655"/>
      <c r="GL2420" s="655"/>
      <c r="GM2420" s="655"/>
      <c r="GN2420" s="655"/>
      <c r="GO2420" s="655"/>
      <c r="GP2420" s="655"/>
      <c r="GQ2420" s="655"/>
      <c r="GR2420" s="655"/>
      <c r="GS2420" s="655"/>
      <c r="GT2420" s="655"/>
      <c r="GU2420" s="655"/>
      <c r="GV2420" s="655"/>
      <c r="GW2420" s="655"/>
      <c r="GX2420" s="655"/>
      <c r="GY2420" s="655"/>
      <c r="GZ2420" s="655"/>
      <c r="HA2420" s="655"/>
      <c r="HB2420" s="655"/>
      <c r="HC2420" s="655"/>
      <c r="HD2420" s="655"/>
      <c r="HE2420" s="655"/>
      <c r="HF2420" s="655"/>
      <c r="HG2420" s="655"/>
      <c r="HH2420" s="655"/>
      <c r="HI2420" s="655"/>
      <c r="HJ2420" s="655"/>
      <c r="HK2420" s="655"/>
      <c r="HL2420" s="655"/>
      <c r="HM2420" s="655"/>
      <c r="HN2420" s="655"/>
      <c r="HO2420" s="655"/>
      <c r="HP2420" s="655"/>
      <c r="HQ2420" s="655"/>
      <c r="HR2420" s="655"/>
      <c r="HS2420" s="655"/>
      <c r="HT2420" s="655"/>
      <c r="HU2420" s="655"/>
      <c r="HV2420" s="655"/>
      <c r="HW2420" s="655"/>
      <c r="HX2420" s="655"/>
      <c r="HY2420" s="655"/>
      <c r="HZ2420" s="655"/>
      <c r="IA2420" s="655"/>
      <c r="IB2420" s="655"/>
      <c r="IC2420" s="655"/>
      <c r="ID2420" s="655"/>
      <c r="IE2420" s="655"/>
      <c r="IF2420" s="655"/>
      <c r="IG2420" s="655"/>
      <c r="IH2420" s="655"/>
      <c r="II2420" s="655"/>
      <c r="IJ2420" s="655"/>
      <c r="IK2420" s="655"/>
      <c r="IL2420" s="655"/>
      <c r="IM2420" s="655"/>
      <c r="IN2420" s="655"/>
      <c r="IO2420" s="655"/>
      <c r="IP2420" s="655"/>
      <c r="IQ2420" s="655"/>
      <c r="IR2420" s="655"/>
      <c r="IS2420" s="655"/>
      <c r="IT2420" s="655"/>
      <c r="IU2420" s="655"/>
      <c r="IV2420" s="655"/>
    </row>
    <row r="2421" spans="1:256" s="191" customFormat="1">
      <c r="A2421" s="652"/>
      <c r="B2421" s="119" t="s">
        <v>3861</v>
      </c>
      <c r="C2421" s="263"/>
      <c r="D2421" s="68"/>
      <c r="E2421" s="68"/>
      <c r="F2421" s="68"/>
      <c r="G2421" s="537"/>
      <c r="H2421" s="537"/>
      <c r="I2421" s="537"/>
      <c r="J2421" s="537"/>
      <c r="K2421" s="537"/>
      <c r="L2421" s="537"/>
      <c r="M2421" s="537"/>
      <c r="N2421" s="537"/>
      <c r="O2421" s="537"/>
    </row>
    <row r="2422" spans="1:256" s="191" customFormat="1" ht="72.5">
      <c r="A2422" s="652"/>
      <c r="B2422" s="119" t="s">
        <v>3862</v>
      </c>
      <c r="C2422" s="263"/>
      <c r="D2422" s="68"/>
      <c r="E2422" s="68"/>
      <c r="F2422" s="68"/>
      <c r="G2422" s="537"/>
      <c r="H2422" s="537"/>
      <c r="I2422" s="537"/>
      <c r="J2422" s="537"/>
      <c r="K2422" s="537"/>
      <c r="L2422" s="537"/>
      <c r="M2422" s="537"/>
      <c r="N2422" s="537"/>
      <c r="O2422" s="537"/>
    </row>
    <row r="2423" spans="1:256" s="191" customFormat="1" ht="29">
      <c r="A2423" s="652"/>
      <c r="B2423" s="119" t="s">
        <v>3863</v>
      </c>
      <c r="C2423" s="263"/>
      <c r="D2423" s="68"/>
      <c r="E2423" s="68"/>
      <c r="F2423" s="68"/>
      <c r="G2423" s="537"/>
      <c r="H2423" s="537"/>
      <c r="I2423" s="537"/>
      <c r="J2423" s="537"/>
      <c r="K2423" s="537"/>
      <c r="L2423" s="537"/>
      <c r="M2423" s="537"/>
      <c r="N2423" s="537"/>
      <c r="O2423" s="537"/>
    </row>
    <row r="2424" spans="1:256" s="191" customFormat="1">
      <c r="A2424" s="652"/>
      <c r="B2424" s="119" t="s">
        <v>3864</v>
      </c>
      <c r="C2424" s="263"/>
      <c r="D2424" s="68"/>
      <c r="E2424" s="68"/>
      <c r="F2424" s="68"/>
    </row>
    <row r="2425" spans="1:256" s="191" customFormat="1" ht="71">
      <c r="A2425" s="652"/>
      <c r="B2425" s="119" t="s">
        <v>3865</v>
      </c>
      <c r="C2425" s="263"/>
      <c r="D2425" s="68"/>
      <c r="E2425" s="68"/>
      <c r="F2425" s="68"/>
    </row>
    <row r="2426" spans="1:256" s="191" customFormat="1">
      <c r="A2426" s="652"/>
      <c r="B2426" s="119" t="s">
        <v>3866</v>
      </c>
      <c r="C2426" s="263"/>
      <c r="D2426" s="68"/>
      <c r="E2426" s="68"/>
      <c r="F2426" s="68"/>
    </row>
    <row r="2427" spans="1:256" s="191" customFormat="1" ht="72.5">
      <c r="A2427" s="652"/>
      <c r="B2427" s="119" t="s">
        <v>3867</v>
      </c>
      <c r="C2427" s="263"/>
      <c r="D2427" s="68"/>
      <c r="E2427" s="68"/>
      <c r="F2427" s="68"/>
    </row>
    <row r="2428" spans="1:256" s="191" customFormat="1" ht="29">
      <c r="A2428" s="652"/>
      <c r="B2428" s="119" t="s">
        <v>3868</v>
      </c>
      <c r="C2428" s="263"/>
      <c r="D2428" s="68"/>
      <c r="E2428" s="68"/>
      <c r="F2428" s="68"/>
    </row>
    <row r="2429" spans="1:256" s="191" customFormat="1">
      <c r="A2429" s="652"/>
      <c r="B2429" s="119" t="s">
        <v>3869</v>
      </c>
      <c r="C2429" s="263"/>
      <c r="D2429" s="68"/>
      <c r="E2429" s="68"/>
      <c r="F2429" s="68"/>
    </row>
    <row r="2430" spans="1:256" s="191" customFormat="1" ht="29">
      <c r="A2430" s="652"/>
      <c r="B2430" s="119" t="s">
        <v>3870</v>
      </c>
      <c r="C2430" s="263"/>
      <c r="D2430" s="68"/>
      <c r="E2430" s="68"/>
      <c r="F2430" s="68"/>
    </row>
    <row r="2431" spans="1:256" s="191" customFormat="1" ht="185.5">
      <c r="A2431" s="652"/>
      <c r="B2431" s="119" t="s">
        <v>3871</v>
      </c>
      <c r="C2431" s="263"/>
      <c r="D2431" s="68"/>
      <c r="E2431" s="68"/>
      <c r="F2431" s="68"/>
    </row>
    <row r="2432" spans="1:256" s="191" customFormat="1">
      <c r="A2432" s="652"/>
      <c r="B2432" s="119" t="s">
        <v>3872</v>
      </c>
      <c r="C2432" s="263"/>
      <c r="D2432" s="68"/>
      <c r="E2432" s="68"/>
      <c r="F2432" s="68"/>
    </row>
    <row r="2433" spans="1:15" s="191" customFormat="1" ht="43.5">
      <c r="A2433" s="652"/>
      <c r="B2433" s="119" t="s">
        <v>3873</v>
      </c>
      <c r="C2433" s="263"/>
      <c r="D2433" s="68"/>
      <c r="E2433" s="68"/>
      <c r="F2433" s="68"/>
    </row>
    <row r="2434" spans="1:15" s="191" customFormat="1" ht="29">
      <c r="A2434" s="652"/>
      <c r="B2434" s="119" t="s">
        <v>3874</v>
      </c>
      <c r="C2434" s="263"/>
      <c r="D2434" s="68"/>
      <c r="E2434" s="68"/>
      <c r="F2434" s="68"/>
    </row>
    <row r="2435" spans="1:15" s="191" customFormat="1">
      <c r="A2435" s="652"/>
      <c r="B2435" s="119" t="s">
        <v>4062</v>
      </c>
      <c r="C2435" s="263"/>
      <c r="D2435" s="68"/>
      <c r="E2435" s="68"/>
      <c r="F2435" s="68"/>
    </row>
    <row r="2436" spans="1:15" s="191" customFormat="1" ht="29">
      <c r="A2436" s="652"/>
      <c r="B2436" s="119" t="s">
        <v>4063</v>
      </c>
      <c r="C2436" s="263"/>
      <c r="D2436" s="68"/>
      <c r="E2436" s="68"/>
      <c r="F2436" s="68"/>
    </row>
    <row r="2437" spans="1:15" s="191" customFormat="1" ht="29">
      <c r="A2437" s="652"/>
      <c r="B2437" s="119" t="s">
        <v>3877</v>
      </c>
      <c r="C2437" s="263"/>
      <c r="D2437" s="68"/>
      <c r="E2437" s="68"/>
      <c r="F2437" s="68"/>
    </row>
    <row r="2438" spans="1:15" s="191" customFormat="1">
      <c r="A2438" s="652"/>
      <c r="B2438" s="119"/>
      <c r="C2438" s="263"/>
      <c r="D2438" s="68"/>
      <c r="E2438" s="68"/>
      <c r="F2438" s="68"/>
    </row>
    <row r="2439" spans="1:15" s="191" customFormat="1">
      <c r="A2439" s="652"/>
      <c r="B2439" s="119" t="s">
        <v>3878</v>
      </c>
      <c r="C2439" s="263"/>
      <c r="D2439" s="68"/>
      <c r="E2439" s="68"/>
      <c r="F2439" s="68"/>
      <c r="G2439" s="537"/>
      <c r="H2439" s="537"/>
      <c r="I2439" s="537"/>
      <c r="J2439" s="537"/>
      <c r="K2439" s="537"/>
      <c r="L2439" s="537"/>
      <c r="M2439" s="537"/>
      <c r="N2439" s="537"/>
      <c r="O2439" s="537"/>
    </row>
    <row r="2440" spans="1:15" s="191" customFormat="1">
      <c r="A2440" s="652"/>
      <c r="B2440" s="119" t="s">
        <v>3879</v>
      </c>
      <c r="C2440" s="263"/>
      <c r="D2440" s="68"/>
      <c r="E2440" s="68"/>
      <c r="F2440" s="68"/>
    </row>
    <row r="2441" spans="1:15" s="191" customFormat="1">
      <c r="A2441" s="652"/>
      <c r="B2441" s="119" t="s">
        <v>3880</v>
      </c>
      <c r="C2441" s="263"/>
      <c r="D2441" s="68"/>
      <c r="E2441" s="68"/>
      <c r="F2441" s="68"/>
    </row>
    <row r="2442" spans="1:15" s="191" customFormat="1">
      <c r="A2442" s="652"/>
      <c r="B2442" s="119" t="s">
        <v>3881</v>
      </c>
      <c r="C2442" s="263"/>
      <c r="D2442" s="68"/>
      <c r="E2442" s="68"/>
      <c r="F2442" s="68"/>
    </row>
    <row r="2443" spans="1:15" s="191" customFormat="1">
      <c r="A2443" s="652"/>
      <c r="B2443" s="119" t="s">
        <v>3882</v>
      </c>
      <c r="C2443" s="263"/>
      <c r="D2443" s="68"/>
      <c r="E2443" s="68"/>
      <c r="F2443" s="68"/>
    </row>
    <row r="2444" spans="1:15" s="191" customFormat="1">
      <c r="A2444" s="652"/>
      <c r="B2444" s="119" t="s">
        <v>3883</v>
      </c>
      <c r="C2444" s="263"/>
      <c r="D2444" s="68"/>
      <c r="E2444" s="68"/>
      <c r="F2444" s="68"/>
    </row>
    <row r="2445" spans="1:15" s="191" customFormat="1">
      <c r="A2445" s="652"/>
      <c r="B2445" s="119" t="s">
        <v>4064</v>
      </c>
      <c r="C2445" s="263"/>
      <c r="D2445" s="68"/>
      <c r="E2445" s="68"/>
      <c r="F2445" s="68"/>
    </row>
    <row r="2446" spans="1:15" s="191" customFormat="1">
      <c r="A2446" s="652"/>
      <c r="B2446" s="119" t="s">
        <v>4065</v>
      </c>
      <c r="C2446" s="263"/>
      <c r="D2446" s="68"/>
      <c r="E2446" s="68"/>
      <c r="F2446" s="68"/>
    </row>
    <row r="2447" spans="1:15" s="191" customFormat="1">
      <c r="A2447" s="652"/>
      <c r="B2447" s="119" t="s">
        <v>3886</v>
      </c>
      <c r="C2447" s="263"/>
      <c r="D2447" s="68"/>
      <c r="E2447" s="68"/>
      <c r="F2447" s="68"/>
    </row>
    <row r="2448" spans="1:15" s="191" customFormat="1">
      <c r="A2448" s="652"/>
      <c r="B2448" s="119" t="s">
        <v>4066</v>
      </c>
      <c r="C2448" s="263"/>
      <c r="D2448" s="68"/>
      <c r="E2448" s="68"/>
      <c r="F2448" s="68"/>
    </row>
    <row r="2449" spans="1:6" s="191" customFormat="1">
      <c r="A2449" s="652"/>
      <c r="B2449" s="119" t="s">
        <v>4065</v>
      </c>
      <c r="C2449" s="263"/>
      <c r="D2449" s="68"/>
      <c r="E2449" s="68"/>
      <c r="F2449" s="68"/>
    </row>
    <row r="2450" spans="1:6" s="191" customFormat="1">
      <c r="A2450" s="652"/>
      <c r="B2450" s="119" t="s">
        <v>3889</v>
      </c>
      <c r="C2450" s="263"/>
      <c r="D2450" s="68"/>
      <c r="E2450" s="68"/>
      <c r="F2450" s="68"/>
    </row>
    <row r="2451" spans="1:6" s="191" customFormat="1">
      <c r="A2451" s="652"/>
      <c r="B2451" s="119" t="s">
        <v>3890</v>
      </c>
      <c r="C2451" s="263"/>
      <c r="D2451" s="68"/>
      <c r="E2451" s="68"/>
      <c r="F2451" s="68"/>
    </row>
    <row r="2452" spans="1:6" s="191" customFormat="1">
      <c r="A2452" s="652"/>
      <c r="B2452" s="119" t="s">
        <v>3893</v>
      </c>
      <c r="C2452" s="263"/>
      <c r="D2452" s="68"/>
      <c r="E2452" s="68"/>
      <c r="F2452" s="68"/>
    </row>
    <row r="2453" spans="1:6" s="191" customFormat="1">
      <c r="A2453" s="652"/>
      <c r="B2453" s="119" t="s">
        <v>3891</v>
      </c>
      <c r="C2453" s="263"/>
      <c r="D2453" s="68"/>
      <c r="E2453" s="68"/>
      <c r="F2453" s="68"/>
    </row>
    <row r="2454" spans="1:6" s="191" customFormat="1">
      <c r="A2454" s="652"/>
      <c r="B2454" s="119" t="s">
        <v>3892</v>
      </c>
      <c r="C2454" s="263"/>
      <c r="D2454" s="68"/>
      <c r="E2454" s="68"/>
      <c r="F2454" s="68"/>
    </row>
    <row r="2455" spans="1:6" s="191" customFormat="1">
      <c r="A2455" s="652"/>
      <c r="B2455" s="119" t="s">
        <v>2802</v>
      </c>
      <c r="C2455" s="263"/>
      <c r="D2455" s="68"/>
      <c r="E2455" s="68"/>
      <c r="F2455" s="68"/>
    </row>
    <row r="2456" spans="1:6" s="191" customFormat="1">
      <c r="A2456" s="652"/>
      <c r="B2456" s="119" t="s">
        <v>3898</v>
      </c>
      <c r="C2456" s="263"/>
      <c r="D2456" s="68"/>
      <c r="E2456" s="68"/>
      <c r="F2456" s="68"/>
    </row>
    <row r="2457" spans="1:6" s="191" customFormat="1">
      <c r="A2457" s="652"/>
      <c r="B2457" s="119" t="s">
        <v>4067</v>
      </c>
      <c r="C2457" s="263"/>
      <c r="D2457" s="68"/>
      <c r="E2457" s="68"/>
      <c r="F2457" s="68"/>
    </row>
    <row r="2458" spans="1:6" s="191" customFormat="1">
      <c r="A2458" s="652"/>
      <c r="B2458" s="119" t="s">
        <v>4068</v>
      </c>
      <c r="C2458" s="263"/>
      <c r="D2458" s="68"/>
      <c r="E2458" s="68"/>
      <c r="F2458" s="68"/>
    </row>
    <row r="2459" spans="1:6" s="191" customFormat="1">
      <c r="A2459" s="652"/>
      <c r="B2459" s="119" t="s">
        <v>3897</v>
      </c>
      <c r="C2459" s="263"/>
      <c r="D2459" s="68"/>
      <c r="E2459" s="68"/>
      <c r="F2459" s="68"/>
    </row>
    <row r="2460" spans="1:6" s="191" customFormat="1">
      <c r="A2460" s="652"/>
      <c r="B2460" s="119" t="s">
        <v>4069</v>
      </c>
      <c r="C2460" s="263"/>
      <c r="D2460" s="68"/>
      <c r="E2460" s="68"/>
      <c r="F2460" s="68"/>
    </row>
    <row r="2461" spans="1:6" s="191" customFormat="1">
      <c r="A2461" s="652"/>
      <c r="B2461" s="119" t="s">
        <v>3898</v>
      </c>
      <c r="C2461" s="263"/>
      <c r="D2461" s="68"/>
      <c r="E2461" s="68"/>
      <c r="F2461" s="68"/>
    </row>
    <row r="2462" spans="1:6" s="191" customFormat="1">
      <c r="A2462" s="652"/>
      <c r="B2462" s="119" t="s">
        <v>4070</v>
      </c>
      <c r="C2462" s="263"/>
      <c r="D2462" s="68"/>
      <c r="E2462" s="68"/>
      <c r="F2462" s="68"/>
    </row>
    <row r="2463" spans="1:6" s="191" customFormat="1">
      <c r="A2463" s="652"/>
      <c r="B2463" s="119" t="s">
        <v>4071</v>
      </c>
      <c r="C2463" s="263"/>
      <c r="D2463" s="68"/>
      <c r="E2463" s="68"/>
      <c r="F2463" s="68"/>
    </row>
    <row r="2464" spans="1:6" s="191" customFormat="1">
      <c r="A2464" s="652"/>
      <c r="B2464" s="119" t="s">
        <v>3900</v>
      </c>
      <c r="C2464" s="263"/>
      <c r="D2464" s="68"/>
      <c r="E2464" s="68"/>
      <c r="F2464" s="68"/>
    </row>
    <row r="2465" spans="1:6" s="191" customFormat="1">
      <c r="A2465" s="652"/>
      <c r="B2465" s="119"/>
      <c r="C2465" s="263"/>
      <c r="D2465" s="68"/>
      <c r="E2465" s="68"/>
      <c r="F2465" s="68"/>
    </row>
    <row r="2466" spans="1:6" s="191" customFormat="1">
      <c r="A2466" s="652"/>
      <c r="B2466" s="119" t="s">
        <v>3901</v>
      </c>
      <c r="C2466" s="263"/>
      <c r="D2466" s="68"/>
      <c r="E2466" s="68"/>
      <c r="F2466" s="68"/>
    </row>
    <row r="2467" spans="1:6" s="191" customFormat="1">
      <c r="A2467" s="652"/>
      <c r="B2467" s="119" t="s">
        <v>3902</v>
      </c>
      <c r="C2467" s="263"/>
      <c r="D2467" s="68"/>
      <c r="E2467" s="68"/>
      <c r="F2467" s="68"/>
    </row>
    <row r="2468" spans="1:6" s="191" customFormat="1">
      <c r="A2468" s="652"/>
      <c r="B2468" s="119" t="s">
        <v>4072</v>
      </c>
      <c r="C2468" s="263"/>
      <c r="D2468" s="68"/>
      <c r="E2468" s="68"/>
      <c r="F2468" s="68"/>
    </row>
    <row r="2469" spans="1:6" s="191" customFormat="1">
      <c r="A2469" s="652"/>
      <c r="B2469" s="119"/>
      <c r="C2469" s="263"/>
      <c r="D2469" s="68"/>
      <c r="E2469" s="68"/>
      <c r="F2469" s="68"/>
    </row>
    <row r="2470" spans="1:6" s="191" customFormat="1">
      <c r="A2470" s="652"/>
      <c r="B2470" s="119" t="s">
        <v>3904</v>
      </c>
      <c r="C2470" s="263"/>
      <c r="D2470" s="68"/>
      <c r="E2470" s="68"/>
      <c r="F2470" s="68"/>
    </row>
    <row r="2471" spans="1:6" s="191" customFormat="1">
      <c r="A2471" s="652"/>
      <c r="B2471" s="119" t="s">
        <v>3905</v>
      </c>
      <c r="C2471" s="263"/>
      <c r="D2471" s="68"/>
      <c r="E2471" s="68"/>
      <c r="F2471" s="68"/>
    </row>
    <row r="2472" spans="1:6" s="191" customFormat="1">
      <c r="A2472" s="652"/>
      <c r="B2472" s="119" t="s">
        <v>3906</v>
      </c>
      <c r="C2472" s="263"/>
      <c r="D2472" s="68"/>
      <c r="E2472" s="68"/>
      <c r="F2472" s="68"/>
    </row>
    <row r="2473" spans="1:6" s="191" customFormat="1">
      <c r="A2473" s="652"/>
      <c r="B2473" s="119" t="s">
        <v>3907</v>
      </c>
      <c r="C2473" s="263"/>
      <c r="D2473" s="68"/>
      <c r="E2473" s="68"/>
      <c r="F2473" s="68"/>
    </row>
    <row r="2474" spans="1:6" s="191" customFormat="1">
      <c r="A2474" s="652"/>
      <c r="B2474" s="119" t="s">
        <v>4073</v>
      </c>
      <c r="C2474" s="263"/>
      <c r="D2474" s="68"/>
      <c r="E2474" s="68"/>
      <c r="F2474" s="68"/>
    </row>
    <row r="2475" spans="1:6" s="191" customFormat="1">
      <c r="A2475" s="652"/>
      <c r="B2475" s="119" t="s">
        <v>4074</v>
      </c>
      <c r="C2475" s="263"/>
      <c r="D2475" s="68"/>
      <c r="E2475" s="68"/>
      <c r="F2475" s="68"/>
    </row>
    <row r="2476" spans="1:6" s="191" customFormat="1">
      <c r="A2476" s="652"/>
      <c r="B2476" s="119" t="s">
        <v>4075</v>
      </c>
      <c r="C2476" s="263"/>
      <c r="D2476" s="68"/>
      <c r="E2476" s="68"/>
      <c r="F2476" s="68"/>
    </row>
    <row r="2477" spans="1:6" s="191" customFormat="1">
      <c r="A2477" s="652"/>
      <c r="B2477" s="119" t="s">
        <v>3911</v>
      </c>
      <c r="C2477" s="263"/>
      <c r="D2477" s="68"/>
      <c r="E2477" s="68"/>
      <c r="F2477" s="68"/>
    </row>
    <row r="2478" spans="1:6" s="191" customFormat="1">
      <c r="A2478" s="652"/>
      <c r="B2478" s="119" t="s">
        <v>3912</v>
      </c>
      <c r="C2478" s="263"/>
      <c r="D2478" s="68"/>
      <c r="E2478" s="68"/>
      <c r="F2478" s="68"/>
    </row>
    <row r="2479" spans="1:6" s="191" customFormat="1">
      <c r="A2479" s="652"/>
      <c r="B2479" s="119" t="s">
        <v>3913</v>
      </c>
      <c r="C2479" s="263"/>
      <c r="D2479" s="68"/>
      <c r="E2479" s="68"/>
      <c r="F2479" s="68"/>
    </row>
    <row r="2480" spans="1:6" s="191" customFormat="1">
      <c r="A2480" s="652"/>
      <c r="B2480" s="119"/>
      <c r="C2480" s="263"/>
      <c r="D2480" s="68"/>
      <c r="E2480" s="68"/>
      <c r="F2480" s="68"/>
    </row>
    <row r="2481" spans="1:6" s="191" customFormat="1">
      <c r="A2481" s="652"/>
      <c r="B2481" s="119" t="s">
        <v>3914</v>
      </c>
      <c r="C2481" s="263"/>
      <c r="D2481" s="68"/>
      <c r="E2481" s="68"/>
      <c r="F2481" s="68"/>
    </row>
    <row r="2482" spans="1:6" s="191" customFormat="1">
      <c r="A2482" s="652"/>
      <c r="B2482" s="119" t="s">
        <v>4076</v>
      </c>
      <c r="C2482" s="263"/>
      <c r="D2482" s="68"/>
      <c r="E2482" s="68"/>
      <c r="F2482" s="68"/>
    </row>
    <row r="2483" spans="1:6" s="191" customFormat="1">
      <c r="A2483" s="652"/>
      <c r="B2483" s="119" t="s">
        <v>3916</v>
      </c>
      <c r="C2483" s="263"/>
      <c r="D2483" s="68"/>
      <c r="E2483" s="68"/>
      <c r="F2483" s="68"/>
    </row>
    <row r="2484" spans="1:6" s="191" customFormat="1">
      <c r="A2484" s="652"/>
      <c r="B2484" s="119" t="s">
        <v>4044</v>
      </c>
      <c r="C2484" s="263"/>
      <c r="D2484" s="68"/>
      <c r="E2484" s="68"/>
      <c r="F2484" s="68"/>
    </row>
    <row r="2485" spans="1:6" s="191" customFormat="1">
      <c r="A2485" s="652"/>
      <c r="B2485" s="119" t="s">
        <v>3918</v>
      </c>
      <c r="C2485" s="263"/>
      <c r="D2485" s="68"/>
      <c r="E2485" s="68"/>
      <c r="F2485" s="68"/>
    </row>
    <row r="2486" spans="1:6" s="191" customFormat="1">
      <c r="A2486" s="652"/>
      <c r="B2486" s="119" t="s">
        <v>3919</v>
      </c>
      <c r="C2486" s="263"/>
      <c r="D2486" s="68"/>
      <c r="E2486" s="68"/>
      <c r="F2486" s="68"/>
    </row>
    <row r="2487" spans="1:6" s="191" customFormat="1">
      <c r="A2487" s="652"/>
      <c r="B2487" s="119" t="s">
        <v>3920</v>
      </c>
      <c r="C2487" s="263"/>
      <c r="D2487" s="68"/>
      <c r="E2487" s="68"/>
      <c r="F2487" s="68"/>
    </row>
    <row r="2488" spans="1:6" s="191" customFormat="1">
      <c r="A2488" s="652"/>
      <c r="B2488" s="119"/>
      <c r="C2488" s="263"/>
      <c r="D2488" s="68"/>
      <c r="E2488" s="68"/>
      <c r="F2488" s="68"/>
    </row>
    <row r="2489" spans="1:6" s="191" customFormat="1">
      <c r="A2489" s="652"/>
      <c r="B2489" s="119" t="s">
        <v>3921</v>
      </c>
      <c r="C2489" s="263"/>
      <c r="D2489" s="68"/>
      <c r="E2489" s="68"/>
      <c r="F2489" s="68"/>
    </row>
    <row r="2490" spans="1:6" s="191" customFormat="1">
      <c r="A2490" s="652"/>
      <c r="B2490" s="119" t="s">
        <v>3922</v>
      </c>
      <c r="C2490" s="263"/>
      <c r="D2490" s="68"/>
      <c r="E2490" s="68"/>
      <c r="F2490" s="68"/>
    </row>
    <row r="2491" spans="1:6" s="191" customFormat="1">
      <c r="A2491" s="652"/>
      <c r="B2491" s="119" t="s">
        <v>4077</v>
      </c>
      <c r="C2491" s="263"/>
      <c r="D2491" s="68"/>
      <c r="E2491" s="68"/>
      <c r="F2491" s="68"/>
    </row>
    <row r="2492" spans="1:6" s="191" customFormat="1">
      <c r="A2492" s="652"/>
      <c r="B2492" s="119"/>
      <c r="C2492" s="263"/>
      <c r="D2492" s="68"/>
      <c r="E2492" s="68"/>
      <c r="F2492" s="68"/>
    </row>
    <row r="2493" spans="1:6" s="191" customFormat="1">
      <c r="A2493" s="652"/>
      <c r="B2493" s="119" t="s">
        <v>3864</v>
      </c>
      <c r="C2493" s="263"/>
      <c r="D2493" s="68"/>
      <c r="E2493" s="68"/>
      <c r="F2493" s="68"/>
    </row>
    <row r="2494" spans="1:6" s="191" customFormat="1">
      <c r="A2494" s="652"/>
      <c r="B2494" s="119" t="s">
        <v>3924</v>
      </c>
      <c r="C2494" s="263"/>
      <c r="D2494" s="68"/>
      <c r="E2494" s="68"/>
      <c r="F2494" s="68"/>
    </row>
    <row r="2495" spans="1:6" s="191" customFormat="1">
      <c r="A2495" s="652"/>
      <c r="B2495" s="119" t="s">
        <v>3925</v>
      </c>
      <c r="C2495" s="263"/>
      <c r="D2495" s="68"/>
      <c r="E2495" s="68"/>
      <c r="F2495" s="68"/>
    </row>
    <row r="2496" spans="1:6" s="191" customFormat="1">
      <c r="A2496" s="652"/>
      <c r="B2496" s="119" t="s">
        <v>3926</v>
      </c>
      <c r="C2496" s="263"/>
      <c r="D2496" s="68"/>
      <c r="E2496" s="68"/>
      <c r="F2496" s="68"/>
    </row>
    <row r="2497" spans="1:19" s="191" customFormat="1">
      <c r="A2497" s="652"/>
      <c r="B2497" s="119" t="s">
        <v>4078</v>
      </c>
      <c r="C2497" s="263"/>
      <c r="D2497" s="68"/>
      <c r="E2497" s="68"/>
      <c r="F2497" s="68"/>
    </row>
    <row r="2498" spans="1:19" s="191" customFormat="1">
      <c r="A2498" s="652"/>
      <c r="B2498" s="119" t="s">
        <v>4079</v>
      </c>
      <c r="C2498" s="263"/>
      <c r="D2498" s="68"/>
      <c r="E2498" s="68"/>
      <c r="F2498" s="68"/>
    </row>
    <row r="2499" spans="1:19" s="191" customFormat="1">
      <c r="A2499" s="652"/>
      <c r="B2499" s="119" t="s">
        <v>4080</v>
      </c>
      <c r="C2499" s="263"/>
      <c r="D2499" s="68"/>
      <c r="E2499" s="68"/>
      <c r="F2499" s="68"/>
    </row>
    <row r="2500" spans="1:19" s="191" customFormat="1">
      <c r="A2500" s="652"/>
      <c r="B2500" s="119" t="s">
        <v>4081</v>
      </c>
      <c r="C2500" s="263"/>
      <c r="D2500" s="68"/>
      <c r="E2500" s="68"/>
      <c r="F2500" s="68"/>
    </row>
    <row r="2501" spans="1:19" s="191" customFormat="1">
      <c r="A2501" s="652"/>
      <c r="B2501" s="119" t="s">
        <v>4082</v>
      </c>
      <c r="C2501" s="263"/>
      <c r="D2501" s="68"/>
      <c r="E2501" s="68"/>
      <c r="F2501" s="68"/>
    </row>
    <row r="2502" spans="1:19" s="191" customFormat="1">
      <c r="A2502" s="652"/>
      <c r="B2502" s="119" t="s">
        <v>4083</v>
      </c>
      <c r="C2502" s="263"/>
      <c r="D2502" s="68"/>
      <c r="E2502" s="68"/>
      <c r="F2502" s="68"/>
    </row>
    <row r="2503" spans="1:19" s="191" customFormat="1">
      <c r="A2503" s="652"/>
      <c r="B2503" s="119" t="s">
        <v>4084</v>
      </c>
      <c r="C2503" s="263"/>
      <c r="D2503" s="68"/>
      <c r="E2503" s="68"/>
      <c r="F2503" s="68"/>
    </row>
    <row r="2504" spans="1:19" s="191" customFormat="1">
      <c r="A2504" s="652"/>
      <c r="B2504" s="119" t="s">
        <v>4085</v>
      </c>
      <c r="C2504" s="263"/>
      <c r="D2504" s="68"/>
      <c r="E2504" s="68"/>
      <c r="F2504" s="68"/>
    </row>
    <row r="2505" spans="1:19" s="191" customFormat="1">
      <c r="A2505" s="652"/>
      <c r="B2505" s="119" t="s">
        <v>4086</v>
      </c>
      <c r="C2505" s="263"/>
      <c r="D2505" s="68"/>
      <c r="E2505" s="68"/>
      <c r="F2505" s="68"/>
    </row>
    <row r="2506" spans="1:19" s="191" customFormat="1">
      <c r="A2506" s="652"/>
      <c r="B2506" s="119" t="s">
        <v>3936</v>
      </c>
      <c r="C2506" s="263"/>
      <c r="D2506" s="68"/>
      <c r="E2506" s="68"/>
      <c r="F2506" s="68"/>
    </row>
    <row r="2507" spans="1:19" s="191" customFormat="1">
      <c r="A2507" s="652"/>
      <c r="B2507" s="119" t="s">
        <v>4087</v>
      </c>
      <c r="C2507" s="263"/>
      <c r="D2507" s="68"/>
      <c r="E2507" s="68"/>
      <c r="F2507" s="68"/>
    </row>
    <row r="2508" spans="1:19" s="191" customFormat="1">
      <c r="A2508" s="652"/>
      <c r="B2508" s="119" t="s">
        <v>4088</v>
      </c>
      <c r="C2508" s="263"/>
      <c r="D2508" s="68"/>
      <c r="E2508" s="68"/>
      <c r="F2508" s="68"/>
      <c r="G2508" s="537"/>
      <c r="H2508" s="537"/>
      <c r="I2508" s="537"/>
      <c r="J2508" s="537"/>
      <c r="K2508" s="537"/>
      <c r="L2508" s="537"/>
      <c r="M2508" s="537"/>
      <c r="N2508" s="537"/>
      <c r="O2508" s="537"/>
      <c r="P2508" s="537"/>
      <c r="Q2508" s="537"/>
      <c r="R2508" s="537"/>
      <c r="S2508" s="537"/>
    </row>
    <row r="2509" spans="1:19" s="191" customFormat="1">
      <c r="A2509" s="652"/>
      <c r="B2509" s="119" t="s">
        <v>4089</v>
      </c>
      <c r="C2509" s="263"/>
      <c r="D2509" s="68"/>
      <c r="E2509" s="68"/>
      <c r="F2509" s="68"/>
    </row>
    <row r="2510" spans="1:19" s="191" customFormat="1">
      <c r="A2510" s="652"/>
      <c r="B2510" s="119" t="s">
        <v>3940</v>
      </c>
      <c r="C2510" s="263"/>
      <c r="D2510" s="68"/>
      <c r="E2510" s="68"/>
      <c r="F2510" s="68"/>
      <c r="G2510" s="537"/>
      <c r="H2510" s="537"/>
      <c r="I2510" s="537"/>
      <c r="J2510" s="537"/>
      <c r="K2510" s="537"/>
      <c r="L2510" s="537"/>
      <c r="M2510" s="537"/>
      <c r="N2510" s="537"/>
      <c r="O2510" s="537"/>
      <c r="P2510" s="537"/>
      <c r="Q2510" s="537"/>
      <c r="R2510" s="537"/>
      <c r="S2510" s="537"/>
    </row>
    <row r="2511" spans="1:19" s="191" customFormat="1">
      <c r="A2511" s="652"/>
      <c r="B2511" s="119" t="s">
        <v>4078</v>
      </c>
      <c r="C2511" s="263"/>
      <c r="D2511" s="68"/>
      <c r="E2511" s="68"/>
      <c r="F2511" s="68"/>
      <c r="G2511" s="537"/>
      <c r="H2511" s="537"/>
      <c r="I2511" s="537"/>
      <c r="J2511" s="537"/>
      <c r="K2511" s="537"/>
      <c r="L2511" s="537"/>
      <c r="M2511" s="537"/>
      <c r="N2511" s="537"/>
      <c r="O2511" s="537"/>
      <c r="P2511" s="537"/>
      <c r="Q2511" s="537"/>
      <c r="R2511" s="537"/>
      <c r="S2511" s="537"/>
    </row>
    <row r="2512" spans="1:19" s="191" customFormat="1">
      <c r="A2512" s="652"/>
      <c r="B2512" s="119" t="s">
        <v>4090</v>
      </c>
      <c r="C2512" s="263"/>
      <c r="D2512" s="68"/>
      <c r="E2512" s="68"/>
      <c r="F2512" s="68"/>
      <c r="G2512" s="537"/>
      <c r="H2512" s="537"/>
      <c r="I2512" s="537"/>
      <c r="J2512" s="537"/>
      <c r="K2512" s="537"/>
      <c r="L2512" s="537"/>
      <c r="M2512" s="537"/>
      <c r="N2512" s="537"/>
      <c r="O2512" s="537"/>
      <c r="P2512" s="537"/>
      <c r="Q2512" s="537"/>
      <c r="R2512" s="537"/>
      <c r="S2512" s="537"/>
    </row>
    <row r="2513" spans="1:19" s="191" customFormat="1">
      <c r="A2513" s="652"/>
      <c r="B2513" s="119" t="s">
        <v>4091</v>
      </c>
      <c r="C2513" s="263"/>
      <c r="D2513" s="68"/>
      <c r="E2513" s="68"/>
      <c r="F2513" s="68"/>
      <c r="G2513" s="537"/>
      <c r="H2513" s="537"/>
      <c r="I2513" s="537"/>
      <c r="J2513" s="537"/>
      <c r="K2513" s="537"/>
      <c r="L2513" s="537"/>
      <c r="M2513" s="537"/>
      <c r="N2513" s="537"/>
      <c r="O2513" s="537"/>
      <c r="P2513" s="537"/>
      <c r="Q2513" s="537"/>
      <c r="R2513" s="537"/>
      <c r="S2513" s="537"/>
    </row>
    <row r="2514" spans="1:19" s="191" customFormat="1">
      <c r="A2514" s="652"/>
      <c r="B2514" s="119" t="s">
        <v>4092</v>
      </c>
      <c r="C2514" s="263"/>
      <c r="D2514" s="68"/>
      <c r="E2514" s="68"/>
      <c r="F2514" s="68"/>
    </row>
    <row r="2515" spans="1:19" s="191" customFormat="1">
      <c r="A2515" s="652"/>
      <c r="B2515" s="119" t="s">
        <v>4082</v>
      </c>
      <c r="C2515" s="263"/>
      <c r="D2515" s="68"/>
      <c r="E2515" s="68"/>
      <c r="F2515" s="68"/>
    </row>
    <row r="2516" spans="1:19" s="191" customFormat="1">
      <c r="A2516" s="652"/>
      <c r="B2516" s="119" t="s">
        <v>4093</v>
      </c>
      <c r="C2516" s="263"/>
      <c r="D2516" s="68"/>
      <c r="E2516" s="68"/>
      <c r="F2516" s="68"/>
    </row>
    <row r="2517" spans="1:19" s="191" customFormat="1">
      <c r="A2517" s="652"/>
      <c r="B2517" s="119" t="s">
        <v>4094</v>
      </c>
      <c r="C2517" s="263"/>
      <c r="D2517" s="68"/>
      <c r="E2517" s="68"/>
      <c r="F2517" s="68"/>
      <c r="G2517" s="537"/>
      <c r="H2517" s="537"/>
      <c r="I2517" s="537"/>
      <c r="J2517" s="537"/>
      <c r="K2517" s="537"/>
      <c r="L2517" s="537"/>
      <c r="M2517" s="537"/>
      <c r="N2517" s="537"/>
      <c r="O2517" s="537"/>
      <c r="P2517" s="537"/>
      <c r="Q2517" s="537"/>
      <c r="R2517" s="537"/>
      <c r="S2517" s="537"/>
    </row>
    <row r="2518" spans="1:19" s="191" customFormat="1">
      <c r="A2518" s="652"/>
      <c r="B2518" s="119" t="s">
        <v>4095</v>
      </c>
      <c r="C2518" s="263"/>
      <c r="D2518" s="68"/>
      <c r="E2518" s="68"/>
      <c r="F2518" s="68"/>
      <c r="G2518" s="537"/>
      <c r="H2518" s="537"/>
      <c r="I2518" s="537"/>
      <c r="J2518" s="537"/>
      <c r="K2518" s="537"/>
      <c r="L2518" s="537"/>
      <c r="M2518" s="537"/>
      <c r="N2518" s="537"/>
      <c r="O2518" s="537"/>
      <c r="P2518" s="537"/>
      <c r="Q2518" s="537"/>
      <c r="R2518" s="537"/>
      <c r="S2518" s="537"/>
    </row>
    <row r="2519" spans="1:19" s="191" customFormat="1">
      <c r="A2519" s="652"/>
      <c r="B2519" s="119" t="s">
        <v>4086</v>
      </c>
      <c r="C2519" s="263"/>
      <c r="D2519" s="68"/>
      <c r="E2519" s="68"/>
      <c r="F2519" s="68"/>
      <c r="G2519" s="537"/>
      <c r="H2519" s="537"/>
      <c r="I2519" s="537"/>
      <c r="J2519" s="537"/>
      <c r="K2519" s="537"/>
      <c r="L2519" s="537"/>
      <c r="M2519" s="537"/>
      <c r="N2519" s="537"/>
      <c r="O2519" s="537"/>
      <c r="P2519" s="537"/>
      <c r="Q2519" s="537"/>
      <c r="R2519" s="537"/>
      <c r="S2519" s="537"/>
    </row>
    <row r="2520" spans="1:19" s="191" customFormat="1">
      <c r="A2520" s="652"/>
      <c r="B2520" s="119" t="s">
        <v>4096</v>
      </c>
      <c r="C2520" s="263"/>
      <c r="D2520" s="68"/>
      <c r="E2520" s="68"/>
      <c r="F2520" s="68"/>
      <c r="G2520" s="537"/>
      <c r="H2520" s="537"/>
      <c r="I2520" s="537"/>
      <c r="J2520" s="537"/>
      <c r="K2520" s="537"/>
      <c r="L2520" s="537"/>
      <c r="M2520" s="537"/>
      <c r="N2520" s="537"/>
      <c r="O2520" s="537"/>
      <c r="P2520" s="537"/>
      <c r="Q2520" s="537"/>
      <c r="R2520" s="537"/>
      <c r="S2520" s="537"/>
    </row>
    <row r="2521" spans="1:19" s="191" customFormat="1">
      <c r="A2521" s="652"/>
      <c r="B2521" s="119" t="s">
        <v>4097</v>
      </c>
      <c r="C2521" s="263"/>
      <c r="D2521" s="68"/>
      <c r="E2521" s="68"/>
      <c r="F2521" s="68"/>
      <c r="G2521" s="537"/>
      <c r="H2521" s="537"/>
      <c r="I2521" s="537"/>
      <c r="J2521" s="537"/>
      <c r="K2521" s="537"/>
      <c r="L2521" s="537"/>
      <c r="M2521" s="537"/>
      <c r="N2521" s="537"/>
      <c r="O2521" s="537"/>
      <c r="P2521" s="537"/>
      <c r="Q2521" s="537"/>
      <c r="R2521" s="537"/>
      <c r="S2521" s="537"/>
    </row>
    <row r="2522" spans="1:19" s="191" customFormat="1">
      <c r="A2522" s="652"/>
      <c r="B2522" s="119" t="s">
        <v>4098</v>
      </c>
      <c r="C2522" s="263"/>
      <c r="D2522" s="68"/>
      <c r="E2522" s="68"/>
      <c r="F2522" s="68"/>
      <c r="G2522" s="537"/>
      <c r="H2522" s="537"/>
      <c r="I2522" s="537"/>
      <c r="J2522" s="537"/>
      <c r="K2522" s="537"/>
      <c r="L2522" s="537"/>
      <c r="M2522" s="537"/>
      <c r="N2522" s="537"/>
      <c r="O2522" s="537"/>
      <c r="P2522" s="537"/>
      <c r="Q2522" s="537"/>
      <c r="R2522" s="537"/>
      <c r="S2522" s="537"/>
    </row>
    <row r="2523" spans="1:19" s="191" customFormat="1">
      <c r="A2523" s="652"/>
      <c r="B2523" s="119" t="s">
        <v>4099</v>
      </c>
      <c r="C2523" s="263"/>
      <c r="D2523" s="68"/>
      <c r="E2523" s="68"/>
      <c r="F2523" s="68"/>
      <c r="G2523" s="537"/>
      <c r="H2523" s="537"/>
      <c r="I2523" s="537"/>
      <c r="J2523" s="537"/>
      <c r="K2523" s="537"/>
      <c r="L2523" s="537"/>
      <c r="M2523" s="537"/>
      <c r="N2523" s="537"/>
      <c r="O2523" s="537"/>
      <c r="P2523" s="537"/>
      <c r="Q2523" s="537"/>
      <c r="R2523" s="537"/>
      <c r="S2523" s="537"/>
    </row>
    <row r="2524" spans="1:19" s="191" customFormat="1">
      <c r="A2524" s="652"/>
      <c r="B2524" s="119"/>
      <c r="C2524" s="263"/>
      <c r="D2524" s="68"/>
      <c r="E2524" s="68"/>
      <c r="F2524" s="68"/>
    </row>
    <row r="2525" spans="1:19" s="191" customFormat="1">
      <c r="A2525" s="652"/>
      <c r="B2525" s="119" t="s">
        <v>3951</v>
      </c>
      <c r="C2525" s="263"/>
      <c r="D2525" s="68"/>
      <c r="E2525" s="68"/>
      <c r="F2525" s="68"/>
    </row>
    <row r="2526" spans="1:19" s="191" customFormat="1">
      <c r="A2526" s="652"/>
      <c r="B2526" s="119" t="s">
        <v>3991</v>
      </c>
      <c r="C2526" s="263"/>
      <c r="D2526" s="68"/>
      <c r="E2526" s="68"/>
      <c r="F2526" s="68"/>
    </row>
    <row r="2527" spans="1:19" s="191" customFormat="1">
      <c r="A2527" s="652"/>
      <c r="B2527" s="119" t="s">
        <v>4100</v>
      </c>
      <c r="C2527" s="263"/>
      <c r="D2527" s="68"/>
      <c r="E2527" s="68"/>
      <c r="F2527" s="68"/>
    </row>
    <row r="2528" spans="1:19" s="191" customFormat="1">
      <c r="A2528" s="652"/>
      <c r="B2528" s="119" t="s">
        <v>3912</v>
      </c>
      <c r="C2528" s="263"/>
      <c r="D2528" s="68"/>
      <c r="E2528" s="68"/>
      <c r="F2528" s="68"/>
    </row>
    <row r="2529" spans="1:19" s="191" customFormat="1">
      <c r="A2529" s="652"/>
      <c r="B2529" s="119" t="s">
        <v>3913</v>
      </c>
      <c r="C2529" s="263"/>
      <c r="D2529" s="68"/>
      <c r="E2529" s="68"/>
      <c r="F2529" s="68"/>
    </row>
    <row r="2530" spans="1:19" s="191" customFormat="1">
      <c r="A2530" s="652"/>
      <c r="B2530" s="119"/>
      <c r="C2530" s="263"/>
      <c r="D2530" s="68"/>
      <c r="E2530" s="68"/>
      <c r="F2530" s="68"/>
      <c r="G2530" s="537"/>
      <c r="H2530" s="537"/>
      <c r="I2530" s="537"/>
      <c r="J2530" s="537"/>
      <c r="K2530" s="537"/>
      <c r="L2530" s="537"/>
      <c r="M2530" s="537"/>
      <c r="N2530" s="537"/>
      <c r="O2530" s="537"/>
      <c r="P2530" s="537"/>
      <c r="Q2530" s="537"/>
      <c r="R2530" s="537"/>
      <c r="S2530" s="537"/>
    </row>
    <row r="2531" spans="1:19" s="191" customFormat="1">
      <c r="A2531" s="652"/>
      <c r="B2531" s="119" t="s">
        <v>3914</v>
      </c>
      <c r="C2531" s="263"/>
      <c r="D2531" s="68"/>
      <c r="E2531" s="68"/>
      <c r="F2531" s="68"/>
      <c r="G2531" s="537"/>
      <c r="H2531" s="537"/>
      <c r="I2531" s="537"/>
      <c r="J2531" s="537"/>
      <c r="K2531" s="537"/>
      <c r="L2531" s="537"/>
      <c r="M2531" s="537"/>
      <c r="N2531" s="537"/>
      <c r="O2531" s="537"/>
      <c r="P2531" s="537"/>
      <c r="Q2531" s="537"/>
      <c r="R2531" s="537"/>
      <c r="S2531" s="537"/>
    </row>
    <row r="2532" spans="1:19" s="191" customFormat="1">
      <c r="A2532" s="652"/>
      <c r="B2532" s="119" t="s">
        <v>4101</v>
      </c>
      <c r="C2532" s="263"/>
      <c r="D2532" s="68"/>
      <c r="E2532" s="68"/>
      <c r="F2532" s="68"/>
    </row>
    <row r="2533" spans="1:19" s="191" customFormat="1">
      <c r="A2533" s="652"/>
      <c r="B2533" s="119" t="s">
        <v>3916</v>
      </c>
      <c r="C2533" s="263"/>
      <c r="D2533" s="68"/>
      <c r="E2533" s="68"/>
      <c r="F2533" s="68"/>
      <c r="G2533" s="537"/>
      <c r="H2533" s="537"/>
      <c r="I2533" s="537"/>
      <c r="J2533" s="537"/>
      <c r="K2533" s="537"/>
    </row>
    <row r="2534" spans="1:19" s="191" customFormat="1">
      <c r="A2534" s="652"/>
      <c r="B2534" s="119" t="s">
        <v>4044</v>
      </c>
      <c r="C2534" s="263"/>
      <c r="D2534" s="68"/>
      <c r="E2534" s="68"/>
      <c r="F2534" s="68"/>
      <c r="G2534" s="537"/>
      <c r="H2534" s="537"/>
      <c r="I2534" s="537"/>
      <c r="J2534" s="537"/>
      <c r="K2534" s="537"/>
      <c r="L2534" s="537"/>
      <c r="M2534" s="537"/>
      <c r="N2534" s="537"/>
      <c r="O2534" s="537"/>
      <c r="P2534" s="537"/>
      <c r="Q2534" s="537"/>
      <c r="R2534" s="537"/>
      <c r="S2534" s="537"/>
    </row>
    <row r="2535" spans="1:19" s="191" customFormat="1">
      <c r="A2535" s="652"/>
      <c r="B2535" s="119"/>
      <c r="C2535" s="263"/>
      <c r="D2535" s="68"/>
      <c r="E2535" s="68"/>
      <c r="F2535" s="68"/>
      <c r="G2535" s="537"/>
      <c r="H2535" s="537"/>
      <c r="I2535" s="537"/>
      <c r="J2535" s="537"/>
      <c r="K2535" s="537"/>
      <c r="L2535" s="537"/>
      <c r="M2535" s="537"/>
      <c r="N2535" s="537"/>
      <c r="O2535" s="537"/>
      <c r="P2535" s="537"/>
      <c r="Q2535" s="537"/>
      <c r="R2535" s="537"/>
      <c r="S2535" s="537"/>
    </row>
    <row r="2536" spans="1:19" s="191" customFormat="1">
      <c r="A2536" s="652"/>
      <c r="B2536" s="119" t="s">
        <v>3953</v>
      </c>
      <c r="C2536" s="263"/>
      <c r="D2536" s="68"/>
      <c r="E2536" s="68"/>
      <c r="F2536" s="68"/>
      <c r="G2536" s="537"/>
      <c r="H2536" s="537"/>
      <c r="I2536" s="537"/>
      <c r="J2536" s="537"/>
      <c r="K2536" s="537"/>
      <c r="L2536" s="537"/>
      <c r="M2536" s="537"/>
      <c r="N2536" s="537"/>
      <c r="O2536" s="537"/>
      <c r="P2536" s="537"/>
      <c r="Q2536" s="537"/>
      <c r="R2536" s="537"/>
      <c r="S2536" s="537"/>
    </row>
    <row r="2537" spans="1:19" s="191" customFormat="1">
      <c r="A2537" s="652"/>
      <c r="B2537" s="119" t="s">
        <v>4102</v>
      </c>
      <c r="C2537" s="263"/>
      <c r="D2537" s="68"/>
      <c r="E2537" s="68"/>
      <c r="F2537" s="68"/>
      <c r="G2537" s="537"/>
      <c r="H2537" s="537"/>
      <c r="I2537" s="537"/>
      <c r="J2537" s="537"/>
      <c r="K2537" s="537"/>
      <c r="L2537" s="537"/>
      <c r="M2537" s="537"/>
      <c r="N2537" s="537"/>
      <c r="O2537" s="537"/>
      <c r="P2537" s="537"/>
      <c r="Q2537" s="537"/>
      <c r="R2537" s="537"/>
      <c r="S2537" s="537"/>
    </row>
    <row r="2538" spans="1:19" s="191" customFormat="1">
      <c r="A2538" s="652"/>
      <c r="B2538" s="119" t="s">
        <v>4103</v>
      </c>
      <c r="C2538" s="263"/>
      <c r="D2538" s="68"/>
      <c r="E2538" s="68"/>
      <c r="F2538" s="68"/>
      <c r="G2538" s="537"/>
      <c r="H2538" s="537"/>
      <c r="I2538" s="537"/>
      <c r="J2538" s="537"/>
      <c r="K2538" s="537"/>
      <c r="L2538" s="537"/>
      <c r="M2538" s="537"/>
      <c r="N2538" s="537"/>
      <c r="O2538" s="537"/>
      <c r="P2538" s="537"/>
      <c r="Q2538" s="537"/>
      <c r="R2538" s="537"/>
      <c r="S2538" s="537"/>
    </row>
    <row r="2539" spans="1:19" s="191" customFormat="1">
      <c r="A2539" s="652"/>
      <c r="B2539" s="119"/>
      <c r="C2539" s="263"/>
      <c r="D2539" s="68"/>
      <c r="E2539" s="68"/>
      <c r="F2539" s="68"/>
      <c r="G2539" s="537"/>
      <c r="H2539" s="537"/>
      <c r="I2539" s="537"/>
      <c r="J2539" s="537"/>
      <c r="K2539" s="537"/>
      <c r="L2539" s="537"/>
      <c r="M2539" s="537"/>
      <c r="N2539" s="537"/>
      <c r="O2539" s="537"/>
      <c r="P2539" s="537"/>
      <c r="Q2539" s="537"/>
      <c r="R2539" s="537"/>
      <c r="S2539" s="537"/>
    </row>
    <row r="2540" spans="1:19" s="191" customFormat="1">
      <c r="A2540" s="652"/>
      <c r="B2540" s="119" t="s">
        <v>3869</v>
      </c>
      <c r="C2540" s="263"/>
      <c r="D2540" s="68"/>
      <c r="E2540" s="68"/>
      <c r="F2540" s="68"/>
      <c r="G2540" s="537"/>
      <c r="H2540" s="537"/>
      <c r="I2540" s="537"/>
      <c r="J2540" s="537"/>
      <c r="K2540" s="537"/>
      <c r="L2540" s="537"/>
      <c r="M2540" s="537"/>
      <c r="N2540" s="537"/>
      <c r="O2540" s="537"/>
      <c r="P2540" s="537"/>
      <c r="Q2540" s="537"/>
      <c r="R2540" s="537"/>
      <c r="S2540" s="537"/>
    </row>
    <row r="2541" spans="1:19" s="191" customFormat="1">
      <c r="A2541" s="652"/>
      <c r="B2541" s="119" t="s">
        <v>3956</v>
      </c>
      <c r="C2541" s="263"/>
      <c r="D2541" s="68"/>
      <c r="E2541" s="68"/>
      <c r="F2541" s="68"/>
      <c r="G2541" s="537"/>
      <c r="H2541" s="537"/>
      <c r="I2541" s="537"/>
      <c r="J2541" s="537"/>
      <c r="K2541" s="537"/>
      <c r="L2541" s="537"/>
      <c r="M2541" s="537"/>
      <c r="N2541" s="537"/>
      <c r="O2541" s="537"/>
      <c r="P2541" s="537"/>
      <c r="Q2541" s="537"/>
      <c r="R2541" s="537"/>
      <c r="S2541" s="537"/>
    </row>
    <row r="2542" spans="1:19" s="191" customFormat="1">
      <c r="A2542" s="652"/>
      <c r="B2542" s="119" t="s">
        <v>3957</v>
      </c>
      <c r="C2542" s="263"/>
      <c r="D2542" s="68"/>
      <c r="E2542" s="68"/>
      <c r="F2542" s="68"/>
      <c r="G2542" s="537"/>
      <c r="H2542" s="537"/>
      <c r="I2542" s="537"/>
      <c r="J2542" s="537"/>
      <c r="K2542" s="537"/>
      <c r="L2542" s="537"/>
      <c r="M2542" s="537"/>
      <c r="N2542" s="537"/>
      <c r="O2542" s="537"/>
      <c r="P2542" s="537"/>
      <c r="Q2542" s="537"/>
      <c r="R2542" s="537"/>
      <c r="S2542" s="537"/>
    </row>
    <row r="2543" spans="1:19" s="191" customFormat="1">
      <c r="A2543" s="652"/>
      <c r="B2543" s="119" t="s">
        <v>3958</v>
      </c>
      <c r="C2543" s="263"/>
      <c r="D2543" s="68"/>
      <c r="E2543" s="68"/>
      <c r="F2543" s="68"/>
    </row>
    <row r="2544" spans="1:19" s="191" customFormat="1">
      <c r="A2544" s="652"/>
      <c r="B2544" s="119" t="s">
        <v>3959</v>
      </c>
      <c r="C2544" s="263"/>
      <c r="D2544" s="68"/>
      <c r="E2544" s="68"/>
      <c r="F2544" s="68"/>
    </row>
    <row r="2545" spans="1:256" s="191" customFormat="1">
      <c r="A2545" s="652"/>
      <c r="B2545" s="119" t="s">
        <v>3960</v>
      </c>
      <c r="C2545" s="263"/>
      <c r="D2545" s="68"/>
      <c r="E2545" s="68"/>
      <c r="F2545" s="68"/>
    </row>
    <row r="2546" spans="1:256" s="658" customFormat="1">
      <c r="A2546" s="652"/>
      <c r="B2546" s="119" t="s">
        <v>3924</v>
      </c>
      <c r="C2546" s="263"/>
      <c r="D2546" s="68"/>
      <c r="E2546" s="68"/>
      <c r="F2546" s="68"/>
      <c r="G2546" s="657"/>
      <c r="H2546" s="657"/>
      <c r="I2546" s="657"/>
      <c r="J2546" s="657"/>
      <c r="K2546" s="657"/>
      <c r="L2546" s="657"/>
      <c r="M2546" s="657"/>
      <c r="N2546" s="657"/>
      <c r="O2546" s="657"/>
      <c r="P2546" s="657"/>
      <c r="Q2546" s="657"/>
      <c r="R2546" s="657"/>
      <c r="S2546" s="657"/>
      <c r="T2546" s="657"/>
      <c r="U2546" s="657"/>
      <c r="V2546" s="657"/>
      <c r="W2546" s="657"/>
      <c r="X2546" s="657"/>
      <c r="Y2546" s="657"/>
      <c r="Z2546" s="657"/>
      <c r="AA2546" s="657"/>
      <c r="AB2546" s="657"/>
      <c r="AC2546" s="657"/>
      <c r="AD2546" s="657"/>
      <c r="AE2546" s="657"/>
      <c r="AF2546" s="657"/>
      <c r="AG2546" s="657"/>
      <c r="AH2546" s="657"/>
      <c r="AI2546" s="657"/>
      <c r="AJ2546" s="657"/>
      <c r="AK2546" s="657"/>
      <c r="AL2546" s="657"/>
      <c r="AM2546" s="657"/>
      <c r="AN2546" s="657"/>
      <c r="AO2546" s="657"/>
      <c r="AP2546" s="657"/>
      <c r="AQ2546" s="657"/>
      <c r="AR2546" s="657"/>
      <c r="AS2546" s="657"/>
      <c r="AT2546" s="657"/>
      <c r="AU2546" s="657"/>
      <c r="AV2546" s="657"/>
      <c r="AW2546" s="657"/>
      <c r="AX2546" s="657"/>
      <c r="AY2546" s="657"/>
      <c r="AZ2546" s="657"/>
      <c r="BA2546" s="657"/>
      <c r="BB2546" s="657"/>
      <c r="BC2546" s="657"/>
      <c r="BD2546" s="657"/>
      <c r="BE2546" s="657"/>
      <c r="BF2546" s="657"/>
      <c r="BG2546" s="657"/>
      <c r="BH2546" s="657"/>
      <c r="BI2546" s="657"/>
      <c r="BJ2546" s="657"/>
      <c r="BK2546" s="657"/>
      <c r="BL2546" s="657"/>
      <c r="BM2546" s="657"/>
      <c r="BN2546" s="657"/>
      <c r="BO2546" s="657"/>
      <c r="BP2546" s="657"/>
      <c r="BQ2546" s="657"/>
      <c r="BR2546" s="657"/>
      <c r="BS2546" s="657"/>
      <c r="BT2546" s="657"/>
      <c r="BU2546" s="657"/>
      <c r="BV2546" s="657"/>
      <c r="BW2546" s="657"/>
      <c r="BX2546" s="657"/>
      <c r="BY2546" s="657"/>
      <c r="BZ2546" s="657"/>
      <c r="CA2546" s="657"/>
      <c r="CB2546" s="657"/>
      <c r="CC2546" s="657"/>
      <c r="CD2546" s="657"/>
      <c r="CE2546" s="657"/>
      <c r="CF2546" s="657"/>
      <c r="CG2546" s="657"/>
      <c r="CH2546" s="657"/>
      <c r="CI2546" s="657"/>
      <c r="CJ2546" s="657"/>
      <c r="CK2546" s="657"/>
      <c r="CL2546" s="657"/>
      <c r="CM2546" s="657"/>
      <c r="CN2546" s="657"/>
      <c r="CO2546" s="657"/>
      <c r="CP2546" s="657"/>
      <c r="CQ2546" s="657"/>
      <c r="CR2546" s="657"/>
      <c r="CS2546" s="657"/>
      <c r="CT2546" s="657"/>
      <c r="CU2546" s="657"/>
      <c r="CV2546" s="657"/>
      <c r="CW2546" s="657"/>
      <c r="CX2546" s="657"/>
      <c r="CY2546" s="657"/>
      <c r="CZ2546" s="657"/>
      <c r="DA2546" s="657"/>
      <c r="DB2546" s="657"/>
      <c r="DC2546" s="657"/>
      <c r="DD2546" s="657"/>
      <c r="DE2546" s="657"/>
      <c r="DF2546" s="657"/>
      <c r="DG2546" s="657"/>
      <c r="DH2546" s="657"/>
      <c r="DI2546" s="657"/>
      <c r="DJ2546" s="657"/>
      <c r="DK2546" s="657"/>
      <c r="DL2546" s="657"/>
      <c r="DM2546" s="657"/>
      <c r="DN2546" s="657"/>
      <c r="DO2546" s="657"/>
      <c r="DP2546" s="657"/>
      <c r="DQ2546" s="657"/>
      <c r="DR2546" s="657"/>
      <c r="DS2546" s="657"/>
      <c r="DT2546" s="657"/>
      <c r="DU2546" s="657"/>
      <c r="DV2546" s="657"/>
      <c r="DW2546" s="657"/>
      <c r="DX2546" s="657"/>
      <c r="DY2546" s="657"/>
      <c r="DZ2546" s="657"/>
      <c r="EA2546" s="657"/>
      <c r="EB2546" s="657"/>
      <c r="EC2546" s="657"/>
      <c r="ED2546" s="657"/>
      <c r="EE2546" s="657"/>
      <c r="EF2546" s="657"/>
      <c r="EG2546" s="657"/>
      <c r="EH2546" s="657"/>
      <c r="EI2546" s="657"/>
      <c r="EJ2546" s="657"/>
      <c r="EK2546" s="657"/>
      <c r="EL2546" s="657"/>
      <c r="EM2546" s="657"/>
      <c r="EN2546" s="657"/>
      <c r="EO2546" s="657"/>
      <c r="EP2546" s="657"/>
      <c r="EQ2546" s="657"/>
      <c r="ER2546" s="657"/>
      <c r="ES2546" s="657"/>
      <c r="ET2546" s="657"/>
      <c r="EU2546" s="657"/>
      <c r="EV2546" s="657"/>
      <c r="EW2546" s="657"/>
      <c r="EX2546" s="657"/>
      <c r="EY2546" s="657"/>
      <c r="EZ2546" s="657"/>
      <c r="FA2546" s="657"/>
      <c r="FB2546" s="657"/>
      <c r="FC2546" s="657"/>
      <c r="FD2546" s="657"/>
      <c r="FE2546" s="657"/>
      <c r="FF2546" s="657"/>
      <c r="FG2546" s="657"/>
      <c r="FH2546" s="657"/>
      <c r="FI2546" s="657"/>
      <c r="FJ2546" s="657"/>
      <c r="FK2546" s="657"/>
      <c r="FL2546" s="657"/>
      <c r="FM2546" s="657"/>
      <c r="FN2546" s="657"/>
      <c r="FO2546" s="657"/>
      <c r="FP2546" s="657"/>
      <c r="FQ2546" s="657"/>
      <c r="FR2546" s="657"/>
      <c r="FS2546" s="657"/>
      <c r="FT2546" s="657"/>
      <c r="FU2546" s="657"/>
      <c r="FV2546" s="657"/>
      <c r="FW2546" s="657"/>
      <c r="FX2546" s="657"/>
      <c r="FY2546" s="657"/>
      <c r="FZ2546" s="657"/>
      <c r="GA2546" s="657"/>
      <c r="GB2546" s="657"/>
      <c r="GC2546" s="657"/>
      <c r="GD2546" s="657"/>
      <c r="GE2546" s="657"/>
      <c r="GF2546" s="657"/>
      <c r="GG2546" s="657"/>
      <c r="GH2546" s="657"/>
      <c r="GI2546" s="657"/>
      <c r="GJ2546" s="657"/>
      <c r="GK2546" s="657"/>
      <c r="GL2546" s="657"/>
      <c r="GM2546" s="657"/>
      <c r="GN2546" s="657"/>
      <c r="GO2546" s="657"/>
      <c r="GP2546" s="657"/>
      <c r="GQ2546" s="657"/>
      <c r="GR2546" s="657"/>
      <c r="GS2546" s="657"/>
      <c r="GT2546" s="657"/>
      <c r="GU2546" s="657"/>
      <c r="GV2546" s="657"/>
      <c r="GW2546" s="657"/>
      <c r="GX2546" s="657"/>
      <c r="GY2546" s="657"/>
      <c r="GZ2546" s="657"/>
      <c r="HA2546" s="657"/>
      <c r="HB2546" s="657"/>
      <c r="HC2546" s="657"/>
      <c r="HD2546" s="657"/>
      <c r="HE2546" s="657"/>
      <c r="HF2546" s="657"/>
      <c r="HG2546" s="657"/>
      <c r="HH2546" s="657"/>
      <c r="HI2546" s="657"/>
      <c r="HJ2546" s="657"/>
      <c r="HK2546" s="657"/>
      <c r="HL2546" s="657"/>
      <c r="HM2546" s="657"/>
      <c r="HN2546" s="657"/>
      <c r="HO2546" s="657"/>
      <c r="HP2546" s="657"/>
      <c r="HQ2546" s="657"/>
      <c r="HR2546" s="657"/>
      <c r="HS2546" s="657"/>
      <c r="HT2546" s="657"/>
      <c r="HU2546" s="657"/>
      <c r="HV2546" s="657"/>
      <c r="HW2546" s="657"/>
      <c r="HX2546" s="657"/>
      <c r="HY2546" s="657"/>
      <c r="HZ2546" s="657"/>
      <c r="IA2546" s="657"/>
      <c r="IB2546" s="657"/>
      <c r="IC2546" s="657"/>
      <c r="ID2546" s="657"/>
      <c r="IE2546" s="657"/>
      <c r="IF2546" s="657"/>
      <c r="IG2546" s="657"/>
      <c r="IH2546" s="657"/>
      <c r="II2546" s="657"/>
      <c r="IJ2546" s="657"/>
      <c r="IK2546" s="657"/>
      <c r="IL2546" s="657"/>
      <c r="IM2546" s="657"/>
      <c r="IN2546" s="657"/>
      <c r="IO2546" s="657"/>
      <c r="IP2546" s="657"/>
      <c r="IQ2546" s="657"/>
      <c r="IR2546" s="657"/>
      <c r="IS2546" s="657"/>
      <c r="IT2546" s="657"/>
      <c r="IU2546" s="657"/>
      <c r="IV2546" s="657"/>
    </row>
    <row r="2547" spans="1:256" s="658" customFormat="1">
      <c r="A2547" s="652"/>
      <c r="B2547" s="119" t="s">
        <v>4104</v>
      </c>
      <c r="C2547" s="263"/>
      <c r="D2547" s="68"/>
      <c r="E2547" s="68"/>
      <c r="F2547" s="68"/>
      <c r="G2547" s="659"/>
      <c r="H2547" s="659"/>
      <c r="I2547" s="659"/>
      <c r="J2547" s="659"/>
      <c r="K2547" s="659"/>
      <c r="L2547" s="659"/>
      <c r="M2547" s="659"/>
      <c r="N2547" s="659"/>
      <c r="O2547" s="659"/>
      <c r="P2547" s="659"/>
      <c r="Q2547" s="659"/>
      <c r="R2547" s="659"/>
      <c r="S2547" s="659"/>
      <c r="T2547" s="659"/>
      <c r="U2547" s="659"/>
      <c r="V2547" s="659"/>
      <c r="W2547" s="659"/>
      <c r="X2547" s="659"/>
      <c r="Y2547" s="659"/>
      <c r="Z2547" s="659"/>
      <c r="AA2547" s="659"/>
      <c r="AB2547" s="659"/>
      <c r="AC2547" s="659"/>
      <c r="AD2547" s="659"/>
      <c r="AE2547" s="659"/>
      <c r="AF2547" s="659"/>
      <c r="AG2547" s="659"/>
      <c r="AH2547" s="659"/>
      <c r="AI2547" s="659"/>
      <c r="AJ2547" s="659"/>
      <c r="AK2547" s="659"/>
      <c r="AL2547" s="659"/>
      <c r="AM2547" s="659"/>
      <c r="AN2547" s="659"/>
      <c r="AO2547" s="659"/>
      <c r="AP2547" s="659"/>
      <c r="AQ2547" s="659"/>
      <c r="AR2547" s="659"/>
      <c r="AS2547" s="659"/>
      <c r="AT2547" s="659"/>
      <c r="AU2547" s="659"/>
      <c r="AV2547" s="659"/>
      <c r="AW2547" s="659"/>
      <c r="AX2547" s="659"/>
      <c r="AY2547" s="659"/>
      <c r="AZ2547" s="659"/>
      <c r="BA2547" s="659"/>
      <c r="BB2547" s="659"/>
      <c r="BC2547" s="659"/>
      <c r="BD2547" s="659"/>
      <c r="BE2547" s="659"/>
      <c r="BF2547" s="659"/>
      <c r="BG2547" s="659"/>
      <c r="BH2547" s="659"/>
      <c r="BI2547" s="659"/>
      <c r="BJ2547" s="659"/>
      <c r="BK2547" s="659"/>
      <c r="BL2547" s="659"/>
      <c r="BM2547" s="659"/>
      <c r="BN2547" s="659"/>
      <c r="BO2547" s="659"/>
      <c r="BP2547" s="659"/>
      <c r="BQ2547" s="659"/>
      <c r="BR2547" s="659"/>
      <c r="BS2547" s="659"/>
      <c r="BT2547" s="659"/>
      <c r="BU2547" s="659"/>
      <c r="BV2547" s="659"/>
      <c r="BW2547" s="659"/>
      <c r="BX2547" s="659"/>
      <c r="BY2547" s="659"/>
      <c r="BZ2547" s="659"/>
      <c r="CA2547" s="659"/>
      <c r="CB2547" s="659"/>
      <c r="CC2547" s="659"/>
      <c r="CD2547" s="659"/>
      <c r="CE2547" s="659"/>
      <c r="CF2547" s="659"/>
      <c r="CG2547" s="659"/>
      <c r="CH2547" s="659"/>
      <c r="CI2547" s="659"/>
      <c r="CJ2547" s="659"/>
      <c r="CK2547" s="659"/>
      <c r="CL2547" s="659"/>
      <c r="CM2547" s="659"/>
      <c r="CN2547" s="659"/>
      <c r="CO2547" s="659"/>
      <c r="CP2547" s="659"/>
      <c r="CQ2547" s="659"/>
      <c r="CR2547" s="659"/>
      <c r="CS2547" s="659"/>
      <c r="CT2547" s="659"/>
      <c r="CU2547" s="659"/>
      <c r="CV2547" s="659"/>
      <c r="CW2547" s="659"/>
      <c r="CX2547" s="659"/>
      <c r="CY2547" s="659"/>
      <c r="CZ2547" s="659"/>
      <c r="DA2547" s="659"/>
      <c r="DB2547" s="659"/>
      <c r="DC2547" s="659"/>
      <c r="DD2547" s="659"/>
      <c r="DE2547" s="659"/>
      <c r="DF2547" s="659"/>
      <c r="DG2547" s="659"/>
      <c r="DH2547" s="659"/>
      <c r="DI2547" s="659"/>
      <c r="DJ2547" s="659"/>
      <c r="DK2547" s="659"/>
      <c r="DL2547" s="659"/>
      <c r="DM2547" s="659"/>
      <c r="DN2547" s="659"/>
      <c r="DO2547" s="659"/>
      <c r="DP2547" s="659"/>
      <c r="DQ2547" s="659"/>
      <c r="DR2547" s="659"/>
      <c r="DS2547" s="659"/>
      <c r="DT2547" s="659"/>
      <c r="DU2547" s="659"/>
      <c r="DV2547" s="659"/>
      <c r="DW2547" s="659"/>
      <c r="DX2547" s="659"/>
      <c r="DY2547" s="659"/>
      <c r="DZ2547" s="659"/>
      <c r="EA2547" s="659"/>
      <c r="EB2547" s="659"/>
      <c r="EC2547" s="659"/>
      <c r="ED2547" s="659"/>
      <c r="EE2547" s="659"/>
      <c r="EF2547" s="659"/>
      <c r="EG2547" s="659"/>
      <c r="EH2547" s="659"/>
      <c r="EI2547" s="659"/>
      <c r="EJ2547" s="659"/>
      <c r="EK2547" s="659"/>
      <c r="EL2547" s="659"/>
      <c r="EM2547" s="659"/>
      <c r="EN2547" s="659"/>
      <c r="EO2547" s="659"/>
      <c r="EP2547" s="659"/>
      <c r="EQ2547" s="659"/>
      <c r="ER2547" s="659"/>
      <c r="ES2547" s="659"/>
      <c r="ET2547" s="659"/>
      <c r="EU2547" s="659"/>
      <c r="EV2547" s="659"/>
      <c r="EW2547" s="659"/>
      <c r="EX2547" s="659"/>
      <c r="EY2547" s="659"/>
      <c r="EZ2547" s="659"/>
      <c r="FA2547" s="659"/>
      <c r="FB2547" s="659"/>
      <c r="FC2547" s="659"/>
      <c r="FD2547" s="659"/>
      <c r="FE2547" s="659"/>
      <c r="FF2547" s="659"/>
      <c r="FG2547" s="659"/>
      <c r="FH2547" s="659"/>
      <c r="FI2547" s="659"/>
      <c r="FJ2547" s="659"/>
      <c r="FK2547" s="659"/>
      <c r="FL2547" s="659"/>
      <c r="FM2547" s="659"/>
      <c r="FN2547" s="659"/>
      <c r="FO2547" s="659"/>
      <c r="FP2547" s="659"/>
      <c r="FQ2547" s="659"/>
      <c r="FR2547" s="659"/>
      <c r="FS2547" s="659"/>
      <c r="FT2547" s="659"/>
      <c r="FU2547" s="659"/>
      <c r="FV2547" s="659"/>
      <c r="FW2547" s="659"/>
      <c r="FX2547" s="659"/>
      <c r="FY2547" s="659"/>
      <c r="FZ2547" s="659"/>
      <c r="GA2547" s="659"/>
      <c r="GB2547" s="659"/>
      <c r="GC2547" s="659"/>
      <c r="GD2547" s="659"/>
      <c r="GE2547" s="659"/>
      <c r="GF2547" s="659"/>
      <c r="GG2547" s="659"/>
      <c r="GH2547" s="659"/>
      <c r="GI2547" s="659"/>
      <c r="GJ2547" s="659"/>
      <c r="GK2547" s="659"/>
      <c r="GL2547" s="659"/>
      <c r="GM2547" s="659"/>
      <c r="GN2547" s="659"/>
      <c r="GO2547" s="659"/>
      <c r="GP2547" s="659"/>
      <c r="GQ2547" s="659"/>
      <c r="GR2547" s="659"/>
      <c r="GS2547" s="659"/>
      <c r="GT2547" s="659"/>
      <c r="GU2547" s="659"/>
      <c r="GV2547" s="659"/>
      <c r="GW2547" s="659"/>
      <c r="GX2547" s="659"/>
      <c r="GY2547" s="659"/>
      <c r="GZ2547" s="659"/>
      <c r="HA2547" s="659"/>
      <c r="HB2547" s="659"/>
      <c r="HC2547" s="659"/>
      <c r="HD2547" s="659"/>
      <c r="HE2547" s="659"/>
      <c r="HF2547" s="659"/>
      <c r="HG2547" s="659"/>
      <c r="HH2547" s="659"/>
      <c r="HI2547" s="659"/>
      <c r="HJ2547" s="659"/>
      <c r="HK2547" s="659"/>
      <c r="HL2547" s="659"/>
      <c r="HM2547" s="659"/>
      <c r="HN2547" s="659"/>
      <c r="HO2547" s="659"/>
      <c r="HP2547" s="659"/>
      <c r="HQ2547" s="659"/>
      <c r="HR2547" s="659"/>
      <c r="HS2547" s="659"/>
      <c r="HT2547" s="659"/>
      <c r="HU2547" s="659"/>
      <c r="HV2547" s="659"/>
      <c r="HW2547" s="659"/>
      <c r="HX2547" s="659"/>
      <c r="HY2547" s="659"/>
      <c r="HZ2547" s="659"/>
      <c r="IA2547" s="659"/>
      <c r="IB2547" s="659"/>
      <c r="IC2547" s="659"/>
      <c r="ID2547" s="659"/>
      <c r="IE2547" s="659"/>
      <c r="IF2547" s="659"/>
      <c r="IG2547" s="659"/>
      <c r="IH2547" s="659"/>
      <c r="II2547" s="659"/>
      <c r="IJ2547" s="659"/>
      <c r="IK2547" s="659"/>
      <c r="IL2547" s="659"/>
      <c r="IM2547" s="659"/>
      <c r="IN2547" s="659"/>
      <c r="IO2547" s="659"/>
      <c r="IP2547" s="659"/>
      <c r="IQ2547" s="659"/>
      <c r="IR2547" s="659"/>
      <c r="IS2547" s="659"/>
      <c r="IT2547" s="659"/>
      <c r="IU2547" s="659"/>
      <c r="IV2547" s="659"/>
    </row>
    <row r="2548" spans="1:256" s="658" customFormat="1">
      <c r="A2548" s="652"/>
      <c r="B2548" s="119" t="s">
        <v>4105</v>
      </c>
      <c r="C2548" s="263"/>
      <c r="D2548" s="68"/>
      <c r="E2548" s="68"/>
      <c r="F2548" s="68"/>
      <c r="G2548" s="659"/>
      <c r="H2548" s="659"/>
      <c r="I2548" s="659"/>
      <c r="J2548" s="659"/>
      <c r="K2548" s="659"/>
      <c r="L2548" s="659"/>
      <c r="M2548" s="659"/>
      <c r="N2548" s="659"/>
      <c r="O2548" s="659"/>
      <c r="P2548" s="659"/>
      <c r="Q2548" s="659"/>
      <c r="R2548" s="659"/>
      <c r="S2548" s="659"/>
      <c r="T2548" s="659"/>
      <c r="U2548" s="659"/>
      <c r="V2548" s="659"/>
      <c r="W2548" s="659"/>
      <c r="X2548" s="659"/>
      <c r="Y2548" s="659"/>
      <c r="Z2548" s="659"/>
      <c r="AA2548" s="659"/>
      <c r="AB2548" s="659"/>
      <c r="AC2548" s="659"/>
      <c r="AD2548" s="659"/>
      <c r="AE2548" s="659"/>
      <c r="AF2548" s="659"/>
      <c r="AG2548" s="659"/>
      <c r="AH2548" s="659"/>
      <c r="AI2548" s="659"/>
      <c r="AJ2548" s="659"/>
      <c r="AK2548" s="659"/>
      <c r="AL2548" s="659"/>
      <c r="AM2548" s="659"/>
      <c r="AN2548" s="659"/>
      <c r="AO2548" s="659"/>
      <c r="AP2548" s="659"/>
      <c r="AQ2548" s="659"/>
      <c r="AR2548" s="659"/>
      <c r="AS2548" s="659"/>
      <c r="AT2548" s="659"/>
      <c r="AU2548" s="659"/>
      <c r="AV2548" s="659"/>
      <c r="AW2548" s="659"/>
      <c r="AX2548" s="659"/>
      <c r="AY2548" s="659"/>
      <c r="AZ2548" s="659"/>
      <c r="BA2548" s="659"/>
      <c r="BB2548" s="659"/>
      <c r="BC2548" s="659"/>
      <c r="BD2548" s="659"/>
      <c r="BE2548" s="659"/>
      <c r="BF2548" s="659"/>
      <c r="BG2548" s="659"/>
      <c r="BH2548" s="659"/>
      <c r="BI2548" s="659"/>
      <c r="BJ2548" s="659"/>
      <c r="BK2548" s="659"/>
      <c r="BL2548" s="659"/>
      <c r="BM2548" s="659"/>
      <c r="BN2548" s="659"/>
      <c r="BO2548" s="659"/>
      <c r="BP2548" s="659"/>
      <c r="BQ2548" s="659"/>
      <c r="BR2548" s="659"/>
      <c r="BS2548" s="659"/>
      <c r="BT2548" s="659"/>
      <c r="BU2548" s="659"/>
      <c r="BV2548" s="659"/>
      <c r="BW2548" s="659"/>
      <c r="BX2548" s="659"/>
      <c r="BY2548" s="659"/>
      <c r="BZ2548" s="659"/>
      <c r="CA2548" s="659"/>
      <c r="CB2548" s="659"/>
      <c r="CC2548" s="659"/>
      <c r="CD2548" s="659"/>
      <c r="CE2548" s="659"/>
      <c r="CF2548" s="659"/>
      <c r="CG2548" s="659"/>
      <c r="CH2548" s="659"/>
      <c r="CI2548" s="659"/>
      <c r="CJ2548" s="659"/>
      <c r="CK2548" s="659"/>
      <c r="CL2548" s="659"/>
      <c r="CM2548" s="659"/>
      <c r="CN2548" s="659"/>
      <c r="CO2548" s="659"/>
      <c r="CP2548" s="659"/>
      <c r="CQ2548" s="659"/>
      <c r="CR2548" s="659"/>
      <c r="CS2548" s="659"/>
      <c r="CT2548" s="659"/>
      <c r="CU2548" s="659"/>
      <c r="CV2548" s="659"/>
      <c r="CW2548" s="659"/>
      <c r="CX2548" s="659"/>
      <c r="CY2548" s="659"/>
      <c r="CZ2548" s="659"/>
      <c r="DA2548" s="659"/>
      <c r="DB2548" s="659"/>
      <c r="DC2548" s="659"/>
      <c r="DD2548" s="659"/>
      <c r="DE2548" s="659"/>
      <c r="DF2548" s="659"/>
      <c r="DG2548" s="659"/>
      <c r="DH2548" s="659"/>
      <c r="DI2548" s="659"/>
      <c r="DJ2548" s="659"/>
      <c r="DK2548" s="659"/>
      <c r="DL2548" s="659"/>
      <c r="DM2548" s="659"/>
      <c r="DN2548" s="659"/>
      <c r="DO2548" s="659"/>
      <c r="DP2548" s="659"/>
      <c r="DQ2548" s="659"/>
      <c r="DR2548" s="659"/>
      <c r="DS2548" s="659"/>
      <c r="DT2548" s="659"/>
      <c r="DU2548" s="659"/>
      <c r="DV2548" s="659"/>
      <c r="DW2548" s="659"/>
      <c r="DX2548" s="659"/>
      <c r="DY2548" s="659"/>
      <c r="DZ2548" s="659"/>
      <c r="EA2548" s="659"/>
      <c r="EB2548" s="659"/>
      <c r="EC2548" s="659"/>
      <c r="ED2548" s="659"/>
      <c r="EE2548" s="659"/>
      <c r="EF2548" s="659"/>
      <c r="EG2548" s="659"/>
      <c r="EH2548" s="659"/>
      <c r="EI2548" s="659"/>
      <c r="EJ2548" s="659"/>
      <c r="EK2548" s="659"/>
      <c r="EL2548" s="659"/>
      <c r="EM2548" s="659"/>
      <c r="EN2548" s="659"/>
      <c r="EO2548" s="659"/>
      <c r="EP2548" s="659"/>
      <c r="EQ2548" s="659"/>
      <c r="ER2548" s="659"/>
      <c r="ES2548" s="659"/>
      <c r="ET2548" s="659"/>
      <c r="EU2548" s="659"/>
      <c r="EV2548" s="659"/>
      <c r="EW2548" s="659"/>
      <c r="EX2548" s="659"/>
      <c r="EY2548" s="659"/>
      <c r="EZ2548" s="659"/>
      <c r="FA2548" s="659"/>
      <c r="FB2548" s="659"/>
      <c r="FC2548" s="659"/>
      <c r="FD2548" s="659"/>
      <c r="FE2548" s="659"/>
      <c r="FF2548" s="659"/>
      <c r="FG2548" s="659"/>
      <c r="FH2548" s="659"/>
      <c r="FI2548" s="659"/>
      <c r="FJ2548" s="659"/>
      <c r="FK2548" s="659"/>
      <c r="FL2548" s="659"/>
      <c r="FM2548" s="659"/>
      <c r="FN2548" s="659"/>
      <c r="FO2548" s="659"/>
      <c r="FP2548" s="659"/>
      <c r="FQ2548" s="659"/>
      <c r="FR2548" s="659"/>
      <c r="FS2548" s="659"/>
      <c r="FT2548" s="659"/>
      <c r="FU2548" s="659"/>
      <c r="FV2548" s="659"/>
      <c r="FW2548" s="659"/>
      <c r="FX2548" s="659"/>
      <c r="FY2548" s="659"/>
      <c r="FZ2548" s="659"/>
      <c r="GA2548" s="659"/>
      <c r="GB2548" s="659"/>
      <c r="GC2548" s="659"/>
      <c r="GD2548" s="659"/>
      <c r="GE2548" s="659"/>
      <c r="GF2548" s="659"/>
      <c r="GG2548" s="659"/>
      <c r="GH2548" s="659"/>
      <c r="GI2548" s="659"/>
      <c r="GJ2548" s="659"/>
      <c r="GK2548" s="659"/>
      <c r="GL2548" s="659"/>
      <c r="GM2548" s="659"/>
      <c r="GN2548" s="659"/>
      <c r="GO2548" s="659"/>
      <c r="GP2548" s="659"/>
      <c r="GQ2548" s="659"/>
      <c r="GR2548" s="659"/>
      <c r="GS2548" s="659"/>
      <c r="GT2548" s="659"/>
      <c r="GU2548" s="659"/>
      <c r="GV2548" s="659"/>
      <c r="GW2548" s="659"/>
      <c r="GX2548" s="659"/>
      <c r="GY2548" s="659"/>
      <c r="GZ2548" s="659"/>
      <c r="HA2548" s="659"/>
      <c r="HB2548" s="659"/>
      <c r="HC2548" s="659"/>
      <c r="HD2548" s="659"/>
      <c r="HE2548" s="659"/>
      <c r="HF2548" s="659"/>
      <c r="HG2548" s="659"/>
      <c r="HH2548" s="659"/>
      <c r="HI2548" s="659"/>
      <c r="HJ2548" s="659"/>
      <c r="HK2548" s="659"/>
      <c r="HL2548" s="659"/>
      <c r="HM2548" s="659"/>
      <c r="HN2548" s="659"/>
      <c r="HO2548" s="659"/>
      <c r="HP2548" s="659"/>
      <c r="HQ2548" s="659"/>
      <c r="HR2548" s="659"/>
      <c r="HS2548" s="659"/>
      <c r="HT2548" s="659"/>
      <c r="HU2548" s="659"/>
      <c r="HV2548" s="659"/>
      <c r="HW2548" s="659"/>
      <c r="HX2548" s="659"/>
      <c r="HY2548" s="659"/>
      <c r="HZ2548" s="659"/>
      <c r="IA2548" s="659"/>
      <c r="IB2548" s="659"/>
      <c r="IC2548" s="659"/>
      <c r="ID2548" s="659"/>
      <c r="IE2548" s="659"/>
      <c r="IF2548" s="659"/>
      <c r="IG2548" s="659"/>
      <c r="IH2548" s="659"/>
      <c r="II2548" s="659"/>
      <c r="IJ2548" s="659"/>
      <c r="IK2548" s="659"/>
      <c r="IL2548" s="659"/>
      <c r="IM2548" s="659"/>
      <c r="IN2548" s="659"/>
      <c r="IO2548" s="659"/>
      <c r="IP2548" s="659"/>
      <c r="IQ2548" s="659"/>
      <c r="IR2548" s="659"/>
      <c r="IS2548" s="659"/>
      <c r="IT2548" s="659"/>
      <c r="IU2548" s="659"/>
      <c r="IV2548" s="659"/>
    </row>
    <row r="2549" spans="1:256" s="658" customFormat="1">
      <c r="A2549" s="652"/>
      <c r="B2549" s="119" t="s">
        <v>4106</v>
      </c>
      <c r="C2549" s="263"/>
      <c r="D2549" s="68"/>
      <c r="E2549" s="68"/>
      <c r="F2549" s="68"/>
      <c r="G2549" s="659"/>
      <c r="H2549" s="659"/>
      <c r="I2549" s="659"/>
      <c r="J2549" s="659"/>
      <c r="K2549" s="659"/>
      <c r="L2549" s="659"/>
      <c r="M2549" s="659"/>
      <c r="N2549" s="659"/>
      <c r="O2549" s="659"/>
      <c r="P2549" s="659"/>
      <c r="Q2549" s="659"/>
      <c r="R2549" s="659"/>
      <c r="S2549" s="659"/>
      <c r="T2549" s="659"/>
      <c r="U2549" s="659"/>
      <c r="V2549" s="659"/>
      <c r="W2549" s="659"/>
      <c r="X2549" s="659"/>
      <c r="Y2549" s="659"/>
      <c r="Z2549" s="659"/>
      <c r="AA2549" s="659"/>
      <c r="AB2549" s="659"/>
      <c r="AC2549" s="659"/>
      <c r="AD2549" s="659"/>
      <c r="AE2549" s="659"/>
      <c r="AF2549" s="659"/>
      <c r="AG2549" s="659"/>
      <c r="AH2549" s="659"/>
      <c r="AI2549" s="659"/>
      <c r="AJ2549" s="659"/>
      <c r="AK2549" s="659"/>
      <c r="AL2549" s="659"/>
      <c r="AM2549" s="659"/>
      <c r="AN2549" s="659"/>
      <c r="AO2549" s="659"/>
      <c r="AP2549" s="659"/>
      <c r="AQ2549" s="659"/>
      <c r="AR2549" s="659"/>
      <c r="AS2549" s="659"/>
      <c r="AT2549" s="659"/>
      <c r="AU2549" s="659"/>
      <c r="AV2549" s="659"/>
      <c r="AW2549" s="659"/>
      <c r="AX2549" s="659"/>
      <c r="AY2549" s="659"/>
      <c r="AZ2549" s="659"/>
      <c r="BA2549" s="659"/>
      <c r="BB2549" s="659"/>
      <c r="BC2549" s="659"/>
      <c r="BD2549" s="659"/>
      <c r="BE2549" s="659"/>
      <c r="BF2549" s="659"/>
      <c r="BG2549" s="659"/>
      <c r="BH2549" s="659"/>
      <c r="BI2549" s="659"/>
      <c r="BJ2549" s="659"/>
      <c r="BK2549" s="659"/>
      <c r="BL2549" s="659"/>
      <c r="BM2549" s="659"/>
      <c r="BN2549" s="659"/>
      <c r="BO2549" s="659"/>
      <c r="BP2549" s="659"/>
      <c r="BQ2549" s="659"/>
      <c r="BR2549" s="659"/>
      <c r="BS2549" s="659"/>
      <c r="BT2549" s="659"/>
      <c r="BU2549" s="659"/>
      <c r="BV2549" s="659"/>
      <c r="BW2549" s="659"/>
      <c r="BX2549" s="659"/>
      <c r="BY2549" s="659"/>
      <c r="BZ2549" s="659"/>
      <c r="CA2549" s="659"/>
      <c r="CB2549" s="659"/>
      <c r="CC2549" s="659"/>
      <c r="CD2549" s="659"/>
      <c r="CE2549" s="659"/>
      <c r="CF2549" s="659"/>
      <c r="CG2549" s="659"/>
      <c r="CH2549" s="659"/>
      <c r="CI2549" s="659"/>
      <c r="CJ2549" s="659"/>
      <c r="CK2549" s="659"/>
      <c r="CL2549" s="659"/>
      <c r="CM2549" s="659"/>
      <c r="CN2549" s="659"/>
      <c r="CO2549" s="659"/>
      <c r="CP2549" s="659"/>
      <c r="CQ2549" s="659"/>
      <c r="CR2549" s="659"/>
      <c r="CS2549" s="659"/>
      <c r="CT2549" s="659"/>
      <c r="CU2549" s="659"/>
      <c r="CV2549" s="659"/>
      <c r="CW2549" s="659"/>
      <c r="CX2549" s="659"/>
      <c r="CY2549" s="659"/>
      <c r="CZ2549" s="659"/>
      <c r="DA2549" s="659"/>
      <c r="DB2549" s="659"/>
      <c r="DC2549" s="659"/>
      <c r="DD2549" s="659"/>
      <c r="DE2549" s="659"/>
      <c r="DF2549" s="659"/>
      <c r="DG2549" s="659"/>
      <c r="DH2549" s="659"/>
      <c r="DI2549" s="659"/>
      <c r="DJ2549" s="659"/>
      <c r="DK2549" s="659"/>
      <c r="DL2549" s="659"/>
      <c r="DM2549" s="659"/>
      <c r="DN2549" s="659"/>
      <c r="DO2549" s="659"/>
      <c r="DP2549" s="659"/>
      <c r="DQ2549" s="659"/>
      <c r="DR2549" s="659"/>
      <c r="DS2549" s="659"/>
      <c r="DT2549" s="659"/>
      <c r="DU2549" s="659"/>
      <c r="DV2549" s="659"/>
      <c r="DW2549" s="659"/>
      <c r="DX2549" s="659"/>
      <c r="DY2549" s="659"/>
      <c r="DZ2549" s="659"/>
      <c r="EA2549" s="659"/>
      <c r="EB2549" s="659"/>
      <c r="EC2549" s="659"/>
      <c r="ED2549" s="659"/>
      <c r="EE2549" s="659"/>
      <c r="EF2549" s="659"/>
      <c r="EG2549" s="659"/>
      <c r="EH2549" s="659"/>
      <c r="EI2549" s="659"/>
      <c r="EJ2549" s="659"/>
      <c r="EK2549" s="659"/>
      <c r="EL2549" s="659"/>
      <c r="EM2549" s="659"/>
      <c r="EN2549" s="659"/>
      <c r="EO2549" s="659"/>
      <c r="EP2549" s="659"/>
      <c r="EQ2549" s="659"/>
      <c r="ER2549" s="659"/>
      <c r="ES2549" s="659"/>
      <c r="ET2549" s="659"/>
      <c r="EU2549" s="659"/>
      <c r="EV2549" s="659"/>
      <c r="EW2549" s="659"/>
      <c r="EX2549" s="659"/>
      <c r="EY2549" s="659"/>
      <c r="EZ2549" s="659"/>
      <c r="FA2549" s="659"/>
      <c r="FB2549" s="659"/>
      <c r="FC2549" s="659"/>
      <c r="FD2549" s="659"/>
      <c r="FE2549" s="659"/>
      <c r="FF2549" s="659"/>
      <c r="FG2549" s="659"/>
      <c r="FH2549" s="659"/>
      <c r="FI2549" s="659"/>
      <c r="FJ2549" s="659"/>
      <c r="FK2549" s="659"/>
      <c r="FL2549" s="659"/>
      <c r="FM2549" s="659"/>
      <c r="FN2549" s="659"/>
      <c r="FO2549" s="659"/>
      <c r="FP2549" s="659"/>
      <c r="FQ2549" s="659"/>
      <c r="FR2549" s="659"/>
      <c r="FS2549" s="659"/>
      <c r="FT2549" s="659"/>
      <c r="FU2549" s="659"/>
      <c r="FV2549" s="659"/>
      <c r="FW2549" s="659"/>
      <c r="FX2549" s="659"/>
      <c r="FY2549" s="659"/>
      <c r="FZ2549" s="659"/>
      <c r="GA2549" s="659"/>
      <c r="GB2549" s="659"/>
      <c r="GC2549" s="659"/>
      <c r="GD2549" s="659"/>
      <c r="GE2549" s="659"/>
      <c r="GF2549" s="659"/>
      <c r="GG2549" s="659"/>
      <c r="GH2549" s="659"/>
      <c r="GI2549" s="659"/>
      <c r="GJ2549" s="659"/>
      <c r="GK2549" s="659"/>
      <c r="GL2549" s="659"/>
      <c r="GM2549" s="659"/>
      <c r="GN2549" s="659"/>
      <c r="GO2549" s="659"/>
      <c r="GP2549" s="659"/>
      <c r="GQ2549" s="659"/>
      <c r="GR2549" s="659"/>
      <c r="GS2549" s="659"/>
      <c r="GT2549" s="659"/>
      <c r="GU2549" s="659"/>
      <c r="GV2549" s="659"/>
      <c r="GW2549" s="659"/>
      <c r="GX2549" s="659"/>
      <c r="GY2549" s="659"/>
      <c r="GZ2549" s="659"/>
      <c r="HA2549" s="659"/>
      <c r="HB2549" s="659"/>
      <c r="HC2549" s="659"/>
      <c r="HD2549" s="659"/>
      <c r="HE2549" s="659"/>
      <c r="HF2549" s="659"/>
      <c r="HG2549" s="659"/>
      <c r="HH2549" s="659"/>
      <c r="HI2549" s="659"/>
      <c r="HJ2549" s="659"/>
      <c r="HK2549" s="659"/>
      <c r="HL2549" s="659"/>
      <c r="HM2549" s="659"/>
      <c r="HN2549" s="659"/>
      <c r="HO2549" s="659"/>
      <c r="HP2549" s="659"/>
      <c r="HQ2549" s="659"/>
      <c r="HR2549" s="659"/>
      <c r="HS2549" s="659"/>
      <c r="HT2549" s="659"/>
      <c r="HU2549" s="659"/>
      <c r="HV2549" s="659"/>
      <c r="HW2549" s="659"/>
      <c r="HX2549" s="659"/>
      <c r="HY2549" s="659"/>
      <c r="HZ2549" s="659"/>
      <c r="IA2549" s="659"/>
      <c r="IB2549" s="659"/>
      <c r="IC2549" s="659"/>
      <c r="ID2549" s="659"/>
      <c r="IE2549" s="659"/>
      <c r="IF2549" s="659"/>
      <c r="IG2549" s="659"/>
      <c r="IH2549" s="659"/>
      <c r="II2549" s="659"/>
      <c r="IJ2549" s="659"/>
      <c r="IK2549" s="659"/>
      <c r="IL2549" s="659"/>
      <c r="IM2549" s="659"/>
      <c r="IN2549" s="659"/>
      <c r="IO2549" s="659"/>
      <c r="IP2549" s="659"/>
      <c r="IQ2549" s="659"/>
      <c r="IR2549" s="659"/>
      <c r="IS2549" s="659"/>
      <c r="IT2549" s="659"/>
      <c r="IU2549" s="659"/>
      <c r="IV2549" s="659"/>
    </row>
    <row r="2550" spans="1:256" s="658" customFormat="1">
      <c r="A2550" s="652"/>
      <c r="B2550" s="119" t="s">
        <v>4107</v>
      </c>
      <c r="C2550" s="263"/>
      <c r="D2550" s="68"/>
      <c r="E2550" s="68"/>
      <c r="F2550" s="68"/>
      <c r="G2550" s="659"/>
      <c r="H2550" s="659"/>
      <c r="I2550" s="659"/>
      <c r="J2550" s="659"/>
      <c r="K2550" s="659"/>
      <c r="L2550" s="659"/>
      <c r="M2550" s="659"/>
      <c r="N2550" s="659"/>
      <c r="O2550" s="659"/>
      <c r="P2550" s="659"/>
      <c r="Q2550" s="659"/>
      <c r="R2550" s="659"/>
      <c r="S2550" s="659"/>
      <c r="T2550" s="659"/>
      <c r="U2550" s="659"/>
      <c r="V2550" s="659"/>
      <c r="W2550" s="659"/>
      <c r="X2550" s="659"/>
      <c r="Y2550" s="659"/>
      <c r="Z2550" s="659"/>
      <c r="AA2550" s="659"/>
      <c r="AB2550" s="659"/>
      <c r="AC2550" s="659"/>
      <c r="AD2550" s="659"/>
      <c r="AE2550" s="659"/>
      <c r="AF2550" s="659"/>
      <c r="AG2550" s="659"/>
      <c r="AH2550" s="659"/>
      <c r="AI2550" s="659"/>
      <c r="AJ2550" s="659"/>
      <c r="AK2550" s="659"/>
      <c r="AL2550" s="659"/>
      <c r="AM2550" s="659"/>
      <c r="AN2550" s="659"/>
      <c r="AO2550" s="659"/>
      <c r="AP2550" s="659"/>
      <c r="AQ2550" s="659"/>
      <c r="AR2550" s="659"/>
      <c r="AS2550" s="659"/>
      <c r="AT2550" s="659"/>
      <c r="AU2550" s="659"/>
      <c r="AV2550" s="659"/>
      <c r="AW2550" s="659"/>
      <c r="AX2550" s="659"/>
      <c r="AY2550" s="659"/>
      <c r="AZ2550" s="659"/>
      <c r="BA2550" s="659"/>
      <c r="BB2550" s="659"/>
      <c r="BC2550" s="659"/>
      <c r="BD2550" s="659"/>
      <c r="BE2550" s="659"/>
      <c r="BF2550" s="659"/>
      <c r="BG2550" s="659"/>
      <c r="BH2550" s="659"/>
      <c r="BI2550" s="659"/>
      <c r="BJ2550" s="659"/>
      <c r="BK2550" s="659"/>
      <c r="BL2550" s="659"/>
      <c r="BM2550" s="659"/>
      <c r="BN2550" s="659"/>
      <c r="BO2550" s="659"/>
      <c r="BP2550" s="659"/>
      <c r="BQ2550" s="659"/>
      <c r="BR2550" s="659"/>
      <c r="BS2550" s="659"/>
      <c r="BT2550" s="659"/>
      <c r="BU2550" s="659"/>
      <c r="BV2550" s="659"/>
      <c r="BW2550" s="659"/>
      <c r="BX2550" s="659"/>
      <c r="BY2550" s="659"/>
      <c r="BZ2550" s="659"/>
      <c r="CA2550" s="659"/>
      <c r="CB2550" s="659"/>
      <c r="CC2550" s="659"/>
      <c r="CD2550" s="659"/>
      <c r="CE2550" s="659"/>
      <c r="CF2550" s="659"/>
      <c r="CG2550" s="659"/>
      <c r="CH2550" s="659"/>
      <c r="CI2550" s="659"/>
      <c r="CJ2550" s="659"/>
      <c r="CK2550" s="659"/>
      <c r="CL2550" s="659"/>
      <c r="CM2550" s="659"/>
      <c r="CN2550" s="659"/>
      <c r="CO2550" s="659"/>
      <c r="CP2550" s="659"/>
      <c r="CQ2550" s="659"/>
      <c r="CR2550" s="659"/>
      <c r="CS2550" s="659"/>
      <c r="CT2550" s="659"/>
      <c r="CU2550" s="659"/>
      <c r="CV2550" s="659"/>
      <c r="CW2550" s="659"/>
      <c r="CX2550" s="659"/>
      <c r="CY2550" s="659"/>
      <c r="CZ2550" s="659"/>
      <c r="DA2550" s="659"/>
      <c r="DB2550" s="659"/>
      <c r="DC2550" s="659"/>
      <c r="DD2550" s="659"/>
      <c r="DE2550" s="659"/>
      <c r="DF2550" s="659"/>
      <c r="DG2550" s="659"/>
      <c r="DH2550" s="659"/>
      <c r="DI2550" s="659"/>
      <c r="DJ2550" s="659"/>
      <c r="DK2550" s="659"/>
      <c r="DL2550" s="659"/>
      <c r="DM2550" s="659"/>
      <c r="DN2550" s="659"/>
      <c r="DO2550" s="659"/>
      <c r="DP2550" s="659"/>
      <c r="DQ2550" s="659"/>
      <c r="DR2550" s="659"/>
      <c r="DS2550" s="659"/>
      <c r="DT2550" s="659"/>
      <c r="DU2550" s="659"/>
      <c r="DV2550" s="659"/>
      <c r="DW2550" s="659"/>
      <c r="DX2550" s="659"/>
      <c r="DY2550" s="659"/>
      <c r="DZ2550" s="659"/>
      <c r="EA2550" s="659"/>
      <c r="EB2550" s="659"/>
      <c r="EC2550" s="659"/>
      <c r="ED2550" s="659"/>
      <c r="EE2550" s="659"/>
      <c r="EF2550" s="659"/>
      <c r="EG2550" s="659"/>
      <c r="EH2550" s="659"/>
      <c r="EI2550" s="659"/>
      <c r="EJ2550" s="659"/>
      <c r="EK2550" s="659"/>
      <c r="EL2550" s="659"/>
      <c r="EM2550" s="659"/>
      <c r="EN2550" s="659"/>
      <c r="EO2550" s="659"/>
      <c r="EP2550" s="659"/>
      <c r="EQ2550" s="659"/>
      <c r="ER2550" s="659"/>
      <c r="ES2550" s="659"/>
      <c r="ET2550" s="659"/>
      <c r="EU2550" s="659"/>
      <c r="EV2550" s="659"/>
      <c r="EW2550" s="659"/>
      <c r="EX2550" s="659"/>
      <c r="EY2550" s="659"/>
      <c r="EZ2550" s="659"/>
      <c r="FA2550" s="659"/>
      <c r="FB2550" s="659"/>
      <c r="FC2550" s="659"/>
      <c r="FD2550" s="659"/>
      <c r="FE2550" s="659"/>
      <c r="FF2550" s="659"/>
      <c r="FG2550" s="659"/>
      <c r="FH2550" s="659"/>
      <c r="FI2550" s="659"/>
      <c r="FJ2550" s="659"/>
      <c r="FK2550" s="659"/>
      <c r="FL2550" s="659"/>
      <c r="FM2550" s="659"/>
      <c r="FN2550" s="659"/>
      <c r="FO2550" s="659"/>
      <c r="FP2550" s="659"/>
      <c r="FQ2550" s="659"/>
      <c r="FR2550" s="659"/>
      <c r="FS2550" s="659"/>
      <c r="FT2550" s="659"/>
      <c r="FU2550" s="659"/>
      <c r="FV2550" s="659"/>
      <c r="FW2550" s="659"/>
      <c r="FX2550" s="659"/>
      <c r="FY2550" s="659"/>
      <c r="FZ2550" s="659"/>
      <c r="GA2550" s="659"/>
      <c r="GB2550" s="659"/>
      <c r="GC2550" s="659"/>
      <c r="GD2550" s="659"/>
      <c r="GE2550" s="659"/>
      <c r="GF2550" s="659"/>
      <c r="GG2550" s="659"/>
      <c r="GH2550" s="659"/>
      <c r="GI2550" s="659"/>
      <c r="GJ2550" s="659"/>
      <c r="GK2550" s="659"/>
      <c r="GL2550" s="659"/>
      <c r="GM2550" s="659"/>
      <c r="GN2550" s="659"/>
      <c r="GO2550" s="659"/>
      <c r="GP2550" s="659"/>
      <c r="GQ2550" s="659"/>
      <c r="GR2550" s="659"/>
      <c r="GS2550" s="659"/>
      <c r="GT2550" s="659"/>
      <c r="GU2550" s="659"/>
      <c r="GV2550" s="659"/>
      <c r="GW2550" s="659"/>
      <c r="GX2550" s="659"/>
      <c r="GY2550" s="659"/>
      <c r="GZ2550" s="659"/>
      <c r="HA2550" s="659"/>
      <c r="HB2550" s="659"/>
      <c r="HC2550" s="659"/>
      <c r="HD2550" s="659"/>
      <c r="HE2550" s="659"/>
      <c r="HF2550" s="659"/>
      <c r="HG2550" s="659"/>
      <c r="HH2550" s="659"/>
      <c r="HI2550" s="659"/>
      <c r="HJ2550" s="659"/>
      <c r="HK2550" s="659"/>
      <c r="HL2550" s="659"/>
      <c r="HM2550" s="659"/>
      <c r="HN2550" s="659"/>
      <c r="HO2550" s="659"/>
      <c r="HP2550" s="659"/>
      <c r="HQ2550" s="659"/>
      <c r="HR2550" s="659"/>
      <c r="HS2550" s="659"/>
      <c r="HT2550" s="659"/>
      <c r="HU2550" s="659"/>
      <c r="HV2550" s="659"/>
      <c r="HW2550" s="659"/>
      <c r="HX2550" s="659"/>
      <c r="HY2550" s="659"/>
      <c r="HZ2550" s="659"/>
      <c r="IA2550" s="659"/>
      <c r="IB2550" s="659"/>
      <c r="IC2550" s="659"/>
      <c r="ID2550" s="659"/>
      <c r="IE2550" s="659"/>
      <c r="IF2550" s="659"/>
      <c r="IG2550" s="659"/>
      <c r="IH2550" s="659"/>
      <c r="II2550" s="659"/>
      <c r="IJ2550" s="659"/>
      <c r="IK2550" s="659"/>
      <c r="IL2550" s="659"/>
      <c r="IM2550" s="659"/>
      <c r="IN2550" s="659"/>
      <c r="IO2550" s="659"/>
      <c r="IP2550" s="659"/>
      <c r="IQ2550" s="659"/>
      <c r="IR2550" s="659"/>
      <c r="IS2550" s="659"/>
      <c r="IT2550" s="659"/>
      <c r="IU2550" s="659"/>
      <c r="IV2550" s="659"/>
    </row>
    <row r="2551" spans="1:256" s="658" customFormat="1">
      <c r="A2551" s="652"/>
      <c r="B2551" s="119" t="s">
        <v>4108</v>
      </c>
      <c r="C2551" s="263"/>
      <c r="D2551" s="68"/>
      <c r="E2551" s="68"/>
      <c r="F2551" s="68"/>
      <c r="G2551" s="657"/>
      <c r="H2551" s="657"/>
      <c r="I2551" s="657"/>
      <c r="J2551" s="657"/>
      <c r="K2551" s="657"/>
      <c r="L2551" s="657"/>
      <c r="M2551" s="657"/>
      <c r="N2551" s="657"/>
      <c r="O2551" s="657"/>
      <c r="P2551" s="657"/>
      <c r="Q2551" s="657"/>
      <c r="R2551" s="657"/>
      <c r="S2551" s="657"/>
      <c r="T2551" s="657"/>
      <c r="U2551" s="657"/>
      <c r="V2551" s="657"/>
      <c r="W2551" s="657"/>
      <c r="X2551" s="657"/>
      <c r="Y2551" s="657"/>
      <c r="Z2551" s="657"/>
      <c r="AA2551" s="657"/>
      <c r="AB2551" s="657"/>
      <c r="AC2551" s="657"/>
      <c r="AD2551" s="657"/>
      <c r="AE2551" s="657"/>
      <c r="AF2551" s="657"/>
      <c r="AG2551" s="657"/>
      <c r="AH2551" s="657"/>
      <c r="AI2551" s="657"/>
      <c r="AJ2551" s="657"/>
      <c r="AK2551" s="657"/>
      <c r="AL2551" s="657"/>
      <c r="AM2551" s="657"/>
      <c r="AN2551" s="657"/>
      <c r="AO2551" s="657"/>
      <c r="AP2551" s="657"/>
      <c r="AQ2551" s="657"/>
      <c r="AR2551" s="657"/>
      <c r="AS2551" s="657"/>
      <c r="AT2551" s="657"/>
      <c r="AU2551" s="657"/>
      <c r="AV2551" s="657"/>
      <c r="AW2551" s="657"/>
      <c r="AX2551" s="657"/>
      <c r="AY2551" s="657"/>
      <c r="AZ2551" s="657"/>
      <c r="BA2551" s="657"/>
      <c r="BB2551" s="657"/>
      <c r="BC2551" s="657"/>
      <c r="BD2551" s="657"/>
      <c r="BE2551" s="657"/>
      <c r="BF2551" s="657"/>
      <c r="BG2551" s="657"/>
      <c r="BH2551" s="657"/>
      <c r="BI2551" s="657"/>
      <c r="BJ2551" s="657"/>
      <c r="BK2551" s="657"/>
      <c r="BL2551" s="657"/>
      <c r="BM2551" s="657"/>
      <c r="BN2551" s="657"/>
      <c r="BO2551" s="657"/>
      <c r="BP2551" s="657"/>
      <c r="BQ2551" s="657"/>
      <c r="BR2551" s="657"/>
      <c r="BS2551" s="657"/>
      <c r="BT2551" s="657"/>
      <c r="BU2551" s="657"/>
      <c r="BV2551" s="657"/>
      <c r="BW2551" s="657"/>
      <c r="BX2551" s="657"/>
      <c r="BY2551" s="657"/>
      <c r="BZ2551" s="657"/>
      <c r="CA2551" s="657"/>
      <c r="CB2551" s="657"/>
      <c r="CC2551" s="657"/>
      <c r="CD2551" s="657"/>
      <c r="CE2551" s="657"/>
      <c r="CF2551" s="657"/>
      <c r="CG2551" s="657"/>
      <c r="CH2551" s="657"/>
      <c r="CI2551" s="657"/>
      <c r="CJ2551" s="657"/>
      <c r="CK2551" s="657"/>
      <c r="CL2551" s="657"/>
      <c r="CM2551" s="657"/>
      <c r="CN2551" s="657"/>
      <c r="CO2551" s="657"/>
      <c r="CP2551" s="657"/>
      <c r="CQ2551" s="657"/>
      <c r="CR2551" s="657"/>
      <c r="CS2551" s="657"/>
      <c r="CT2551" s="657"/>
      <c r="CU2551" s="657"/>
      <c r="CV2551" s="657"/>
      <c r="CW2551" s="657"/>
      <c r="CX2551" s="657"/>
      <c r="CY2551" s="657"/>
      <c r="CZ2551" s="657"/>
      <c r="DA2551" s="657"/>
      <c r="DB2551" s="657"/>
      <c r="DC2551" s="657"/>
      <c r="DD2551" s="657"/>
      <c r="DE2551" s="657"/>
      <c r="DF2551" s="657"/>
      <c r="DG2551" s="657"/>
      <c r="DH2551" s="657"/>
      <c r="DI2551" s="657"/>
      <c r="DJ2551" s="657"/>
      <c r="DK2551" s="657"/>
      <c r="DL2551" s="657"/>
      <c r="DM2551" s="657"/>
      <c r="DN2551" s="657"/>
      <c r="DO2551" s="657"/>
      <c r="DP2551" s="657"/>
      <c r="DQ2551" s="657"/>
      <c r="DR2551" s="657"/>
      <c r="DS2551" s="657"/>
      <c r="DT2551" s="657"/>
      <c r="DU2551" s="657"/>
      <c r="DV2551" s="657"/>
      <c r="DW2551" s="657"/>
      <c r="DX2551" s="657"/>
      <c r="DY2551" s="657"/>
      <c r="DZ2551" s="657"/>
      <c r="EA2551" s="657"/>
      <c r="EB2551" s="657"/>
      <c r="EC2551" s="657"/>
      <c r="ED2551" s="657"/>
      <c r="EE2551" s="657"/>
      <c r="EF2551" s="657"/>
      <c r="EG2551" s="657"/>
      <c r="EH2551" s="657"/>
      <c r="EI2551" s="657"/>
      <c r="EJ2551" s="657"/>
      <c r="EK2551" s="657"/>
      <c r="EL2551" s="657"/>
      <c r="EM2551" s="657"/>
      <c r="EN2551" s="657"/>
      <c r="EO2551" s="657"/>
      <c r="EP2551" s="657"/>
      <c r="EQ2551" s="657"/>
      <c r="ER2551" s="657"/>
      <c r="ES2551" s="657"/>
      <c r="ET2551" s="657"/>
      <c r="EU2551" s="657"/>
      <c r="EV2551" s="657"/>
      <c r="EW2551" s="657"/>
      <c r="EX2551" s="657"/>
      <c r="EY2551" s="657"/>
      <c r="EZ2551" s="657"/>
      <c r="FA2551" s="657"/>
      <c r="FB2551" s="657"/>
      <c r="FC2551" s="657"/>
      <c r="FD2551" s="657"/>
      <c r="FE2551" s="657"/>
      <c r="FF2551" s="657"/>
      <c r="FG2551" s="657"/>
      <c r="FH2551" s="657"/>
      <c r="FI2551" s="657"/>
      <c r="FJ2551" s="657"/>
      <c r="FK2551" s="657"/>
      <c r="FL2551" s="657"/>
      <c r="FM2551" s="657"/>
      <c r="FN2551" s="657"/>
      <c r="FO2551" s="657"/>
      <c r="FP2551" s="657"/>
      <c r="FQ2551" s="657"/>
      <c r="FR2551" s="657"/>
      <c r="FS2551" s="657"/>
      <c r="FT2551" s="657"/>
      <c r="FU2551" s="657"/>
      <c r="FV2551" s="657"/>
      <c r="FW2551" s="657"/>
      <c r="FX2551" s="657"/>
      <c r="FY2551" s="657"/>
      <c r="FZ2551" s="657"/>
      <c r="GA2551" s="657"/>
      <c r="GB2551" s="657"/>
      <c r="GC2551" s="657"/>
      <c r="GD2551" s="657"/>
      <c r="GE2551" s="657"/>
      <c r="GF2551" s="657"/>
      <c r="GG2551" s="657"/>
      <c r="GH2551" s="657"/>
      <c r="GI2551" s="657"/>
      <c r="GJ2551" s="657"/>
      <c r="GK2551" s="657"/>
      <c r="GL2551" s="657"/>
      <c r="GM2551" s="657"/>
      <c r="GN2551" s="657"/>
      <c r="GO2551" s="657"/>
      <c r="GP2551" s="657"/>
      <c r="GQ2551" s="657"/>
      <c r="GR2551" s="657"/>
      <c r="GS2551" s="657"/>
      <c r="GT2551" s="657"/>
      <c r="GU2551" s="657"/>
      <c r="GV2551" s="657"/>
      <c r="GW2551" s="657"/>
      <c r="GX2551" s="657"/>
      <c r="GY2551" s="657"/>
      <c r="GZ2551" s="657"/>
      <c r="HA2551" s="657"/>
      <c r="HB2551" s="657"/>
      <c r="HC2551" s="657"/>
      <c r="HD2551" s="657"/>
      <c r="HE2551" s="657"/>
      <c r="HF2551" s="657"/>
      <c r="HG2551" s="657"/>
      <c r="HH2551" s="657"/>
      <c r="HI2551" s="657"/>
      <c r="HJ2551" s="657"/>
      <c r="HK2551" s="657"/>
      <c r="HL2551" s="657"/>
      <c r="HM2551" s="657"/>
      <c r="HN2551" s="657"/>
      <c r="HO2551" s="657"/>
      <c r="HP2551" s="657"/>
      <c r="HQ2551" s="657"/>
      <c r="HR2551" s="657"/>
      <c r="HS2551" s="657"/>
      <c r="HT2551" s="657"/>
      <c r="HU2551" s="657"/>
      <c r="HV2551" s="657"/>
      <c r="HW2551" s="657"/>
      <c r="HX2551" s="657"/>
      <c r="HY2551" s="657"/>
      <c r="HZ2551" s="657"/>
      <c r="IA2551" s="657"/>
      <c r="IB2551" s="657"/>
      <c r="IC2551" s="657"/>
      <c r="ID2551" s="657"/>
      <c r="IE2551" s="657"/>
      <c r="IF2551" s="657"/>
      <c r="IG2551" s="657"/>
      <c r="IH2551" s="657"/>
      <c r="II2551" s="657"/>
      <c r="IJ2551" s="657"/>
      <c r="IK2551" s="657"/>
      <c r="IL2551" s="657"/>
      <c r="IM2551" s="657"/>
      <c r="IN2551" s="657"/>
      <c r="IO2551" s="657"/>
      <c r="IP2551" s="657"/>
      <c r="IQ2551" s="657"/>
      <c r="IR2551" s="657"/>
      <c r="IS2551" s="657"/>
      <c r="IT2551" s="657"/>
      <c r="IU2551" s="657"/>
      <c r="IV2551" s="657"/>
    </row>
    <row r="2552" spans="1:256" s="658" customFormat="1">
      <c r="A2552" s="652"/>
      <c r="B2552" s="119" t="s">
        <v>3966</v>
      </c>
      <c r="C2552" s="263"/>
      <c r="D2552" s="68"/>
      <c r="E2552" s="68"/>
      <c r="F2552" s="68"/>
      <c r="G2552" s="659"/>
      <c r="H2552" s="659"/>
      <c r="I2552" s="659"/>
      <c r="J2552" s="659"/>
      <c r="K2552" s="659"/>
      <c r="L2552" s="659"/>
      <c r="M2552" s="659"/>
      <c r="N2552" s="659"/>
      <c r="O2552" s="659"/>
      <c r="P2552" s="659"/>
      <c r="Q2552" s="659"/>
      <c r="R2552" s="659"/>
      <c r="S2552" s="659"/>
      <c r="T2552" s="659"/>
      <c r="U2552" s="659"/>
      <c r="V2552" s="659"/>
      <c r="W2552" s="659"/>
      <c r="X2552" s="659"/>
      <c r="Y2552" s="659"/>
      <c r="Z2552" s="659"/>
      <c r="AA2552" s="659"/>
      <c r="AB2552" s="659"/>
      <c r="AC2552" s="659"/>
      <c r="AD2552" s="659"/>
      <c r="AE2552" s="659"/>
      <c r="AF2552" s="659"/>
      <c r="AG2552" s="659"/>
      <c r="AH2552" s="659"/>
      <c r="AI2552" s="659"/>
      <c r="AJ2552" s="659"/>
      <c r="AK2552" s="659"/>
      <c r="AL2552" s="659"/>
      <c r="AM2552" s="659"/>
      <c r="AN2552" s="659"/>
      <c r="AO2552" s="659"/>
      <c r="AP2552" s="659"/>
      <c r="AQ2552" s="659"/>
      <c r="AR2552" s="659"/>
      <c r="AS2552" s="659"/>
      <c r="AT2552" s="659"/>
      <c r="AU2552" s="659"/>
      <c r="AV2552" s="659"/>
      <c r="AW2552" s="659"/>
      <c r="AX2552" s="659"/>
      <c r="AY2552" s="659"/>
      <c r="AZ2552" s="659"/>
      <c r="BA2552" s="659"/>
      <c r="BB2552" s="659"/>
      <c r="BC2552" s="659"/>
      <c r="BD2552" s="659"/>
      <c r="BE2552" s="659"/>
      <c r="BF2552" s="659"/>
      <c r="BG2552" s="659"/>
      <c r="BH2552" s="659"/>
      <c r="BI2552" s="659"/>
      <c r="BJ2552" s="659"/>
      <c r="BK2552" s="659"/>
      <c r="BL2552" s="659"/>
      <c r="BM2552" s="659"/>
      <c r="BN2552" s="659"/>
      <c r="BO2552" s="659"/>
      <c r="BP2552" s="659"/>
      <c r="BQ2552" s="659"/>
      <c r="BR2552" s="659"/>
      <c r="BS2552" s="659"/>
      <c r="BT2552" s="659"/>
      <c r="BU2552" s="659"/>
      <c r="BV2552" s="659"/>
      <c r="BW2552" s="659"/>
      <c r="BX2552" s="659"/>
      <c r="BY2552" s="659"/>
      <c r="BZ2552" s="659"/>
      <c r="CA2552" s="659"/>
      <c r="CB2552" s="659"/>
      <c r="CC2552" s="659"/>
      <c r="CD2552" s="659"/>
      <c r="CE2552" s="659"/>
      <c r="CF2552" s="659"/>
      <c r="CG2552" s="659"/>
      <c r="CH2552" s="659"/>
      <c r="CI2552" s="659"/>
      <c r="CJ2552" s="659"/>
      <c r="CK2552" s="659"/>
      <c r="CL2552" s="659"/>
      <c r="CM2552" s="659"/>
      <c r="CN2552" s="659"/>
      <c r="CO2552" s="659"/>
      <c r="CP2552" s="659"/>
      <c r="CQ2552" s="659"/>
      <c r="CR2552" s="659"/>
      <c r="CS2552" s="659"/>
      <c r="CT2552" s="659"/>
      <c r="CU2552" s="659"/>
      <c r="CV2552" s="659"/>
      <c r="CW2552" s="659"/>
      <c r="CX2552" s="659"/>
      <c r="CY2552" s="659"/>
      <c r="CZ2552" s="659"/>
      <c r="DA2552" s="659"/>
      <c r="DB2552" s="659"/>
      <c r="DC2552" s="659"/>
      <c r="DD2552" s="659"/>
      <c r="DE2552" s="659"/>
      <c r="DF2552" s="659"/>
      <c r="DG2552" s="659"/>
      <c r="DH2552" s="659"/>
      <c r="DI2552" s="659"/>
      <c r="DJ2552" s="659"/>
      <c r="DK2552" s="659"/>
      <c r="DL2552" s="659"/>
      <c r="DM2552" s="659"/>
      <c r="DN2552" s="659"/>
      <c r="DO2552" s="659"/>
      <c r="DP2552" s="659"/>
      <c r="DQ2552" s="659"/>
      <c r="DR2552" s="659"/>
      <c r="DS2552" s="659"/>
      <c r="DT2552" s="659"/>
      <c r="DU2552" s="659"/>
      <c r="DV2552" s="659"/>
      <c r="DW2552" s="659"/>
      <c r="DX2552" s="659"/>
      <c r="DY2552" s="659"/>
      <c r="DZ2552" s="659"/>
      <c r="EA2552" s="659"/>
      <c r="EB2552" s="659"/>
      <c r="EC2552" s="659"/>
      <c r="ED2552" s="659"/>
      <c r="EE2552" s="659"/>
      <c r="EF2552" s="659"/>
      <c r="EG2552" s="659"/>
      <c r="EH2552" s="659"/>
      <c r="EI2552" s="659"/>
      <c r="EJ2552" s="659"/>
      <c r="EK2552" s="659"/>
      <c r="EL2552" s="659"/>
      <c r="EM2552" s="659"/>
      <c r="EN2552" s="659"/>
      <c r="EO2552" s="659"/>
      <c r="EP2552" s="659"/>
      <c r="EQ2552" s="659"/>
      <c r="ER2552" s="659"/>
      <c r="ES2552" s="659"/>
      <c r="ET2552" s="659"/>
      <c r="EU2552" s="659"/>
      <c r="EV2552" s="659"/>
      <c r="EW2552" s="659"/>
      <c r="EX2552" s="659"/>
      <c r="EY2552" s="659"/>
      <c r="EZ2552" s="659"/>
      <c r="FA2552" s="659"/>
      <c r="FB2552" s="659"/>
      <c r="FC2552" s="659"/>
      <c r="FD2552" s="659"/>
      <c r="FE2552" s="659"/>
      <c r="FF2552" s="659"/>
      <c r="FG2552" s="659"/>
      <c r="FH2552" s="659"/>
      <c r="FI2552" s="659"/>
      <c r="FJ2552" s="659"/>
      <c r="FK2552" s="659"/>
      <c r="FL2552" s="659"/>
      <c r="FM2552" s="659"/>
      <c r="FN2552" s="659"/>
      <c r="FO2552" s="659"/>
      <c r="FP2552" s="659"/>
      <c r="FQ2552" s="659"/>
      <c r="FR2552" s="659"/>
      <c r="FS2552" s="659"/>
      <c r="FT2552" s="659"/>
      <c r="FU2552" s="659"/>
      <c r="FV2552" s="659"/>
      <c r="FW2552" s="659"/>
      <c r="FX2552" s="659"/>
      <c r="FY2552" s="659"/>
      <c r="FZ2552" s="659"/>
      <c r="GA2552" s="659"/>
      <c r="GB2552" s="659"/>
      <c r="GC2552" s="659"/>
      <c r="GD2552" s="659"/>
      <c r="GE2552" s="659"/>
      <c r="GF2552" s="659"/>
      <c r="GG2552" s="659"/>
      <c r="GH2552" s="659"/>
      <c r="GI2552" s="659"/>
      <c r="GJ2552" s="659"/>
      <c r="GK2552" s="659"/>
      <c r="GL2552" s="659"/>
      <c r="GM2552" s="659"/>
      <c r="GN2552" s="659"/>
      <c r="GO2552" s="659"/>
      <c r="GP2552" s="659"/>
      <c r="GQ2552" s="659"/>
      <c r="GR2552" s="659"/>
      <c r="GS2552" s="659"/>
      <c r="GT2552" s="659"/>
      <c r="GU2552" s="659"/>
      <c r="GV2552" s="659"/>
      <c r="GW2552" s="659"/>
      <c r="GX2552" s="659"/>
      <c r="GY2552" s="659"/>
      <c r="GZ2552" s="659"/>
      <c r="HA2552" s="659"/>
      <c r="HB2552" s="659"/>
      <c r="HC2552" s="659"/>
      <c r="HD2552" s="659"/>
      <c r="HE2552" s="659"/>
      <c r="HF2552" s="659"/>
      <c r="HG2552" s="659"/>
      <c r="HH2552" s="659"/>
      <c r="HI2552" s="659"/>
      <c r="HJ2552" s="659"/>
      <c r="HK2552" s="659"/>
      <c r="HL2552" s="659"/>
      <c r="HM2552" s="659"/>
      <c r="HN2552" s="659"/>
      <c r="HO2552" s="659"/>
      <c r="HP2552" s="659"/>
      <c r="HQ2552" s="659"/>
      <c r="HR2552" s="659"/>
      <c r="HS2552" s="659"/>
      <c r="HT2552" s="659"/>
      <c r="HU2552" s="659"/>
      <c r="HV2552" s="659"/>
      <c r="HW2552" s="659"/>
      <c r="HX2552" s="659"/>
      <c r="HY2552" s="659"/>
      <c r="HZ2552" s="659"/>
      <c r="IA2552" s="659"/>
      <c r="IB2552" s="659"/>
      <c r="IC2552" s="659"/>
      <c r="ID2552" s="659"/>
      <c r="IE2552" s="659"/>
      <c r="IF2552" s="659"/>
      <c r="IG2552" s="659"/>
      <c r="IH2552" s="659"/>
      <c r="II2552" s="659"/>
      <c r="IJ2552" s="659"/>
      <c r="IK2552" s="659"/>
      <c r="IL2552" s="659"/>
      <c r="IM2552" s="659"/>
      <c r="IN2552" s="659"/>
      <c r="IO2552" s="659"/>
      <c r="IP2552" s="659"/>
      <c r="IQ2552" s="659"/>
      <c r="IR2552" s="659"/>
      <c r="IS2552" s="659"/>
      <c r="IT2552" s="659"/>
      <c r="IU2552" s="659"/>
      <c r="IV2552" s="659"/>
    </row>
    <row r="2553" spans="1:256" s="191" customFormat="1">
      <c r="A2553" s="652"/>
      <c r="B2553" s="119" t="s">
        <v>4109</v>
      </c>
      <c r="C2553" s="263"/>
      <c r="D2553" s="68"/>
      <c r="E2553" s="68"/>
      <c r="F2553" s="68"/>
      <c r="G2553" s="537"/>
      <c r="H2553" s="537"/>
      <c r="I2553" s="537"/>
      <c r="J2553" s="537"/>
      <c r="K2553" s="537"/>
      <c r="L2553" s="537"/>
      <c r="M2553" s="537"/>
      <c r="N2553" s="537"/>
      <c r="O2553" s="537"/>
      <c r="P2553" s="537"/>
      <c r="Q2553" s="537"/>
      <c r="R2553" s="537"/>
      <c r="S2553" s="537"/>
    </row>
    <row r="2554" spans="1:256" s="191" customFormat="1">
      <c r="A2554" s="652"/>
      <c r="B2554" s="119" t="s">
        <v>3968</v>
      </c>
      <c r="C2554" s="263"/>
      <c r="D2554" s="68"/>
      <c r="E2554" s="68"/>
      <c r="F2554" s="68"/>
      <c r="G2554" s="537"/>
      <c r="H2554" s="537"/>
      <c r="I2554" s="537"/>
      <c r="J2554" s="537"/>
      <c r="K2554" s="537"/>
      <c r="L2554" s="537"/>
      <c r="M2554" s="537"/>
      <c r="N2554" s="537"/>
      <c r="O2554" s="537"/>
      <c r="P2554" s="537"/>
      <c r="Q2554" s="537"/>
      <c r="R2554" s="537"/>
      <c r="S2554" s="537"/>
    </row>
    <row r="2555" spans="1:256" s="191" customFormat="1">
      <c r="A2555" s="652"/>
      <c r="B2555" s="119" t="s">
        <v>4110</v>
      </c>
      <c r="C2555" s="263"/>
      <c r="D2555" s="68"/>
      <c r="E2555" s="68"/>
      <c r="F2555" s="68"/>
      <c r="G2555" s="537"/>
      <c r="H2555" s="537"/>
      <c r="I2555" s="537"/>
      <c r="J2555" s="537"/>
      <c r="K2555" s="537"/>
      <c r="L2555" s="537"/>
      <c r="M2555" s="537"/>
      <c r="N2555" s="537"/>
      <c r="O2555" s="537"/>
      <c r="P2555" s="537"/>
      <c r="Q2555" s="537"/>
      <c r="R2555" s="537"/>
      <c r="S2555" s="537"/>
    </row>
    <row r="2556" spans="1:256" s="191" customFormat="1">
      <c r="A2556" s="652"/>
      <c r="B2556" s="119" t="s">
        <v>4111</v>
      </c>
      <c r="C2556" s="263"/>
      <c r="D2556" s="68"/>
      <c r="E2556" s="68"/>
      <c r="F2556" s="68"/>
      <c r="G2556" s="537"/>
      <c r="H2556" s="537"/>
      <c r="I2556" s="537"/>
      <c r="J2556" s="537"/>
      <c r="K2556" s="537"/>
      <c r="L2556" s="537"/>
      <c r="M2556" s="537"/>
      <c r="N2556" s="537"/>
      <c r="O2556" s="537"/>
      <c r="P2556" s="537"/>
      <c r="Q2556" s="537"/>
      <c r="R2556" s="537"/>
      <c r="S2556" s="537"/>
    </row>
    <row r="2557" spans="1:256" s="191" customFormat="1">
      <c r="A2557" s="652"/>
      <c r="B2557" s="119"/>
      <c r="C2557" s="263"/>
      <c r="D2557" s="68"/>
      <c r="E2557" s="68"/>
      <c r="F2557" s="68"/>
      <c r="G2557" s="537"/>
      <c r="H2557" s="537"/>
      <c r="I2557" s="537"/>
      <c r="J2557" s="537"/>
      <c r="K2557" s="537"/>
      <c r="L2557" s="537"/>
      <c r="M2557" s="537"/>
      <c r="N2557" s="537"/>
      <c r="O2557" s="537"/>
      <c r="P2557" s="537"/>
      <c r="Q2557" s="537"/>
      <c r="R2557" s="537"/>
      <c r="S2557" s="537"/>
    </row>
    <row r="2558" spans="1:256" s="660" customFormat="1">
      <c r="A2558" s="652"/>
      <c r="B2558" s="119" t="s">
        <v>3971</v>
      </c>
      <c r="C2558" s="263"/>
      <c r="D2558" s="68"/>
      <c r="E2558" s="68"/>
      <c r="F2558" s="68"/>
    </row>
    <row r="2559" spans="1:256" s="660" customFormat="1">
      <c r="A2559" s="652"/>
      <c r="B2559" s="119" t="s">
        <v>3954</v>
      </c>
      <c r="C2559" s="263"/>
      <c r="D2559" s="68"/>
      <c r="E2559" s="68"/>
      <c r="F2559" s="68"/>
    </row>
    <row r="2560" spans="1:256" s="660" customFormat="1">
      <c r="A2560" s="652"/>
      <c r="B2560" s="119" t="s">
        <v>3952</v>
      </c>
      <c r="C2560" s="263"/>
      <c r="D2560" s="68"/>
      <c r="E2560" s="68"/>
      <c r="F2560" s="68"/>
    </row>
    <row r="2561" spans="1:15" s="660" customFormat="1">
      <c r="A2561" s="652"/>
      <c r="B2561" s="119" t="s">
        <v>3912</v>
      </c>
      <c r="C2561" s="263"/>
      <c r="D2561" s="68"/>
      <c r="E2561" s="68"/>
      <c r="F2561" s="68"/>
    </row>
    <row r="2562" spans="1:15" s="660" customFormat="1">
      <c r="A2562" s="652"/>
      <c r="B2562" s="119" t="s">
        <v>3972</v>
      </c>
      <c r="C2562" s="263"/>
      <c r="D2562" s="68"/>
      <c r="E2562" s="68"/>
      <c r="F2562" s="68"/>
    </row>
    <row r="2563" spans="1:15" s="660" customFormat="1">
      <c r="A2563" s="652"/>
      <c r="B2563" s="119" t="s">
        <v>3973</v>
      </c>
      <c r="C2563" s="263"/>
      <c r="D2563" s="68"/>
      <c r="E2563" s="68"/>
      <c r="F2563" s="68"/>
    </row>
    <row r="2564" spans="1:15" s="662" customFormat="1">
      <c r="A2564" s="652"/>
      <c r="B2564" s="119" t="s">
        <v>1740</v>
      </c>
      <c r="C2564" s="263"/>
      <c r="D2564" s="68"/>
      <c r="E2564" s="68"/>
      <c r="F2564" s="68"/>
      <c r="G2564" s="661"/>
      <c r="H2564" s="661"/>
      <c r="I2564" s="661"/>
      <c r="J2564" s="661"/>
      <c r="K2564" s="661"/>
      <c r="L2564" s="661"/>
      <c r="M2564" s="661"/>
      <c r="N2564" s="661"/>
      <c r="O2564" s="661"/>
    </row>
    <row r="2565" spans="1:15" s="662" customFormat="1">
      <c r="A2565" s="652"/>
      <c r="B2565" s="119" t="s">
        <v>3990</v>
      </c>
      <c r="C2565" s="263"/>
      <c r="D2565" s="68"/>
      <c r="E2565" s="68"/>
      <c r="F2565" s="68"/>
      <c r="G2565" s="661"/>
      <c r="H2565" s="661"/>
      <c r="I2565" s="661"/>
      <c r="J2565" s="661"/>
      <c r="K2565" s="661"/>
      <c r="L2565" s="661"/>
      <c r="M2565" s="661"/>
      <c r="N2565" s="661"/>
      <c r="O2565" s="661"/>
    </row>
    <row r="2566" spans="1:15" s="662" customFormat="1">
      <c r="A2566" s="652"/>
      <c r="B2566" s="119" t="s">
        <v>4112</v>
      </c>
      <c r="C2566" s="263"/>
      <c r="D2566" s="68"/>
      <c r="E2566" s="68"/>
      <c r="F2566" s="68"/>
      <c r="G2566" s="661"/>
      <c r="H2566" s="661"/>
      <c r="I2566" s="661"/>
      <c r="J2566" s="661"/>
      <c r="K2566" s="661"/>
      <c r="L2566" s="661"/>
      <c r="M2566" s="661"/>
      <c r="N2566" s="661"/>
      <c r="O2566" s="661"/>
    </row>
    <row r="2567" spans="1:15" s="662" customFormat="1">
      <c r="A2567" s="652"/>
      <c r="B2567" s="119" t="s">
        <v>4113</v>
      </c>
      <c r="C2567" s="263"/>
      <c r="D2567" s="68"/>
      <c r="E2567" s="68"/>
      <c r="F2567" s="68"/>
      <c r="G2567" s="661"/>
      <c r="H2567" s="661"/>
      <c r="I2567" s="661"/>
      <c r="J2567" s="661"/>
      <c r="K2567" s="661"/>
      <c r="L2567" s="661"/>
      <c r="M2567" s="661"/>
      <c r="N2567" s="661"/>
      <c r="O2567" s="661"/>
    </row>
    <row r="2568" spans="1:15" s="662" customFormat="1" ht="29">
      <c r="A2568" s="652"/>
      <c r="B2568" s="119" t="s">
        <v>3993</v>
      </c>
      <c r="C2568" s="263"/>
      <c r="D2568" s="68"/>
      <c r="E2568" s="68"/>
      <c r="F2568" s="68"/>
      <c r="G2568" s="661"/>
      <c r="H2568" s="661"/>
      <c r="I2568" s="661"/>
      <c r="J2568" s="661"/>
      <c r="K2568" s="661"/>
      <c r="L2568" s="661"/>
      <c r="M2568" s="661"/>
      <c r="N2568" s="661"/>
      <c r="O2568" s="661"/>
    </row>
    <row r="2569" spans="1:15" s="662" customFormat="1">
      <c r="A2569" s="652"/>
      <c r="B2569" s="119" t="s">
        <v>3994</v>
      </c>
      <c r="C2569" s="263"/>
      <c r="D2569" s="68"/>
      <c r="E2569" s="68"/>
      <c r="F2569" s="68"/>
      <c r="G2569" s="661"/>
      <c r="H2569" s="661"/>
      <c r="I2569" s="661"/>
      <c r="J2569" s="661"/>
      <c r="K2569" s="661"/>
      <c r="L2569" s="661"/>
      <c r="M2569" s="661"/>
      <c r="N2569" s="661"/>
      <c r="O2569" s="661"/>
    </row>
    <row r="2570" spans="1:15" s="662" customFormat="1">
      <c r="A2570" s="652"/>
      <c r="B2570" s="119" t="s">
        <v>4104</v>
      </c>
      <c r="C2570" s="263"/>
      <c r="D2570" s="68"/>
      <c r="E2570" s="68"/>
      <c r="F2570" s="68"/>
      <c r="G2570" s="661"/>
      <c r="H2570" s="661"/>
      <c r="I2570" s="661"/>
      <c r="J2570" s="661"/>
      <c r="K2570" s="661"/>
      <c r="L2570" s="661"/>
      <c r="M2570" s="661"/>
      <c r="N2570" s="661"/>
      <c r="O2570" s="661"/>
    </row>
    <row r="2571" spans="1:15" s="662" customFormat="1">
      <c r="A2571" s="652"/>
      <c r="B2571" s="119" t="s">
        <v>4114</v>
      </c>
      <c r="C2571" s="263"/>
      <c r="D2571" s="68"/>
      <c r="E2571" s="68"/>
      <c r="F2571" s="68"/>
      <c r="G2571" s="661"/>
      <c r="H2571" s="661"/>
      <c r="I2571" s="661"/>
      <c r="J2571" s="661"/>
      <c r="K2571" s="661"/>
      <c r="L2571" s="661"/>
      <c r="M2571" s="661"/>
      <c r="N2571" s="661"/>
      <c r="O2571" s="661"/>
    </row>
    <row r="2572" spans="1:15" s="662" customFormat="1">
      <c r="A2572" s="652"/>
      <c r="B2572" s="119" t="s">
        <v>4115</v>
      </c>
      <c r="C2572" s="263"/>
      <c r="D2572" s="68"/>
      <c r="E2572" s="68"/>
      <c r="F2572" s="68"/>
      <c r="G2572" s="661"/>
      <c r="H2572" s="661"/>
      <c r="I2572" s="661"/>
      <c r="J2572" s="661"/>
      <c r="K2572" s="661"/>
      <c r="L2572" s="661"/>
      <c r="M2572" s="661"/>
      <c r="N2572" s="661"/>
      <c r="O2572" s="661"/>
    </row>
    <row r="2573" spans="1:15" s="659" customFormat="1">
      <c r="A2573" s="652"/>
      <c r="B2573" s="119" t="s">
        <v>4116</v>
      </c>
      <c r="C2573" s="263"/>
      <c r="D2573" s="68"/>
      <c r="E2573" s="68"/>
      <c r="F2573" s="68"/>
      <c r="G2573" s="663"/>
      <c r="H2573" s="663"/>
      <c r="I2573" s="663"/>
      <c r="J2573" s="663"/>
      <c r="K2573" s="663"/>
      <c r="L2573" s="663"/>
      <c r="M2573" s="663"/>
      <c r="N2573" s="663"/>
      <c r="O2573" s="663"/>
    </row>
    <row r="2574" spans="1:15" s="658" customFormat="1">
      <c r="A2574" s="652"/>
      <c r="B2574" s="119" t="s">
        <v>4117</v>
      </c>
      <c r="C2574" s="263"/>
      <c r="D2574" s="68"/>
      <c r="E2574" s="68"/>
      <c r="F2574" s="68"/>
      <c r="G2574" s="664"/>
      <c r="H2574" s="664"/>
      <c r="I2574" s="664"/>
      <c r="J2574" s="664"/>
      <c r="K2574" s="664"/>
      <c r="L2574" s="664"/>
      <c r="M2574" s="664"/>
      <c r="N2574" s="664"/>
      <c r="O2574" s="664"/>
    </row>
    <row r="2575" spans="1:15" s="658" customFormat="1">
      <c r="A2575" s="652"/>
      <c r="B2575" s="119" t="s">
        <v>4118</v>
      </c>
      <c r="C2575" s="263"/>
      <c r="D2575" s="68"/>
      <c r="E2575" s="68"/>
      <c r="F2575" s="68"/>
      <c r="G2575" s="664"/>
      <c r="H2575" s="664"/>
      <c r="I2575" s="664"/>
      <c r="J2575" s="664"/>
      <c r="K2575" s="664"/>
      <c r="L2575" s="664"/>
      <c r="M2575" s="664"/>
      <c r="N2575" s="664"/>
      <c r="O2575" s="664"/>
    </row>
    <row r="2576" spans="1:15" s="658" customFormat="1">
      <c r="A2576" s="652"/>
      <c r="B2576" s="119" t="s">
        <v>4000</v>
      </c>
      <c r="C2576" s="263"/>
      <c r="D2576" s="68"/>
      <c r="E2576" s="68"/>
      <c r="F2576" s="68"/>
      <c r="G2576" s="664"/>
      <c r="H2576" s="664"/>
      <c r="I2576" s="664"/>
      <c r="J2576" s="664"/>
      <c r="K2576" s="664"/>
      <c r="L2576" s="664"/>
      <c r="M2576" s="664"/>
      <c r="N2576" s="664"/>
      <c r="O2576" s="664"/>
    </row>
    <row r="2577" spans="1:15" s="658" customFormat="1">
      <c r="A2577" s="652"/>
      <c r="B2577" s="119" t="s">
        <v>4001</v>
      </c>
      <c r="C2577" s="263"/>
      <c r="D2577" s="68"/>
      <c r="E2577" s="68"/>
      <c r="F2577" s="68"/>
      <c r="G2577" s="664"/>
      <c r="H2577" s="664"/>
      <c r="I2577" s="664"/>
      <c r="J2577" s="664"/>
      <c r="K2577" s="664"/>
      <c r="L2577" s="664"/>
      <c r="M2577" s="664"/>
      <c r="N2577" s="664"/>
      <c r="O2577" s="664"/>
    </row>
    <row r="2578" spans="1:15" s="658" customFormat="1">
      <c r="A2578" s="652"/>
      <c r="B2578" s="119" t="s">
        <v>4119</v>
      </c>
      <c r="C2578" s="263"/>
      <c r="D2578" s="68"/>
      <c r="E2578" s="68"/>
      <c r="F2578" s="68"/>
      <c r="G2578" s="664"/>
      <c r="H2578" s="664"/>
      <c r="I2578" s="664"/>
      <c r="J2578" s="664"/>
      <c r="K2578" s="664"/>
      <c r="L2578" s="664"/>
      <c r="M2578" s="664"/>
      <c r="N2578" s="664"/>
      <c r="O2578" s="664"/>
    </row>
    <row r="2579" spans="1:15" s="658" customFormat="1">
      <c r="A2579" s="652"/>
      <c r="B2579" s="119" t="s">
        <v>3919</v>
      </c>
      <c r="C2579" s="263"/>
      <c r="D2579" s="68"/>
      <c r="E2579" s="68"/>
      <c r="F2579" s="68"/>
      <c r="G2579" s="664"/>
      <c r="H2579" s="664"/>
      <c r="I2579" s="664"/>
      <c r="J2579" s="664"/>
      <c r="K2579" s="664"/>
      <c r="L2579" s="664"/>
      <c r="M2579" s="664"/>
      <c r="N2579" s="664"/>
      <c r="O2579" s="664"/>
    </row>
    <row r="2580" spans="1:15" s="658" customFormat="1">
      <c r="A2580" s="652"/>
      <c r="B2580" s="119" t="s">
        <v>4003</v>
      </c>
      <c r="C2580" s="263"/>
      <c r="D2580" s="68"/>
      <c r="E2580" s="68"/>
      <c r="F2580" s="68"/>
      <c r="G2580" s="664"/>
      <c r="H2580" s="664"/>
      <c r="I2580" s="664"/>
      <c r="J2580" s="664"/>
      <c r="K2580" s="664"/>
      <c r="L2580" s="664"/>
      <c r="M2580" s="664"/>
      <c r="N2580" s="664"/>
      <c r="O2580" s="664"/>
    </row>
    <row r="2581" spans="1:15" s="658" customFormat="1">
      <c r="A2581" s="652"/>
      <c r="B2581" s="119"/>
      <c r="C2581" s="263"/>
      <c r="D2581" s="68"/>
      <c r="E2581" s="68"/>
      <c r="F2581" s="68"/>
      <c r="G2581" s="664"/>
      <c r="H2581" s="664"/>
      <c r="I2581" s="664"/>
      <c r="J2581" s="664"/>
      <c r="K2581" s="664"/>
      <c r="L2581" s="664"/>
      <c r="M2581" s="664"/>
      <c r="N2581" s="664"/>
      <c r="O2581" s="664"/>
    </row>
    <row r="2582" spans="1:15" s="658" customFormat="1">
      <c r="A2582" s="652"/>
      <c r="B2582" s="119" t="s">
        <v>4004</v>
      </c>
      <c r="C2582" s="263"/>
      <c r="D2582" s="68"/>
      <c r="E2582" s="68"/>
      <c r="F2582" s="68"/>
      <c r="G2582" s="664"/>
      <c r="H2582" s="664"/>
      <c r="I2582" s="664"/>
      <c r="J2582" s="664"/>
      <c r="K2582" s="664"/>
      <c r="L2582" s="664"/>
      <c r="M2582" s="664"/>
      <c r="N2582" s="664"/>
      <c r="O2582" s="664"/>
    </row>
    <row r="2583" spans="1:15" s="658" customFormat="1">
      <c r="A2583" s="652"/>
      <c r="B2583" s="119" t="s">
        <v>4120</v>
      </c>
      <c r="C2583" s="263"/>
      <c r="D2583" s="68"/>
      <c r="E2583" s="68"/>
      <c r="F2583" s="68"/>
      <c r="G2583" s="664"/>
      <c r="H2583" s="664"/>
      <c r="I2583" s="664"/>
      <c r="J2583" s="664"/>
      <c r="K2583" s="664"/>
      <c r="L2583" s="664"/>
      <c r="M2583" s="664"/>
      <c r="N2583" s="664"/>
      <c r="O2583" s="664"/>
    </row>
    <row r="2584" spans="1:15" s="658" customFormat="1">
      <c r="A2584" s="652"/>
      <c r="B2584" s="119" t="s">
        <v>4121</v>
      </c>
      <c r="C2584" s="263"/>
      <c r="D2584" s="68"/>
      <c r="E2584" s="68"/>
      <c r="F2584" s="68"/>
      <c r="G2584" s="664"/>
      <c r="H2584" s="664"/>
      <c r="I2584" s="664"/>
      <c r="J2584" s="664"/>
      <c r="K2584" s="664"/>
      <c r="L2584" s="664"/>
      <c r="M2584" s="664"/>
      <c r="N2584" s="664"/>
      <c r="O2584" s="664"/>
    </row>
    <row r="2585" spans="1:15" s="658" customFormat="1">
      <c r="A2585" s="652"/>
      <c r="B2585" s="119" t="s">
        <v>4122</v>
      </c>
      <c r="C2585" s="263"/>
      <c r="D2585" s="68"/>
      <c r="E2585" s="68"/>
      <c r="F2585" s="68"/>
      <c r="G2585" s="664"/>
      <c r="H2585" s="664"/>
      <c r="I2585" s="664"/>
      <c r="J2585" s="664"/>
      <c r="K2585" s="664"/>
      <c r="L2585" s="664"/>
      <c r="M2585" s="664"/>
      <c r="N2585" s="664"/>
      <c r="O2585" s="664"/>
    </row>
    <row r="2586" spans="1:15" s="658" customFormat="1">
      <c r="A2586" s="652"/>
      <c r="B2586" s="119" t="s">
        <v>4123</v>
      </c>
      <c r="C2586" s="263"/>
      <c r="D2586" s="68"/>
      <c r="E2586" s="68"/>
      <c r="F2586" s="68"/>
      <c r="G2586" s="664"/>
      <c r="H2586" s="664"/>
      <c r="I2586" s="664"/>
      <c r="J2586" s="664"/>
      <c r="K2586" s="664"/>
      <c r="L2586" s="664"/>
      <c r="M2586" s="664"/>
      <c r="N2586" s="664"/>
      <c r="O2586" s="664"/>
    </row>
    <row r="2587" spans="1:15" s="658" customFormat="1">
      <c r="A2587" s="652"/>
      <c r="B2587" s="119" t="s">
        <v>4009</v>
      </c>
      <c r="C2587" s="263"/>
      <c r="D2587" s="68"/>
      <c r="E2587" s="68"/>
      <c r="F2587" s="68"/>
      <c r="G2587" s="664"/>
      <c r="H2587" s="664"/>
      <c r="I2587" s="664"/>
      <c r="J2587" s="664"/>
      <c r="K2587" s="664"/>
      <c r="L2587" s="664"/>
      <c r="M2587" s="664"/>
      <c r="N2587" s="664"/>
      <c r="O2587" s="664"/>
    </row>
    <row r="2588" spans="1:15" s="658" customFormat="1">
      <c r="A2588" s="652"/>
      <c r="B2588" s="119" t="s">
        <v>3912</v>
      </c>
      <c r="C2588" s="263"/>
      <c r="D2588" s="68"/>
      <c r="E2588" s="68"/>
      <c r="F2588" s="68"/>
      <c r="G2588" s="664"/>
      <c r="H2588" s="664"/>
      <c r="I2588" s="664"/>
      <c r="J2588" s="664"/>
      <c r="K2588" s="664"/>
      <c r="L2588" s="664"/>
      <c r="M2588" s="664"/>
      <c r="N2588" s="664"/>
      <c r="O2588" s="664"/>
    </row>
    <row r="2589" spans="1:15" s="658" customFormat="1">
      <c r="A2589" s="652"/>
      <c r="B2589" s="119" t="s">
        <v>4010</v>
      </c>
      <c r="C2589" s="263"/>
      <c r="D2589" s="68"/>
      <c r="E2589" s="68"/>
      <c r="F2589" s="68"/>
      <c r="G2589" s="664"/>
      <c r="H2589" s="664"/>
      <c r="I2589" s="664"/>
      <c r="J2589" s="664"/>
      <c r="K2589" s="664"/>
      <c r="L2589" s="664"/>
      <c r="M2589" s="664"/>
      <c r="N2589" s="664"/>
      <c r="O2589" s="664"/>
    </row>
    <row r="2590" spans="1:15" s="658" customFormat="1">
      <c r="A2590" s="652"/>
      <c r="B2590" s="119" t="s">
        <v>4011</v>
      </c>
      <c r="C2590" s="263"/>
      <c r="D2590" s="68"/>
      <c r="E2590" s="68"/>
      <c r="F2590" s="68"/>
      <c r="G2590" s="664"/>
      <c r="H2590" s="664"/>
      <c r="I2590" s="664"/>
      <c r="J2590" s="664"/>
      <c r="K2590" s="664"/>
      <c r="L2590" s="664"/>
      <c r="M2590" s="664"/>
      <c r="N2590" s="664"/>
      <c r="O2590" s="664"/>
    </row>
    <row r="2591" spans="1:15" s="658" customFormat="1">
      <c r="A2591" s="652"/>
      <c r="B2591" s="119"/>
      <c r="C2591" s="263"/>
      <c r="D2591" s="68"/>
      <c r="E2591" s="68"/>
      <c r="F2591" s="68"/>
      <c r="G2591" s="664"/>
      <c r="H2591" s="664"/>
      <c r="I2591" s="664"/>
      <c r="J2591" s="664"/>
      <c r="K2591" s="664"/>
      <c r="L2591" s="664"/>
      <c r="M2591" s="664"/>
      <c r="N2591" s="664"/>
      <c r="O2591" s="664"/>
    </row>
    <row r="2592" spans="1:15" s="658" customFormat="1">
      <c r="A2592" s="652"/>
      <c r="B2592" s="119" t="s">
        <v>3912</v>
      </c>
      <c r="C2592" s="263"/>
      <c r="D2592" s="68"/>
      <c r="E2592" s="68"/>
      <c r="F2592" s="68"/>
      <c r="G2592" s="664"/>
      <c r="H2592" s="664"/>
      <c r="I2592" s="664"/>
      <c r="J2592" s="664"/>
      <c r="K2592" s="664"/>
      <c r="L2592" s="664"/>
      <c r="M2592" s="664"/>
      <c r="N2592" s="664"/>
      <c r="O2592" s="664"/>
    </row>
    <row r="2593" spans="1:256" s="658" customFormat="1">
      <c r="A2593" s="652"/>
      <c r="B2593" s="119" t="s">
        <v>3913</v>
      </c>
      <c r="C2593" s="263"/>
      <c r="D2593" s="68"/>
      <c r="E2593" s="68"/>
      <c r="F2593" s="68"/>
      <c r="G2593" s="68"/>
      <c r="H2593" s="68"/>
      <c r="I2593" s="664"/>
      <c r="J2593" s="664"/>
      <c r="K2593" s="664"/>
      <c r="L2593" s="664"/>
      <c r="M2593" s="664"/>
      <c r="N2593" s="664"/>
      <c r="O2593" s="664"/>
    </row>
    <row r="2594" spans="1:256" s="658" customFormat="1">
      <c r="A2594" s="652"/>
      <c r="B2594" s="119"/>
      <c r="C2594" s="263"/>
      <c r="D2594" s="68"/>
      <c r="E2594" s="68"/>
      <c r="F2594" s="68"/>
      <c r="G2594" s="659"/>
      <c r="H2594" s="659"/>
      <c r="I2594" s="659"/>
      <c r="J2594" s="659"/>
      <c r="K2594" s="659"/>
      <c r="L2594" s="659"/>
      <c r="M2594" s="659"/>
      <c r="N2594" s="659"/>
      <c r="O2594" s="659"/>
      <c r="P2594" s="659"/>
      <c r="Q2594" s="659"/>
      <c r="R2594" s="659"/>
      <c r="S2594" s="659"/>
      <c r="T2594" s="659"/>
      <c r="U2594" s="659"/>
      <c r="V2594" s="659"/>
      <c r="W2594" s="659"/>
      <c r="X2594" s="659"/>
      <c r="Y2594" s="659"/>
      <c r="Z2594" s="659"/>
      <c r="AA2594" s="659"/>
      <c r="AB2594" s="659"/>
      <c r="AC2594" s="659"/>
      <c r="AD2594" s="659"/>
      <c r="AE2594" s="659"/>
      <c r="AF2594" s="659"/>
      <c r="AG2594" s="659"/>
      <c r="AH2594" s="659"/>
      <c r="AI2594" s="659"/>
      <c r="AJ2594" s="659"/>
      <c r="AK2594" s="659"/>
      <c r="AL2594" s="659"/>
      <c r="AM2594" s="659"/>
      <c r="AN2594" s="659"/>
      <c r="AO2594" s="659"/>
      <c r="AP2594" s="659"/>
      <c r="AQ2594" s="659"/>
      <c r="AR2594" s="659"/>
      <c r="AS2594" s="659"/>
      <c r="AT2594" s="659"/>
      <c r="AU2594" s="659"/>
      <c r="AV2594" s="659"/>
      <c r="AW2594" s="659"/>
      <c r="AX2594" s="659"/>
      <c r="AY2594" s="659"/>
      <c r="AZ2594" s="659"/>
      <c r="BA2594" s="659"/>
      <c r="BB2594" s="659"/>
      <c r="BC2594" s="659"/>
      <c r="BD2594" s="659"/>
      <c r="BE2594" s="659"/>
      <c r="BF2594" s="659"/>
      <c r="BG2594" s="659"/>
      <c r="BH2594" s="659"/>
      <c r="BI2594" s="659"/>
      <c r="BJ2594" s="659"/>
      <c r="BK2594" s="659"/>
      <c r="BL2594" s="659"/>
      <c r="BM2594" s="659"/>
      <c r="BN2594" s="659"/>
      <c r="BO2594" s="659"/>
      <c r="BP2594" s="659"/>
      <c r="BQ2594" s="659"/>
      <c r="BR2594" s="659"/>
      <c r="BS2594" s="659"/>
      <c r="BT2594" s="659"/>
      <c r="BU2594" s="659"/>
      <c r="BV2594" s="659"/>
      <c r="BW2594" s="659"/>
      <c r="BX2594" s="659"/>
      <c r="BY2594" s="659"/>
      <c r="BZ2594" s="659"/>
      <c r="CA2594" s="659"/>
      <c r="CB2594" s="659"/>
      <c r="CC2594" s="659"/>
      <c r="CD2594" s="659"/>
      <c r="CE2594" s="659"/>
      <c r="CF2594" s="659"/>
      <c r="CG2594" s="659"/>
      <c r="CH2594" s="659"/>
      <c r="CI2594" s="659"/>
      <c r="CJ2594" s="659"/>
      <c r="CK2594" s="659"/>
      <c r="CL2594" s="659"/>
      <c r="CM2594" s="659"/>
      <c r="CN2594" s="659"/>
      <c r="CO2594" s="659"/>
      <c r="CP2594" s="659"/>
      <c r="CQ2594" s="659"/>
      <c r="CR2594" s="659"/>
      <c r="CS2594" s="659"/>
      <c r="CT2594" s="659"/>
      <c r="CU2594" s="659"/>
      <c r="CV2594" s="659"/>
      <c r="CW2594" s="659"/>
      <c r="CX2594" s="659"/>
      <c r="CY2594" s="659"/>
      <c r="CZ2594" s="659"/>
      <c r="DA2594" s="659"/>
      <c r="DB2594" s="659"/>
      <c r="DC2594" s="659"/>
      <c r="DD2594" s="659"/>
      <c r="DE2594" s="659"/>
      <c r="DF2594" s="659"/>
      <c r="DG2594" s="659"/>
      <c r="DH2594" s="659"/>
      <c r="DI2594" s="659"/>
      <c r="DJ2594" s="659"/>
      <c r="DK2594" s="659"/>
      <c r="DL2594" s="659"/>
      <c r="DM2594" s="659"/>
      <c r="DN2594" s="659"/>
      <c r="DO2594" s="659"/>
      <c r="DP2594" s="659"/>
      <c r="DQ2594" s="659"/>
      <c r="DR2594" s="659"/>
      <c r="DS2594" s="659"/>
      <c r="DT2594" s="659"/>
      <c r="DU2594" s="659"/>
      <c r="DV2594" s="659"/>
      <c r="DW2594" s="659"/>
      <c r="DX2594" s="659"/>
      <c r="DY2594" s="659"/>
      <c r="DZ2594" s="659"/>
      <c r="EA2594" s="659"/>
      <c r="EB2594" s="659"/>
      <c r="EC2594" s="659"/>
      <c r="ED2594" s="659"/>
      <c r="EE2594" s="659"/>
      <c r="EF2594" s="659"/>
      <c r="EG2594" s="659"/>
      <c r="EH2594" s="659"/>
      <c r="EI2594" s="659"/>
      <c r="EJ2594" s="659"/>
      <c r="EK2594" s="659"/>
      <c r="EL2594" s="659"/>
      <c r="EM2594" s="659"/>
      <c r="EN2594" s="659"/>
      <c r="EO2594" s="659"/>
      <c r="EP2594" s="659"/>
      <c r="EQ2594" s="659"/>
      <c r="ER2594" s="659"/>
      <c r="ES2594" s="659"/>
      <c r="ET2594" s="659"/>
      <c r="EU2594" s="659"/>
      <c r="EV2594" s="659"/>
      <c r="EW2594" s="659"/>
      <c r="EX2594" s="659"/>
      <c r="EY2594" s="659"/>
      <c r="EZ2594" s="659"/>
      <c r="FA2594" s="659"/>
      <c r="FB2594" s="659"/>
      <c r="FC2594" s="659"/>
      <c r="FD2594" s="659"/>
      <c r="FE2594" s="659"/>
      <c r="FF2594" s="659"/>
      <c r="FG2594" s="659"/>
      <c r="FH2594" s="659"/>
      <c r="FI2594" s="659"/>
      <c r="FJ2594" s="659"/>
      <c r="FK2594" s="659"/>
      <c r="FL2594" s="659"/>
      <c r="FM2594" s="659"/>
      <c r="FN2594" s="659"/>
      <c r="FO2594" s="659"/>
      <c r="FP2594" s="659"/>
      <c r="FQ2594" s="659"/>
      <c r="FR2594" s="659"/>
      <c r="FS2594" s="659"/>
      <c r="FT2594" s="659"/>
      <c r="FU2594" s="659"/>
      <c r="FV2594" s="659"/>
      <c r="FW2594" s="659"/>
      <c r="FX2594" s="659"/>
      <c r="FY2594" s="659"/>
      <c r="FZ2594" s="659"/>
      <c r="GA2594" s="659"/>
      <c r="GB2594" s="659"/>
      <c r="GC2594" s="659"/>
      <c r="GD2594" s="659"/>
      <c r="GE2594" s="659"/>
      <c r="GF2594" s="659"/>
      <c r="GG2594" s="659"/>
      <c r="GH2594" s="659"/>
      <c r="GI2594" s="659"/>
      <c r="GJ2594" s="659"/>
      <c r="GK2594" s="659"/>
      <c r="GL2594" s="659"/>
      <c r="GM2594" s="659"/>
      <c r="GN2594" s="659"/>
      <c r="GO2594" s="659"/>
      <c r="GP2594" s="659"/>
      <c r="GQ2594" s="659"/>
      <c r="GR2594" s="659"/>
      <c r="GS2594" s="659"/>
      <c r="GT2594" s="659"/>
      <c r="GU2594" s="659"/>
      <c r="GV2594" s="659"/>
      <c r="GW2594" s="659"/>
      <c r="GX2594" s="659"/>
      <c r="GY2594" s="659"/>
      <c r="GZ2594" s="659"/>
      <c r="HA2594" s="659"/>
      <c r="HB2594" s="659"/>
      <c r="HC2594" s="659"/>
      <c r="HD2594" s="659"/>
      <c r="HE2594" s="659"/>
      <c r="HF2594" s="659"/>
      <c r="HG2594" s="659"/>
      <c r="HH2594" s="659"/>
      <c r="HI2594" s="659"/>
      <c r="HJ2594" s="659"/>
      <c r="HK2594" s="659"/>
      <c r="HL2594" s="659"/>
      <c r="HM2594" s="659"/>
      <c r="HN2594" s="659"/>
      <c r="HO2594" s="659"/>
      <c r="HP2594" s="659"/>
      <c r="HQ2594" s="659"/>
      <c r="HR2594" s="659"/>
      <c r="HS2594" s="659"/>
      <c r="HT2594" s="659"/>
      <c r="HU2594" s="659"/>
      <c r="HV2594" s="659"/>
      <c r="HW2594" s="659"/>
      <c r="HX2594" s="659"/>
      <c r="HY2594" s="659"/>
      <c r="HZ2594" s="659"/>
      <c r="IA2594" s="659"/>
      <c r="IB2594" s="659"/>
      <c r="IC2594" s="659"/>
      <c r="ID2594" s="659"/>
      <c r="IE2594" s="659"/>
      <c r="IF2594" s="659"/>
      <c r="IG2594" s="659"/>
      <c r="IH2594" s="659"/>
      <c r="II2594" s="659"/>
      <c r="IJ2594" s="659"/>
      <c r="IK2594" s="659"/>
      <c r="IL2594" s="659"/>
      <c r="IM2594" s="659"/>
      <c r="IN2594" s="659"/>
      <c r="IO2594" s="659"/>
      <c r="IP2594" s="659"/>
      <c r="IQ2594" s="659"/>
      <c r="IR2594" s="659"/>
      <c r="IS2594" s="659"/>
      <c r="IT2594" s="659"/>
      <c r="IU2594" s="659"/>
      <c r="IV2594" s="659"/>
    </row>
    <row r="2595" spans="1:256" s="666" customFormat="1">
      <c r="A2595" s="652"/>
      <c r="B2595" s="119" t="s">
        <v>3914</v>
      </c>
      <c r="C2595" s="263"/>
      <c r="D2595" s="68"/>
      <c r="E2595" s="68"/>
      <c r="F2595" s="68"/>
      <c r="G2595" s="665"/>
      <c r="H2595" s="665"/>
      <c r="I2595" s="665"/>
      <c r="J2595" s="665"/>
      <c r="K2595" s="665"/>
      <c r="L2595" s="665"/>
      <c r="M2595" s="665"/>
      <c r="N2595" s="665"/>
      <c r="O2595" s="665"/>
    </row>
    <row r="2596" spans="1:256" s="666" customFormat="1">
      <c r="A2596" s="652"/>
      <c r="B2596" s="119" t="s">
        <v>4076</v>
      </c>
      <c r="C2596" s="263"/>
      <c r="D2596" s="68"/>
      <c r="E2596" s="68"/>
      <c r="F2596" s="68"/>
      <c r="G2596" s="665"/>
      <c r="H2596" s="665"/>
      <c r="I2596" s="665"/>
      <c r="J2596" s="665"/>
      <c r="K2596" s="665"/>
      <c r="L2596" s="665"/>
      <c r="M2596" s="665"/>
      <c r="N2596" s="665"/>
      <c r="O2596" s="665"/>
    </row>
    <row r="2597" spans="1:256" s="666" customFormat="1">
      <c r="A2597" s="652"/>
      <c r="B2597" s="119" t="s">
        <v>3918</v>
      </c>
      <c r="C2597" s="263"/>
      <c r="D2597" s="68"/>
      <c r="E2597" s="68"/>
      <c r="F2597" s="68"/>
      <c r="G2597" s="665"/>
      <c r="H2597" s="665"/>
      <c r="I2597" s="665"/>
      <c r="J2597" s="665"/>
      <c r="K2597" s="665"/>
      <c r="L2597" s="665"/>
      <c r="M2597" s="665"/>
      <c r="N2597" s="665"/>
      <c r="O2597" s="665"/>
    </row>
    <row r="2598" spans="1:256" s="666" customFormat="1">
      <c r="A2598" s="652"/>
      <c r="B2598" s="119" t="s">
        <v>4012</v>
      </c>
      <c r="C2598" s="263"/>
      <c r="D2598" s="68"/>
      <c r="E2598" s="68"/>
      <c r="F2598" s="68"/>
      <c r="G2598" s="665"/>
      <c r="H2598" s="665"/>
      <c r="I2598" s="665"/>
      <c r="J2598" s="665"/>
      <c r="K2598" s="665"/>
      <c r="L2598" s="665"/>
      <c r="M2598" s="665"/>
      <c r="N2598" s="665"/>
      <c r="O2598" s="665"/>
    </row>
    <row r="2599" spans="1:256" s="666" customFormat="1">
      <c r="A2599" s="652"/>
      <c r="B2599" s="119" t="s">
        <v>4124</v>
      </c>
      <c r="C2599" s="263"/>
      <c r="D2599" s="68"/>
      <c r="E2599" s="68"/>
      <c r="F2599" s="68"/>
      <c r="G2599" s="665"/>
      <c r="H2599" s="665"/>
      <c r="I2599" s="665"/>
      <c r="J2599" s="665"/>
      <c r="K2599" s="665"/>
      <c r="L2599" s="665"/>
      <c r="M2599" s="665"/>
      <c r="N2599" s="665"/>
      <c r="O2599" s="665"/>
    </row>
    <row r="2600" spans="1:256" s="666" customFormat="1">
      <c r="A2600" s="652"/>
      <c r="B2600" s="119" t="s">
        <v>3914</v>
      </c>
      <c r="C2600" s="263"/>
      <c r="D2600" s="68"/>
      <c r="E2600" s="68"/>
      <c r="F2600" s="68"/>
      <c r="G2600" s="665"/>
      <c r="H2600" s="665"/>
      <c r="I2600" s="665"/>
      <c r="J2600" s="665"/>
      <c r="K2600" s="665"/>
      <c r="L2600" s="665"/>
      <c r="M2600" s="665"/>
      <c r="N2600" s="665"/>
      <c r="O2600" s="665"/>
    </row>
    <row r="2601" spans="1:256" s="662" customFormat="1">
      <c r="A2601" s="652"/>
      <c r="B2601" s="119" t="s">
        <v>4124</v>
      </c>
      <c r="C2601" s="263"/>
      <c r="D2601" s="68"/>
      <c r="E2601" s="68"/>
      <c r="F2601" s="68"/>
      <c r="G2601" s="661"/>
      <c r="H2601" s="661"/>
      <c r="I2601" s="661"/>
      <c r="J2601" s="661"/>
      <c r="K2601" s="661"/>
      <c r="L2601" s="661"/>
      <c r="M2601" s="661"/>
      <c r="N2601" s="661"/>
      <c r="O2601" s="661"/>
    </row>
    <row r="2602" spans="1:256" s="662" customFormat="1">
      <c r="A2602" s="652"/>
      <c r="B2602" s="119" t="s">
        <v>4014</v>
      </c>
      <c r="C2602" s="263"/>
      <c r="D2602" s="68"/>
      <c r="E2602" s="68"/>
      <c r="F2602" s="68"/>
      <c r="G2602" s="661"/>
      <c r="H2602" s="661"/>
      <c r="I2602" s="661"/>
      <c r="J2602" s="661"/>
      <c r="K2602" s="661"/>
      <c r="L2602" s="661"/>
      <c r="M2602" s="661"/>
      <c r="N2602" s="661"/>
      <c r="O2602" s="661"/>
    </row>
    <row r="2603" spans="1:256" s="662" customFormat="1">
      <c r="A2603" s="652"/>
      <c r="B2603" s="119" t="s">
        <v>4015</v>
      </c>
      <c r="C2603" s="263"/>
      <c r="D2603" s="68"/>
      <c r="E2603" s="68"/>
      <c r="F2603" s="68"/>
      <c r="G2603" s="661"/>
      <c r="H2603" s="661"/>
      <c r="I2603" s="661"/>
      <c r="J2603" s="661"/>
      <c r="K2603" s="661"/>
      <c r="L2603" s="661"/>
      <c r="M2603" s="661"/>
      <c r="N2603" s="661"/>
      <c r="O2603" s="661"/>
    </row>
    <row r="2604" spans="1:256" s="662" customFormat="1">
      <c r="A2604" s="652"/>
      <c r="B2604" s="119" t="s">
        <v>4125</v>
      </c>
      <c r="C2604" s="263"/>
      <c r="D2604" s="68"/>
      <c r="E2604" s="68"/>
      <c r="F2604" s="68"/>
      <c r="G2604" s="661"/>
      <c r="H2604" s="661"/>
      <c r="I2604" s="661"/>
      <c r="J2604" s="661"/>
      <c r="K2604" s="661"/>
      <c r="L2604" s="661"/>
      <c r="M2604" s="661"/>
      <c r="N2604" s="661"/>
      <c r="O2604" s="661"/>
    </row>
    <row r="2605" spans="1:256" s="662" customFormat="1">
      <c r="A2605" s="652"/>
      <c r="B2605" s="119" t="s">
        <v>4126</v>
      </c>
      <c r="C2605" s="263"/>
      <c r="D2605" s="68"/>
      <c r="E2605" s="68"/>
      <c r="F2605" s="68"/>
      <c r="G2605" s="661"/>
      <c r="H2605" s="661"/>
      <c r="I2605" s="661"/>
      <c r="J2605" s="661"/>
      <c r="K2605" s="661"/>
      <c r="L2605" s="661"/>
      <c r="M2605" s="661"/>
      <c r="N2605" s="661"/>
      <c r="O2605" s="661"/>
    </row>
    <row r="2606" spans="1:256" s="662" customFormat="1">
      <c r="A2606" s="652"/>
      <c r="B2606" s="119" t="s">
        <v>4127</v>
      </c>
      <c r="C2606" s="263"/>
      <c r="D2606" s="68"/>
      <c r="E2606" s="68"/>
      <c r="F2606" s="68"/>
      <c r="G2606" s="661"/>
      <c r="H2606" s="661"/>
      <c r="I2606" s="661"/>
      <c r="J2606" s="661"/>
      <c r="K2606" s="661"/>
      <c r="L2606" s="661"/>
      <c r="M2606" s="661"/>
      <c r="N2606" s="661"/>
      <c r="O2606" s="661"/>
    </row>
    <row r="2607" spans="1:256" s="662" customFormat="1">
      <c r="A2607" s="652"/>
      <c r="B2607" s="119" t="s">
        <v>4128</v>
      </c>
      <c r="C2607" s="263"/>
      <c r="D2607" s="68"/>
      <c r="E2607" s="68"/>
      <c r="F2607" s="68"/>
      <c r="G2607" s="661"/>
      <c r="H2607" s="661"/>
      <c r="I2607" s="661"/>
      <c r="J2607" s="661"/>
      <c r="K2607" s="661"/>
      <c r="L2607" s="661"/>
      <c r="M2607" s="661"/>
      <c r="N2607" s="661"/>
      <c r="O2607" s="661"/>
    </row>
    <row r="2608" spans="1:256" s="662" customFormat="1">
      <c r="A2608" s="652"/>
      <c r="B2608" s="119" t="s">
        <v>4129</v>
      </c>
      <c r="C2608" s="263"/>
      <c r="D2608" s="68"/>
      <c r="E2608" s="68"/>
      <c r="F2608" s="68"/>
      <c r="G2608" s="661"/>
      <c r="H2608" s="661"/>
      <c r="I2608" s="661"/>
      <c r="J2608" s="661"/>
      <c r="K2608" s="661"/>
      <c r="L2608" s="661"/>
      <c r="M2608" s="661"/>
      <c r="N2608" s="661"/>
      <c r="O2608" s="661"/>
    </row>
    <row r="2609" spans="1:15" s="662" customFormat="1">
      <c r="A2609" s="652"/>
      <c r="B2609" s="119" t="s">
        <v>4130</v>
      </c>
      <c r="C2609" s="263"/>
      <c r="D2609" s="68"/>
      <c r="E2609" s="68"/>
      <c r="F2609" s="68"/>
      <c r="G2609" s="661"/>
      <c r="H2609" s="661"/>
      <c r="I2609" s="661"/>
      <c r="J2609" s="661"/>
      <c r="K2609" s="661"/>
      <c r="L2609" s="661"/>
      <c r="M2609" s="661"/>
      <c r="N2609" s="661"/>
      <c r="O2609" s="661"/>
    </row>
    <row r="2610" spans="1:15" s="662" customFormat="1">
      <c r="A2610" s="652"/>
      <c r="B2610" s="119"/>
      <c r="C2610" s="263"/>
      <c r="D2610" s="68"/>
      <c r="E2610" s="68"/>
      <c r="F2610" s="68"/>
      <c r="G2610" s="661"/>
      <c r="H2610" s="661"/>
      <c r="I2610" s="661"/>
      <c r="J2610" s="661"/>
      <c r="K2610" s="661"/>
      <c r="L2610" s="661"/>
      <c r="M2610" s="661"/>
      <c r="N2610" s="661"/>
      <c r="O2610" s="661"/>
    </row>
    <row r="2611" spans="1:15" s="662" customFormat="1" ht="101.5">
      <c r="A2611" s="652"/>
      <c r="B2611" s="119" t="s">
        <v>4022</v>
      </c>
      <c r="C2611" s="263"/>
      <c r="D2611" s="68"/>
      <c r="E2611" s="68"/>
      <c r="F2611" s="68"/>
      <c r="G2611" s="661"/>
      <c r="H2611" s="661"/>
      <c r="I2611" s="661"/>
      <c r="J2611" s="661"/>
      <c r="K2611" s="661"/>
      <c r="L2611" s="661"/>
      <c r="M2611" s="661"/>
      <c r="N2611" s="661"/>
      <c r="O2611" s="661"/>
    </row>
    <row r="2612" spans="1:15" s="662" customFormat="1">
      <c r="A2612" s="652"/>
      <c r="B2612" s="119"/>
      <c r="C2612" s="263"/>
      <c r="D2612" s="68"/>
      <c r="E2612" s="68"/>
      <c r="F2612" s="68"/>
      <c r="G2612" s="661"/>
      <c r="H2612" s="661"/>
      <c r="I2612" s="661"/>
      <c r="J2612" s="661"/>
      <c r="K2612" s="661"/>
      <c r="L2612" s="661"/>
      <c r="M2612" s="661"/>
      <c r="N2612" s="661"/>
      <c r="O2612" s="661"/>
    </row>
    <row r="2613" spans="1:15" s="662" customFormat="1">
      <c r="A2613" s="652"/>
      <c r="B2613" s="119" t="s">
        <v>3878</v>
      </c>
      <c r="C2613" s="263"/>
      <c r="D2613" s="68"/>
      <c r="E2613" s="68"/>
      <c r="F2613" s="68"/>
      <c r="G2613" s="661"/>
      <c r="H2613" s="661"/>
      <c r="I2613" s="661"/>
      <c r="J2613" s="661"/>
      <c r="K2613" s="661"/>
      <c r="L2613" s="661"/>
      <c r="M2613" s="661"/>
      <c r="N2613" s="661"/>
      <c r="O2613" s="661"/>
    </row>
    <row r="2614" spans="1:15" s="662" customFormat="1">
      <c r="A2614" s="652"/>
      <c r="B2614" s="119" t="s">
        <v>4023</v>
      </c>
      <c r="C2614" s="263"/>
      <c r="D2614" s="68"/>
      <c r="E2614" s="68"/>
      <c r="F2614" s="68"/>
      <c r="G2614" s="661"/>
      <c r="H2614" s="661"/>
      <c r="I2614" s="661"/>
      <c r="J2614" s="661"/>
      <c r="K2614" s="661"/>
      <c r="L2614" s="661"/>
      <c r="M2614" s="661"/>
      <c r="N2614" s="661"/>
      <c r="O2614" s="661"/>
    </row>
    <row r="2615" spans="1:15" s="662" customFormat="1">
      <c r="A2615" s="652"/>
      <c r="B2615" s="119" t="s">
        <v>3880</v>
      </c>
      <c r="C2615" s="263"/>
      <c r="D2615" s="68"/>
      <c r="E2615" s="68"/>
      <c r="F2615" s="68"/>
      <c r="G2615" s="661"/>
      <c r="H2615" s="661"/>
      <c r="I2615" s="661"/>
      <c r="J2615" s="661"/>
      <c r="K2615" s="661"/>
      <c r="L2615" s="661"/>
      <c r="M2615" s="661"/>
      <c r="N2615" s="661"/>
      <c r="O2615" s="661"/>
    </row>
    <row r="2616" spans="1:15" s="662" customFormat="1">
      <c r="A2616" s="652"/>
      <c r="B2616" s="119" t="s">
        <v>3881</v>
      </c>
      <c r="C2616" s="263"/>
      <c r="D2616" s="68"/>
      <c r="E2616" s="68"/>
      <c r="F2616" s="68"/>
      <c r="G2616" s="661"/>
      <c r="H2616" s="661"/>
      <c r="I2616" s="661"/>
      <c r="J2616" s="661"/>
      <c r="K2616" s="661"/>
      <c r="L2616" s="661"/>
      <c r="M2616" s="661"/>
      <c r="N2616" s="661"/>
      <c r="O2616" s="661"/>
    </row>
    <row r="2617" spans="1:15" s="662" customFormat="1">
      <c r="A2617" s="652"/>
      <c r="B2617" s="119" t="s">
        <v>3882</v>
      </c>
      <c r="C2617" s="263"/>
      <c r="D2617" s="68"/>
      <c r="E2617" s="68"/>
      <c r="F2617" s="68"/>
      <c r="G2617" s="661"/>
      <c r="H2617" s="661"/>
      <c r="I2617" s="661"/>
      <c r="J2617" s="661"/>
      <c r="K2617" s="661"/>
      <c r="L2617" s="661"/>
      <c r="M2617" s="661"/>
      <c r="N2617" s="661"/>
      <c r="O2617" s="661"/>
    </row>
    <row r="2618" spans="1:15" s="556" customFormat="1">
      <c r="A2618" s="652"/>
      <c r="B2618" s="119" t="s">
        <v>3883</v>
      </c>
      <c r="C2618" s="263"/>
      <c r="D2618" s="68"/>
      <c r="E2618" s="68"/>
      <c r="F2618" s="68"/>
    </row>
    <row r="2619" spans="1:15" s="556" customFormat="1">
      <c r="A2619" s="652"/>
      <c r="B2619" s="119" t="s">
        <v>4131</v>
      </c>
      <c r="C2619" s="263"/>
      <c r="D2619" s="68"/>
      <c r="E2619" s="68"/>
      <c r="F2619" s="68"/>
    </row>
    <row r="2620" spans="1:15" s="556" customFormat="1">
      <c r="A2620" s="652"/>
      <c r="B2620" s="119" t="s">
        <v>4065</v>
      </c>
      <c r="C2620" s="263"/>
      <c r="D2620" s="68"/>
      <c r="E2620" s="68"/>
      <c r="F2620" s="68"/>
    </row>
    <row r="2621" spans="1:15" s="556" customFormat="1">
      <c r="A2621" s="652"/>
      <c r="B2621" s="119" t="s">
        <v>3886</v>
      </c>
      <c r="C2621" s="263"/>
      <c r="D2621" s="68"/>
      <c r="E2621" s="68"/>
      <c r="F2621" s="68"/>
    </row>
    <row r="2622" spans="1:15" s="556" customFormat="1">
      <c r="A2622" s="652"/>
      <c r="B2622" s="119" t="s">
        <v>4066</v>
      </c>
      <c r="C2622" s="263"/>
      <c r="D2622" s="68"/>
      <c r="E2622" s="68"/>
      <c r="F2622" s="68"/>
    </row>
    <row r="2623" spans="1:15" s="556" customFormat="1">
      <c r="A2623" s="652"/>
      <c r="B2623" s="119" t="s">
        <v>4065</v>
      </c>
      <c r="C2623" s="263"/>
      <c r="D2623" s="68"/>
      <c r="E2623" s="68"/>
      <c r="F2623" s="68"/>
    </row>
    <row r="2624" spans="1:15" s="556" customFormat="1">
      <c r="A2624" s="652"/>
      <c r="B2624" s="119" t="s">
        <v>3889</v>
      </c>
      <c r="C2624" s="263"/>
      <c r="D2624" s="68"/>
      <c r="E2624" s="68"/>
      <c r="F2624" s="68"/>
    </row>
    <row r="2625" spans="1:6" s="556" customFormat="1">
      <c r="A2625" s="652"/>
      <c r="B2625" s="119" t="s">
        <v>3890</v>
      </c>
      <c r="C2625" s="263"/>
      <c r="D2625" s="68"/>
      <c r="E2625" s="68"/>
      <c r="F2625" s="68"/>
    </row>
    <row r="2626" spans="1:6" s="556" customFormat="1">
      <c r="A2626" s="652"/>
      <c r="B2626" s="119" t="s">
        <v>3893</v>
      </c>
      <c r="C2626" s="263"/>
      <c r="D2626" s="68"/>
      <c r="E2626" s="68"/>
      <c r="F2626" s="68"/>
    </row>
    <row r="2627" spans="1:6" s="556" customFormat="1">
      <c r="A2627" s="652"/>
      <c r="B2627" s="119" t="s">
        <v>3891</v>
      </c>
      <c r="C2627" s="263"/>
      <c r="D2627" s="68"/>
      <c r="E2627" s="68"/>
      <c r="F2627" s="68"/>
    </row>
    <row r="2628" spans="1:6" s="556" customFormat="1">
      <c r="A2628" s="652"/>
      <c r="B2628" s="119" t="s">
        <v>3892</v>
      </c>
      <c r="C2628" s="263"/>
      <c r="D2628" s="68"/>
      <c r="E2628" s="68"/>
      <c r="F2628" s="68"/>
    </row>
    <row r="2629" spans="1:6" s="556" customFormat="1">
      <c r="A2629" s="652"/>
      <c r="B2629" s="119" t="s">
        <v>2802</v>
      </c>
      <c r="C2629" s="263"/>
      <c r="D2629" s="68"/>
      <c r="E2629" s="68"/>
      <c r="F2629" s="68"/>
    </row>
    <row r="2630" spans="1:6" s="556" customFormat="1">
      <c r="A2630" s="652"/>
      <c r="B2630" s="119" t="s">
        <v>3898</v>
      </c>
      <c r="C2630" s="263"/>
      <c r="D2630" s="68"/>
      <c r="E2630" s="68"/>
      <c r="F2630" s="68"/>
    </row>
    <row r="2631" spans="1:6" s="191" customFormat="1">
      <c r="A2631" s="652"/>
      <c r="B2631" s="119" t="s">
        <v>4067</v>
      </c>
      <c r="C2631" s="263"/>
      <c r="D2631" s="68"/>
      <c r="E2631" s="68"/>
      <c r="F2631" s="68"/>
    </row>
    <row r="2632" spans="1:6" s="191" customFormat="1">
      <c r="A2632" s="652"/>
      <c r="B2632" s="119" t="s">
        <v>4068</v>
      </c>
      <c r="C2632" s="263"/>
      <c r="D2632" s="68"/>
      <c r="E2632" s="68"/>
      <c r="F2632" s="68"/>
    </row>
    <row r="2633" spans="1:6" s="191" customFormat="1">
      <c r="A2633" s="652"/>
      <c r="B2633" s="119" t="s">
        <v>3897</v>
      </c>
      <c r="C2633" s="263"/>
      <c r="D2633" s="68"/>
      <c r="E2633" s="68"/>
      <c r="F2633" s="68"/>
    </row>
    <row r="2634" spans="1:6" s="191" customFormat="1">
      <c r="A2634" s="652"/>
      <c r="B2634" s="119" t="s">
        <v>4069</v>
      </c>
      <c r="C2634" s="263"/>
      <c r="D2634" s="68"/>
      <c r="E2634" s="68"/>
      <c r="F2634" s="68"/>
    </row>
    <row r="2635" spans="1:6" s="191" customFormat="1">
      <c r="A2635" s="652"/>
      <c r="B2635" s="119" t="s">
        <v>3898</v>
      </c>
      <c r="C2635" s="263"/>
      <c r="D2635" s="68"/>
      <c r="E2635" s="68"/>
      <c r="F2635" s="68"/>
    </row>
    <row r="2636" spans="1:6" s="191" customFormat="1">
      <c r="A2636" s="652"/>
      <c r="B2636" s="119" t="s">
        <v>4070</v>
      </c>
      <c r="C2636" s="263"/>
      <c r="D2636" s="68"/>
      <c r="E2636" s="68"/>
      <c r="F2636" s="68"/>
    </row>
    <row r="2637" spans="1:6" s="191" customFormat="1">
      <c r="A2637" s="652"/>
      <c r="B2637" s="119" t="s">
        <v>4071</v>
      </c>
      <c r="C2637" s="263"/>
      <c r="D2637" s="68"/>
      <c r="E2637" s="68"/>
      <c r="F2637" s="68"/>
    </row>
    <row r="2638" spans="1:6" s="191" customFormat="1">
      <c r="A2638" s="652"/>
      <c r="B2638" s="119" t="s">
        <v>3900</v>
      </c>
      <c r="C2638" s="263"/>
      <c r="D2638" s="68"/>
      <c r="E2638" s="68"/>
      <c r="F2638" s="68"/>
    </row>
    <row r="2639" spans="1:6" s="191" customFormat="1">
      <c r="A2639" s="652"/>
      <c r="B2639" s="119"/>
      <c r="C2639" s="263"/>
      <c r="D2639" s="68"/>
      <c r="E2639" s="68"/>
      <c r="F2639" s="68"/>
    </row>
    <row r="2640" spans="1:6" s="191" customFormat="1">
      <c r="A2640" s="652"/>
      <c r="B2640" s="119" t="s">
        <v>3901</v>
      </c>
      <c r="C2640" s="263"/>
      <c r="D2640" s="68"/>
      <c r="E2640" s="68"/>
      <c r="F2640" s="68"/>
    </row>
    <row r="2641" spans="1:19" s="191" customFormat="1">
      <c r="A2641" s="652"/>
      <c r="B2641" s="119" t="s">
        <v>3902</v>
      </c>
      <c r="C2641" s="263"/>
      <c r="D2641" s="68"/>
      <c r="E2641" s="68"/>
      <c r="F2641" s="68"/>
    </row>
    <row r="2642" spans="1:19" s="191" customFormat="1">
      <c r="A2642" s="652"/>
      <c r="B2642" s="119" t="s">
        <v>4132</v>
      </c>
      <c r="C2642" s="263"/>
      <c r="D2642" s="68"/>
      <c r="E2642" s="68"/>
      <c r="F2642" s="68"/>
    </row>
    <row r="2643" spans="1:19" s="191" customFormat="1">
      <c r="A2643" s="652"/>
      <c r="B2643" s="119"/>
      <c r="C2643" s="263"/>
      <c r="D2643" s="68"/>
      <c r="E2643" s="68"/>
      <c r="F2643" s="68"/>
    </row>
    <row r="2644" spans="1:19" s="666" customFormat="1">
      <c r="A2644" s="652"/>
      <c r="B2644" s="119" t="s">
        <v>3904</v>
      </c>
      <c r="C2644" s="263"/>
      <c r="D2644" s="68"/>
      <c r="E2644" s="68"/>
      <c r="F2644" s="68"/>
      <c r="G2644" s="665"/>
      <c r="H2644" s="665"/>
      <c r="I2644" s="665"/>
      <c r="J2644" s="665"/>
      <c r="K2644" s="665"/>
      <c r="L2644" s="665"/>
      <c r="M2644" s="665"/>
      <c r="N2644" s="665"/>
      <c r="O2644" s="665"/>
    </row>
    <row r="2645" spans="1:19" s="666" customFormat="1">
      <c r="A2645" s="652"/>
      <c r="B2645" s="119" t="s">
        <v>3905</v>
      </c>
      <c r="C2645" s="263"/>
      <c r="D2645" s="68"/>
      <c r="E2645" s="68"/>
      <c r="F2645" s="68"/>
      <c r="G2645" s="665"/>
      <c r="H2645" s="665"/>
      <c r="I2645" s="665"/>
      <c r="J2645" s="665"/>
      <c r="K2645" s="665"/>
      <c r="L2645" s="665"/>
      <c r="M2645" s="665"/>
      <c r="N2645" s="665"/>
      <c r="O2645" s="665"/>
    </row>
    <row r="2646" spans="1:19" s="666" customFormat="1">
      <c r="A2646" s="652"/>
      <c r="B2646" s="119" t="s">
        <v>4026</v>
      </c>
      <c r="C2646" s="263"/>
      <c r="D2646" s="68"/>
      <c r="E2646" s="68"/>
      <c r="F2646" s="68"/>
      <c r="G2646" s="665"/>
      <c r="H2646" s="665"/>
      <c r="I2646" s="665"/>
      <c r="J2646" s="665"/>
      <c r="K2646" s="665"/>
      <c r="L2646" s="665"/>
      <c r="M2646" s="665"/>
      <c r="N2646" s="665"/>
      <c r="O2646" s="665"/>
    </row>
    <row r="2647" spans="1:19" s="666" customFormat="1">
      <c r="A2647" s="652"/>
      <c r="B2647" s="119" t="s">
        <v>3907</v>
      </c>
      <c r="C2647" s="263"/>
      <c r="D2647" s="68"/>
      <c r="E2647" s="68"/>
      <c r="F2647" s="68"/>
      <c r="G2647" s="665"/>
      <c r="H2647" s="665"/>
      <c r="I2647" s="665"/>
      <c r="J2647" s="665"/>
      <c r="K2647" s="665"/>
      <c r="L2647" s="665"/>
      <c r="M2647" s="665"/>
      <c r="N2647" s="665"/>
      <c r="O2647" s="665"/>
    </row>
    <row r="2648" spans="1:19" s="666" customFormat="1">
      <c r="A2648" s="652"/>
      <c r="B2648" s="119" t="s">
        <v>4133</v>
      </c>
      <c r="C2648" s="263"/>
      <c r="D2648" s="68"/>
      <c r="E2648" s="68"/>
      <c r="F2648" s="68"/>
      <c r="G2648" s="665"/>
      <c r="H2648" s="665"/>
      <c r="I2648" s="665"/>
      <c r="J2648" s="665"/>
      <c r="K2648" s="665"/>
      <c r="L2648" s="665"/>
      <c r="M2648" s="665"/>
      <c r="N2648" s="665"/>
      <c r="O2648" s="665"/>
    </row>
    <row r="2649" spans="1:19" s="666" customFormat="1">
      <c r="A2649" s="652"/>
      <c r="B2649" s="119" t="s">
        <v>4134</v>
      </c>
      <c r="C2649" s="263"/>
      <c r="D2649" s="68"/>
      <c r="E2649" s="68"/>
      <c r="F2649" s="68"/>
      <c r="G2649" s="665"/>
      <c r="H2649" s="665"/>
      <c r="I2649" s="665"/>
      <c r="J2649" s="665"/>
      <c r="K2649" s="665"/>
      <c r="L2649" s="665"/>
      <c r="M2649" s="665"/>
      <c r="N2649" s="665"/>
      <c r="O2649" s="665"/>
    </row>
    <row r="2650" spans="1:19" s="191" customFormat="1">
      <c r="A2650" s="652"/>
      <c r="B2650" s="119" t="s">
        <v>4135</v>
      </c>
      <c r="C2650" s="263"/>
      <c r="D2650" s="68"/>
      <c r="E2650" s="68"/>
      <c r="F2650" s="68"/>
      <c r="G2650" s="537"/>
      <c r="H2650" s="537"/>
      <c r="I2650" s="537"/>
      <c r="J2650" s="537"/>
      <c r="K2650" s="537"/>
      <c r="L2650" s="537"/>
      <c r="M2650" s="537"/>
      <c r="N2650" s="537"/>
      <c r="O2650" s="537"/>
      <c r="P2650" s="537"/>
      <c r="Q2650" s="537"/>
      <c r="R2650" s="537"/>
      <c r="S2650" s="537"/>
    </row>
    <row r="2651" spans="1:19" s="191" customFormat="1">
      <c r="A2651" s="652"/>
      <c r="B2651" s="119" t="s">
        <v>3911</v>
      </c>
      <c r="C2651" s="263"/>
      <c r="D2651" s="68"/>
      <c r="E2651" s="68"/>
      <c r="F2651" s="68"/>
      <c r="G2651" s="537"/>
      <c r="H2651" s="537"/>
      <c r="I2651" s="537"/>
      <c r="J2651" s="537"/>
      <c r="K2651" s="537"/>
      <c r="L2651" s="537"/>
      <c r="M2651" s="537"/>
      <c r="N2651" s="537"/>
      <c r="O2651" s="537"/>
      <c r="P2651" s="537"/>
      <c r="Q2651" s="537"/>
      <c r="R2651" s="537"/>
      <c r="S2651" s="537"/>
    </row>
    <row r="2652" spans="1:19" s="666" customFormat="1">
      <c r="A2652" s="652"/>
      <c r="B2652" s="119" t="s">
        <v>3912</v>
      </c>
      <c r="C2652" s="263"/>
      <c r="D2652" s="68"/>
      <c r="E2652" s="68"/>
      <c r="F2652" s="68"/>
      <c r="G2652" s="665"/>
      <c r="H2652" s="665"/>
      <c r="I2652" s="665"/>
      <c r="J2652" s="665"/>
      <c r="K2652" s="665"/>
      <c r="L2652" s="665"/>
      <c r="M2652" s="665"/>
      <c r="N2652" s="665"/>
      <c r="O2652" s="665"/>
    </row>
    <row r="2653" spans="1:19" s="666" customFormat="1">
      <c r="A2653" s="652"/>
      <c r="B2653" s="119" t="s">
        <v>3913</v>
      </c>
      <c r="C2653" s="263"/>
      <c r="D2653" s="68"/>
      <c r="E2653" s="68"/>
      <c r="F2653" s="68"/>
      <c r="G2653" s="665"/>
      <c r="H2653" s="665"/>
      <c r="I2653" s="665"/>
      <c r="J2653" s="665"/>
      <c r="K2653" s="665"/>
      <c r="L2653" s="665"/>
      <c r="M2653" s="665"/>
      <c r="N2653" s="665"/>
      <c r="O2653" s="665"/>
    </row>
    <row r="2654" spans="1:19" s="666" customFormat="1">
      <c r="A2654" s="652"/>
      <c r="B2654" s="119"/>
      <c r="C2654" s="263"/>
      <c r="D2654" s="68"/>
      <c r="E2654" s="68"/>
      <c r="F2654" s="68"/>
      <c r="G2654" s="665"/>
      <c r="H2654" s="665"/>
      <c r="I2654" s="665"/>
      <c r="J2654" s="665"/>
      <c r="K2654" s="665"/>
      <c r="L2654" s="665"/>
      <c r="M2654" s="665"/>
      <c r="N2654" s="665"/>
      <c r="O2654" s="665"/>
    </row>
    <row r="2655" spans="1:19" s="666" customFormat="1">
      <c r="A2655" s="652"/>
      <c r="B2655" s="119" t="s">
        <v>3914</v>
      </c>
      <c r="C2655" s="263"/>
      <c r="D2655" s="68"/>
      <c r="E2655" s="68"/>
      <c r="F2655" s="68"/>
      <c r="G2655" s="665"/>
      <c r="H2655" s="665"/>
      <c r="I2655" s="665"/>
      <c r="J2655" s="665"/>
      <c r="K2655" s="665"/>
      <c r="L2655" s="665"/>
      <c r="M2655" s="665"/>
      <c r="N2655" s="665"/>
      <c r="O2655" s="665"/>
    </row>
    <row r="2656" spans="1:19" s="666" customFormat="1">
      <c r="A2656" s="652"/>
      <c r="B2656" s="119" t="s">
        <v>4136</v>
      </c>
      <c r="C2656" s="263"/>
      <c r="D2656" s="68"/>
      <c r="E2656" s="68"/>
      <c r="F2656" s="68"/>
      <c r="G2656" s="665"/>
      <c r="H2656" s="665"/>
      <c r="I2656" s="665"/>
      <c r="J2656" s="665"/>
      <c r="K2656" s="665"/>
      <c r="L2656" s="665"/>
      <c r="M2656" s="665"/>
      <c r="N2656" s="665"/>
      <c r="O2656" s="665"/>
    </row>
    <row r="2657" spans="1:19" s="191" customFormat="1">
      <c r="A2657" s="652"/>
      <c r="B2657" s="119" t="s">
        <v>3918</v>
      </c>
      <c r="C2657" s="263"/>
      <c r="D2657" s="68"/>
      <c r="E2657" s="68"/>
      <c r="F2657" s="68"/>
    </row>
    <row r="2658" spans="1:19" s="191" customFormat="1">
      <c r="A2658" s="652"/>
      <c r="B2658" s="119" t="s">
        <v>3919</v>
      </c>
      <c r="C2658" s="263"/>
      <c r="D2658" s="68"/>
      <c r="E2658" s="68"/>
      <c r="F2658" s="68"/>
    </row>
    <row r="2659" spans="1:19" s="191" customFormat="1">
      <c r="A2659" s="652"/>
      <c r="B2659" s="119" t="s">
        <v>3920</v>
      </c>
      <c r="C2659" s="263"/>
      <c r="D2659" s="68"/>
      <c r="E2659" s="68"/>
      <c r="F2659" s="68"/>
    </row>
    <row r="2660" spans="1:19" s="191" customFormat="1">
      <c r="A2660" s="652"/>
      <c r="B2660" s="119"/>
      <c r="C2660" s="263"/>
      <c r="D2660" s="68"/>
      <c r="E2660" s="68"/>
      <c r="F2660" s="68"/>
    </row>
    <row r="2661" spans="1:19" s="191" customFormat="1">
      <c r="A2661" s="652"/>
      <c r="B2661" s="119" t="s">
        <v>3990</v>
      </c>
      <c r="C2661" s="263"/>
      <c r="D2661" s="68"/>
      <c r="E2661" s="68"/>
      <c r="F2661" s="68"/>
      <c r="G2661" s="537"/>
      <c r="H2661" s="537"/>
      <c r="I2661" s="537"/>
      <c r="J2661" s="537"/>
      <c r="K2661" s="537"/>
      <c r="L2661" s="537"/>
      <c r="M2661" s="537"/>
      <c r="N2661" s="537"/>
      <c r="O2661" s="537"/>
      <c r="P2661" s="537"/>
      <c r="Q2661" s="537"/>
      <c r="R2661" s="537"/>
      <c r="S2661" s="537"/>
    </row>
    <row r="2662" spans="1:19" s="191" customFormat="1">
      <c r="A2662" s="652"/>
      <c r="B2662" s="119" t="s">
        <v>4112</v>
      </c>
      <c r="C2662" s="263"/>
      <c r="D2662" s="68"/>
      <c r="E2662" s="68"/>
      <c r="F2662" s="68"/>
    </row>
    <row r="2663" spans="1:19" s="191" customFormat="1">
      <c r="A2663" s="652"/>
      <c r="B2663" s="119" t="s">
        <v>3952</v>
      </c>
      <c r="C2663" s="263"/>
      <c r="D2663" s="68"/>
      <c r="E2663" s="68"/>
      <c r="F2663" s="68"/>
    </row>
    <row r="2664" spans="1:19" s="191" customFormat="1" ht="29">
      <c r="A2664" s="652"/>
      <c r="B2664" s="119" t="s">
        <v>3993</v>
      </c>
      <c r="C2664" s="263"/>
      <c r="D2664" s="68"/>
      <c r="E2664" s="68"/>
      <c r="F2664" s="68"/>
    </row>
    <row r="2665" spans="1:19" s="191" customFormat="1">
      <c r="A2665" s="652"/>
      <c r="B2665" s="119" t="s">
        <v>3994</v>
      </c>
      <c r="C2665" s="263"/>
      <c r="D2665" s="68"/>
      <c r="E2665" s="68"/>
      <c r="F2665" s="68"/>
    </row>
    <row r="2666" spans="1:19" s="191" customFormat="1">
      <c r="A2666" s="652"/>
      <c r="B2666" s="119" t="s">
        <v>4104</v>
      </c>
      <c r="C2666" s="263"/>
      <c r="D2666" s="68"/>
      <c r="E2666" s="68"/>
      <c r="F2666" s="68"/>
    </row>
    <row r="2667" spans="1:19" s="191" customFormat="1">
      <c r="A2667" s="652"/>
      <c r="B2667" s="119" t="s">
        <v>4137</v>
      </c>
      <c r="C2667" s="263"/>
      <c r="D2667" s="68"/>
      <c r="E2667" s="68"/>
      <c r="F2667" s="68"/>
    </row>
    <row r="2668" spans="1:19" s="191" customFormat="1">
      <c r="A2668" s="652"/>
      <c r="B2668" s="119" t="s">
        <v>4138</v>
      </c>
      <c r="C2668" s="263"/>
      <c r="D2668" s="68"/>
      <c r="E2668" s="68"/>
      <c r="F2668" s="68"/>
    </row>
    <row r="2669" spans="1:19" s="191" customFormat="1">
      <c r="A2669" s="652"/>
      <c r="B2669" s="119" t="s">
        <v>4139</v>
      </c>
      <c r="C2669" s="263"/>
      <c r="D2669" s="68"/>
      <c r="E2669" s="68"/>
      <c r="F2669" s="68"/>
    </row>
    <row r="2670" spans="1:19" s="191" customFormat="1">
      <c r="A2670" s="652"/>
      <c r="B2670" s="119" t="s">
        <v>4140</v>
      </c>
      <c r="C2670" s="263"/>
      <c r="D2670" s="68"/>
      <c r="E2670" s="68"/>
      <c r="F2670" s="68"/>
    </row>
    <row r="2671" spans="1:19" s="191" customFormat="1">
      <c r="A2671" s="652"/>
      <c r="B2671" s="119" t="s">
        <v>4141</v>
      </c>
      <c r="C2671" s="263"/>
      <c r="D2671" s="68"/>
      <c r="E2671" s="68"/>
      <c r="F2671" s="68"/>
    </row>
    <row r="2672" spans="1:19" s="667" customFormat="1">
      <c r="A2672" s="652"/>
      <c r="B2672" s="119" t="s">
        <v>4000</v>
      </c>
      <c r="C2672" s="263"/>
      <c r="D2672" s="68"/>
      <c r="E2672" s="68"/>
      <c r="F2672" s="68"/>
    </row>
    <row r="2673" spans="1:6" s="191" customFormat="1">
      <c r="A2673" s="652"/>
      <c r="B2673" s="119" t="s">
        <v>4001</v>
      </c>
      <c r="C2673" s="263"/>
      <c r="D2673" s="68"/>
      <c r="E2673" s="68"/>
      <c r="F2673" s="68"/>
    </row>
    <row r="2674" spans="1:6" s="191" customFormat="1">
      <c r="A2674" s="652"/>
      <c r="B2674" s="119" t="s">
        <v>4142</v>
      </c>
      <c r="C2674" s="263"/>
      <c r="D2674" s="68"/>
      <c r="E2674" s="68"/>
      <c r="F2674" s="68"/>
    </row>
    <row r="2675" spans="1:6" s="191" customFormat="1">
      <c r="A2675" s="652"/>
      <c r="B2675" s="119" t="s">
        <v>3919</v>
      </c>
      <c r="C2675" s="263"/>
      <c r="D2675" s="68"/>
      <c r="E2675" s="68"/>
      <c r="F2675" s="68"/>
    </row>
    <row r="2676" spans="1:6" s="191" customFormat="1">
      <c r="A2676" s="652"/>
      <c r="B2676" s="119" t="s">
        <v>4003</v>
      </c>
      <c r="C2676" s="263"/>
      <c r="D2676" s="68"/>
      <c r="E2676" s="68"/>
      <c r="F2676" s="68"/>
    </row>
    <row r="2677" spans="1:6" s="191" customFormat="1">
      <c r="A2677" s="652"/>
      <c r="B2677" s="119"/>
      <c r="C2677" s="263"/>
      <c r="D2677" s="68"/>
      <c r="E2677" s="68"/>
      <c r="F2677" s="68"/>
    </row>
    <row r="2678" spans="1:6" s="191" customFormat="1">
      <c r="A2678" s="652"/>
      <c r="B2678" s="119" t="s">
        <v>4004</v>
      </c>
      <c r="C2678" s="263"/>
      <c r="D2678" s="68"/>
      <c r="E2678" s="68"/>
      <c r="F2678" s="68"/>
    </row>
    <row r="2679" spans="1:6" s="191" customFormat="1">
      <c r="A2679" s="652"/>
      <c r="B2679" s="119" t="s">
        <v>4005</v>
      </c>
      <c r="C2679" s="263"/>
      <c r="D2679" s="68"/>
      <c r="E2679" s="68"/>
      <c r="F2679" s="68"/>
    </row>
    <row r="2680" spans="1:6" s="191" customFormat="1">
      <c r="A2680" s="652"/>
      <c r="B2680" s="119" t="s">
        <v>4143</v>
      </c>
      <c r="C2680" s="263"/>
      <c r="D2680" s="68"/>
      <c r="E2680" s="68"/>
      <c r="F2680" s="68"/>
    </row>
    <row r="2681" spans="1:6" s="191" customFormat="1">
      <c r="A2681" s="652"/>
      <c r="B2681" s="119" t="s">
        <v>4144</v>
      </c>
      <c r="C2681" s="263"/>
      <c r="D2681" s="68"/>
      <c r="E2681" s="68"/>
      <c r="F2681" s="68"/>
    </row>
    <row r="2682" spans="1:6" s="191" customFormat="1">
      <c r="A2682" s="652"/>
      <c r="B2682" s="119" t="s">
        <v>4145</v>
      </c>
      <c r="C2682" s="263"/>
      <c r="D2682" s="68"/>
      <c r="E2682" s="68"/>
      <c r="F2682" s="68"/>
    </row>
    <row r="2683" spans="1:6" s="191" customFormat="1">
      <c r="A2683" s="652"/>
      <c r="B2683" s="119" t="s">
        <v>4009</v>
      </c>
      <c r="C2683" s="263"/>
      <c r="D2683" s="68"/>
      <c r="E2683" s="68"/>
      <c r="F2683" s="68"/>
    </row>
    <row r="2684" spans="1:6" s="191" customFormat="1" ht="14.25" customHeight="1">
      <c r="A2684" s="652"/>
      <c r="B2684" s="119" t="s">
        <v>3912</v>
      </c>
      <c r="C2684" s="263"/>
      <c r="D2684" s="68"/>
      <c r="E2684" s="68"/>
      <c r="F2684" s="68"/>
    </row>
    <row r="2685" spans="1:6" s="191" customFormat="1" ht="14.25" customHeight="1">
      <c r="A2685" s="652"/>
      <c r="B2685" s="119" t="s">
        <v>4010</v>
      </c>
      <c r="C2685" s="263"/>
      <c r="D2685" s="68"/>
      <c r="E2685" s="68"/>
      <c r="F2685" s="68"/>
    </row>
    <row r="2686" spans="1:6" s="191" customFormat="1">
      <c r="A2686" s="652"/>
      <c r="B2686" s="119" t="s">
        <v>4011</v>
      </c>
      <c r="C2686" s="263"/>
      <c r="D2686" s="68"/>
      <c r="E2686" s="68"/>
      <c r="F2686" s="68"/>
    </row>
    <row r="2687" spans="1:6" s="191" customFormat="1" ht="14.25" customHeight="1">
      <c r="A2687" s="652"/>
      <c r="B2687" s="119"/>
      <c r="C2687" s="263"/>
      <c r="D2687" s="68"/>
      <c r="E2687" s="68"/>
      <c r="F2687" s="68"/>
    </row>
    <row r="2688" spans="1:6" s="191" customFormat="1" ht="14.25" customHeight="1">
      <c r="A2688" s="652"/>
      <c r="B2688" s="119" t="s">
        <v>3912</v>
      </c>
      <c r="C2688" s="263"/>
      <c r="D2688" s="68"/>
      <c r="E2688" s="68"/>
      <c r="F2688" s="68"/>
    </row>
    <row r="2689" spans="1:6" s="191" customFormat="1">
      <c r="A2689" s="652"/>
      <c r="B2689" s="119" t="s">
        <v>3913</v>
      </c>
      <c r="C2689" s="263"/>
      <c r="D2689" s="68"/>
      <c r="E2689" s="68"/>
      <c r="F2689" s="68"/>
    </row>
    <row r="2690" spans="1:6" s="191" customFormat="1" ht="14.25" customHeight="1">
      <c r="A2690" s="652"/>
      <c r="B2690" s="119"/>
      <c r="C2690" s="263"/>
      <c r="D2690" s="68"/>
      <c r="E2690" s="68"/>
      <c r="F2690" s="68"/>
    </row>
    <row r="2691" spans="1:6" s="191" customFormat="1" ht="14.25" customHeight="1">
      <c r="A2691" s="652"/>
      <c r="B2691" s="119" t="s">
        <v>3914</v>
      </c>
      <c r="C2691" s="263"/>
      <c r="D2691" s="68"/>
      <c r="E2691" s="68"/>
      <c r="F2691" s="68"/>
    </row>
    <row r="2692" spans="1:6" s="191" customFormat="1" ht="14.25" customHeight="1">
      <c r="A2692" s="652"/>
      <c r="B2692" s="119" t="s">
        <v>4124</v>
      </c>
      <c r="C2692" s="263"/>
      <c r="D2692" s="68"/>
      <c r="E2692" s="68"/>
      <c r="F2692" s="68"/>
    </row>
    <row r="2693" spans="1:6" s="191" customFormat="1" ht="14.25" customHeight="1">
      <c r="A2693" s="652"/>
      <c r="B2693" s="119" t="s">
        <v>3914</v>
      </c>
      <c r="C2693" s="263"/>
      <c r="D2693" s="68"/>
      <c r="E2693" s="68"/>
      <c r="F2693" s="68"/>
    </row>
    <row r="2694" spans="1:6" s="191" customFormat="1">
      <c r="A2694" s="652"/>
      <c r="B2694" s="119" t="s">
        <v>4124</v>
      </c>
      <c r="C2694" s="263"/>
      <c r="D2694" s="68"/>
      <c r="E2694" s="68"/>
      <c r="F2694" s="68"/>
    </row>
    <row r="2695" spans="1:6" s="191" customFormat="1" ht="14.25" customHeight="1">
      <c r="A2695" s="652"/>
      <c r="B2695" s="119"/>
      <c r="C2695" s="263"/>
      <c r="D2695" s="68"/>
      <c r="E2695" s="68"/>
      <c r="F2695" s="68"/>
    </row>
    <row r="2696" spans="1:6" s="191" customFormat="1" ht="14.25" customHeight="1">
      <c r="A2696" s="652"/>
      <c r="B2696" s="119" t="s">
        <v>3951</v>
      </c>
      <c r="C2696" s="263"/>
      <c r="D2696" s="68"/>
      <c r="E2696" s="68"/>
      <c r="F2696" s="68"/>
    </row>
    <row r="2697" spans="1:6" s="191" customFormat="1">
      <c r="A2697" s="652"/>
      <c r="B2697" s="119" t="s">
        <v>3954</v>
      </c>
      <c r="C2697" s="263"/>
      <c r="D2697" s="68"/>
      <c r="E2697" s="68"/>
      <c r="F2697" s="68"/>
    </row>
    <row r="2698" spans="1:6" s="191" customFormat="1" ht="14.25" customHeight="1">
      <c r="A2698" s="652"/>
      <c r="B2698" s="119" t="s">
        <v>3952</v>
      </c>
      <c r="C2698" s="263"/>
      <c r="D2698" s="68"/>
      <c r="E2698" s="68"/>
      <c r="F2698" s="68"/>
    </row>
    <row r="2699" spans="1:6" s="191" customFormat="1" ht="14.25" customHeight="1">
      <c r="A2699" s="652"/>
      <c r="B2699" s="119"/>
      <c r="C2699" s="263"/>
      <c r="D2699" s="68"/>
      <c r="E2699" s="68"/>
      <c r="F2699" s="68"/>
    </row>
    <row r="2700" spans="1:6" s="191" customFormat="1">
      <c r="A2700" s="652"/>
      <c r="B2700" s="119" t="s">
        <v>3921</v>
      </c>
      <c r="C2700" s="263"/>
      <c r="D2700" s="68"/>
      <c r="E2700" s="68"/>
      <c r="F2700" s="68"/>
    </row>
    <row r="2701" spans="1:6" s="191" customFormat="1" ht="14.25" customHeight="1">
      <c r="A2701" s="652"/>
      <c r="B2701" s="119" t="s">
        <v>3922</v>
      </c>
      <c r="C2701" s="263"/>
      <c r="D2701" s="68"/>
      <c r="E2701" s="68"/>
      <c r="F2701" s="68"/>
    </row>
    <row r="2702" spans="1:6" s="191" customFormat="1" ht="14.25" customHeight="1">
      <c r="A2702" s="652"/>
      <c r="B2702" s="119" t="s">
        <v>4077</v>
      </c>
      <c r="C2702" s="263"/>
      <c r="D2702" s="68"/>
      <c r="E2702" s="68"/>
      <c r="F2702" s="68"/>
    </row>
    <row r="2703" spans="1:6" s="191" customFormat="1" ht="14.25" customHeight="1">
      <c r="A2703" s="652"/>
      <c r="B2703" s="119"/>
      <c r="C2703" s="263"/>
      <c r="D2703" s="68"/>
      <c r="E2703" s="68"/>
      <c r="F2703" s="68"/>
    </row>
    <row r="2704" spans="1:6" s="191" customFormat="1" ht="14.25" customHeight="1">
      <c r="A2704" s="652"/>
      <c r="B2704" s="119" t="s">
        <v>3951</v>
      </c>
      <c r="C2704" s="263"/>
      <c r="D2704" s="68"/>
      <c r="E2704" s="68"/>
      <c r="F2704" s="68"/>
    </row>
    <row r="2705" spans="1:6" s="191" customFormat="1">
      <c r="A2705" s="652"/>
      <c r="B2705" s="119" t="s">
        <v>3922</v>
      </c>
      <c r="C2705" s="263"/>
      <c r="D2705" s="68"/>
      <c r="E2705" s="68"/>
      <c r="F2705" s="68"/>
    </row>
    <row r="2706" spans="1:6" s="191" customFormat="1" ht="14.25" customHeight="1">
      <c r="A2706" s="652"/>
      <c r="B2706" s="119" t="s">
        <v>4146</v>
      </c>
      <c r="C2706" s="263"/>
      <c r="D2706" s="68"/>
      <c r="E2706" s="68"/>
      <c r="F2706" s="68"/>
    </row>
    <row r="2707" spans="1:6" s="191" customFormat="1" ht="14.25" customHeight="1">
      <c r="A2707" s="652"/>
      <c r="B2707" s="119" t="s">
        <v>3912</v>
      </c>
      <c r="C2707" s="263"/>
      <c r="D2707" s="68"/>
      <c r="E2707" s="68"/>
      <c r="F2707" s="68"/>
    </row>
    <row r="2708" spans="1:6" s="191" customFormat="1">
      <c r="A2708" s="652"/>
      <c r="B2708" s="119" t="s">
        <v>3913</v>
      </c>
      <c r="C2708" s="263"/>
      <c r="D2708" s="68"/>
      <c r="E2708" s="68"/>
      <c r="F2708" s="68"/>
    </row>
    <row r="2709" spans="1:6" s="191" customFormat="1">
      <c r="A2709" s="652"/>
      <c r="B2709" s="119"/>
      <c r="C2709" s="263"/>
      <c r="D2709" s="68"/>
      <c r="E2709" s="68"/>
      <c r="F2709" s="68"/>
    </row>
    <row r="2710" spans="1:6" s="191" customFormat="1">
      <c r="A2710" s="652"/>
      <c r="B2710" s="119" t="s">
        <v>3914</v>
      </c>
      <c r="C2710" s="263"/>
      <c r="D2710" s="68"/>
      <c r="E2710" s="68"/>
      <c r="F2710" s="68"/>
    </row>
    <row r="2711" spans="1:6" s="191" customFormat="1">
      <c r="A2711" s="652"/>
      <c r="B2711" s="119" t="s">
        <v>4136</v>
      </c>
      <c r="C2711" s="263"/>
      <c r="D2711" s="68"/>
      <c r="E2711" s="68"/>
      <c r="F2711" s="68"/>
    </row>
    <row r="2712" spans="1:6" s="191" customFormat="1">
      <c r="A2712" s="652"/>
      <c r="B2712" s="119" t="s">
        <v>3916</v>
      </c>
      <c r="C2712" s="263"/>
      <c r="D2712" s="68"/>
      <c r="E2712" s="68"/>
      <c r="F2712" s="68"/>
    </row>
    <row r="2713" spans="1:6" s="191" customFormat="1" ht="14.25" customHeight="1">
      <c r="A2713" s="652"/>
      <c r="B2713" s="119" t="s">
        <v>3917</v>
      </c>
      <c r="C2713" s="263"/>
      <c r="D2713" s="68"/>
      <c r="E2713" s="68"/>
      <c r="F2713" s="68"/>
    </row>
    <row r="2714" spans="1:6" s="191" customFormat="1" ht="14.25" customHeight="1">
      <c r="A2714" s="652"/>
      <c r="B2714" s="119" t="s">
        <v>3918</v>
      </c>
      <c r="C2714" s="263"/>
      <c r="D2714" s="68"/>
      <c r="E2714" s="68"/>
      <c r="F2714" s="68"/>
    </row>
    <row r="2715" spans="1:6" s="191" customFormat="1" ht="14.25" customHeight="1">
      <c r="A2715" s="652"/>
      <c r="B2715" s="119" t="s">
        <v>4045</v>
      </c>
      <c r="C2715" s="263"/>
      <c r="D2715" s="68"/>
      <c r="E2715" s="68"/>
      <c r="F2715" s="68"/>
    </row>
    <row r="2716" spans="1:6" s="191" customFormat="1">
      <c r="A2716" s="652"/>
      <c r="B2716" s="119" t="s">
        <v>4046</v>
      </c>
      <c r="C2716" s="263"/>
      <c r="D2716" s="68"/>
      <c r="E2716" s="68"/>
      <c r="F2716" s="68"/>
    </row>
    <row r="2717" spans="1:6" s="191" customFormat="1">
      <c r="A2717" s="652"/>
      <c r="B2717" s="119" t="s">
        <v>4147</v>
      </c>
      <c r="C2717" s="263"/>
      <c r="D2717" s="68"/>
      <c r="E2717" s="68"/>
      <c r="F2717" s="68"/>
    </row>
    <row r="2718" spans="1:6" s="191" customFormat="1">
      <c r="A2718" s="652"/>
      <c r="B2718" s="119" t="s">
        <v>4048</v>
      </c>
      <c r="C2718" s="263"/>
      <c r="D2718" s="68"/>
      <c r="E2718" s="68"/>
      <c r="F2718" s="68"/>
    </row>
    <row r="2719" spans="1:6" s="191" customFormat="1" ht="14.25" customHeight="1">
      <c r="A2719" s="652"/>
      <c r="B2719" s="119" t="s">
        <v>4148</v>
      </c>
      <c r="C2719" s="263"/>
      <c r="D2719" s="68"/>
      <c r="E2719" s="68"/>
      <c r="F2719" s="68"/>
    </row>
    <row r="2720" spans="1:6" s="191" customFormat="1">
      <c r="A2720" s="652"/>
      <c r="B2720" s="119" t="s">
        <v>4149</v>
      </c>
      <c r="C2720" s="263"/>
      <c r="D2720" s="68"/>
      <c r="E2720" s="68"/>
      <c r="F2720" s="68"/>
    </row>
    <row r="2721" spans="1:6" s="191" customFormat="1" ht="14.25" customHeight="1">
      <c r="A2721" s="652"/>
      <c r="B2721" s="119" t="s">
        <v>4150</v>
      </c>
      <c r="C2721" s="263"/>
      <c r="D2721" s="68"/>
      <c r="E2721" s="68"/>
      <c r="F2721" s="68"/>
    </row>
    <row r="2722" spans="1:6" s="191" customFormat="1" ht="14.25" customHeight="1">
      <c r="A2722" s="652"/>
      <c r="B2722" s="119" t="s">
        <v>4151</v>
      </c>
      <c r="C2722" s="263"/>
      <c r="D2722" s="68"/>
      <c r="E2722" s="68"/>
      <c r="F2722" s="68"/>
    </row>
    <row r="2723" spans="1:6" s="191" customFormat="1" ht="14.25" customHeight="1">
      <c r="A2723" s="652"/>
      <c r="B2723" s="119"/>
      <c r="C2723" s="263"/>
      <c r="D2723" s="68"/>
      <c r="E2723" s="68"/>
      <c r="F2723" s="68"/>
    </row>
    <row r="2724" spans="1:6" s="191" customFormat="1" ht="101.5">
      <c r="A2724" s="652"/>
      <c r="B2724" s="119" t="s">
        <v>4022</v>
      </c>
      <c r="C2724" s="263"/>
      <c r="D2724" s="68"/>
      <c r="E2724" s="68"/>
      <c r="F2724" s="68"/>
    </row>
    <row r="2725" spans="1:6" s="191" customFormat="1" ht="14.25" customHeight="1">
      <c r="A2725" s="652"/>
      <c r="B2725" s="119"/>
      <c r="C2725" s="263"/>
      <c r="D2725" s="68"/>
      <c r="E2725" s="68"/>
      <c r="F2725" s="68"/>
    </row>
    <row r="2726" spans="1:6" s="191" customFormat="1" ht="14.25" customHeight="1">
      <c r="A2726" s="652"/>
      <c r="B2726" s="119" t="s">
        <v>4053</v>
      </c>
      <c r="C2726" s="263"/>
      <c r="D2726" s="68"/>
      <c r="E2726" s="68"/>
      <c r="F2726" s="68"/>
    </row>
    <row r="2727" spans="1:6" s="191" customFormat="1" ht="14.25" customHeight="1">
      <c r="A2727" s="652"/>
      <c r="B2727" s="119" t="s">
        <v>4054</v>
      </c>
      <c r="C2727" s="263"/>
      <c r="D2727" s="68"/>
      <c r="E2727" s="68"/>
      <c r="F2727" s="68"/>
    </row>
    <row r="2728" spans="1:6" s="191" customFormat="1" ht="33.75" customHeight="1">
      <c r="A2728" s="652"/>
      <c r="B2728" s="119" t="s">
        <v>4055</v>
      </c>
      <c r="C2728" s="263"/>
      <c r="D2728" s="68"/>
      <c r="E2728" s="68"/>
      <c r="F2728" s="68"/>
    </row>
    <row r="2729" spans="1:6" s="191" customFormat="1" ht="14.25" customHeight="1">
      <c r="A2729" s="652"/>
      <c r="B2729" s="119" t="s">
        <v>4056</v>
      </c>
      <c r="C2729" s="263"/>
      <c r="D2729" s="68"/>
      <c r="E2729" s="68"/>
      <c r="F2729" s="68"/>
    </row>
    <row r="2730" spans="1:6" s="191" customFormat="1" ht="14.25" customHeight="1">
      <c r="A2730" s="652"/>
      <c r="B2730" s="119" t="s">
        <v>4057</v>
      </c>
      <c r="C2730" s="263"/>
      <c r="D2730" s="68"/>
      <c r="E2730" s="68"/>
      <c r="F2730" s="68"/>
    </row>
    <row r="2731" spans="1:6" s="191" customFormat="1" ht="14.25" customHeight="1">
      <c r="A2731" s="652"/>
      <c r="B2731" s="119" t="s">
        <v>4058</v>
      </c>
      <c r="C2731" s="263"/>
      <c r="D2731" s="68"/>
      <c r="E2731" s="68"/>
      <c r="F2731" s="68"/>
    </row>
    <row r="2732" spans="1:6" s="191" customFormat="1" ht="14.25" customHeight="1">
      <c r="A2732" s="652"/>
      <c r="B2732" s="119" t="s">
        <v>4059</v>
      </c>
      <c r="C2732" s="263"/>
      <c r="D2732" s="68"/>
      <c r="E2732" s="68"/>
      <c r="F2732" s="68"/>
    </row>
    <row r="2733" spans="1:6" s="191" customFormat="1" ht="14.25" customHeight="1">
      <c r="A2733" s="652"/>
      <c r="B2733" s="119"/>
      <c r="C2733" s="263"/>
      <c r="D2733" s="68"/>
      <c r="E2733" s="68"/>
      <c r="F2733" s="68"/>
    </row>
    <row r="2734" spans="1:6" s="191" customFormat="1" ht="14.25" customHeight="1">
      <c r="A2734" s="652"/>
      <c r="B2734" s="119" t="s">
        <v>4060</v>
      </c>
      <c r="C2734" s="263"/>
      <c r="D2734" s="68"/>
      <c r="E2734" s="68"/>
      <c r="F2734" s="68"/>
    </row>
    <row r="2735" spans="1:6" s="191" customFormat="1" ht="14.25" customHeight="1">
      <c r="A2735" s="652"/>
      <c r="B2735" s="668" t="s">
        <v>4152</v>
      </c>
      <c r="C2735" s="263"/>
      <c r="D2735" s="68"/>
      <c r="E2735" s="68"/>
      <c r="F2735" s="68"/>
    </row>
    <row r="2736" spans="1:6" s="191" customFormat="1" ht="14.25" customHeight="1">
      <c r="A2736" s="652"/>
      <c r="B2736" s="119"/>
      <c r="C2736" s="263"/>
      <c r="D2736" s="68"/>
      <c r="E2736" s="68"/>
      <c r="F2736" s="68"/>
    </row>
    <row r="2737" spans="1:6" s="191" customFormat="1" ht="14.25" customHeight="1">
      <c r="A2737" s="652"/>
      <c r="B2737" s="119" t="s">
        <v>4153</v>
      </c>
      <c r="C2737" s="263" t="s">
        <v>160</v>
      </c>
      <c r="D2737" s="68">
        <v>1</v>
      </c>
      <c r="E2737" s="68"/>
      <c r="F2737" s="68">
        <f>D2737*E2737</f>
        <v>0</v>
      </c>
    </row>
    <row r="2738" spans="1:6" s="191" customFormat="1" ht="14.25" customHeight="1">
      <c r="A2738" s="652"/>
      <c r="B2738" s="119" t="s">
        <v>3046</v>
      </c>
      <c r="C2738" s="263"/>
      <c r="D2738" s="68"/>
      <c r="E2738" s="68"/>
      <c r="F2738" s="68"/>
    </row>
    <row r="2739" spans="1:6" s="191" customFormat="1" ht="14.25" customHeight="1">
      <c r="A2739" s="652"/>
      <c r="B2739" s="119"/>
      <c r="C2739" s="263"/>
      <c r="D2739" s="68"/>
      <c r="E2739" s="68"/>
      <c r="F2739" s="68"/>
    </row>
    <row r="2740" spans="1:6" s="191" customFormat="1" ht="14.25" customHeight="1">
      <c r="A2740" s="654">
        <f>MAX($A$16:A2739)+0.01</f>
        <v>3.329999999999993</v>
      </c>
      <c r="B2740" s="119" t="s">
        <v>3821</v>
      </c>
      <c r="C2740" s="263"/>
      <c r="D2740" s="68"/>
      <c r="E2740" s="68"/>
      <c r="F2740" s="68"/>
    </row>
    <row r="2741" spans="1:6" s="191" customFormat="1" ht="14.25" customHeight="1">
      <c r="A2741" s="652"/>
      <c r="B2741" s="119" t="s">
        <v>3822</v>
      </c>
      <c r="C2741" s="263"/>
      <c r="D2741" s="68"/>
      <c r="E2741" s="68"/>
      <c r="F2741" s="68"/>
    </row>
    <row r="2742" spans="1:6" s="191" customFormat="1" ht="14.25" customHeight="1">
      <c r="A2742" s="652"/>
      <c r="B2742" s="119" t="s">
        <v>3823</v>
      </c>
      <c r="C2742" s="263"/>
      <c r="D2742" s="68"/>
      <c r="E2742" s="68"/>
      <c r="F2742" s="68"/>
    </row>
    <row r="2743" spans="1:6" s="191" customFormat="1" ht="14.25" customHeight="1">
      <c r="A2743" s="652"/>
      <c r="B2743" s="119" t="s">
        <v>3824</v>
      </c>
      <c r="C2743" s="263"/>
      <c r="D2743" s="68"/>
      <c r="E2743" s="68"/>
      <c r="F2743" s="68"/>
    </row>
    <row r="2744" spans="1:6" s="191" customFormat="1" ht="14.25" customHeight="1">
      <c r="A2744" s="652"/>
      <c r="B2744" s="119" t="s">
        <v>3825</v>
      </c>
      <c r="C2744" s="263"/>
      <c r="D2744" s="68"/>
      <c r="E2744" s="68"/>
      <c r="F2744" s="68"/>
    </row>
    <row r="2745" spans="1:6" s="191" customFormat="1" ht="14.25" customHeight="1">
      <c r="A2745" s="652"/>
      <c r="B2745" s="119" t="s">
        <v>3826</v>
      </c>
      <c r="C2745" s="263"/>
      <c r="D2745" s="68"/>
      <c r="E2745" s="68"/>
      <c r="F2745" s="68"/>
    </row>
    <row r="2746" spans="1:6" s="191" customFormat="1" ht="14.25" customHeight="1">
      <c r="A2746" s="652"/>
      <c r="B2746" s="119" t="s">
        <v>3827</v>
      </c>
      <c r="C2746" s="263"/>
      <c r="D2746" s="68"/>
      <c r="E2746" s="68"/>
      <c r="F2746" s="68"/>
    </row>
    <row r="2747" spans="1:6" s="191" customFormat="1" ht="14.25" customHeight="1">
      <c r="A2747" s="652"/>
      <c r="B2747" s="119" t="s">
        <v>3828</v>
      </c>
      <c r="C2747" s="263"/>
      <c r="D2747" s="68"/>
      <c r="E2747" s="68"/>
      <c r="F2747" s="68"/>
    </row>
    <row r="2748" spans="1:6" s="191" customFormat="1" ht="14.25" customHeight="1">
      <c r="A2748" s="652"/>
      <c r="B2748" s="119" t="s">
        <v>3829</v>
      </c>
      <c r="C2748" s="263"/>
      <c r="D2748" s="68"/>
      <c r="E2748" s="68"/>
      <c r="F2748" s="68"/>
    </row>
    <row r="2749" spans="1:6" s="191" customFormat="1" ht="14.25" customHeight="1">
      <c r="A2749" s="652"/>
      <c r="B2749" s="119" t="s">
        <v>3830</v>
      </c>
      <c r="C2749" s="263"/>
      <c r="D2749" s="68"/>
      <c r="E2749" s="68"/>
      <c r="F2749" s="68"/>
    </row>
    <row r="2750" spans="1:6" s="191" customFormat="1" ht="14.25" customHeight="1">
      <c r="A2750" s="652"/>
      <c r="B2750" s="119"/>
      <c r="C2750" s="263"/>
      <c r="D2750" s="68"/>
      <c r="E2750" s="68"/>
      <c r="F2750" s="68"/>
    </row>
    <row r="2751" spans="1:6" s="191" customFormat="1" ht="14.25" customHeight="1">
      <c r="A2751" s="652"/>
      <c r="B2751" s="119" t="s">
        <v>4154</v>
      </c>
      <c r="C2751" s="263"/>
      <c r="D2751" s="68"/>
      <c r="E2751" s="68"/>
      <c r="F2751" s="68"/>
    </row>
    <row r="2752" spans="1:6" s="191" customFormat="1" ht="14.25" customHeight="1">
      <c r="A2752" s="652"/>
      <c r="B2752" s="119" t="s">
        <v>3832</v>
      </c>
      <c r="C2752" s="263"/>
      <c r="D2752" s="68"/>
      <c r="E2752" s="68"/>
      <c r="F2752" s="68"/>
    </row>
    <row r="2753" spans="1:6" s="191" customFormat="1" ht="14.25" customHeight="1">
      <c r="A2753" s="652"/>
      <c r="B2753" s="119" t="s">
        <v>3833</v>
      </c>
      <c r="C2753" s="263"/>
      <c r="D2753" s="68"/>
      <c r="E2753" s="68"/>
      <c r="F2753" s="68"/>
    </row>
    <row r="2754" spans="1:6" s="191" customFormat="1">
      <c r="A2754" s="652"/>
      <c r="B2754" s="119" t="s">
        <v>3834</v>
      </c>
      <c r="C2754" s="263"/>
      <c r="D2754" s="68"/>
      <c r="E2754" s="68"/>
      <c r="F2754" s="68"/>
    </row>
    <row r="2755" spans="1:6" s="191" customFormat="1">
      <c r="A2755" s="652"/>
      <c r="B2755" s="119" t="s">
        <v>3835</v>
      </c>
      <c r="C2755" s="263"/>
      <c r="D2755" s="68"/>
      <c r="E2755" s="68"/>
      <c r="F2755" s="68"/>
    </row>
    <row r="2756" spans="1:6" s="191" customFormat="1" ht="14.25" customHeight="1">
      <c r="A2756" s="652"/>
      <c r="B2756" s="119" t="s">
        <v>3836</v>
      </c>
      <c r="C2756" s="263"/>
      <c r="D2756" s="68"/>
      <c r="E2756" s="68"/>
      <c r="F2756" s="68"/>
    </row>
    <row r="2757" spans="1:6" s="191" customFormat="1">
      <c r="A2757" s="652"/>
      <c r="B2757" s="119" t="s">
        <v>3837</v>
      </c>
      <c r="C2757" s="263"/>
      <c r="D2757" s="68"/>
      <c r="E2757" s="68"/>
      <c r="F2757" s="68"/>
    </row>
    <row r="2758" spans="1:6" s="191" customFormat="1" ht="14.25" customHeight="1">
      <c r="A2758" s="652"/>
      <c r="B2758" s="119" t="s">
        <v>3838</v>
      </c>
      <c r="C2758" s="263"/>
      <c r="D2758" s="68"/>
      <c r="E2758" s="68"/>
      <c r="F2758" s="68"/>
    </row>
    <row r="2759" spans="1:6" s="191" customFormat="1" ht="14.25" customHeight="1">
      <c r="A2759" s="652"/>
      <c r="B2759" s="119" t="s">
        <v>3839</v>
      </c>
      <c r="C2759" s="263"/>
      <c r="D2759" s="68"/>
      <c r="E2759" s="68"/>
      <c r="F2759" s="68"/>
    </row>
    <row r="2760" spans="1:6" s="191" customFormat="1">
      <c r="A2760" s="652"/>
      <c r="B2760" s="119" t="s">
        <v>3840</v>
      </c>
      <c r="C2760" s="263"/>
      <c r="D2760" s="68"/>
      <c r="E2760" s="68"/>
      <c r="F2760" s="68"/>
    </row>
    <row r="2761" spans="1:6" s="191" customFormat="1" ht="14.25" customHeight="1">
      <c r="A2761" s="652"/>
      <c r="B2761" s="119" t="s">
        <v>3841</v>
      </c>
      <c r="C2761" s="263"/>
      <c r="D2761" s="68"/>
      <c r="E2761" s="68"/>
      <c r="F2761" s="68"/>
    </row>
    <row r="2762" spans="1:6" s="191" customFormat="1" ht="14.25" customHeight="1">
      <c r="A2762" s="652"/>
      <c r="B2762" s="119" t="s">
        <v>3842</v>
      </c>
      <c r="C2762" s="263"/>
      <c r="D2762" s="68"/>
      <c r="E2762" s="68"/>
      <c r="F2762" s="68"/>
    </row>
    <row r="2763" spans="1:6" s="191" customFormat="1" ht="14.25" customHeight="1">
      <c r="A2763" s="652"/>
      <c r="B2763" s="119" t="s">
        <v>3843</v>
      </c>
      <c r="C2763" s="263"/>
      <c r="D2763" s="68"/>
      <c r="E2763" s="68"/>
      <c r="F2763" s="68"/>
    </row>
    <row r="2764" spans="1:6" s="191" customFormat="1">
      <c r="A2764" s="652"/>
      <c r="B2764" s="119" t="s">
        <v>3844</v>
      </c>
      <c r="C2764" s="263"/>
      <c r="D2764" s="68"/>
      <c r="E2764" s="68"/>
      <c r="F2764" s="68"/>
    </row>
    <row r="2765" spans="1:6" s="191" customFormat="1">
      <c r="A2765" s="652"/>
      <c r="B2765" s="119" t="s">
        <v>3845</v>
      </c>
      <c r="C2765" s="263"/>
      <c r="D2765" s="68"/>
      <c r="E2765" s="68"/>
      <c r="F2765" s="68"/>
    </row>
    <row r="2766" spans="1:6" s="191" customFormat="1" ht="14.25" customHeight="1">
      <c r="A2766" s="652"/>
      <c r="B2766" s="119" t="s">
        <v>3846</v>
      </c>
      <c r="C2766" s="263"/>
      <c r="D2766" s="68"/>
      <c r="E2766" s="68"/>
      <c r="F2766" s="68"/>
    </row>
    <row r="2767" spans="1:6" s="191" customFormat="1">
      <c r="A2767" s="652"/>
      <c r="B2767" s="119" t="s">
        <v>3847</v>
      </c>
      <c r="C2767" s="263"/>
      <c r="D2767" s="68"/>
      <c r="E2767" s="68"/>
      <c r="F2767" s="68"/>
    </row>
    <row r="2768" spans="1:6" s="191" customFormat="1">
      <c r="A2768" s="652"/>
      <c r="B2768" s="119" t="s">
        <v>4155</v>
      </c>
      <c r="C2768" s="263"/>
      <c r="D2768" s="68"/>
      <c r="E2768" s="68"/>
      <c r="F2768" s="68"/>
    </row>
    <row r="2769" spans="1:6" s="191" customFormat="1">
      <c r="A2769" s="652"/>
      <c r="B2769" s="119" t="s">
        <v>3849</v>
      </c>
      <c r="C2769" s="263"/>
      <c r="D2769" s="68"/>
      <c r="E2769" s="68"/>
      <c r="F2769" s="68"/>
    </row>
    <row r="2770" spans="1:6" s="191" customFormat="1" ht="14.25" customHeight="1">
      <c r="A2770" s="652"/>
      <c r="B2770" s="119" t="s">
        <v>3850</v>
      </c>
      <c r="C2770" s="263"/>
      <c r="D2770" s="68"/>
      <c r="E2770" s="68"/>
      <c r="F2770" s="68"/>
    </row>
    <row r="2771" spans="1:6" s="191" customFormat="1" ht="14.25" customHeight="1">
      <c r="A2771" s="652"/>
      <c r="B2771" s="119" t="s">
        <v>3851</v>
      </c>
      <c r="C2771" s="263"/>
      <c r="D2771" s="68"/>
      <c r="E2771" s="68"/>
      <c r="F2771" s="68"/>
    </row>
    <row r="2772" spans="1:6" s="191" customFormat="1" ht="14.25" customHeight="1">
      <c r="A2772" s="652"/>
      <c r="B2772" s="119" t="s">
        <v>3852</v>
      </c>
      <c r="C2772" s="263"/>
      <c r="D2772" s="68"/>
      <c r="E2772" s="68"/>
      <c r="F2772" s="68"/>
    </row>
    <row r="2773" spans="1:6" s="191" customFormat="1" ht="14.25" customHeight="1">
      <c r="A2773" s="652"/>
      <c r="B2773" s="119" t="s">
        <v>3853</v>
      </c>
      <c r="C2773" s="263"/>
      <c r="D2773" s="68"/>
      <c r="E2773" s="68"/>
      <c r="F2773" s="68"/>
    </row>
    <row r="2774" spans="1:6" s="191" customFormat="1" ht="14.25" customHeight="1">
      <c r="A2774" s="652"/>
      <c r="B2774" s="119" t="s">
        <v>3854</v>
      </c>
      <c r="C2774" s="263"/>
      <c r="D2774" s="68"/>
      <c r="E2774" s="68"/>
      <c r="F2774" s="68"/>
    </row>
    <row r="2775" spans="1:6" s="191" customFormat="1" ht="29">
      <c r="A2775" s="652"/>
      <c r="B2775" s="119" t="s">
        <v>3855</v>
      </c>
      <c r="C2775" s="263"/>
      <c r="D2775" s="68"/>
      <c r="E2775" s="68"/>
      <c r="F2775" s="68"/>
    </row>
    <row r="2776" spans="1:6" s="191" customFormat="1" ht="43.5">
      <c r="A2776" s="652"/>
      <c r="B2776" s="119" t="s">
        <v>3856</v>
      </c>
      <c r="C2776" s="263"/>
      <c r="D2776" s="68"/>
      <c r="E2776" s="68"/>
      <c r="F2776" s="68"/>
    </row>
    <row r="2777" spans="1:6" s="191" customFormat="1" ht="14.25" customHeight="1">
      <c r="A2777" s="652"/>
      <c r="B2777" s="119" t="s">
        <v>3857</v>
      </c>
      <c r="C2777" s="263"/>
      <c r="D2777" s="68"/>
      <c r="E2777" s="68"/>
      <c r="F2777" s="68"/>
    </row>
    <row r="2778" spans="1:6" s="191" customFormat="1">
      <c r="A2778" s="652"/>
      <c r="B2778" s="119" t="s">
        <v>3858</v>
      </c>
      <c r="C2778" s="263"/>
      <c r="D2778" s="68"/>
      <c r="E2778" s="68"/>
      <c r="F2778" s="68"/>
    </row>
    <row r="2779" spans="1:6" s="191" customFormat="1">
      <c r="A2779" s="652"/>
      <c r="B2779" s="119" t="s">
        <v>3859</v>
      </c>
      <c r="C2779" s="263"/>
      <c r="D2779" s="68"/>
      <c r="E2779" s="68"/>
      <c r="F2779" s="68"/>
    </row>
    <row r="2780" spans="1:6" s="191" customFormat="1" ht="14.25" customHeight="1">
      <c r="A2780" s="652"/>
      <c r="B2780" s="119" t="s">
        <v>3860</v>
      </c>
      <c r="C2780" s="263"/>
      <c r="D2780" s="68"/>
      <c r="E2780" s="68"/>
      <c r="F2780" s="68"/>
    </row>
    <row r="2781" spans="1:6" s="191" customFormat="1" ht="14.25" customHeight="1">
      <c r="A2781" s="652"/>
      <c r="B2781" s="119" t="s">
        <v>4156</v>
      </c>
      <c r="C2781" s="263"/>
      <c r="D2781" s="68"/>
      <c r="E2781" s="68"/>
      <c r="F2781" s="68"/>
    </row>
    <row r="2782" spans="1:6" s="191" customFormat="1" ht="14.25" customHeight="1">
      <c r="A2782" s="652"/>
      <c r="B2782" s="119" t="s">
        <v>3862</v>
      </c>
      <c r="C2782" s="263"/>
      <c r="D2782" s="68"/>
      <c r="E2782" s="68"/>
      <c r="F2782" s="68"/>
    </row>
    <row r="2783" spans="1:6" s="191" customFormat="1" ht="14.25" customHeight="1">
      <c r="A2783" s="652"/>
      <c r="B2783" s="119" t="s">
        <v>3863</v>
      </c>
      <c r="C2783" s="263"/>
      <c r="D2783" s="68"/>
      <c r="E2783" s="68"/>
      <c r="F2783" s="68"/>
    </row>
    <row r="2784" spans="1:6" s="191" customFormat="1" ht="14.25" customHeight="1">
      <c r="A2784" s="652"/>
      <c r="B2784" s="119" t="s">
        <v>3875</v>
      </c>
      <c r="C2784" s="263"/>
      <c r="D2784" s="68"/>
      <c r="E2784" s="68"/>
      <c r="F2784" s="68"/>
    </row>
    <row r="2785" spans="1:6" s="191" customFormat="1" ht="14.25" customHeight="1">
      <c r="A2785" s="652"/>
      <c r="B2785" s="119" t="s">
        <v>4157</v>
      </c>
      <c r="C2785" s="263"/>
      <c r="D2785" s="68"/>
      <c r="E2785" s="68"/>
      <c r="F2785" s="68"/>
    </row>
    <row r="2786" spans="1:6" s="191" customFormat="1" ht="14.25" customHeight="1">
      <c r="A2786" s="652"/>
      <c r="B2786" s="119" t="s">
        <v>3877</v>
      </c>
      <c r="C2786" s="263"/>
      <c r="D2786" s="68"/>
      <c r="E2786" s="68"/>
      <c r="F2786" s="68"/>
    </row>
    <row r="2787" spans="1:6" s="191" customFormat="1" ht="14.25" customHeight="1">
      <c r="A2787" s="652"/>
      <c r="B2787" s="119"/>
      <c r="C2787" s="263"/>
      <c r="D2787" s="68"/>
      <c r="E2787" s="68"/>
      <c r="F2787" s="68"/>
    </row>
    <row r="2788" spans="1:6" s="191" customFormat="1" ht="14.25" customHeight="1">
      <c r="A2788" s="652"/>
      <c r="B2788" s="119" t="s">
        <v>3878</v>
      </c>
      <c r="C2788" s="263"/>
      <c r="D2788" s="68"/>
      <c r="E2788" s="68"/>
      <c r="F2788" s="68"/>
    </row>
    <row r="2789" spans="1:6" s="191" customFormat="1" ht="14.25" customHeight="1">
      <c r="A2789" s="652"/>
      <c r="B2789" s="119" t="s">
        <v>3879</v>
      </c>
      <c r="C2789" s="263"/>
      <c r="D2789" s="68"/>
      <c r="E2789" s="68"/>
      <c r="F2789" s="68"/>
    </row>
    <row r="2790" spans="1:6" s="191" customFormat="1" ht="14.25" customHeight="1">
      <c r="A2790" s="652"/>
      <c r="B2790" s="119" t="s">
        <v>3880</v>
      </c>
      <c r="C2790" s="263"/>
      <c r="D2790" s="68"/>
      <c r="E2790" s="68"/>
      <c r="F2790" s="68"/>
    </row>
    <row r="2791" spans="1:6" s="191" customFormat="1" ht="14.25" customHeight="1">
      <c r="A2791" s="652"/>
      <c r="B2791" s="119" t="s">
        <v>4158</v>
      </c>
      <c r="C2791" s="263"/>
      <c r="D2791" s="68"/>
      <c r="E2791" s="68"/>
      <c r="F2791" s="68"/>
    </row>
    <row r="2792" spans="1:6" s="191" customFormat="1" ht="14.25" customHeight="1">
      <c r="A2792" s="652"/>
      <c r="B2792" s="119" t="s">
        <v>3882</v>
      </c>
      <c r="C2792" s="263"/>
      <c r="D2792" s="68"/>
      <c r="E2792" s="68"/>
      <c r="F2792" s="68"/>
    </row>
    <row r="2793" spans="1:6" s="191" customFormat="1" ht="14.25" customHeight="1">
      <c r="A2793" s="652"/>
      <c r="B2793" s="119" t="s">
        <v>4159</v>
      </c>
      <c r="C2793" s="263"/>
      <c r="D2793" s="68"/>
      <c r="E2793" s="68"/>
      <c r="F2793" s="68"/>
    </row>
    <row r="2794" spans="1:6" s="191" customFormat="1" ht="14.25" customHeight="1">
      <c r="A2794" s="652"/>
      <c r="B2794" s="119" t="s">
        <v>4160</v>
      </c>
      <c r="C2794" s="263"/>
      <c r="D2794" s="68"/>
      <c r="E2794" s="68"/>
      <c r="F2794" s="68"/>
    </row>
    <row r="2795" spans="1:6" s="191" customFormat="1">
      <c r="A2795" s="652"/>
      <c r="B2795" s="119"/>
      <c r="C2795" s="263"/>
      <c r="D2795" s="68"/>
      <c r="E2795" s="68"/>
      <c r="F2795" s="68"/>
    </row>
    <row r="2796" spans="1:6" s="191" customFormat="1" ht="14.25" customHeight="1">
      <c r="A2796" s="652"/>
      <c r="B2796" s="119" t="s">
        <v>3889</v>
      </c>
      <c r="C2796" s="263"/>
      <c r="D2796" s="68"/>
      <c r="E2796" s="68"/>
      <c r="F2796" s="68"/>
    </row>
    <row r="2797" spans="1:6" s="191" customFormat="1" ht="14.25" customHeight="1">
      <c r="A2797" s="652"/>
      <c r="B2797" s="119" t="s">
        <v>3890</v>
      </c>
      <c r="C2797" s="263"/>
      <c r="D2797" s="68"/>
      <c r="E2797" s="68"/>
      <c r="F2797" s="68"/>
    </row>
    <row r="2798" spans="1:6" s="191" customFormat="1" ht="14.25" customHeight="1">
      <c r="A2798" s="652"/>
      <c r="B2798" s="119" t="s">
        <v>4161</v>
      </c>
      <c r="C2798" s="263"/>
      <c r="D2798" s="68"/>
      <c r="E2798" s="68"/>
      <c r="F2798" s="68"/>
    </row>
    <row r="2799" spans="1:6" s="191" customFormat="1" ht="14.25" customHeight="1">
      <c r="A2799" s="652"/>
      <c r="B2799" s="119" t="s">
        <v>4162</v>
      </c>
      <c r="C2799" s="263"/>
      <c r="D2799" s="68"/>
      <c r="E2799" s="68"/>
      <c r="F2799" s="68"/>
    </row>
    <row r="2800" spans="1:6" s="191" customFormat="1" ht="14.25" customHeight="1">
      <c r="A2800" s="652"/>
      <c r="B2800" s="119" t="s">
        <v>3900</v>
      </c>
      <c r="C2800" s="263"/>
      <c r="D2800" s="68"/>
      <c r="E2800" s="68"/>
      <c r="F2800" s="68"/>
    </row>
    <row r="2801" spans="1:6" s="191" customFormat="1" ht="14.25" customHeight="1">
      <c r="A2801" s="652"/>
      <c r="B2801" s="119"/>
      <c r="C2801" s="263"/>
      <c r="D2801" s="68"/>
      <c r="E2801" s="68"/>
      <c r="F2801" s="68"/>
    </row>
    <row r="2802" spans="1:6" s="191" customFormat="1" ht="14.25" customHeight="1">
      <c r="A2802" s="652"/>
      <c r="B2802" s="119" t="s">
        <v>3901</v>
      </c>
      <c r="C2802" s="263"/>
      <c r="D2802" s="68"/>
      <c r="E2802" s="68"/>
      <c r="F2802" s="68"/>
    </row>
    <row r="2803" spans="1:6" s="191" customFormat="1" ht="14.25" customHeight="1">
      <c r="A2803" s="652"/>
      <c r="B2803" s="119" t="s">
        <v>3902</v>
      </c>
      <c r="C2803" s="263"/>
      <c r="D2803" s="68"/>
      <c r="E2803" s="68"/>
      <c r="F2803" s="68"/>
    </row>
    <row r="2804" spans="1:6" s="191" customFormat="1" ht="14.25" customHeight="1">
      <c r="A2804" s="652"/>
      <c r="B2804" s="119" t="s">
        <v>4163</v>
      </c>
      <c r="C2804" s="263"/>
      <c r="D2804" s="68"/>
      <c r="E2804" s="68"/>
      <c r="F2804" s="68"/>
    </row>
    <row r="2805" spans="1:6" s="191" customFormat="1" ht="14.25" customHeight="1">
      <c r="A2805" s="652"/>
      <c r="B2805" s="119"/>
      <c r="C2805" s="263"/>
      <c r="D2805" s="68"/>
      <c r="E2805" s="68"/>
      <c r="F2805" s="68"/>
    </row>
    <row r="2806" spans="1:6" s="191" customFormat="1" ht="14.25" customHeight="1">
      <c r="A2806" s="652"/>
      <c r="B2806" s="119" t="s">
        <v>3904</v>
      </c>
      <c r="C2806" s="263"/>
      <c r="D2806" s="68"/>
      <c r="E2806" s="68"/>
      <c r="F2806" s="68"/>
    </row>
    <row r="2807" spans="1:6" s="191" customFormat="1" ht="14.25" customHeight="1">
      <c r="A2807" s="652"/>
      <c r="B2807" s="119" t="s">
        <v>3905</v>
      </c>
      <c r="C2807" s="263"/>
      <c r="D2807" s="68"/>
      <c r="E2807" s="68"/>
      <c r="F2807" s="68"/>
    </row>
    <row r="2808" spans="1:6" s="191" customFormat="1" ht="14.25" customHeight="1">
      <c r="A2808" s="652"/>
      <c r="B2808" s="119" t="s">
        <v>3906</v>
      </c>
      <c r="C2808" s="263"/>
      <c r="D2808" s="68"/>
      <c r="E2808" s="68"/>
      <c r="F2808" s="68"/>
    </row>
    <row r="2809" spans="1:6" s="191" customFormat="1" ht="14.25" customHeight="1">
      <c r="A2809" s="652"/>
      <c r="B2809" s="119" t="s">
        <v>3907</v>
      </c>
      <c r="C2809" s="263"/>
      <c r="D2809" s="68"/>
      <c r="E2809" s="68"/>
      <c r="F2809" s="68"/>
    </row>
    <row r="2810" spans="1:6" s="191" customFormat="1" ht="14.25" customHeight="1">
      <c r="A2810" s="652"/>
      <c r="B2810" s="119" t="s">
        <v>4164</v>
      </c>
      <c r="C2810" s="263"/>
      <c r="D2810" s="68"/>
      <c r="E2810" s="68"/>
      <c r="F2810" s="68"/>
    </row>
    <row r="2811" spans="1:6" s="191" customFormat="1" ht="14.25" customHeight="1">
      <c r="A2811" s="652"/>
      <c r="B2811" s="119" t="s">
        <v>4165</v>
      </c>
      <c r="C2811" s="263"/>
      <c r="D2811" s="68"/>
      <c r="E2811" s="68"/>
      <c r="F2811" s="68"/>
    </row>
    <row r="2812" spans="1:6" s="191" customFormat="1">
      <c r="A2812" s="652"/>
      <c r="B2812" s="119" t="s">
        <v>4166</v>
      </c>
      <c r="C2812" s="263"/>
      <c r="D2812" s="68"/>
      <c r="E2812" s="68"/>
      <c r="F2812" s="68"/>
    </row>
    <row r="2813" spans="1:6" s="191" customFormat="1" ht="14.25" customHeight="1">
      <c r="A2813" s="652"/>
      <c r="B2813" s="119" t="s">
        <v>3911</v>
      </c>
      <c r="C2813" s="263"/>
      <c r="D2813" s="68"/>
      <c r="E2813" s="68"/>
      <c r="F2813" s="68"/>
    </row>
    <row r="2814" spans="1:6" s="191" customFormat="1" ht="14.25" customHeight="1">
      <c r="A2814" s="652"/>
      <c r="B2814" s="119" t="s">
        <v>3912</v>
      </c>
      <c r="C2814" s="263"/>
      <c r="D2814" s="68"/>
      <c r="E2814" s="68"/>
      <c r="F2814" s="68"/>
    </row>
    <row r="2815" spans="1:6" s="191" customFormat="1" ht="14.25" customHeight="1">
      <c r="A2815" s="652"/>
      <c r="B2815" s="119" t="s">
        <v>4167</v>
      </c>
      <c r="C2815" s="263"/>
      <c r="D2815" s="68"/>
      <c r="E2815" s="68"/>
      <c r="F2815" s="68"/>
    </row>
    <row r="2816" spans="1:6" s="191" customFormat="1">
      <c r="A2816" s="652"/>
      <c r="B2816" s="119"/>
      <c r="C2816" s="263"/>
      <c r="D2816" s="68"/>
      <c r="E2816" s="68"/>
      <c r="F2816" s="68"/>
    </row>
    <row r="2817" spans="1:6" s="191" customFormat="1" ht="14.25" customHeight="1">
      <c r="A2817" s="652"/>
      <c r="B2817" s="119" t="s">
        <v>3914</v>
      </c>
      <c r="C2817" s="263"/>
      <c r="D2817" s="68"/>
      <c r="E2817" s="68"/>
      <c r="F2817" s="68"/>
    </row>
    <row r="2818" spans="1:6" s="191" customFormat="1" ht="14.25" customHeight="1">
      <c r="A2818" s="652"/>
      <c r="B2818" s="119" t="s">
        <v>4168</v>
      </c>
      <c r="C2818" s="263"/>
      <c r="D2818" s="68"/>
      <c r="E2818" s="68"/>
      <c r="F2818" s="68"/>
    </row>
    <row r="2819" spans="1:6" s="191" customFormat="1" ht="14.25" customHeight="1">
      <c r="A2819" s="652"/>
      <c r="B2819" s="119" t="s">
        <v>3916</v>
      </c>
      <c r="C2819" s="263"/>
      <c r="D2819" s="68"/>
      <c r="E2819" s="68"/>
      <c r="F2819" s="68"/>
    </row>
    <row r="2820" spans="1:6" s="191" customFormat="1">
      <c r="A2820" s="652"/>
      <c r="B2820" s="119" t="s">
        <v>3917</v>
      </c>
      <c r="C2820" s="263"/>
      <c r="D2820" s="68"/>
      <c r="E2820" s="68"/>
      <c r="F2820" s="68"/>
    </row>
    <row r="2821" spans="1:6" s="191" customFormat="1">
      <c r="A2821" s="652"/>
      <c r="B2821" s="119" t="s">
        <v>3918</v>
      </c>
      <c r="C2821" s="263"/>
      <c r="D2821" s="68"/>
      <c r="E2821" s="68"/>
      <c r="F2821" s="68"/>
    </row>
    <row r="2822" spans="1:6" s="191" customFormat="1" ht="14.25" customHeight="1">
      <c r="A2822" s="652"/>
      <c r="B2822" s="119" t="s">
        <v>4169</v>
      </c>
      <c r="C2822" s="263"/>
      <c r="D2822" s="68"/>
      <c r="E2822" s="68"/>
      <c r="F2822" s="68"/>
    </row>
    <row r="2823" spans="1:6" s="191" customFormat="1" ht="14.25" customHeight="1">
      <c r="A2823" s="652"/>
      <c r="B2823" s="119" t="s">
        <v>4170</v>
      </c>
      <c r="C2823" s="263"/>
      <c r="D2823" s="68"/>
      <c r="E2823" s="68"/>
      <c r="F2823" s="68"/>
    </row>
    <row r="2824" spans="1:6" s="191" customFormat="1" ht="14.25" customHeight="1">
      <c r="A2824" s="652"/>
      <c r="B2824" s="119"/>
      <c r="C2824" s="263"/>
      <c r="D2824" s="68"/>
      <c r="E2824" s="68"/>
      <c r="F2824" s="68"/>
    </row>
    <row r="2825" spans="1:6" s="191" customFormat="1" ht="14.25" customHeight="1">
      <c r="A2825" s="652"/>
      <c r="B2825" s="119" t="s">
        <v>3974</v>
      </c>
      <c r="C2825" s="263"/>
      <c r="D2825" s="68"/>
      <c r="E2825" s="68"/>
      <c r="F2825" s="68"/>
    </row>
    <row r="2826" spans="1:6" s="191" customFormat="1" ht="14.25" customHeight="1">
      <c r="A2826" s="652"/>
      <c r="B2826" s="119" t="s">
        <v>3922</v>
      </c>
      <c r="C2826" s="263"/>
      <c r="D2826" s="68"/>
      <c r="E2826" s="68"/>
      <c r="F2826" s="68"/>
    </row>
    <row r="2827" spans="1:6" s="191" customFormat="1">
      <c r="A2827" s="652"/>
      <c r="B2827" s="119" t="s">
        <v>4171</v>
      </c>
      <c r="C2827" s="263"/>
      <c r="D2827" s="68"/>
      <c r="E2827" s="68"/>
      <c r="F2827" s="68"/>
    </row>
    <row r="2828" spans="1:6" s="191" customFormat="1" ht="14.25" customHeight="1">
      <c r="A2828" s="652"/>
      <c r="B2828" s="119"/>
      <c r="C2828" s="263"/>
      <c r="D2828" s="68"/>
      <c r="E2828" s="68"/>
      <c r="F2828" s="68"/>
    </row>
    <row r="2829" spans="1:6" s="191" customFormat="1" ht="14.25" customHeight="1">
      <c r="A2829" s="652"/>
      <c r="B2829" s="119" t="s">
        <v>3875</v>
      </c>
      <c r="C2829" s="263"/>
      <c r="D2829" s="68"/>
      <c r="E2829" s="68"/>
      <c r="F2829" s="68"/>
    </row>
    <row r="2830" spans="1:6" s="191" customFormat="1" ht="14.25" customHeight="1">
      <c r="A2830" s="652"/>
      <c r="B2830" s="119" t="s">
        <v>3956</v>
      </c>
      <c r="C2830" s="263"/>
      <c r="D2830" s="68"/>
      <c r="E2830" s="68"/>
      <c r="F2830" s="68"/>
    </row>
    <row r="2831" spans="1:6" s="191" customFormat="1" ht="14.25" customHeight="1">
      <c r="A2831" s="652"/>
      <c r="B2831" s="119" t="s">
        <v>3957</v>
      </c>
      <c r="C2831" s="263"/>
      <c r="D2831" s="68"/>
      <c r="E2831" s="68"/>
      <c r="F2831" s="68"/>
    </row>
    <row r="2832" spans="1:6" s="191" customFormat="1">
      <c r="A2832" s="652"/>
      <c r="B2832" s="119" t="s">
        <v>3958</v>
      </c>
      <c r="C2832" s="263"/>
      <c r="D2832" s="68"/>
      <c r="E2832" s="68"/>
      <c r="F2832" s="68"/>
    </row>
    <row r="2833" spans="1:6" s="191" customFormat="1">
      <c r="A2833" s="652"/>
      <c r="B2833" s="119" t="s">
        <v>3959</v>
      </c>
      <c r="C2833" s="263"/>
      <c r="D2833" s="68"/>
      <c r="E2833" s="68"/>
      <c r="F2833" s="68"/>
    </row>
    <row r="2834" spans="1:6" s="191" customFormat="1" ht="14.25" customHeight="1">
      <c r="A2834" s="652"/>
      <c r="B2834" s="119" t="s">
        <v>3960</v>
      </c>
      <c r="C2834" s="263"/>
      <c r="D2834" s="68"/>
      <c r="E2834" s="68"/>
      <c r="F2834" s="68"/>
    </row>
    <row r="2835" spans="1:6" s="191" customFormat="1" ht="14.25" customHeight="1">
      <c r="A2835" s="652"/>
      <c r="B2835" s="119" t="s">
        <v>3924</v>
      </c>
      <c r="C2835" s="263"/>
      <c r="D2835" s="68"/>
      <c r="E2835" s="68"/>
      <c r="F2835" s="68"/>
    </row>
    <row r="2836" spans="1:6" s="191" customFormat="1" ht="14.25" customHeight="1">
      <c r="A2836" s="652"/>
      <c r="B2836" s="119" t="s">
        <v>4160</v>
      </c>
      <c r="C2836" s="263"/>
      <c r="D2836" s="68"/>
      <c r="E2836" s="68"/>
      <c r="F2836" s="68"/>
    </row>
    <row r="2837" spans="1:6" s="191" customFormat="1" ht="14.25" customHeight="1">
      <c r="A2837" s="652"/>
      <c r="B2837" s="119" t="s">
        <v>4172</v>
      </c>
      <c r="C2837" s="263"/>
      <c r="D2837" s="68"/>
      <c r="E2837" s="68"/>
      <c r="F2837" s="68"/>
    </row>
    <row r="2838" spans="1:6" s="191" customFormat="1" ht="14.25" customHeight="1">
      <c r="A2838" s="652"/>
      <c r="B2838" s="119" t="s">
        <v>4173</v>
      </c>
      <c r="C2838" s="263"/>
      <c r="D2838" s="68"/>
      <c r="E2838" s="68"/>
      <c r="F2838" s="68"/>
    </row>
    <row r="2839" spans="1:6" s="191" customFormat="1" ht="14.25" customHeight="1">
      <c r="A2839" s="652"/>
      <c r="B2839" s="119" t="s">
        <v>4174</v>
      </c>
      <c r="C2839" s="263"/>
      <c r="D2839" s="68"/>
      <c r="E2839" s="68"/>
      <c r="F2839" s="68"/>
    </row>
    <row r="2840" spans="1:6" s="191" customFormat="1" ht="14.25" customHeight="1">
      <c r="A2840" s="652"/>
      <c r="B2840" s="119" t="s">
        <v>4175</v>
      </c>
      <c r="C2840" s="263"/>
      <c r="D2840" s="68"/>
      <c r="E2840" s="68"/>
      <c r="F2840" s="68"/>
    </row>
    <row r="2841" spans="1:6" s="191" customFormat="1" ht="14.25" customHeight="1">
      <c r="A2841" s="652"/>
      <c r="B2841" s="119" t="s">
        <v>4176</v>
      </c>
      <c r="C2841" s="263"/>
      <c r="D2841" s="68"/>
      <c r="E2841" s="68"/>
      <c r="F2841" s="68"/>
    </row>
    <row r="2842" spans="1:6" s="191" customFormat="1" ht="14.25" customHeight="1">
      <c r="A2842" s="652"/>
      <c r="B2842" s="119" t="s">
        <v>3981</v>
      </c>
      <c r="C2842" s="263"/>
      <c r="D2842" s="68"/>
      <c r="E2842" s="68"/>
      <c r="F2842" s="68"/>
    </row>
    <row r="2843" spans="1:6" s="191" customFormat="1" ht="14.25" customHeight="1">
      <c r="A2843" s="652"/>
      <c r="B2843" s="119" t="s">
        <v>3982</v>
      </c>
      <c r="C2843" s="263"/>
      <c r="D2843" s="68"/>
      <c r="E2843" s="68"/>
      <c r="F2843" s="68"/>
    </row>
    <row r="2844" spans="1:6" s="191" customFormat="1" ht="14.25" customHeight="1">
      <c r="A2844" s="652"/>
      <c r="B2844" s="119" t="s">
        <v>4177</v>
      </c>
      <c r="C2844" s="263"/>
      <c r="D2844" s="68"/>
      <c r="E2844" s="68"/>
      <c r="F2844" s="68"/>
    </row>
    <row r="2845" spans="1:6" s="191" customFormat="1" ht="14.25" customHeight="1">
      <c r="A2845" s="652"/>
      <c r="B2845" s="119" t="s">
        <v>3984</v>
      </c>
      <c r="C2845" s="263"/>
      <c r="D2845" s="68"/>
      <c r="E2845" s="68"/>
      <c r="F2845" s="68"/>
    </row>
    <row r="2846" spans="1:6" s="191" customFormat="1" ht="14.25" customHeight="1">
      <c r="A2846" s="652"/>
      <c r="B2846" s="119" t="s">
        <v>4110</v>
      </c>
      <c r="C2846" s="263"/>
      <c r="D2846" s="68"/>
      <c r="E2846" s="68"/>
      <c r="F2846" s="68"/>
    </row>
    <row r="2847" spans="1:6" s="191" customFormat="1" ht="14.25" customHeight="1">
      <c r="A2847" s="652"/>
      <c r="B2847" s="119" t="s">
        <v>4178</v>
      </c>
      <c r="C2847" s="263"/>
      <c r="D2847" s="68"/>
      <c r="E2847" s="68"/>
      <c r="F2847" s="68"/>
    </row>
    <row r="2848" spans="1:6" s="191" customFormat="1" ht="14.25" customHeight="1">
      <c r="A2848" s="652"/>
      <c r="B2848" s="119" t="s">
        <v>3987</v>
      </c>
      <c r="C2848" s="263"/>
      <c r="D2848" s="68"/>
      <c r="E2848" s="68"/>
      <c r="F2848" s="68"/>
    </row>
    <row r="2849" spans="1:6" s="191" customFormat="1" ht="14.25" customHeight="1">
      <c r="A2849" s="652"/>
      <c r="B2849" s="119" t="s">
        <v>3988</v>
      </c>
      <c r="C2849" s="263"/>
      <c r="D2849" s="68"/>
      <c r="E2849" s="68"/>
      <c r="F2849" s="68"/>
    </row>
    <row r="2850" spans="1:6" s="191" customFormat="1" ht="14.25" customHeight="1">
      <c r="A2850" s="652"/>
      <c r="B2850" s="119" t="s">
        <v>4179</v>
      </c>
      <c r="C2850" s="263"/>
      <c r="D2850" s="68"/>
      <c r="E2850" s="68"/>
      <c r="F2850" s="68"/>
    </row>
    <row r="2851" spans="1:6" s="191" customFormat="1" ht="14.25" customHeight="1">
      <c r="A2851" s="652"/>
      <c r="B2851" s="119" t="s">
        <v>1740</v>
      </c>
      <c r="C2851" s="263"/>
      <c r="D2851" s="68"/>
      <c r="E2851" s="68"/>
      <c r="F2851" s="68"/>
    </row>
    <row r="2852" spans="1:6" s="191" customFormat="1" ht="14.25" customHeight="1">
      <c r="A2852" s="652"/>
      <c r="B2852" s="119" t="s">
        <v>3990</v>
      </c>
      <c r="C2852" s="263"/>
      <c r="D2852" s="68"/>
      <c r="E2852" s="68"/>
      <c r="F2852" s="68"/>
    </row>
    <row r="2853" spans="1:6" s="191" customFormat="1" ht="14.25" customHeight="1">
      <c r="A2853" s="652"/>
      <c r="B2853" s="119" t="s">
        <v>4180</v>
      </c>
      <c r="C2853" s="263"/>
      <c r="D2853" s="68"/>
      <c r="E2853" s="68"/>
      <c r="F2853" s="68"/>
    </row>
    <row r="2854" spans="1:6" s="191" customFormat="1" ht="14.25" customHeight="1">
      <c r="A2854" s="652"/>
      <c r="B2854" s="119" t="s">
        <v>4113</v>
      </c>
      <c r="C2854" s="263"/>
      <c r="D2854" s="68"/>
      <c r="E2854" s="68"/>
      <c r="F2854" s="68"/>
    </row>
    <row r="2855" spans="1:6" s="191" customFormat="1" ht="14.25" customHeight="1">
      <c r="A2855" s="652"/>
      <c r="B2855" s="119" t="s">
        <v>3993</v>
      </c>
      <c r="C2855" s="263"/>
      <c r="D2855" s="68"/>
      <c r="E2855" s="68"/>
      <c r="F2855" s="68"/>
    </row>
    <row r="2856" spans="1:6" s="191" customFormat="1" ht="14.25" customHeight="1">
      <c r="A2856" s="652"/>
      <c r="B2856" s="119" t="s">
        <v>3994</v>
      </c>
      <c r="C2856" s="263"/>
      <c r="D2856" s="68"/>
      <c r="E2856" s="68"/>
      <c r="F2856" s="68"/>
    </row>
    <row r="2857" spans="1:6" s="191" customFormat="1" ht="14.25" customHeight="1">
      <c r="A2857" s="652"/>
      <c r="B2857" s="119" t="s">
        <v>4160</v>
      </c>
      <c r="C2857" s="263"/>
      <c r="D2857" s="68"/>
      <c r="E2857" s="68"/>
      <c r="F2857" s="68"/>
    </row>
    <row r="2858" spans="1:6" s="191" customFormat="1" ht="14.25" customHeight="1">
      <c r="A2858" s="652"/>
      <c r="B2858" s="119" t="s">
        <v>4137</v>
      </c>
      <c r="C2858" s="263"/>
      <c r="D2858" s="68"/>
      <c r="E2858" s="68"/>
      <c r="F2858" s="68"/>
    </row>
    <row r="2859" spans="1:6" s="191" customFormat="1" ht="14.25" customHeight="1">
      <c r="A2859" s="652"/>
      <c r="B2859" s="119" t="s">
        <v>4181</v>
      </c>
      <c r="C2859" s="263"/>
      <c r="D2859" s="68"/>
      <c r="E2859" s="68"/>
      <c r="F2859" s="68"/>
    </row>
    <row r="2860" spans="1:6" s="191" customFormat="1" ht="14.25" customHeight="1">
      <c r="A2860" s="652"/>
      <c r="B2860" s="119" t="s">
        <v>4182</v>
      </c>
      <c r="C2860" s="263"/>
      <c r="D2860" s="68"/>
      <c r="E2860" s="68"/>
      <c r="F2860" s="68"/>
    </row>
    <row r="2861" spans="1:6" s="191" customFormat="1" ht="14.25" customHeight="1">
      <c r="A2861" s="652"/>
      <c r="B2861" s="119" t="s">
        <v>4183</v>
      </c>
      <c r="C2861" s="263"/>
      <c r="D2861" s="68"/>
      <c r="E2861" s="68"/>
      <c r="F2861" s="68"/>
    </row>
    <row r="2862" spans="1:6" s="191" customFormat="1">
      <c r="A2862" s="652"/>
      <c r="B2862" s="119" t="s">
        <v>4184</v>
      </c>
      <c r="C2862" s="263"/>
      <c r="D2862" s="68"/>
      <c r="E2862" s="68"/>
      <c r="F2862" s="68"/>
    </row>
    <row r="2863" spans="1:6" s="191" customFormat="1" ht="14.25" customHeight="1">
      <c r="A2863" s="652"/>
      <c r="B2863" s="119" t="s">
        <v>4000</v>
      </c>
      <c r="C2863" s="263"/>
      <c r="D2863" s="68"/>
      <c r="E2863" s="68"/>
      <c r="F2863" s="68"/>
    </row>
    <row r="2864" spans="1:6" s="191" customFormat="1" ht="14.25" customHeight="1">
      <c r="A2864" s="652"/>
      <c r="B2864" s="119" t="s">
        <v>4001</v>
      </c>
      <c r="C2864" s="263"/>
      <c r="D2864" s="68"/>
      <c r="E2864" s="68"/>
      <c r="F2864" s="68"/>
    </row>
    <row r="2865" spans="1:6" s="191" customFormat="1" ht="14.25" customHeight="1">
      <c r="A2865" s="652"/>
      <c r="B2865" s="119" t="s">
        <v>4185</v>
      </c>
      <c r="C2865" s="263"/>
      <c r="D2865" s="68"/>
      <c r="E2865" s="68"/>
      <c r="F2865" s="68"/>
    </row>
    <row r="2866" spans="1:6" s="191" customFormat="1" ht="14.25" customHeight="1">
      <c r="A2866" s="652"/>
      <c r="B2866" s="119" t="s">
        <v>4169</v>
      </c>
      <c r="C2866" s="263"/>
      <c r="D2866" s="68"/>
      <c r="E2866" s="68"/>
      <c r="F2866" s="68"/>
    </row>
    <row r="2867" spans="1:6" s="191" customFormat="1" ht="14.25" customHeight="1">
      <c r="A2867" s="652"/>
      <c r="B2867" s="119" t="s">
        <v>4186</v>
      </c>
      <c r="C2867" s="263"/>
      <c r="D2867" s="68"/>
      <c r="E2867" s="68"/>
      <c r="F2867" s="68"/>
    </row>
    <row r="2868" spans="1:6" s="191" customFormat="1" ht="14.25" customHeight="1">
      <c r="A2868" s="652"/>
      <c r="B2868" s="119"/>
      <c r="C2868" s="263"/>
      <c r="D2868" s="68"/>
      <c r="E2868" s="68"/>
      <c r="F2868" s="68"/>
    </row>
    <row r="2869" spans="1:6" s="191" customFormat="1" ht="14.25" customHeight="1">
      <c r="A2869" s="652"/>
      <c r="B2869" s="119" t="s">
        <v>4004</v>
      </c>
      <c r="C2869" s="263"/>
      <c r="D2869" s="68"/>
      <c r="E2869" s="68"/>
      <c r="F2869" s="68"/>
    </row>
    <row r="2870" spans="1:6" s="191" customFormat="1" ht="14.25" customHeight="1">
      <c r="A2870" s="652"/>
      <c r="B2870" s="119" t="s">
        <v>4187</v>
      </c>
      <c r="C2870" s="263"/>
      <c r="D2870" s="68"/>
      <c r="E2870" s="68"/>
      <c r="F2870" s="68"/>
    </row>
    <row r="2871" spans="1:6" s="191" customFormat="1" ht="14.25" customHeight="1">
      <c r="A2871" s="652"/>
      <c r="B2871" s="119" t="s">
        <v>4188</v>
      </c>
      <c r="C2871" s="263"/>
      <c r="D2871" s="68"/>
      <c r="E2871" s="68"/>
      <c r="F2871" s="68"/>
    </row>
    <row r="2872" spans="1:6" s="191" customFormat="1">
      <c r="A2872" s="652"/>
      <c r="B2872" s="119" t="s">
        <v>4189</v>
      </c>
      <c r="C2872" s="263"/>
      <c r="D2872" s="68"/>
      <c r="E2872" s="68"/>
      <c r="F2872" s="68"/>
    </row>
    <row r="2873" spans="1:6" s="191" customFormat="1" ht="14.25" customHeight="1">
      <c r="A2873" s="652"/>
      <c r="B2873" s="119" t="s">
        <v>4190</v>
      </c>
      <c r="C2873" s="263"/>
      <c r="D2873" s="68"/>
      <c r="E2873" s="68"/>
      <c r="F2873" s="68"/>
    </row>
    <row r="2874" spans="1:6" s="191" customFormat="1" ht="14.25" customHeight="1">
      <c r="A2874" s="652"/>
      <c r="B2874" s="119" t="s">
        <v>4009</v>
      </c>
      <c r="C2874" s="263"/>
      <c r="D2874" s="68"/>
      <c r="E2874" s="68"/>
      <c r="F2874" s="68"/>
    </row>
    <row r="2875" spans="1:6" s="191" customFormat="1" ht="14.25" customHeight="1">
      <c r="A2875" s="652"/>
      <c r="B2875" s="119" t="s">
        <v>3912</v>
      </c>
      <c r="C2875" s="263"/>
      <c r="D2875" s="68"/>
      <c r="E2875" s="68"/>
      <c r="F2875" s="68"/>
    </row>
    <row r="2876" spans="1:6" s="191" customFormat="1">
      <c r="A2876" s="652"/>
      <c r="B2876" s="119" t="s">
        <v>4191</v>
      </c>
      <c r="C2876" s="263"/>
      <c r="D2876" s="68"/>
      <c r="E2876" s="68"/>
      <c r="F2876" s="68"/>
    </row>
    <row r="2877" spans="1:6" s="191" customFormat="1">
      <c r="A2877" s="652"/>
      <c r="B2877" s="119" t="s">
        <v>4192</v>
      </c>
      <c r="C2877" s="263"/>
      <c r="D2877" s="68"/>
      <c r="E2877" s="68"/>
      <c r="F2877" s="68"/>
    </row>
    <row r="2878" spans="1:6" s="191" customFormat="1" ht="14.25" customHeight="1">
      <c r="A2878" s="652"/>
      <c r="B2878" s="119"/>
      <c r="C2878" s="263"/>
      <c r="D2878" s="68"/>
      <c r="E2878" s="68"/>
      <c r="F2878" s="68"/>
    </row>
    <row r="2879" spans="1:6" s="191" customFormat="1" ht="14.25" customHeight="1">
      <c r="A2879" s="652"/>
      <c r="B2879" s="119" t="s">
        <v>3912</v>
      </c>
      <c r="C2879" s="263"/>
      <c r="D2879" s="68"/>
      <c r="E2879" s="68"/>
      <c r="F2879" s="68"/>
    </row>
    <row r="2880" spans="1:6" s="191" customFormat="1" ht="14.25" customHeight="1">
      <c r="A2880" s="652"/>
      <c r="B2880" s="119" t="s">
        <v>4167</v>
      </c>
      <c r="C2880" s="263"/>
      <c r="D2880" s="68"/>
      <c r="E2880" s="68"/>
      <c r="F2880" s="68"/>
    </row>
    <row r="2881" spans="1:6" s="191" customFormat="1">
      <c r="A2881" s="652"/>
      <c r="B2881" s="119"/>
      <c r="C2881" s="263"/>
      <c r="D2881" s="68"/>
      <c r="E2881" s="68"/>
      <c r="F2881" s="68"/>
    </row>
    <row r="2882" spans="1:6" s="191" customFormat="1" ht="14.25" customHeight="1">
      <c r="A2882" s="652"/>
      <c r="B2882" s="119" t="s">
        <v>3914</v>
      </c>
      <c r="C2882" s="263"/>
      <c r="D2882" s="68"/>
      <c r="E2882" s="68"/>
      <c r="F2882" s="68"/>
    </row>
    <row r="2883" spans="1:6" s="191" customFormat="1" ht="14.25" customHeight="1">
      <c r="A2883" s="652"/>
      <c r="B2883" s="119" t="s">
        <v>4168</v>
      </c>
      <c r="C2883" s="263"/>
      <c r="D2883" s="68"/>
      <c r="E2883" s="68"/>
      <c r="F2883" s="68"/>
    </row>
    <row r="2884" spans="1:6" s="191" customFormat="1" ht="14.25" customHeight="1">
      <c r="A2884" s="652"/>
      <c r="B2884" s="119" t="s">
        <v>3918</v>
      </c>
      <c r="C2884" s="263"/>
      <c r="D2884" s="68"/>
      <c r="E2884" s="68"/>
      <c r="F2884" s="68"/>
    </row>
    <row r="2885" spans="1:6" s="191" customFormat="1" ht="14.25" customHeight="1">
      <c r="A2885" s="652"/>
      <c r="B2885" s="119" t="s">
        <v>4193</v>
      </c>
      <c r="C2885" s="263"/>
      <c r="D2885" s="68"/>
      <c r="E2885" s="68"/>
      <c r="F2885" s="68"/>
    </row>
    <row r="2886" spans="1:6" s="191" customFormat="1" ht="14.25" customHeight="1">
      <c r="A2886" s="652"/>
      <c r="B2886" s="119" t="s">
        <v>4194</v>
      </c>
      <c r="C2886" s="263"/>
      <c r="D2886" s="68"/>
      <c r="E2886" s="68"/>
      <c r="F2886" s="68"/>
    </row>
    <row r="2887" spans="1:6" s="191" customFormat="1" ht="14.25" customHeight="1">
      <c r="A2887" s="652"/>
      <c r="B2887" s="119" t="s">
        <v>4014</v>
      </c>
      <c r="C2887" s="263"/>
      <c r="D2887" s="68"/>
      <c r="E2887" s="68"/>
      <c r="F2887" s="68"/>
    </row>
    <row r="2888" spans="1:6" s="191" customFormat="1">
      <c r="A2888" s="652"/>
      <c r="B2888" s="119" t="s">
        <v>4015</v>
      </c>
      <c r="C2888" s="263"/>
      <c r="D2888" s="68"/>
      <c r="E2888" s="68"/>
      <c r="F2888" s="68"/>
    </row>
    <row r="2889" spans="1:6" s="191" customFormat="1">
      <c r="A2889" s="652"/>
      <c r="B2889" s="119" t="s">
        <v>4195</v>
      </c>
      <c r="C2889" s="263"/>
      <c r="D2889" s="68"/>
      <c r="E2889" s="68"/>
      <c r="F2889" s="68"/>
    </row>
    <row r="2890" spans="1:6" s="191" customFormat="1" ht="14.25" customHeight="1">
      <c r="A2890" s="652"/>
      <c r="B2890" s="119" t="s">
        <v>4196</v>
      </c>
      <c r="C2890" s="263"/>
      <c r="D2890" s="68"/>
      <c r="E2890" s="68"/>
      <c r="F2890" s="68"/>
    </row>
    <row r="2891" spans="1:6" s="191" customFormat="1" ht="14.25" customHeight="1">
      <c r="A2891" s="652"/>
      <c r="B2891" s="119" t="s">
        <v>4197</v>
      </c>
      <c r="C2891" s="263"/>
      <c r="D2891" s="68"/>
      <c r="E2891" s="68"/>
      <c r="F2891" s="68"/>
    </row>
    <row r="2892" spans="1:6" s="191" customFormat="1" ht="14.25" customHeight="1">
      <c r="A2892" s="652"/>
      <c r="B2892" s="119" t="s">
        <v>4198</v>
      </c>
      <c r="C2892" s="263"/>
      <c r="D2892" s="68"/>
      <c r="E2892" s="68"/>
      <c r="F2892" s="68"/>
    </row>
    <row r="2893" spans="1:6" s="191" customFormat="1" ht="14.25" customHeight="1">
      <c r="A2893" s="652"/>
      <c r="B2893" s="119" t="s">
        <v>4199</v>
      </c>
      <c r="C2893" s="263"/>
      <c r="D2893" s="68"/>
      <c r="E2893" s="68"/>
      <c r="F2893" s="68"/>
    </row>
    <row r="2894" spans="1:6" s="191" customFormat="1" ht="14.25" customHeight="1">
      <c r="A2894" s="652"/>
      <c r="B2894" s="119" t="s">
        <v>4200</v>
      </c>
      <c r="C2894" s="263"/>
      <c r="D2894" s="68"/>
      <c r="E2894" s="68"/>
      <c r="F2894" s="68"/>
    </row>
    <row r="2895" spans="1:6" s="191" customFormat="1" ht="14.25" customHeight="1">
      <c r="A2895" s="652"/>
      <c r="B2895" s="119"/>
      <c r="C2895" s="263"/>
      <c r="D2895" s="68"/>
      <c r="E2895" s="68"/>
      <c r="F2895" s="68"/>
    </row>
    <row r="2896" spans="1:6" s="191" customFormat="1" ht="14.25" customHeight="1">
      <c r="A2896" s="652"/>
      <c r="B2896" s="119" t="s">
        <v>4022</v>
      </c>
      <c r="C2896" s="263"/>
      <c r="D2896" s="68"/>
      <c r="E2896" s="68"/>
      <c r="F2896" s="68"/>
    </row>
    <row r="2897" spans="1:6" s="191" customFormat="1">
      <c r="A2897" s="652"/>
      <c r="B2897" s="119"/>
      <c r="C2897" s="263"/>
      <c r="D2897" s="68"/>
      <c r="E2897" s="68"/>
      <c r="F2897" s="68"/>
    </row>
    <row r="2898" spans="1:6" s="191" customFormat="1" ht="14.25" customHeight="1">
      <c r="A2898" s="652"/>
      <c r="B2898" s="119" t="s">
        <v>4201</v>
      </c>
      <c r="C2898" s="263"/>
      <c r="D2898" s="68"/>
      <c r="E2898" s="68"/>
      <c r="F2898" s="68"/>
    </row>
    <row r="2899" spans="1:6" s="191" customFormat="1" ht="14.25" customHeight="1">
      <c r="A2899" s="652"/>
      <c r="B2899" s="119" t="s">
        <v>4202</v>
      </c>
      <c r="C2899" s="263"/>
      <c r="D2899" s="68"/>
      <c r="E2899" s="68"/>
      <c r="F2899" s="68"/>
    </row>
    <row r="2900" spans="1:6" s="191" customFormat="1" ht="14.25" customHeight="1">
      <c r="A2900" s="652"/>
      <c r="B2900" s="119" t="s">
        <v>4203</v>
      </c>
      <c r="C2900" s="263"/>
      <c r="D2900" s="68"/>
      <c r="E2900" s="68"/>
      <c r="F2900" s="68"/>
    </row>
    <row r="2901" spans="1:6" s="191" customFormat="1" ht="14.25" customHeight="1">
      <c r="A2901" s="652"/>
      <c r="B2901" s="119" t="s">
        <v>4204</v>
      </c>
      <c r="C2901" s="263"/>
      <c r="D2901" s="68"/>
      <c r="E2901" s="68"/>
      <c r="F2901" s="68"/>
    </row>
    <row r="2902" spans="1:6" s="191" customFormat="1" ht="14.25" customHeight="1">
      <c r="A2902" s="652"/>
      <c r="B2902" s="119" t="s">
        <v>4205</v>
      </c>
      <c r="C2902" s="263"/>
      <c r="D2902" s="68"/>
      <c r="E2902" s="68"/>
      <c r="F2902" s="68"/>
    </row>
    <row r="2903" spans="1:6" s="191" customFormat="1" ht="14.25" customHeight="1">
      <c r="A2903" s="652"/>
      <c r="B2903" s="119" t="s">
        <v>4206</v>
      </c>
      <c r="C2903" s="263"/>
      <c r="D2903" s="68"/>
      <c r="E2903" s="68"/>
      <c r="F2903" s="68"/>
    </row>
    <row r="2904" spans="1:6" s="191" customFormat="1" ht="14.25" customHeight="1">
      <c r="A2904" s="652"/>
      <c r="B2904" s="119" t="s">
        <v>4207</v>
      </c>
      <c r="C2904" s="263"/>
      <c r="D2904" s="68"/>
      <c r="E2904" s="68"/>
      <c r="F2904" s="68"/>
    </row>
    <row r="2905" spans="1:6" s="191" customFormat="1">
      <c r="A2905" s="652"/>
      <c r="B2905" s="119"/>
      <c r="C2905" s="263"/>
      <c r="D2905" s="68"/>
      <c r="E2905" s="68"/>
      <c r="F2905" s="68"/>
    </row>
    <row r="2906" spans="1:6" s="191" customFormat="1" ht="14.25" customHeight="1">
      <c r="A2906" s="652"/>
      <c r="B2906" s="119" t="s">
        <v>4060</v>
      </c>
      <c r="C2906" s="263"/>
      <c r="D2906" s="68"/>
      <c r="E2906" s="68"/>
      <c r="F2906" s="68"/>
    </row>
    <row r="2907" spans="1:6" s="191" customFormat="1">
      <c r="A2907" s="652"/>
      <c r="B2907" s="119"/>
      <c r="C2907" s="263"/>
      <c r="D2907" s="68"/>
      <c r="E2907" s="68"/>
      <c r="F2907" s="68"/>
    </row>
    <row r="2908" spans="1:6" s="191" customFormat="1" ht="14.25" customHeight="1">
      <c r="A2908" s="652"/>
      <c r="B2908" s="119" t="s">
        <v>4208</v>
      </c>
      <c r="C2908" s="263" t="s">
        <v>160</v>
      </c>
      <c r="D2908" s="68">
        <v>1</v>
      </c>
      <c r="E2908" s="68"/>
      <c r="F2908" s="68">
        <f>D2908*E2908</f>
        <v>0</v>
      </c>
    </row>
    <row r="2909" spans="1:6" s="191" customFormat="1" ht="14.25" customHeight="1">
      <c r="A2909" s="652"/>
      <c r="B2909" s="119" t="s">
        <v>3046</v>
      </c>
      <c r="C2909" s="263"/>
      <c r="D2909" s="68"/>
      <c r="E2909" s="68"/>
      <c r="F2909" s="68"/>
    </row>
    <row r="2910" spans="1:6" s="191" customFormat="1" ht="14.25" customHeight="1">
      <c r="A2910" s="652"/>
      <c r="B2910" s="653"/>
      <c r="C2910" s="263"/>
      <c r="D2910" s="68"/>
      <c r="E2910" s="68"/>
      <c r="F2910" s="68"/>
    </row>
    <row r="2911" spans="1:6" s="191" customFormat="1" ht="14.25" customHeight="1">
      <c r="A2911" s="654">
        <f>MAX($A$16:A2910)+0.01</f>
        <v>3.3399999999999928</v>
      </c>
      <c r="B2911" s="119" t="s">
        <v>3821</v>
      </c>
      <c r="C2911" s="263"/>
      <c r="D2911" s="68"/>
      <c r="E2911" s="68"/>
      <c r="F2911" s="68"/>
    </row>
    <row r="2912" spans="1:6" s="191" customFormat="1" ht="29">
      <c r="A2912" s="652"/>
      <c r="B2912" s="119" t="s">
        <v>3822</v>
      </c>
      <c r="C2912" s="263"/>
      <c r="D2912" s="68"/>
      <c r="E2912" s="68"/>
      <c r="F2912" s="68"/>
    </row>
    <row r="2913" spans="1:6" s="191" customFormat="1" ht="29">
      <c r="A2913" s="652"/>
      <c r="B2913" s="119" t="s">
        <v>3823</v>
      </c>
      <c r="C2913" s="263"/>
      <c r="D2913" s="68"/>
      <c r="E2913" s="68"/>
      <c r="F2913" s="68"/>
    </row>
    <row r="2914" spans="1:6" s="191" customFormat="1">
      <c r="A2914" s="652"/>
      <c r="B2914" s="119" t="s">
        <v>3824</v>
      </c>
      <c r="C2914" s="263"/>
      <c r="D2914" s="68"/>
      <c r="E2914" s="68"/>
      <c r="F2914" s="68"/>
    </row>
    <row r="2915" spans="1:6" s="191" customFormat="1">
      <c r="A2915" s="652"/>
      <c r="B2915" s="119" t="s">
        <v>3825</v>
      </c>
      <c r="C2915" s="263"/>
      <c r="D2915" s="68"/>
      <c r="E2915" s="68"/>
      <c r="F2915" s="68"/>
    </row>
    <row r="2916" spans="1:6" s="191" customFormat="1" ht="14.25" customHeight="1">
      <c r="A2916" s="652"/>
      <c r="B2916" s="119" t="s">
        <v>3826</v>
      </c>
      <c r="C2916" s="263"/>
      <c r="D2916" s="68"/>
      <c r="E2916" s="68"/>
      <c r="F2916" s="68"/>
    </row>
    <row r="2917" spans="1:6" s="191" customFormat="1" ht="14.25" customHeight="1">
      <c r="A2917" s="652"/>
      <c r="B2917" s="119" t="s">
        <v>3827</v>
      </c>
      <c r="C2917" s="263"/>
      <c r="D2917" s="68"/>
      <c r="E2917" s="68"/>
      <c r="F2917" s="68"/>
    </row>
    <row r="2918" spans="1:6" s="191" customFormat="1" ht="14.25" customHeight="1">
      <c r="A2918" s="652"/>
      <c r="B2918" s="119" t="s">
        <v>3828</v>
      </c>
      <c r="C2918" s="263"/>
      <c r="D2918" s="68"/>
      <c r="E2918" s="68"/>
      <c r="F2918" s="68"/>
    </row>
    <row r="2919" spans="1:6" s="191" customFormat="1" ht="14.25" customHeight="1">
      <c r="A2919" s="652"/>
      <c r="B2919" s="119" t="s">
        <v>3829</v>
      </c>
      <c r="C2919" s="263"/>
      <c r="D2919" s="68"/>
      <c r="E2919" s="68"/>
      <c r="F2919" s="68"/>
    </row>
    <row r="2920" spans="1:6" s="191" customFormat="1" ht="14.25" customHeight="1">
      <c r="A2920" s="652"/>
      <c r="B2920" s="119" t="s">
        <v>3830</v>
      </c>
      <c r="C2920" s="263"/>
      <c r="D2920" s="68"/>
      <c r="E2920" s="68"/>
      <c r="F2920" s="68"/>
    </row>
    <row r="2921" spans="1:6" s="191" customFormat="1" ht="14.25" customHeight="1">
      <c r="A2921" s="652"/>
      <c r="B2921" s="119"/>
      <c r="C2921" s="263"/>
      <c r="D2921" s="68"/>
      <c r="E2921" s="68"/>
      <c r="F2921" s="68"/>
    </row>
    <row r="2922" spans="1:6" s="191" customFormat="1" ht="42">
      <c r="A2922" s="652"/>
      <c r="B2922" s="119" t="s">
        <v>3831</v>
      </c>
      <c r="C2922" s="263"/>
      <c r="D2922" s="68"/>
      <c r="E2922" s="68"/>
      <c r="F2922" s="68"/>
    </row>
    <row r="2923" spans="1:6" s="191" customFormat="1" ht="14.25" customHeight="1">
      <c r="A2923" s="652"/>
      <c r="B2923" s="119" t="s">
        <v>3832</v>
      </c>
      <c r="C2923" s="263"/>
      <c r="D2923" s="68"/>
      <c r="E2923" s="68"/>
      <c r="F2923" s="68"/>
    </row>
    <row r="2924" spans="1:6" s="191" customFormat="1" ht="29">
      <c r="A2924" s="652"/>
      <c r="B2924" s="119" t="s">
        <v>3833</v>
      </c>
      <c r="C2924" s="263"/>
      <c r="D2924" s="68"/>
      <c r="E2924" s="68"/>
      <c r="F2924" s="68"/>
    </row>
    <row r="2925" spans="1:6" s="191" customFormat="1" ht="14.25" customHeight="1">
      <c r="A2925" s="652"/>
      <c r="B2925" s="119" t="s">
        <v>3834</v>
      </c>
      <c r="C2925" s="263"/>
      <c r="D2925" s="68"/>
      <c r="E2925" s="68"/>
      <c r="F2925" s="68"/>
    </row>
    <row r="2926" spans="1:6" s="191" customFormat="1" ht="14.25" customHeight="1">
      <c r="A2926" s="652"/>
      <c r="B2926" s="119" t="s">
        <v>3835</v>
      </c>
      <c r="C2926" s="263"/>
      <c r="D2926" s="68"/>
      <c r="E2926" s="68"/>
      <c r="F2926" s="68"/>
    </row>
    <row r="2927" spans="1:6" s="191" customFormat="1" ht="14.25" customHeight="1">
      <c r="A2927" s="652"/>
      <c r="B2927" s="119" t="s">
        <v>3836</v>
      </c>
      <c r="C2927" s="263"/>
      <c r="D2927" s="68"/>
      <c r="E2927" s="68"/>
      <c r="F2927" s="68"/>
    </row>
    <row r="2928" spans="1:6" s="191" customFormat="1" ht="14.25" customHeight="1">
      <c r="A2928" s="652"/>
      <c r="B2928" s="119" t="s">
        <v>3837</v>
      </c>
      <c r="C2928" s="263"/>
      <c r="D2928" s="68"/>
      <c r="E2928" s="68"/>
      <c r="F2928" s="68"/>
    </row>
    <row r="2929" spans="1:6" s="191" customFormat="1" ht="14.25" customHeight="1">
      <c r="A2929" s="652"/>
      <c r="B2929" s="119" t="s">
        <v>3838</v>
      </c>
      <c r="C2929" s="263"/>
      <c r="D2929" s="68"/>
      <c r="E2929" s="68"/>
      <c r="F2929" s="68"/>
    </row>
    <row r="2930" spans="1:6" s="191" customFormat="1" ht="43.5">
      <c r="A2930" s="652"/>
      <c r="B2930" s="119" t="s">
        <v>3839</v>
      </c>
      <c r="C2930" s="263"/>
      <c r="D2930" s="68"/>
      <c r="E2930" s="68"/>
      <c r="F2930" s="68"/>
    </row>
    <row r="2931" spans="1:6" s="191" customFormat="1" ht="14.25" customHeight="1">
      <c r="A2931" s="652"/>
      <c r="B2931" s="119" t="s">
        <v>3840</v>
      </c>
      <c r="C2931" s="263"/>
      <c r="D2931" s="68"/>
      <c r="E2931" s="68"/>
      <c r="F2931" s="68"/>
    </row>
    <row r="2932" spans="1:6" s="191" customFormat="1" ht="29">
      <c r="A2932" s="652"/>
      <c r="B2932" s="119" t="s">
        <v>3841</v>
      </c>
      <c r="C2932" s="263"/>
      <c r="D2932" s="68"/>
      <c r="E2932" s="68"/>
      <c r="F2932" s="68"/>
    </row>
    <row r="2933" spans="1:6" s="191" customFormat="1" ht="14.25" customHeight="1">
      <c r="A2933" s="652"/>
      <c r="B2933" s="119" t="s">
        <v>3842</v>
      </c>
      <c r="C2933" s="263"/>
      <c r="D2933" s="68"/>
      <c r="E2933" s="68"/>
      <c r="F2933" s="68"/>
    </row>
    <row r="2934" spans="1:6" s="191" customFormat="1" ht="14.25" customHeight="1">
      <c r="A2934" s="652"/>
      <c r="B2934" s="119" t="s">
        <v>3843</v>
      </c>
      <c r="C2934" s="263"/>
      <c r="D2934" s="68"/>
      <c r="E2934" s="68"/>
      <c r="F2934" s="68"/>
    </row>
    <row r="2935" spans="1:6" s="191" customFormat="1" ht="14.25" customHeight="1">
      <c r="A2935" s="652"/>
      <c r="B2935" s="119" t="s">
        <v>3844</v>
      </c>
      <c r="C2935" s="263"/>
      <c r="D2935" s="68"/>
      <c r="E2935" s="68"/>
      <c r="F2935" s="68"/>
    </row>
    <row r="2936" spans="1:6" s="191" customFormat="1" ht="14.25" customHeight="1">
      <c r="A2936" s="652"/>
      <c r="B2936" s="119" t="s">
        <v>3845</v>
      </c>
      <c r="C2936" s="263"/>
      <c r="D2936" s="68"/>
      <c r="E2936" s="68"/>
      <c r="F2936" s="68"/>
    </row>
    <row r="2937" spans="1:6" s="191" customFormat="1" ht="29">
      <c r="A2937" s="652"/>
      <c r="B2937" s="119" t="s">
        <v>3846</v>
      </c>
      <c r="C2937" s="263"/>
      <c r="D2937" s="68"/>
      <c r="E2937" s="68"/>
      <c r="F2937" s="68"/>
    </row>
    <row r="2938" spans="1:6" s="191" customFormat="1">
      <c r="A2938" s="652"/>
      <c r="B2938" s="119" t="s">
        <v>3847</v>
      </c>
      <c r="C2938" s="263"/>
      <c r="D2938" s="68"/>
      <c r="E2938" s="68"/>
      <c r="F2938" s="68"/>
    </row>
    <row r="2939" spans="1:6" s="191" customFormat="1" ht="14.25" customHeight="1">
      <c r="A2939" s="652"/>
      <c r="B2939" s="119" t="s">
        <v>3848</v>
      </c>
      <c r="C2939" s="263"/>
      <c r="D2939" s="68"/>
      <c r="E2939" s="68"/>
      <c r="F2939" s="68"/>
    </row>
    <row r="2940" spans="1:6" s="191" customFormat="1" ht="14.25" customHeight="1">
      <c r="A2940" s="652"/>
      <c r="B2940" s="119" t="s">
        <v>3849</v>
      </c>
      <c r="C2940" s="263"/>
      <c r="D2940" s="68"/>
      <c r="E2940" s="68"/>
      <c r="F2940" s="68"/>
    </row>
    <row r="2941" spans="1:6" s="191" customFormat="1" ht="14.25" customHeight="1">
      <c r="A2941" s="652"/>
      <c r="B2941" s="119" t="s">
        <v>3850</v>
      </c>
      <c r="C2941" s="263"/>
      <c r="D2941" s="68"/>
      <c r="E2941" s="68"/>
      <c r="F2941" s="68"/>
    </row>
    <row r="2942" spans="1:6" s="191" customFormat="1" ht="14.25" customHeight="1">
      <c r="A2942" s="652"/>
      <c r="B2942" s="119" t="s">
        <v>3851</v>
      </c>
      <c r="C2942" s="263"/>
      <c r="D2942" s="68"/>
      <c r="E2942" s="68"/>
      <c r="F2942" s="68"/>
    </row>
    <row r="2943" spans="1:6" s="191" customFormat="1" ht="14.25" customHeight="1">
      <c r="A2943" s="652"/>
      <c r="B2943" s="119" t="s">
        <v>3852</v>
      </c>
      <c r="C2943" s="263"/>
      <c r="D2943" s="68"/>
      <c r="E2943" s="68"/>
      <c r="F2943" s="68"/>
    </row>
    <row r="2944" spans="1:6" s="191" customFormat="1">
      <c r="A2944" s="652"/>
      <c r="B2944" s="119" t="s">
        <v>3853</v>
      </c>
      <c r="C2944" s="263"/>
      <c r="D2944" s="68"/>
      <c r="E2944" s="68"/>
      <c r="F2944" s="68"/>
    </row>
    <row r="2945" spans="1:6" s="191" customFormat="1" ht="14.25" customHeight="1">
      <c r="A2945" s="652"/>
      <c r="B2945" s="119" t="s">
        <v>3854</v>
      </c>
      <c r="C2945" s="263"/>
      <c r="D2945" s="68"/>
      <c r="E2945" s="68"/>
      <c r="F2945" s="68"/>
    </row>
    <row r="2946" spans="1:6" s="191" customFormat="1" ht="29">
      <c r="A2946" s="652"/>
      <c r="B2946" s="119" t="s">
        <v>3855</v>
      </c>
      <c r="C2946" s="263"/>
      <c r="D2946" s="68"/>
      <c r="E2946" s="68"/>
      <c r="F2946" s="68"/>
    </row>
    <row r="2947" spans="1:6" s="191" customFormat="1" ht="14.25" customHeight="1">
      <c r="A2947" s="652"/>
      <c r="B2947" s="119" t="s">
        <v>3856</v>
      </c>
      <c r="C2947" s="263"/>
      <c r="D2947" s="68"/>
      <c r="E2947" s="68"/>
      <c r="F2947" s="68"/>
    </row>
    <row r="2948" spans="1:6" s="191" customFormat="1" ht="14.25" customHeight="1">
      <c r="A2948" s="652"/>
      <c r="B2948" s="119" t="s">
        <v>3857</v>
      </c>
      <c r="C2948" s="263"/>
      <c r="D2948" s="68"/>
      <c r="E2948" s="68"/>
      <c r="F2948" s="68"/>
    </row>
    <row r="2949" spans="1:6" s="191" customFormat="1" ht="14.25" customHeight="1">
      <c r="A2949" s="652"/>
      <c r="B2949" s="119" t="s">
        <v>3858</v>
      </c>
      <c r="C2949" s="263"/>
      <c r="D2949" s="68"/>
      <c r="E2949" s="68"/>
      <c r="F2949" s="68"/>
    </row>
    <row r="2950" spans="1:6" s="191" customFormat="1" ht="14.25" customHeight="1">
      <c r="A2950" s="652"/>
      <c r="B2950" s="119" t="s">
        <v>3859</v>
      </c>
      <c r="C2950" s="263"/>
      <c r="D2950" s="68"/>
      <c r="E2950" s="68"/>
      <c r="F2950" s="68"/>
    </row>
    <row r="2951" spans="1:6" s="191" customFormat="1" ht="130.5">
      <c r="A2951" s="652"/>
      <c r="B2951" s="119" t="s">
        <v>3860</v>
      </c>
      <c r="C2951" s="263"/>
      <c r="D2951" s="68"/>
      <c r="E2951" s="68"/>
      <c r="F2951" s="68"/>
    </row>
    <row r="2952" spans="1:6" s="191" customFormat="1">
      <c r="A2952" s="652"/>
      <c r="B2952" s="119" t="s">
        <v>3861</v>
      </c>
      <c r="C2952" s="263"/>
      <c r="D2952" s="68"/>
      <c r="E2952" s="68"/>
      <c r="F2952" s="68"/>
    </row>
    <row r="2953" spans="1:6" s="191" customFormat="1" ht="14.25" customHeight="1">
      <c r="A2953" s="652"/>
      <c r="B2953" s="119" t="s">
        <v>3862</v>
      </c>
      <c r="C2953" s="263"/>
      <c r="D2953" s="68"/>
      <c r="E2953" s="68"/>
      <c r="F2953" s="68"/>
    </row>
    <row r="2954" spans="1:6" s="191" customFormat="1" ht="29">
      <c r="A2954" s="652"/>
      <c r="B2954" s="119" t="s">
        <v>3863</v>
      </c>
      <c r="C2954" s="263"/>
      <c r="D2954" s="68"/>
      <c r="E2954" s="68"/>
      <c r="F2954" s="68"/>
    </row>
    <row r="2955" spans="1:6" s="191" customFormat="1">
      <c r="A2955" s="652"/>
      <c r="B2955" s="119" t="s">
        <v>4209</v>
      </c>
      <c r="C2955" s="263"/>
      <c r="D2955" s="68"/>
      <c r="E2955" s="68"/>
      <c r="F2955" s="68"/>
    </row>
    <row r="2956" spans="1:6" s="191" customFormat="1" ht="14.25" customHeight="1">
      <c r="A2956" s="652"/>
      <c r="B2956" s="119" t="s">
        <v>4210</v>
      </c>
      <c r="C2956" s="263"/>
      <c r="D2956" s="68"/>
      <c r="E2956" s="68"/>
      <c r="F2956" s="68"/>
    </row>
    <row r="2957" spans="1:6" s="191" customFormat="1">
      <c r="A2957" s="652"/>
      <c r="B2957" s="119" t="s">
        <v>3869</v>
      </c>
      <c r="C2957" s="263"/>
      <c r="D2957" s="68"/>
      <c r="E2957" s="68"/>
      <c r="F2957" s="68"/>
    </row>
    <row r="2958" spans="1:6" s="191" customFormat="1" ht="29">
      <c r="A2958" s="652"/>
      <c r="B2958" s="119" t="s">
        <v>3870</v>
      </c>
      <c r="C2958" s="263"/>
      <c r="D2958" s="68"/>
      <c r="E2958" s="68"/>
      <c r="F2958" s="68"/>
    </row>
    <row r="2959" spans="1:6" s="191" customFormat="1" ht="14.25" customHeight="1">
      <c r="A2959" s="652"/>
      <c r="B2959" s="119" t="s">
        <v>3871</v>
      </c>
      <c r="C2959" s="263"/>
      <c r="D2959" s="68"/>
      <c r="E2959" s="68"/>
      <c r="F2959" s="68"/>
    </row>
    <row r="2960" spans="1:6" s="191" customFormat="1">
      <c r="A2960" s="652"/>
      <c r="B2960" s="119" t="s">
        <v>3872</v>
      </c>
      <c r="C2960" s="263"/>
      <c r="D2960" s="68"/>
      <c r="E2960" s="68"/>
      <c r="F2960" s="68"/>
    </row>
    <row r="2961" spans="1:6" s="191" customFormat="1" ht="14.25" customHeight="1">
      <c r="A2961" s="652"/>
      <c r="B2961" s="119" t="s">
        <v>3873</v>
      </c>
      <c r="C2961" s="263"/>
      <c r="D2961" s="68"/>
      <c r="E2961" s="68"/>
      <c r="F2961" s="68"/>
    </row>
    <row r="2962" spans="1:6" s="191" customFormat="1" ht="14.25" customHeight="1">
      <c r="A2962" s="652"/>
      <c r="B2962" s="119" t="s">
        <v>3874</v>
      </c>
      <c r="C2962" s="263"/>
      <c r="D2962" s="68"/>
      <c r="E2962" s="68"/>
      <c r="F2962" s="68"/>
    </row>
    <row r="2963" spans="1:6" s="191" customFormat="1" ht="14.25" customHeight="1">
      <c r="A2963" s="652"/>
      <c r="B2963" s="119" t="s">
        <v>3875</v>
      </c>
      <c r="C2963" s="263"/>
      <c r="D2963" s="68"/>
      <c r="E2963" s="68"/>
      <c r="F2963" s="68"/>
    </row>
    <row r="2964" spans="1:6" s="191" customFormat="1" ht="14.25" customHeight="1">
      <c r="A2964" s="652"/>
      <c r="B2964" s="119" t="s">
        <v>3876</v>
      </c>
      <c r="C2964" s="263"/>
      <c r="D2964" s="68"/>
      <c r="E2964" s="68"/>
      <c r="F2964" s="68"/>
    </row>
    <row r="2965" spans="1:6" s="191" customFormat="1" ht="29">
      <c r="A2965" s="652"/>
      <c r="B2965" s="119" t="s">
        <v>3877</v>
      </c>
      <c r="C2965" s="263"/>
      <c r="D2965" s="68"/>
      <c r="E2965" s="68"/>
      <c r="F2965" s="68"/>
    </row>
    <row r="2966" spans="1:6" s="191" customFormat="1">
      <c r="A2966" s="652"/>
      <c r="B2966" s="119"/>
      <c r="C2966" s="263"/>
      <c r="D2966" s="68"/>
      <c r="E2966" s="68"/>
      <c r="F2966" s="68"/>
    </row>
    <row r="2967" spans="1:6" s="191" customFormat="1" ht="14.25" customHeight="1">
      <c r="A2967" s="652"/>
      <c r="B2967" s="119" t="s">
        <v>3878</v>
      </c>
      <c r="C2967" s="263"/>
      <c r="D2967" s="68"/>
      <c r="E2967" s="68"/>
      <c r="F2967" s="68"/>
    </row>
    <row r="2968" spans="1:6" s="191" customFormat="1" ht="14.25" customHeight="1">
      <c r="A2968" s="652"/>
      <c r="B2968" s="119" t="s">
        <v>3879</v>
      </c>
      <c r="C2968" s="263"/>
      <c r="D2968" s="68"/>
      <c r="E2968" s="68"/>
      <c r="F2968" s="68"/>
    </row>
    <row r="2969" spans="1:6" s="191" customFormat="1" ht="14.25" customHeight="1">
      <c r="A2969" s="652"/>
      <c r="B2969" s="119" t="s">
        <v>3880</v>
      </c>
      <c r="C2969" s="263"/>
      <c r="D2969" s="68"/>
      <c r="E2969" s="68"/>
      <c r="F2969" s="68"/>
    </row>
    <row r="2970" spans="1:6" s="191" customFormat="1" ht="14.25" customHeight="1">
      <c r="A2970" s="652"/>
      <c r="B2970" s="119" t="s">
        <v>3881</v>
      </c>
      <c r="C2970" s="263"/>
      <c r="D2970" s="68"/>
      <c r="E2970" s="68"/>
      <c r="F2970" s="68"/>
    </row>
    <row r="2971" spans="1:6" s="191" customFormat="1" ht="14.25" customHeight="1">
      <c r="A2971" s="652"/>
      <c r="B2971" s="119" t="s">
        <v>3882</v>
      </c>
      <c r="C2971" s="263"/>
      <c r="D2971" s="68"/>
      <c r="E2971" s="68"/>
      <c r="F2971" s="68"/>
    </row>
    <row r="2972" spans="1:6" s="191" customFormat="1" ht="14.25" customHeight="1">
      <c r="A2972" s="652"/>
      <c r="B2972" s="119" t="s">
        <v>3883</v>
      </c>
      <c r="C2972" s="263"/>
      <c r="D2972" s="68"/>
      <c r="E2972" s="68"/>
      <c r="F2972" s="68"/>
    </row>
    <row r="2973" spans="1:6" s="191" customFormat="1" ht="14.25" customHeight="1">
      <c r="A2973" s="652"/>
      <c r="B2973" s="119" t="s">
        <v>4211</v>
      </c>
      <c r="C2973" s="263"/>
      <c r="D2973" s="68"/>
      <c r="E2973" s="68"/>
      <c r="F2973" s="68"/>
    </row>
    <row r="2974" spans="1:6" s="191" customFormat="1" ht="14.25" customHeight="1">
      <c r="A2974" s="652"/>
      <c r="B2974" s="119" t="s">
        <v>4212</v>
      </c>
      <c r="C2974" s="263"/>
      <c r="D2974" s="68"/>
      <c r="E2974" s="68"/>
      <c r="F2974" s="68"/>
    </row>
    <row r="2975" spans="1:6" s="191" customFormat="1" ht="14.25" customHeight="1">
      <c r="A2975" s="652"/>
      <c r="B2975" s="119" t="s">
        <v>3886</v>
      </c>
      <c r="C2975" s="263"/>
      <c r="D2975" s="68"/>
      <c r="E2975" s="68"/>
      <c r="F2975" s="68"/>
    </row>
    <row r="2976" spans="1:6" s="191" customFormat="1" ht="14.25" customHeight="1">
      <c r="A2976" s="652"/>
      <c r="B2976" s="119" t="s">
        <v>4213</v>
      </c>
      <c r="C2976" s="263"/>
      <c r="D2976" s="68"/>
      <c r="E2976" s="68"/>
      <c r="F2976" s="68"/>
    </row>
    <row r="2977" spans="1:6" s="191" customFormat="1" ht="14.25" customHeight="1">
      <c r="A2977" s="652"/>
      <c r="B2977" s="119" t="s">
        <v>4212</v>
      </c>
      <c r="C2977" s="263"/>
      <c r="D2977" s="68"/>
      <c r="E2977" s="68"/>
      <c r="F2977" s="68"/>
    </row>
    <row r="2978" spans="1:6" s="191" customFormat="1" ht="14.25" customHeight="1">
      <c r="A2978" s="652"/>
      <c r="B2978" s="119" t="s">
        <v>3889</v>
      </c>
      <c r="C2978" s="263"/>
      <c r="D2978" s="68"/>
      <c r="E2978" s="68"/>
      <c r="F2978" s="68"/>
    </row>
    <row r="2979" spans="1:6" s="191" customFormat="1" ht="14.25" customHeight="1">
      <c r="A2979" s="652"/>
      <c r="B2979" s="119" t="s">
        <v>3890</v>
      </c>
      <c r="C2979" s="263"/>
      <c r="D2979" s="68"/>
      <c r="E2979" s="68"/>
      <c r="F2979" s="68"/>
    </row>
    <row r="2980" spans="1:6" s="191" customFormat="1" ht="14.25" customHeight="1">
      <c r="A2980" s="652"/>
      <c r="B2980" s="119" t="s">
        <v>2802</v>
      </c>
      <c r="C2980" s="263"/>
      <c r="D2980" s="68"/>
      <c r="E2980" s="68"/>
      <c r="F2980" s="68"/>
    </row>
    <row r="2981" spans="1:6" s="191" customFormat="1" ht="14.25" customHeight="1">
      <c r="A2981" s="652"/>
      <c r="B2981" s="119" t="s">
        <v>3891</v>
      </c>
      <c r="C2981" s="263"/>
      <c r="D2981" s="68"/>
      <c r="E2981" s="68"/>
      <c r="F2981" s="68"/>
    </row>
    <row r="2982" spans="1:6" s="191" customFormat="1" ht="14.25" customHeight="1">
      <c r="A2982" s="652"/>
      <c r="B2982" s="119" t="s">
        <v>3892</v>
      </c>
      <c r="C2982" s="263"/>
      <c r="D2982" s="68"/>
      <c r="E2982" s="68"/>
      <c r="F2982" s="68"/>
    </row>
    <row r="2983" spans="1:6" s="191" customFormat="1" ht="14.25" customHeight="1">
      <c r="A2983" s="652"/>
      <c r="B2983" s="119" t="s">
        <v>2802</v>
      </c>
      <c r="C2983" s="263"/>
      <c r="D2983" s="68"/>
      <c r="E2983" s="68"/>
      <c r="F2983" s="68"/>
    </row>
    <row r="2984" spans="1:6" s="191" customFormat="1" ht="14.25" customHeight="1">
      <c r="A2984" s="652"/>
      <c r="B2984" s="119" t="s">
        <v>3894</v>
      </c>
      <c r="C2984" s="263"/>
      <c r="D2984" s="68"/>
      <c r="E2984" s="68"/>
      <c r="F2984" s="68"/>
    </row>
    <row r="2985" spans="1:6" s="191" customFormat="1" ht="14.25" customHeight="1">
      <c r="A2985" s="652"/>
      <c r="B2985" s="119" t="s">
        <v>4214</v>
      </c>
      <c r="C2985" s="263"/>
      <c r="D2985" s="68"/>
      <c r="E2985" s="68"/>
      <c r="F2985" s="68"/>
    </row>
    <row r="2986" spans="1:6" s="191" customFormat="1" ht="14.25" customHeight="1">
      <c r="A2986" s="652"/>
      <c r="B2986" s="119" t="s">
        <v>4215</v>
      </c>
      <c r="C2986" s="263"/>
      <c r="D2986" s="68"/>
      <c r="E2986" s="68"/>
      <c r="F2986" s="68"/>
    </row>
    <row r="2987" spans="1:6" s="191" customFormat="1" ht="14.25" customHeight="1">
      <c r="A2987" s="652"/>
      <c r="B2987" s="119" t="s">
        <v>3897</v>
      </c>
      <c r="C2987" s="263"/>
      <c r="D2987" s="68"/>
      <c r="E2987" s="68"/>
      <c r="F2987" s="68"/>
    </row>
    <row r="2988" spans="1:6" s="191" customFormat="1" ht="14.25" customHeight="1">
      <c r="A2988" s="652"/>
      <c r="B2988" s="119" t="s">
        <v>4216</v>
      </c>
      <c r="C2988" s="263"/>
      <c r="D2988" s="68"/>
      <c r="E2988" s="68"/>
      <c r="F2988" s="68"/>
    </row>
    <row r="2989" spans="1:6" s="191" customFormat="1" ht="14.25" customHeight="1">
      <c r="A2989" s="652"/>
      <c r="B2989" s="119" t="s">
        <v>4217</v>
      </c>
      <c r="C2989" s="263"/>
      <c r="D2989" s="68"/>
      <c r="E2989" s="68"/>
      <c r="F2989" s="68"/>
    </row>
    <row r="2990" spans="1:6" s="191" customFormat="1" ht="14.25" customHeight="1">
      <c r="A2990" s="652"/>
      <c r="B2990" s="119" t="s">
        <v>4218</v>
      </c>
      <c r="C2990" s="263"/>
      <c r="D2990" s="68"/>
      <c r="E2990" s="68"/>
      <c r="F2990" s="68"/>
    </row>
    <row r="2991" spans="1:6" s="191" customFormat="1" ht="14.25" customHeight="1">
      <c r="A2991" s="652"/>
      <c r="B2991" s="119" t="s">
        <v>4215</v>
      </c>
      <c r="C2991" s="263"/>
      <c r="D2991" s="68"/>
      <c r="E2991" s="68"/>
      <c r="F2991" s="68"/>
    </row>
    <row r="2992" spans="1:6" s="191" customFormat="1" ht="14.25" customHeight="1">
      <c r="A2992" s="652"/>
      <c r="B2992" s="119" t="s">
        <v>3900</v>
      </c>
      <c r="C2992" s="263"/>
      <c r="D2992" s="68"/>
      <c r="E2992" s="68"/>
      <c r="F2992" s="68"/>
    </row>
    <row r="2993" spans="1:6" s="191" customFormat="1" ht="14.25" customHeight="1">
      <c r="A2993" s="652"/>
      <c r="B2993" s="119"/>
      <c r="C2993" s="263"/>
      <c r="D2993" s="68"/>
      <c r="E2993" s="68"/>
      <c r="F2993" s="68"/>
    </row>
    <row r="2994" spans="1:6" s="191" customFormat="1" ht="14.25" customHeight="1">
      <c r="A2994" s="652"/>
      <c r="B2994" s="119" t="s">
        <v>3901</v>
      </c>
      <c r="C2994" s="263"/>
      <c r="D2994" s="68"/>
      <c r="E2994" s="68"/>
      <c r="F2994" s="68"/>
    </row>
    <row r="2995" spans="1:6" s="191" customFormat="1" ht="14.25" customHeight="1">
      <c r="A2995" s="652"/>
      <c r="B2995" s="119" t="s">
        <v>3902</v>
      </c>
      <c r="C2995" s="263"/>
      <c r="D2995" s="68"/>
      <c r="E2995" s="68"/>
      <c r="F2995" s="68"/>
    </row>
    <row r="2996" spans="1:6" s="191" customFormat="1" ht="14.25" customHeight="1">
      <c r="A2996" s="652"/>
      <c r="B2996" s="119" t="s">
        <v>4219</v>
      </c>
      <c r="C2996" s="263"/>
      <c r="D2996" s="68"/>
      <c r="E2996" s="68"/>
      <c r="F2996" s="68"/>
    </row>
    <row r="2997" spans="1:6" s="191" customFormat="1" ht="14.25" customHeight="1">
      <c r="A2997" s="652"/>
      <c r="B2997" s="119"/>
      <c r="C2997" s="263"/>
      <c r="D2997" s="68"/>
      <c r="E2997" s="68"/>
      <c r="F2997" s="68"/>
    </row>
    <row r="2998" spans="1:6" s="191" customFormat="1" ht="14.25" customHeight="1">
      <c r="A2998" s="652"/>
      <c r="B2998" s="119" t="s">
        <v>3904</v>
      </c>
      <c r="C2998" s="263"/>
      <c r="D2998" s="68"/>
      <c r="E2998" s="68"/>
      <c r="F2998" s="68"/>
    </row>
    <row r="2999" spans="1:6" s="191" customFormat="1" ht="14.25" customHeight="1">
      <c r="A2999" s="652"/>
      <c r="B2999" s="119" t="s">
        <v>3905</v>
      </c>
      <c r="C2999" s="263"/>
      <c r="D2999" s="68"/>
      <c r="E2999" s="68"/>
      <c r="F2999" s="68"/>
    </row>
    <row r="3000" spans="1:6" s="191" customFormat="1" ht="14.25" customHeight="1">
      <c r="A3000" s="652"/>
      <c r="B3000" s="119" t="s">
        <v>3906</v>
      </c>
      <c r="C3000" s="263"/>
      <c r="D3000" s="68"/>
      <c r="E3000" s="68"/>
      <c r="F3000" s="68"/>
    </row>
    <row r="3001" spans="1:6" s="191" customFormat="1" ht="14.25" customHeight="1">
      <c r="A3001" s="652"/>
      <c r="B3001" s="119" t="s">
        <v>3907</v>
      </c>
      <c r="C3001" s="263"/>
      <c r="D3001" s="68"/>
      <c r="E3001" s="68"/>
      <c r="F3001" s="68"/>
    </row>
    <row r="3002" spans="1:6" s="191" customFormat="1" ht="14.25" customHeight="1">
      <c r="A3002" s="652"/>
      <c r="B3002" s="119" t="s">
        <v>4220</v>
      </c>
      <c r="C3002" s="263"/>
      <c r="D3002" s="68"/>
      <c r="E3002" s="68"/>
      <c r="F3002" s="68"/>
    </row>
    <row r="3003" spans="1:6" s="191" customFormat="1" ht="14.25" customHeight="1">
      <c r="A3003" s="652"/>
      <c r="B3003" s="119" t="s">
        <v>4221</v>
      </c>
      <c r="C3003" s="263"/>
      <c r="D3003" s="68"/>
      <c r="E3003" s="68"/>
      <c r="F3003" s="68"/>
    </row>
    <row r="3004" spans="1:6" s="191" customFormat="1" ht="14.25" customHeight="1">
      <c r="A3004" s="652"/>
      <c r="B3004" s="119" t="s">
        <v>4222</v>
      </c>
      <c r="C3004" s="263"/>
      <c r="D3004" s="68"/>
      <c r="E3004" s="68"/>
      <c r="F3004" s="68"/>
    </row>
    <row r="3005" spans="1:6" s="191" customFormat="1" ht="14.25" customHeight="1">
      <c r="A3005" s="652"/>
      <c r="B3005" s="119" t="s">
        <v>3911</v>
      </c>
      <c r="C3005" s="263"/>
      <c r="D3005" s="68"/>
      <c r="E3005" s="68"/>
      <c r="F3005" s="68"/>
    </row>
    <row r="3006" spans="1:6" s="191" customFormat="1" ht="14.25" customHeight="1">
      <c r="A3006" s="652"/>
      <c r="B3006" s="119" t="s">
        <v>3912</v>
      </c>
      <c r="C3006" s="263"/>
      <c r="D3006" s="68"/>
      <c r="E3006" s="68"/>
      <c r="F3006" s="68"/>
    </row>
    <row r="3007" spans="1:6" s="191" customFormat="1" ht="14.25" customHeight="1">
      <c r="A3007" s="652"/>
      <c r="B3007" s="119" t="s">
        <v>3913</v>
      </c>
      <c r="C3007" s="263"/>
      <c r="D3007" s="68"/>
      <c r="E3007" s="68"/>
      <c r="F3007" s="68"/>
    </row>
    <row r="3008" spans="1:6" s="191" customFormat="1" ht="14.25" customHeight="1">
      <c r="A3008" s="652"/>
      <c r="B3008" s="119"/>
      <c r="C3008" s="263"/>
      <c r="D3008" s="68"/>
      <c r="E3008" s="68"/>
      <c r="F3008" s="68"/>
    </row>
    <row r="3009" spans="1:6" s="191" customFormat="1" ht="14.25" customHeight="1">
      <c r="A3009" s="652"/>
      <c r="B3009" s="119" t="s">
        <v>3914</v>
      </c>
      <c r="C3009" s="263"/>
      <c r="D3009" s="68"/>
      <c r="E3009" s="68"/>
      <c r="F3009" s="68"/>
    </row>
    <row r="3010" spans="1:6" s="191" customFormat="1" ht="14.25" customHeight="1">
      <c r="A3010" s="652"/>
      <c r="B3010" s="119" t="s">
        <v>4223</v>
      </c>
      <c r="C3010" s="263"/>
      <c r="D3010" s="68"/>
      <c r="E3010" s="68"/>
      <c r="F3010" s="68"/>
    </row>
    <row r="3011" spans="1:6" s="191" customFormat="1" ht="14.25" customHeight="1">
      <c r="A3011" s="652"/>
      <c r="B3011" s="119" t="s">
        <v>3916</v>
      </c>
      <c r="C3011" s="263"/>
      <c r="D3011" s="68"/>
      <c r="E3011" s="68"/>
      <c r="F3011" s="68"/>
    </row>
    <row r="3012" spans="1:6" s="191" customFormat="1" ht="14.25" customHeight="1">
      <c r="A3012" s="652"/>
      <c r="B3012" s="119" t="s">
        <v>3917</v>
      </c>
      <c r="C3012" s="263"/>
      <c r="D3012" s="68"/>
      <c r="E3012" s="68"/>
      <c r="F3012" s="68"/>
    </row>
    <row r="3013" spans="1:6" s="191" customFormat="1" ht="14.25" customHeight="1">
      <c r="A3013" s="652"/>
      <c r="B3013" s="119" t="s">
        <v>3918</v>
      </c>
      <c r="C3013" s="263"/>
      <c r="D3013" s="68"/>
      <c r="E3013" s="68"/>
      <c r="F3013" s="68"/>
    </row>
    <row r="3014" spans="1:6" s="191" customFormat="1" ht="14.25" customHeight="1">
      <c r="A3014" s="652"/>
      <c r="B3014" s="119" t="s">
        <v>3919</v>
      </c>
      <c r="C3014" s="263"/>
      <c r="D3014" s="68"/>
      <c r="E3014" s="68"/>
      <c r="F3014" s="68"/>
    </row>
    <row r="3015" spans="1:6" s="191" customFormat="1" ht="14.25" customHeight="1">
      <c r="A3015" s="652"/>
      <c r="B3015" s="119" t="s">
        <v>3920</v>
      </c>
      <c r="C3015" s="263"/>
      <c r="D3015" s="68"/>
      <c r="E3015" s="68"/>
      <c r="F3015" s="68"/>
    </row>
    <row r="3016" spans="1:6" s="191" customFormat="1" ht="14.25" customHeight="1">
      <c r="A3016" s="652"/>
      <c r="B3016" s="119"/>
      <c r="C3016" s="263"/>
      <c r="D3016" s="68"/>
      <c r="E3016" s="68"/>
      <c r="F3016" s="68"/>
    </row>
    <row r="3017" spans="1:6" s="191" customFormat="1" ht="14.25" customHeight="1">
      <c r="A3017" s="652"/>
      <c r="B3017" s="119" t="s">
        <v>4224</v>
      </c>
      <c r="C3017" s="263"/>
      <c r="D3017" s="68"/>
      <c r="E3017" s="68"/>
      <c r="F3017" s="68"/>
    </row>
    <row r="3018" spans="1:6" s="191" customFormat="1" ht="14.25" customHeight="1">
      <c r="A3018" s="652"/>
      <c r="B3018" s="119" t="s">
        <v>4180</v>
      </c>
      <c r="C3018" s="263"/>
      <c r="D3018" s="68"/>
      <c r="E3018" s="68"/>
      <c r="F3018" s="68"/>
    </row>
    <row r="3019" spans="1:6" s="191" customFormat="1" ht="14.25" customHeight="1">
      <c r="A3019" s="652"/>
      <c r="B3019" s="119" t="s">
        <v>4225</v>
      </c>
      <c r="C3019" s="263"/>
      <c r="D3019" s="68"/>
      <c r="E3019" s="68"/>
      <c r="F3019" s="68"/>
    </row>
    <row r="3020" spans="1:6" s="191" customFormat="1" ht="14.25" customHeight="1">
      <c r="A3020" s="652"/>
      <c r="B3020" s="119"/>
      <c r="C3020" s="263"/>
      <c r="D3020" s="68"/>
      <c r="E3020" s="68"/>
      <c r="F3020" s="68"/>
    </row>
    <row r="3021" spans="1:6" s="191" customFormat="1" ht="14.25" customHeight="1">
      <c r="A3021" s="652"/>
      <c r="B3021" s="119" t="s">
        <v>4209</v>
      </c>
      <c r="C3021" s="263"/>
      <c r="D3021" s="68"/>
      <c r="E3021" s="68"/>
      <c r="F3021" s="68"/>
    </row>
    <row r="3022" spans="1:6" s="191" customFormat="1" ht="14.25" customHeight="1">
      <c r="A3022" s="652"/>
      <c r="B3022" s="119" t="s">
        <v>3924</v>
      </c>
      <c r="C3022" s="263"/>
      <c r="D3022" s="68"/>
      <c r="E3022" s="68"/>
      <c r="F3022" s="68"/>
    </row>
    <row r="3023" spans="1:6" s="191" customFormat="1" ht="14.25" customHeight="1">
      <c r="A3023" s="652"/>
      <c r="B3023" s="119" t="s">
        <v>4226</v>
      </c>
      <c r="C3023" s="263"/>
      <c r="D3023" s="68"/>
      <c r="E3023" s="68"/>
      <c r="F3023" s="68"/>
    </row>
    <row r="3024" spans="1:6" s="191" customFormat="1" ht="14.25" customHeight="1">
      <c r="A3024" s="652"/>
      <c r="B3024" s="119" t="s">
        <v>4227</v>
      </c>
      <c r="C3024" s="263"/>
      <c r="D3024" s="68"/>
      <c r="E3024" s="68"/>
      <c r="F3024" s="68"/>
    </row>
    <row r="3025" spans="1:6" s="191" customFormat="1" ht="14.25" customHeight="1">
      <c r="A3025" s="652"/>
      <c r="B3025" s="119" t="s">
        <v>4228</v>
      </c>
      <c r="C3025" s="263"/>
      <c r="D3025" s="68"/>
      <c r="E3025" s="68"/>
      <c r="F3025" s="68"/>
    </row>
    <row r="3026" spans="1:6" s="191" customFormat="1" ht="14.25" customHeight="1">
      <c r="A3026" s="652"/>
      <c r="B3026" s="119" t="s">
        <v>3926</v>
      </c>
      <c r="C3026" s="263"/>
      <c r="D3026" s="68"/>
      <c r="E3026" s="68"/>
      <c r="F3026" s="68"/>
    </row>
    <row r="3027" spans="1:6" s="191" customFormat="1" ht="14.25" customHeight="1">
      <c r="A3027" s="652"/>
      <c r="B3027" s="119" t="s">
        <v>4229</v>
      </c>
      <c r="C3027" s="263"/>
      <c r="D3027" s="68"/>
      <c r="E3027" s="68"/>
      <c r="F3027" s="68"/>
    </row>
    <row r="3028" spans="1:6" s="191" customFormat="1" ht="14.25" customHeight="1">
      <c r="A3028" s="652"/>
      <c r="B3028" s="119" t="s">
        <v>4230</v>
      </c>
      <c r="C3028" s="263"/>
      <c r="D3028" s="68"/>
      <c r="E3028" s="68"/>
      <c r="F3028" s="68"/>
    </row>
    <row r="3029" spans="1:6" s="191" customFormat="1" ht="14.25" customHeight="1">
      <c r="A3029" s="652"/>
      <c r="B3029" s="119" t="s">
        <v>4231</v>
      </c>
      <c r="C3029" s="263"/>
      <c r="D3029" s="68"/>
      <c r="E3029" s="68"/>
      <c r="F3029" s="68"/>
    </row>
    <row r="3030" spans="1:6" s="191" customFormat="1" ht="14.25" customHeight="1">
      <c r="A3030" s="652"/>
      <c r="B3030" s="119" t="s">
        <v>4232</v>
      </c>
      <c r="C3030" s="263"/>
      <c r="D3030" s="68"/>
      <c r="E3030" s="68"/>
      <c r="F3030" s="68"/>
    </row>
    <row r="3031" spans="1:6" s="191" customFormat="1" ht="14.25" customHeight="1">
      <c r="A3031" s="652"/>
      <c r="B3031" s="119" t="s">
        <v>4233</v>
      </c>
      <c r="C3031" s="263"/>
      <c r="D3031" s="68"/>
      <c r="E3031" s="68"/>
      <c r="F3031" s="68"/>
    </row>
    <row r="3032" spans="1:6" s="191" customFormat="1" ht="14.25" customHeight="1">
      <c r="A3032" s="652"/>
      <c r="B3032" s="119" t="s">
        <v>4083</v>
      </c>
      <c r="C3032" s="263"/>
      <c r="D3032" s="68"/>
      <c r="E3032" s="68"/>
      <c r="F3032" s="68"/>
    </row>
    <row r="3033" spans="1:6" s="191" customFormat="1" ht="14.25" customHeight="1">
      <c r="A3033" s="652"/>
      <c r="B3033" s="119" t="s">
        <v>4234</v>
      </c>
      <c r="C3033" s="263"/>
      <c r="D3033" s="68"/>
      <c r="E3033" s="68"/>
      <c r="F3033" s="68"/>
    </row>
    <row r="3034" spans="1:6" s="191" customFormat="1" ht="14.25" customHeight="1">
      <c r="A3034" s="652"/>
      <c r="B3034" s="119" t="s">
        <v>4232</v>
      </c>
      <c r="C3034" s="263"/>
      <c r="D3034" s="68"/>
      <c r="E3034" s="68"/>
      <c r="F3034" s="68"/>
    </row>
    <row r="3035" spans="1:6" s="191" customFormat="1" ht="14.25" customHeight="1">
      <c r="A3035" s="652"/>
      <c r="B3035" s="119" t="s">
        <v>4235</v>
      </c>
      <c r="C3035" s="263"/>
      <c r="D3035" s="68"/>
      <c r="E3035" s="68"/>
      <c r="F3035" s="68"/>
    </row>
    <row r="3036" spans="1:6" s="191" customFormat="1" ht="14.25" customHeight="1">
      <c r="A3036" s="652"/>
      <c r="B3036" s="119" t="s">
        <v>4236</v>
      </c>
      <c r="C3036" s="263"/>
      <c r="D3036" s="68"/>
      <c r="E3036" s="68"/>
      <c r="F3036" s="68"/>
    </row>
    <row r="3037" spans="1:6" s="191" customFormat="1" ht="14.25" customHeight="1">
      <c r="A3037" s="652"/>
      <c r="B3037" s="119" t="s">
        <v>4237</v>
      </c>
      <c r="C3037" s="263"/>
      <c r="D3037" s="68"/>
      <c r="E3037" s="68"/>
      <c r="F3037" s="68"/>
    </row>
    <row r="3038" spans="1:6" s="191" customFormat="1" ht="14.25" customHeight="1">
      <c r="A3038" s="652"/>
      <c r="B3038" s="119" t="s">
        <v>3940</v>
      </c>
      <c r="C3038" s="263"/>
      <c r="D3038" s="68"/>
      <c r="E3038" s="68"/>
      <c r="F3038" s="68"/>
    </row>
    <row r="3039" spans="1:6" s="191" customFormat="1">
      <c r="A3039" s="652"/>
      <c r="B3039" s="119" t="s">
        <v>4229</v>
      </c>
      <c r="C3039" s="263"/>
      <c r="D3039" s="68"/>
      <c r="E3039" s="68"/>
      <c r="F3039" s="68"/>
    </row>
    <row r="3040" spans="1:6" s="191" customFormat="1" ht="14.25" customHeight="1">
      <c r="A3040" s="652"/>
      <c r="B3040" s="119" t="s">
        <v>4238</v>
      </c>
      <c r="C3040" s="263"/>
      <c r="D3040" s="68"/>
      <c r="E3040" s="68"/>
      <c r="F3040" s="68"/>
    </row>
    <row r="3041" spans="1:6" s="191" customFormat="1" ht="14.25" customHeight="1">
      <c r="A3041" s="652"/>
      <c r="B3041" s="119" t="s">
        <v>4239</v>
      </c>
      <c r="C3041" s="263"/>
      <c r="D3041" s="68"/>
      <c r="E3041" s="68"/>
      <c r="F3041" s="68"/>
    </row>
    <row r="3042" spans="1:6" s="191" customFormat="1">
      <c r="A3042" s="652"/>
      <c r="B3042" s="119" t="s">
        <v>4232</v>
      </c>
      <c r="C3042" s="263"/>
      <c r="D3042" s="68"/>
      <c r="E3042" s="68"/>
      <c r="F3042" s="68"/>
    </row>
    <row r="3043" spans="1:6" s="191" customFormat="1">
      <c r="A3043" s="652"/>
      <c r="B3043" s="119" t="s">
        <v>4233</v>
      </c>
      <c r="C3043" s="263"/>
      <c r="D3043" s="68"/>
      <c r="E3043" s="68"/>
      <c r="F3043" s="68"/>
    </row>
    <row r="3044" spans="1:6" s="191" customFormat="1">
      <c r="A3044" s="652"/>
      <c r="B3044" s="119" t="s">
        <v>4240</v>
      </c>
      <c r="C3044" s="263"/>
      <c r="D3044" s="68"/>
      <c r="E3044" s="68"/>
      <c r="F3044" s="68"/>
    </row>
    <row r="3045" spans="1:6" s="191" customFormat="1">
      <c r="A3045" s="652"/>
      <c r="B3045" s="119" t="s">
        <v>4241</v>
      </c>
      <c r="C3045" s="263"/>
      <c r="D3045" s="68"/>
      <c r="E3045" s="68"/>
      <c r="F3045" s="68"/>
    </row>
    <row r="3046" spans="1:6" s="191" customFormat="1">
      <c r="A3046" s="652"/>
      <c r="B3046" s="119" t="s">
        <v>4232</v>
      </c>
      <c r="C3046" s="263"/>
      <c r="D3046" s="68"/>
      <c r="E3046" s="68"/>
      <c r="F3046" s="68"/>
    </row>
    <row r="3047" spans="1:6" s="191" customFormat="1">
      <c r="A3047" s="652"/>
      <c r="B3047" s="119" t="s">
        <v>4242</v>
      </c>
      <c r="C3047" s="263"/>
      <c r="D3047" s="68"/>
      <c r="E3047" s="68"/>
      <c r="F3047" s="68"/>
    </row>
    <row r="3048" spans="1:6" s="191" customFormat="1">
      <c r="A3048" s="652"/>
      <c r="B3048" s="119" t="s">
        <v>4243</v>
      </c>
      <c r="C3048" s="263"/>
      <c r="D3048" s="68"/>
      <c r="E3048" s="68"/>
      <c r="F3048" s="68"/>
    </row>
    <row r="3049" spans="1:6" s="191" customFormat="1">
      <c r="A3049" s="652"/>
      <c r="B3049" s="119" t="s">
        <v>4244</v>
      </c>
      <c r="C3049" s="263"/>
      <c r="D3049" s="68"/>
      <c r="E3049" s="68"/>
      <c r="F3049" s="68"/>
    </row>
    <row r="3050" spans="1:6" s="191" customFormat="1">
      <c r="A3050" s="652"/>
      <c r="B3050" s="119" t="s">
        <v>3987</v>
      </c>
      <c r="C3050" s="263"/>
      <c r="D3050" s="68"/>
      <c r="E3050" s="68"/>
      <c r="F3050" s="68"/>
    </row>
    <row r="3051" spans="1:6" s="191" customFormat="1">
      <c r="A3051" s="652"/>
      <c r="B3051" s="119" t="s">
        <v>3988</v>
      </c>
      <c r="C3051" s="263"/>
      <c r="D3051" s="68"/>
      <c r="E3051" s="68"/>
      <c r="F3051" s="68"/>
    </row>
    <row r="3052" spans="1:6" s="191" customFormat="1">
      <c r="A3052" s="652"/>
      <c r="B3052" s="119" t="s">
        <v>3919</v>
      </c>
      <c r="C3052" s="263"/>
      <c r="D3052" s="68"/>
      <c r="E3052" s="68"/>
      <c r="F3052" s="68"/>
    </row>
    <row r="3053" spans="1:6" s="191" customFormat="1">
      <c r="A3053" s="652"/>
      <c r="B3053" s="119" t="s">
        <v>4245</v>
      </c>
      <c r="C3053" s="263"/>
      <c r="D3053" s="68"/>
      <c r="E3053" s="68"/>
      <c r="F3053" s="68"/>
    </row>
    <row r="3054" spans="1:6" s="191" customFormat="1">
      <c r="A3054" s="652"/>
      <c r="B3054" s="119"/>
      <c r="C3054" s="263"/>
      <c r="D3054" s="68"/>
      <c r="E3054" s="68"/>
      <c r="F3054" s="68"/>
    </row>
    <row r="3055" spans="1:6" s="191" customFormat="1">
      <c r="A3055" s="652"/>
      <c r="B3055" s="119" t="s">
        <v>3953</v>
      </c>
      <c r="C3055" s="263"/>
      <c r="D3055" s="68"/>
      <c r="E3055" s="68"/>
      <c r="F3055" s="68"/>
    </row>
    <row r="3056" spans="1:6" s="191" customFormat="1">
      <c r="A3056" s="652"/>
      <c r="B3056" s="119" t="s">
        <v>3954</v>
      </c>
      <c r="C3056" s="263"/>
      <c r="D3056" s="68"/>
      <c r="E3056" s="68"/>
      <c r="F3056" s="68"/>
    </row>
    <row r="3057" spans="1:6" s="191" customFormat="1">
      <c r="A3057" s="652"/>
      <c r="B3057" s="119" t="s">
        <v>4246</v>
      </c>
      <c r="C3057" s="263"/>
      <c r="D3057" s="68"/>
      <c r="E3057" s="68"/>
      <c r="F3057" s="68"/>
    </row>
    <row r="3058" spans="1:6" s="191" customFormat="1">
      <c r="A3058" s="652"/>
      <c r="B3058" s="119"/>
      <c r="C3058" s="263"/>
      <c r="D3058" s="68"/>
      <c r="E3058" s="68"/>
      <c r="F3058" s="68"/>
    </row>
    <row r="3059" spans="1:6" s="191" customFormat="1">
      <c r="A3059" s="652"/>
      <c r="B3059" s="119" t="s">
        <v>3869</v>
      </c>
      <c r="C3059" s="263"/>
      <c r="D3059" s="68"/>
      <c r="E3059" s="68"/>
      <c r="F3059" s="68"/>
    </row>
    <row r="3060" spans="1:6" s="191" customFormat="1">
      <c r="A3060" s="652"/>
      <c r="B3060" s="119" t="s">
        <v>3956</v>
      </c>
      <c r="C3060" s="263"/>
      <c r="D3060" s="68"/>
      <c r="E3060" s="68"/>
      <c r="F3060" s="68"/>
    </row>
    <row r="3061" spans="1:6" s="191" customFormat="1">
      <c r="A3061" s="652"/>
      <c r="B3061" s="119" t="s">
        <v>3957</v>
      </c>
      <c r="C3061" s="263"/>
      <c r="D3061" s="68"/>
      <c r="E3061" s="68"/>
      <c r="F3061" s="68"/>
    </row>
    <row r="3062" spans="1:6" s="191" customFormat="1">
      <c r="A3062" s="652"/>
      <c r="B3062" s="119" t="s">
        <v>3958</v>
      </c>
      <c r="C3062" s="263"/>
      <c r="D3062" s="68"/>
      <c r="E3062" s="68"/>
      <c r="F3062" s="68"/>
    </row>
    <row r="3063" spans="1:6" s="191" customFormat="1">
      <c r="A3063" s="652"/>
      <c r="B3063" s="119" t="s">
        <v>3959</v>
      </c>
      <c r="C3063" s="263"/>
      <c r="D3063" s="68"/>
      <c r="E3063" s="68"/>
      <c r="F3063" s="68"/>
    </row>
    <row r="3064" spans="1:6" s="191" customFormat="1">
      <c r="A3064" s="652"/>
      <c r="B3064" s="119" t="s">
        <v>3960</v>
      </c>
      <c r="C3064" s="263"/>
      <c r="D3064" s="68"/>
      <c r="E3064" s="68"/>
      <c r="F3064" s="68"/>
    </row>
    <row r="3065" spans="1:6" s="191" customFormat="1">
      <c r="A3065" s="652"/>
      <c r="B3065" s="119" t="s">
        <v>3924</v>
      </c>
      <c r="C3065" s="263"/>
      <c r="D3065" s="68"/>
      <c r="E3065" s="68"/>
      <c r="F3065" s="68"/>
    </row>
    <row r="3066" spans="1:6" s="191" customFormat="1">
      <c r="A3066" s="652"/>
      <c r="B3066" s="119" t="s">
        <v>4247</v>
      </c>
      <c r="C3066" s="263"/>
      <c r="D3066" s="68"/>
      <c r="E3066" s="68"/>
      <c r="F3066" s="68"/>
    </row>
    <row r="3067" spans="1:6" s="191" customFormat="1">
      <c r="A3067" s="652"/>
      <c r="B3067" s="119" t="s">
        <v>4248</v>
      </c>
      <c r="C3067" s="263"/>
      <c r="D3067" s="68"/>
      <c r="E3067" s="68"/>
      <c r="F3067" s="68"/>
    </row>
    <row r="3068" spans="1:6" s="191" customFormat="1">
      <c r="A3068" s="652"/>
      <c r="B3068" s="119" t="s">
        <v>4249</v>
      </c>
      <c r="C3068" s="263"/>
      <c r="D3068" s="68"/>
      <c r="E3068" s="68"/>
      <c r="F3068" s="68"/>
    </row>
    <row r="3069" spans="1:6" s="191" customFormat="1">
      <c r="A3069" s="652"/>
      <c r="B3069" s="119" t="s">
        <v>4250</v>
      </c>
      <c r="C3069" s="263"/>
      <c r="D3069" s="68"/>
      <c r="E3069" s="68"/>
      <c r="F3069" s="68"/>
    </row>
    <row r="3070" spans="1:6" s="191" customFormat="1">
      <c r="A3070" s="652"/>
      <c r="B3070" s="119" t="s">
        <v>4251</v>
      </c>
      <c r="C3070" s="263"/>
      <c r="D3070" s="68"/>
      <c r="E3070" s="68"/>
      <c r="F3070" s="68"/>
    </row>
    <row r="3071" spans="1:6" s="191" customFormat="1">
      <c r="A3071" s="652"/>
      <c r="B3071" s="119" t="s">
        <v>3966</v>
      </c>
      <c r="C3071" s="263"/>
      <c r="D3071" s="68"/>
      <c r="E3071" s="68"/>
      <c r="F3071" s="68"/>
    </row>
    <row r="3072" spans="1:6" s="191" customFormat="1">
      <c r="A3072" s="652"/>
      <c r="B3072" s="119" t="s">
        <v>4252</v>
      </c>
      <c r="C3072" s="263"/>
      <c r="D3072" s="68"/>
      <c r="E3072" s="68"/>
      <c r="F3072" s="68"/>
    </row>
    <row r="3073" spans="1:6" s="191" customFormat="1">
      <c r="A3073" s="652"/>
      <c r="B3073" s="119" t="s">
        <v>3968</v>
      </c>
      <c r="C3073" s="263"/>
      <c r="D3073" s="68"/>
      <c r="E3073" s="68"/>
      <c r="F3073" s="68"/>
    </row>
    <row r="3074" spans="1:6" s="191" customFormat="1">
      <c r="A3074" s="652"/>
      <c r="B3074" s="119" t="s">
        <v>4253</v>
      </c>
      <c r="C3074" s="263"/>
      <c r="D3074" s="68"/>
      <c r="E3074" s="68"/>
      <c r="F3074" s="68"/>
    </row>
    <row r="3075" spans="1:6" s="191" customFormat="1">
      <c r="A3075" s="652"/>
      <c r="B3075" s="119" t="s">
        <v>4254</v>
      </c>
      <c r="C3075" s="263"/>
      <c r="D3075" s="68"/>
      <c r="E3075" s="68"/>
      <c r="F3075" s="68"/>
    </row>
    <row r="3076" spans="1:6" s="191" customFormat="1">
      <c r="A3076" s="652"/>
      <c r="B3076" s="119"/>
      <c r="C3076" s="263"/>
      <c r="D3076" s="68"/>
      <c r="E3076" s="68"/>
      <c r="F3076" s="68"/>
    </row>
    <row r="3077" spans="1:6" s="191" customFormat="1">
      <c r="A3077" s="652"/>
      <c r="B3077" s="119" t="s">
        <v>3971</v>
      </c>
      <c r="C3077" s="263"/>
      <c r="D3077" s="68"/>
      <c r="E3077" s="68"/>
      <c r="F3077" s="68"/>
    </row>
    <row r="3078" spans="1:6" s="191" customFormat="1">
      <c r="A3078" s="652"/>
      <c r="B3078" s="119" t="s">
        <v>3954</v>
      </c>
      <c r="C3078" s="263"/>
      <c r="D3078" s="68"/>
      <c r="E3078" s="68"/>
      <c r="F3078" s="68"/>
    </row>
    <row r="3079" spans="1:6" s="191" customFormat="1">
      <c r="A3079" s="652"/>
      <c r="B3079" s="119" t="s">
        <v>3952</v>
      </c>
      <c r="C3079" s="263"/>
      <c r="D3079" s="68"/>
      <c r="E3079" s="68"/>
      <c r="F3079" s="68"/>
    </row>
    <row r="3080" spans="1:6" s="191" customFormat="1">
      <c r="A3080" s="652"/>
      <c r="B3080" s="119" t="s">
        <v>3912</v>
      </c>
      <c r="C3080" s="263"/>
      <c r="D3080" s="68"/>
      <c r="E3080" s="68"/>
      <c r="F3080" s="68"/>
    </row>
    <row r="3081" spans="1:6" s="191" customFormat="1">
      <c r="A3081" s="652"/>
      <c r="B3081" s="119" t="s">
        <v>3972</v>
      </c>
      <c r="C3081" s="263"/>
      <c r="D3081" s="68"/>
      <c r="E3081" s="68"/>
      <c r="F3081" s="68"/>
    </row>
    <row r="3082" spans="1:6" s="191" customFormat="1">
      <c r="A3082" s="652"/>
      <c r="B3082" s="119" t="s">
        <v>3973</v>
      </c>
      <c r="C3082" s="263"/>
      <c r="D3082" s="68"/>
      <c r="E3082" s="68"/>
      <c r="F3082" s="68"/>
    </row>
    <row r="3083" spans="1:6" s="191" customFormat="1">
      <c r="A3083" s="652"/>
      <c r="B3083" s="119"/>
      <c r="C3083" s="263"/>
      <c r="D3083" s="68"/>
      <c r="E3083" s="68"/>
      <c r="F3083" s="68"/>
    </row>
    <row r="3084" spans="1:6" s="191" customFormat="1">
      <c r="A3084" s="652"/>
      <c r="B3084" s="119" t="s">
        <v>3974</v>
      </c>
      <c r="C3084" s="263"/>
      <c r="D3084" s="68"/>
      <c r="E3084" s="68"/>
      <c r="F3084" s="68"/>
    </row>
    <row r="3085" spans="1:6" s="191" customFormat="1">
      <c r="A3085" s="652"/>
      <c r="B3085" s="119" t="s">
        <v>3922</v>
      </c>
      <c r="C3085" s="263"/>
      <c r="D3085" s="68"/>
      <c r="E3085" s="68"/>
      <c r="F3085" s="68"/>
    </row>
    <row r="3086" spans="1:6" s="191" customFormat="1">
      <c r="A3086" s="652"/>
      <c r="B3086" s="119" t="s">
        <v>4255</v>
      </c>
      <c r="C3086" s="263"/>
      <c r="D3086" s="68"/>
      <c r="E3086" s="68"/>
      <c r="F3086" s="68"/>
    </row>
    <row r="3087" spans="1:6" s="191" customFormat="1">
      <c r="A3087" s="652"/>
      <c r="B3087" s="119"/>
      <c r="C3087" s="263"/>
      <c r="D3087" s="68"/>
      <c r="E3087" s="68"/>
      <c r="F3087" s="68"/>
    </row>
    <row r="3088" spans="1:6" s="191" customFormat="1">
      <c r="A3088" s="652"/>
      <c r="B3088" s="119" t="s">
        <v>3875</v>
      </c>
      <c r="C3088" s="263"/>
      <c r="D3088" s="68"/>
      <c r="E3088" s="68"/>
      <c r="F3088" s="68"/>
    </row>
    <row r="3089" spans="1:6" s="191" customFormat="1">
      <c r="A3089" s="652"/>
      <c r="B3089" s="119" t="s">
        <v>3956</v>
      </c>
      <c r="C3089" s="263"/>
      <c r="D3089" s="68"/>
      <c r="E3089" s="68"/>
      <c r="F3089" s="68"/>
    </row>
    <row r="3090" spans="1:6" s="191" customFormat="1">
      <c r="A3090" s="652"/>
      <c r="B3090" s="119" t="s">
        <v>3957</v>
      </c>
      <c r="C3090" s="263"/>
      <c r="D3090" s="68"/>
      <c r="E3090" s="68"/>
      <c r="F3090" s="68"/>
    </row>
    <row r="3091" spans="1:6" s="191" customFormat="1">
      <c r="A3091" s="652"/>
      <c r="B3091" s="119" t="s">
        <v>3958</v>
      </c>
      <c r="C3091" s="263"/>
      <c r="D3091" s="68"/>
      <c r="E3091" s="68"/>
      <c r="F3091" s="68"/>
    </row>
    <row r="3092" spans="1:6" s="191" customFormat="1">
      <c r="A3092" s="652"/>
      <c r="B3092" s="119" t="s">
        <v>3959</v>
      </c>
      <c r="C3092" s="263"/>
      <c r="D3092" s="68"/>
      <c r="E3092" s="68"/>
      <c r="F3092" s="68"/>
    </row>
    <row r="3093" spans="1:6" s="191" customFormat="1">
      <c r="A3093" s="652"/>
      <c r="B3093" s="119" t="s">
        <v>3960</v>
      </c>
      <c r="C3093" s="263"/>
      <c r="D3093" s="68"/>
      <c r="E3093" s="68"/>
      <c r="F3093" s="68"/>
    </row>
    <row r="3094" spans="1:6" s="191" customFormat="1">
      <c r="A3094" s="652"/>
      <c r="B3094" s="119" t="s">
        <v>3924</v>
      </c>
      <c r="C3094" s="263"/>
      <c r="D3094" s="68"/>
      <c r="E3094" s="68"/>
      <c r="F3094" s="68"/>
    </row>
    <row r="3095" spans="1:6" s="191" customFormat="1">
      <c r="A3095" s="652"/>
      <c r="B3095" s="119" t="s">
        <v>4247</v>
      </c>
      <c r="C3095" s="263"/>
      <c r="D3095" s="68"/>
      <c r="E3095" s="68"/>
      <c r="F3095" s="68"/>
    </row>
    <row r="3096" spans="1:6" s="191" customFormat="1">
      <c r="A3096" s="652"/>
      <c r="B3096" s="119" t="s">
        <v>4256</v>
      </c>
      <c r="C3096" s="263"/>
      <c r="D3096" s="68"/>
      <c r="E3096" s="68"/>
      <c r="F3096" s="68"/>
    </row>
    <row r="3097" spans="1:6" s="191" customFormat="1">
      <c r="A3097" s="652"/>
      <c r="B3097" s="119" t="s">
        <v>4257</v>
      </c>
      <c r="C3097" s="263"/>
      <c r="D3097" s="68"/>
      <c r="E3097" s="68"/>
      <c r="F3097" s="68"/>
    </row>
    <row r="3098" spans="1:6" s="191" customFormat="1">
      <c r="A3098" s="652"/>
      <c r="B3098" s="119" t="s">
        <v>4258</v>
      </c>
      <c r="C3098" s="263"/>
      <c r="D3098" s="68"/>
      <c r="E3098" s="68"/>
      <c r="F3098" s="68"/>
    </row>
    <row r="3099" spans="1:6" s="191" customFormat="1">
      <c r="A3099" s="652"/>
      <c r="B3099" s="119" t="s">
        <v>4259</v>
      </c>
      <c r="C3099" s="263"/>
      <c r="D3099" s="68"/>
      <c r="E3099" s="68"/>
      <c r="F3099" s="68"/>
    </row>
    <row r="3100" spans="1:6" s="191" customFormat="1">
      <c r="A3100" s="652"/>
      <c r="B3100" s="119" t="s">
        <v>4260</v>
      </c>
      <c r="C3100" s="263"/>
      <c r="D3100" s="68"/>
      <c r="E3100" s="68"/>
      <c r="F3100" s="68"/>
    </row>
    <row r="3101" spans="1:6" s="191" customFormat="1">
      <c r="A3101" s="652"/>
      <c r="B3101" s="119" t="s">
        <v>3981</v>
      </c>
      <c r="C3101" s="263"/>
      <c r="D3101" s="68"/>
      <c r="E3101" s="68"/>
      <c r="F3101" s="68"/>
    </row>
    <row r="3102" spans="1:6" s="191" customFormat="1">
      <c r="A3102" s="652"/>
      <c r="B3102" s="119" t="s">
        <v>3982</v>
      </c>
      <c r="C3102" s="263"/>
      <c r="D3102" s="68"/>
      <c r="E3102" s="68"/>
      <c r="F3102" s="68"/>
    </row>
    <row r="3103" spans="1:6" s="191" customFormat="1">
      <c r="A3103" s="652"/>
      <c r="B3103" s="119" t="s">
        <v>4261</v>
      </c>
      <c r="C3103" s="263"/>
      <c r="D3103" s="68"/>
      <c r="E3103" s="68"/>
      <c r="F3103" s="68"/>
    </row>
    <row r="3104" spans="1:6" s="191" customFormat="1">
      <c r="A3104" s="652"/>
      <c r="B3104" s="119" t="s">
        <v>3984</v>
      </c>
      <c r="C3104" s="263"/>
      <c r="D3104" s="68"/>
      <c r="E3104" s="68"/>
      <c r="F3104" s="68"/>
    </row>
    <row r="3105" spans="1:6" s="191" customFormat="1">
      <c r="A3105" s="652"/>
      <c r="B3105" s="119" t="s">
        <v>4262</v>
      </c>
      <c r="C3105" s="263"/>
      <c r="D3105" s="68"/>
      <c r="E3105" s="68"/>
      <c r="F3105" s="68"/>
    </row>
    <row r="3106" spans="1:6" s="191" customFormat="1">
      <c r="A3106" s="652"/>
      <c r="B3106" s="119" t="s">
        <v>4263</v>
      </c>
      <c r="C3106" s="263"/>
      <c r="D3106" s="68"/>
      <c r="E3106" s="68"/>
      <c r="F3106" s="68"/>
    </row>
    <row r="3107" spans="1:6" s="191" customFormat="1">
      <c r="A3107" s="652"/>
      <c r="B3107" s="119" t="s">
        <v>3987</v>
      </c>
      <c r="C3107" s="263"/>
      <c r="D3107" s="68"/>
      <c r="E3107" s="68"/>
      <c r="F3107" s="68"/>
    </row>
    <row r="3108" spans="1:6" s="191" customFormat="1">
      <c r="A3108" s="652"/>
      <c r="B3108" s="119" t="s">
        <v>3988</v>
      </c>
      <c r="C3108" s="263"/>
      <c r="D3108" s="68"/>
      <c r="E3108" s="68"/>
      <c r="F3108" s="68"/>
    </row>
    <row r="3109" spans="1:6" s="191" customFormat="1">
      <c r="A3109" s="652"/>
      <c r="B3109" s="119" t="s">
        <v>3989</v>
      </c>
      <c r="C3109" s="263"/>
      <c r="D3109" s="68"/>
      <c r="E3109" s="68"/>
      <c r="F3109" s="68"/>
    </row>
    <row r="3110" spans="1:6" s="191" customFormat="1">
      <c r="A3110" s="652"/>
      <c r="B3110" s="119" t="s">
        <v>1740</v>
      </c>
      <c r="C3110" s="263"/>
      <c r="D3110" s="68"/>
      <c r="E3110" s="68"/>
      <c r="F3110" s="68"/>
    </row>
    <row r="3111" spans="1:6" s="191" customFormat="1">
      <c r="A3111" s="652"/>
      <c r="B3111" s="119" t="s">
        <v>3990</v>
      </c>
      <c r="C3111" s="263"/>
      <c r="D3111" s="68"/>
      <c r="E3111" s="68"/>
      <c r="F3111" s="68"/>
    </row>
    <row r="3112" spans="1:6" s="191" customFormat="1">
      <c r="A3112" s="652"/>
      <c r="B3112" s="119" t="s">
        <v>4112</v>
      </c>
      <c r="C3112" s="263"/>
      <c r="D3112" s="68"/>
      <c r="E3112" s="68"/>
      <c r="F3112" s="68"/>
    </row>
    <row r="3113" spans="1:6" s="191" customFormat="1">
      <c r="A3113" s="652"/>
      <c r="B3113" s="119" t="s">
        <v>4113</v>
      </c>
      <c r="C3113" s="263"/>
      <c r="D3113" s="68"/>
      <c r="E3113" s="68"/>
      <c r="F3113" s="68"/>
    </row>
    <row r="3114" spans="1:6" s="191" customFormat="1" ht="29">
      <c r="A3114" s="652"/>
      <c r="B3114" s="119" t="s">
        <v>3993</v>
      </c>
      <c r="C3114" s="263"/>
      <c r="D3114" s="68"/>
      <c r="E3114" s="68"/>
      <c r="F3114" s="68"/>
    </row>
    <row r="3115" spans="1:6" s="191" customFormat="1">
      <c r="A3115" s="652"/>
      <c r="B3115" s="119" t="s">
        <v>3994</v>
      </c>
      <c r="C3115" s="263"/>
      <c r="D3115" s="68"/>
      <c r="E3115" s="68"/>
      <c r="F3115" s="68"/>
    </row>
    <row r="3116" spans="1:6" s="191" customFormat="1">
      <c r="A3116" s="652"/>
      <c r="B3116" s="119" t="s">
        <v>4247</v>
      </c>
      <c r="C3116" s="263"/>
      <c r="D3116" s="68"/>
      <c r="E3116" s="68"/>
      <c r="F3116" s="68"/>
    </row>
    <row r="3117" spans="1:6" s="191" customFormat="1">
      <c r="A3117" s="652"/>
      <c r="B3117" s="119" t="s">
        <v>4264</v>
      </c>
      <c r="C3117" s="263"/>
      <c r="D3117" s="68"/>
      <c r="E3117" s="68"/>
      <c r="F3117" s="68"/>
    </row>
    <row r="3118" spans="1:6" s="191" customFormat="1">
      <c r="A3118" s="652"/>
      <c r="B3118" s="119" t="s">
        <v>4115</v>
      </c>
      <c r="C3118" s="263"/>
      <c r="D3118" s="68"/>
      <c r="E3118" s="68"/>
      <c r="F3118" s="68"/>
    </row>
    <row r="3119" spans="1:6" s="191" customFormat="1">
      <c r="A3119" s="652"/>
      <c r="B3119" s="119" t="s">
        <v>4265</v>
      </c>
      <c r="C3119" s="263"/>
      <c r="D3119" s="68"/>
      <c r="E3119" s="68"/>
      <c r="F3119" s="68"/>
    </row>
    <row r="3120" spans="1:6" s="191" customFormat="1">
      <c r="A3120" s="652"/>
      <c r="B3120" s="119" t="s">
        <v>4266</v>
      </c>
      <c r="C3120" s="263"/>
      <c r="D3120" s="68"/>
      <c r="E3120" s="68"/>
      <c r="F3120" s="68"/>
    </row>
    <row r="3121" spans="1:6" s="191" customFormat="1">
      <c r="A3121" s="652"/>
      <c r="B3121" s="119" t="s">
        <v>4267</v>
      </c>
      <c r="C3121" s="263"/>
      <c r="D3121" s="68"/>
      <c r="E3121" s="68"/>
      <c r="F3121" s="68"/>
    </row>
    <row r="3122" spans="1:6" s="191" customFormat="1">
      <c r="A3122" s="652"/>
      <c r="B3122" s="119" t="s">
        <v>4000</v>
      </c>
      <c r="C3122" s="263"/>
      <c r="D3122" s="68"/>
      <c r="E3122" s="68"/>
      <c r="F3122" s="68"/>
    </row>
    <row r="3123" spans="1:6" s="191" customFormat="1">
      <c r="A3123" s="652"/>
      <c r="B3123" s="119" t="s">
        <v>4001</v>
      </c>
      <c r="C3123" s="263"/>
      <c r="D3123" s="68"/>
      <c r="E3123" s="68"/>
      <c r="F3123" s="68"/>
    </row>
    <row r="3124" spans="1:6" s="191" customFormat="1">
      <c r="A3124" s="652"/>
      <c r="B3124" s="119" t="s">
        <v>4268</v>
      </c>
      <c r="C3124" s="263"/>
      <c r="D3124" s="68"/>
      <c r="E3124" s="68"/>
      <c r="F3124" s="68"/>
    </row>
    <row r="3125" spans="1:6" s="191" customFormat="1">
      <c r="A3125" s="652"/>
      <c r="B3125" s="119" t="s">
        <v>3919</v>
      </c>
      <c r="C3125" s="263"/>
      <c r="D3125" s="68"/>
      <c r="E3125" s="68"/>
      <c r="F3125" s="68"/>
    </row>
    <row r="3126" spans="1:6" s="191" customFormat="1">
      <c r="A3126" s="652"/>
      <c r="B3126" s="119" t="s">
        <v>4003</v>
      </c>
      <c r="C3126" s="263"/>
      <c r="D3126" s="68"/>
      <c r="E3126" s="68"/>
      <c r="F3126" s="68"/>
    </row>
    <row r="3127" spans="1:6" s="191" customFormat="1">
      <c r="A3127" s="652"/>
      <c r="B3127" s="119"/>
      <c r="C3127" s="263"/>
      <c r="D3127" s="68"/>
      <c r="E3127" s="68"/>
      <c r="F3127" s="68"/>
    </row>
    <row r="3128" spans="1:6" s="191" customFormat="1">
      <c r="A3128" s="652"/>
      <c r="B3128" s="119" t="s">
        <v>4004</v>
      </c>
      <c r="C3128" s="263"/>
      <c r="D3128" s="68"/>
      <c r="E3128" s="68"/>
      <c r="F3128" s="68"/>
    </row>
    <row r="3129" spans="1:6" s="191" customFormat="1">
      <c r="A3129" s="652"/>
      <c r="B3129" s="119" t="s">
        <v>4269</v>
      </c>
      <c r="C3129" s="263"/>
      <c r="D3129" s="68"/>
      <c r="E3129" s="68"/>
      <c r="F3129" s="68"/>
    </row>
    <row r="3130" spans="1:6" s="191" customFormat="1">
      <c r="A3130" s="652"/>
      <c r="B3130" s="119" t="s">
        <v>4270</v>
      </c>
      <c r="C3130" s="263"/>
      <c r="D3130" s="68"/>
      <c r="E3130" s="68"/>
      <c r="F3130" s="68"/>
    </row>
    <row r="3131" spans="1:6" s="191" customFormat="1">
      <c r="A3131" s="652"/>
      <c r="B3131" s="119" t="s">
        <v>4271</v>
      </c>
      <c r="C3131" s="263"/>
      <c r="D3131" s="68"/>
      <c r="E3131" s="68"/>
      <c r="F3131" s="68"/>
    </row>
    <row r="3132" spans="1:6" s="191" customFormat="1">
      <c r="A3132" s="652"/>
      <c r="B3132" s="119" t="s">
        <v>4272</v>
      </c>
      <c r="C3132" s="263"/>
      <c r="D3132" s="68"/>
      <c r="E3132" s="68"/>
      <c r="F3132" s="68"/>
    </row>
    <row r="3133" spans="1:6" s="191" customFormat="1">
      <c r="A3133" s="652"/>
      <c r="B3133" s="119" t="s">
        <v>4009</v>
      </c>
      <c r="C3133" s="263"/>
      <c r="D3133" s="68"/>
      <c r="E3133" s="68"/>
      <c r="F3133" s="68"/>
    </row>
    <row r="3134" spans="1:6" s="191" customFormat="1">
      <c r="A3134" s="652"/>
      <c r="B3134" s="119" t="s">
        <v>3912</v>
      </c>
      <c r="C3134" s="263"/>
      <c r="D3134" s="68"/>
      <c r="E3134" s="68"/>
      <c r="F3134" s="68"/>
    </row>
    <row r="3135" spans="1:6" s="191" customFormat="1">
      <c r="A3135" s="598"/>
      <c r="B3135" s="119" t="s">
        <v>4010</v>
      </c>
      <c r="C3135" s="600"/>
      <c r="D3135" s="601"/>
      <c r="E3135" s="601"/>
      <c r="F3135" s="601"/>
    </row>
    <row r="3136" spans="1:6" s="191" customFormat="1">
      <c r="A3136" s="654"/>
      <c r="B3136" s="119" t="s">
        <v>4011</v>
      </c>
      <c r="C3136" s="669"/>
      <c r="D3136" s="669"/>
      <c r="E3136" s="670"/>
      <c r="F3136" s="670"/>
    </row>
    <row r="3137" spans="1:6" s="191" customFormat="1">
      <c r="A3137" s="671"/>
      <c r="B3137" s="119"/>
      <c r="C3137" s="671"/>
      <c r="D3137" s="671"/>
      <c r="E3137" s="671"/>
      <c r="F3137" s="671"/>
    </row>
    <row r="3138" spans="1:6" s="191" customFormat="1">
      <c r="A3138" s="671"/>
      <c r="B3138" s="119" t="s">
        <v>3912</v>
      </c>
      <c r="C3138" s="671"/>
      <c r="D3138" s="671"/>
      <c r="E3138" s="671"/>
      <c r="F3138" s="671"/>
    </row>
    <row r="3139" spans="1:6" s="191" customFormat="1">
      <c r="A3139" s="671"/>
      <c r="B3139" s="119" t="s">
        <v>3913</v>
      </c>
      <c r="C3139" s="671"/>
      <c r="D3139" s="671"/>
      <c r="E3139" s="671"/>
      <c r="F3139" s="671"/>
    </row>
    <row r="3140" spans="1:6" s="191" customFormat="1">
      <c r="A3140" s="671"/>
      <c r="B3140" s="119"/>
      <c r="C3140" s="671"/>
      <c r="D3140" s="671"/>
      <c r="E3140" s="671"/>
      <c r="F3140" s="671"/>
    </row>
    <row r="3141" spans="1:6" s="191" customFormat="1">
      <c r="A3141" s="671"/>
      <c r="B3141" s="119" t="s">
        <v>3914</v>
      </c>
      <c r="C3141" s="671"/>
      <c r="D3141" s="671"/>
      <c r="E3141" s="671"/>
      <c r="F3141" s="671"/>
    </row>
    <row r="3142" spans="1:6" s="191" customFormat="1">
      <c r="A3142" s="671"/>
      <c r="B3142" s="119" t="s">
        <v>4223</v>
      </c>
      <c r="C3142" s="671"/>
      <c r="D3142" s="671"/>
      <c r="E3142" s="671"/>
      <c r="F3142" s="671"/>
    </row>
    <row r="3143" spans="1:6" s="191" customFormat="1">
      <c r="A3143" s="671"/>
      <c r="B3143" s="119" t="s">
        <v>3918</v>
      </c>
      <c r="C3143" s="671"/>
      <c r="D3143" s="671"/>
      <c r="E3143" s="671"/>
      <c r="F3143" s="671"/>
    </row>
    <row r="3144" spans="1:6" s="191" customFormat="1">
      <c r="A3144" s="671"/>
      <c r="B3144" s="119" t="s">
        <v>4012</v>
      </c>
      <c r="C3144" s="671"/>
      <c r="D3144" s="671"/>
      <c r="E3144" s="671"/>
      <c r="F3144" s="671"/>
    </row>
    <row r="3145" spans="1:6" s="191" customFormat="1">
      <c r="A3145" s="671"/>
      <c r="B3145" s="119" t="s">
        <v>4273</v>
      </c>
      <c r="C3145" s="671"/>
      <c r="D3145" s="671"/>
      <c r="E3145" s="671"/>
      <c r="F3145" s="671"/>
    </row>
    <row r="3146" spans="1:6" s="191" customFormat="1">
      <c r="A3146" s="671"/>
      <c r="B3146" s="119" t="s">
        <v>4014</v>
      </c>
      <c r="C3146" s="671"/>
      <c r="D3146" s="671"/>
      <c r="E3146" s="671"/>
      <c r="F3146" s="671"/>
    </row>
    <row r="3147" spans="1:6" s="191" customFormat="1">
      <c r="A3147" s="671"/>
      <c r="B3147" s="119" t="s">
        <v>4015</v>
      </c>
      <c r="C3147" s="671"/>
      <c r="D3147" s="671"/>
      <c r="E3147" s="671"/>
      <c r="F3147" s="671"/>
    </row>
    <row r="3148" spans="1:6" s="191" customFormat="1">
      <c r="A3148" s="671"/>
      <c r="B3148" s="119" t="s">
        <v>4274</v>
      </c>
      <c r="C3148" s="671"/>
      <c r="D3148" s="671"/>
      <c r="E3148" s="671"/>
      <c r="F3148" s="671"/>
    </row>
    <row r="3149" spans="1:6" s="191" customFormat="1">
      <c r="A3149" s="671"/>
      <c r="B3149" s="119" t="s">
        <v>4275</v>
      </c>
      <c r="C3149" s="671"/>
      <c r="D3149" s="671"/>
      <c r="E3149" s="671"/>
      <c r="F3149" s="671"/>
    </row>
    <row r="3150" spans="1:6" s="191" customFormat="1">
      <c r="A3150" s="671"/>
      <c r="B3150" s="119" t="s">
        <v>4276</v>
      </c>
      <c r="C3150" s="671"/>
      <c r="D3150" s="671"/>
      <c r="E3150" s="671"/>
      <c r="F3150" s="671"/>
    </row>
    <row r="3151" spans="1:6" s="191" customFormat="1">
      <c r="A3151" s="671"/>
      <c r="B3151" s="119" t="s">
        <v>4277</v>
      </c>
      <c r="C3151" s="671"/>
      <c r="D3151" s="671"/>
      <c r="E3151" s="671"/>
      <c r="F3151" s="671"/>
    </row>
    <row r="3152" spans="1:6" s="191" customFormat="1">
      <c r="A3152" s="671"/>
      <c r="B3152" s="119" t="s">
        <v>4278</v>
      </c>
      <c r="C3152" s="671"/>
      <c r="D3152" s="671"/>
      <c r="E3152" s="671"/>
      <c r="F3152" s="671"/>
    </row>
    <row r="3153" spans="1:6" s="191" customFormat="1">
      <c r="A3153" s="671"/>
      <c r="B3153" s="119" t="s">
        <v>4279</v>
      </c>
      <c r="C3153" s="671"/>
      <c r="D3153" s="671"/>
      <c r="E3153" s="671"/>
      <c r="F3153" s="671"/>
    </row>
    <row r="3154" spans="1:6" s="191" customFormat="1">
      <c r="A3154" s="671"/>
      <c r="B3154" s="119"/>
      <c r="C3154" s="671"/>
      <c r="D3154" s="671"/>
      <c r="E3154" s="671"/>
      <c r="F3154" s="671"/>
    </row>
    <row r="3155" spans="1:6" s="191" customFormat="1" ht="101.5">
      <c r="A3155" s="671"/>
      <c r="B3155" s="119" t="s">
        <v>4022</v>
      </c>
      <c r="C3155" s="671"/>
      <c r="D3155" s="671"/>
      <c r="E3155" s="671"/>
      <c r="F3155" s="671"/>
    </row>
    <row r="3156" spans="1:6" s="191" customFormat="1">
      <c r="A3156" s="671"/>
      <c r="B3156" s="119"/>
      <c r="C3156" s="671"/>
      <c r="D3156" s="671"/>
      <c r="E3156" s="671"/>
      <c r="F3156" s="671"/>
    </row>
    <row r="3157" spans="1:6" s="191" customFormat="1">
      <c r="A3157" s="671"/>
      <c r="B3157" s="119" t="s">
        <v>3878</v>
      </c>
      <c r="C3157" s="671"/>
      <c r="D3157" s="671"/>
      <c r="E3157" s="671"/>
      <c r="F3157" s="671"/>
    </row>
    <row r="3158" spans="1:6" s="191" customFormat="1">
      <c r="A3158" s="671"/>
      <c r="B3158" s="119" t="s">
        <v>4023</v>
      </c>
      <c r="C3158" s="671"/>
      <c r="D3158" s="671"/>
      <c r="E3158" s="671"/>
      <c r="F3158" s="671"/>
    </row>
    <row r="3159" spans="1:6" s="191" customFormat="1">
      <c r="A3159" s="671"/>
      <c r="B3159" s="119" t="s">
        <v>3880</v>
      </c>
      <c r="C3159" s="671"/>
      <c r="D3159" s="671"/>
      <c r="E3159" s="671"/>
      <c r="F3159" s="671"/>
    </row>
    <row r="3160" spans="1:6" s="191" customFormat="1">
      <c r="A3160" s="671"/>
      <c r="B3160" s="119" t="s">
        <v>3881</v>
      </c>
      <c r="C3160" s="671"/>
      <c r="D3160" s="671"/>
      <c r="E3160" s="671"/>
      <c r="F3160" s="671"/>
    </row>
    <row r="3161" spans="1:6" s="191" customFormat="1">
      <c r="A3161" s="671"/>
      <c r="B3161" s="119" t="s">
        <v>3882</v>
      </c>
      <c r="C3161" s="671"/>
      <c r="D3161" s="671"/>
      <c r="E3161" s="671"/>
      <c r="F3161" s="671"/>
    </row>
    <row r="3162" spans="1:6" s="191" customFormat="1">
      <c r="A3162" s="671"/>
      <c r="B3162" s="119" t="s">
        <v>3883</v>
      </c>
      <c r="C3162" s="671"/>
      <c r="D3162" s="671"/>
      <c r="E3162" s="671"/>
      <c r="F3162" s="671"/>
    </row>
    <row r="3163" spans="1:6" s="191" customFormat="1">
      <c r="A3163" s="671"/>
      <c r="B3163" s="119" t="s">
        <v>4211</v>
      </c>
      <c r="C3163" s="671"/>
      <c r="D3163" s="671"/>
      <c r="E3163" s="671"/>
      <c r="F3163" s="671"/>
    </row>
    <row r="3164" spans="1:6" s="191" customFormat="1">
      <c r="A3164" s="671"/>
      <c r="B3164" s="119" t="s">
        <v>4212</v>
      </c>
      <c r="C3164" s="671"/>
      <c r="D3164" s="671"/>
      <c r="E3164" s="671"/>
      <c r="F3164" s="671"/>
    </row>
    <row r="3165" spans="1:6" s="191" customFormat="1">
      <c r="A3165" s="671"/>
      <c r="B3165" s="119" t="s">
        <v>3886</v>
      </c>
      <c r="C3165" s="671"/>
      <c r="D3165" s="671"/>
      <c r="E3165" s="671"/>
      <c r="F3165" s="671"/>
    </row>
    <row r="3166" spans="1:6" s="191" customFormat="1">
      <c r="A3166" s="671"/>
      <c r="B3166" s="119" t="s">
        <v>4213</v>
      </c>
      <c r="C3166" s="671"/>
      <c r="D3166" s="671"/>
      <c r="E3166" s="671"/>
      <c r="F3166" s="671"/>
    </row>
    <row r="3167" spans="1:6" s="191" customFormat="1">
      <c r="A3167" s="671"/>
      <c r="B3167" s="119" t="s">
        <v>4212</v>
      </c>
      <c r="C3167" s="671"/>
      <c r="D3167" s="671"/>
      <c r="E3167" s="671"/>
      <c r="F3167" s="671"/>
    </row>
    <row r="3168" spans="1:6" s="191" customFormat="1">
      <c r="A3168" s="671"/>
      <c r="B3168" s="119" t="s">
        <v>3889</v>
      </c>
      <c r="C3168" s="671"/>
      <c r="D3168" s="671"/>
      <c r="E3168" s="671"/>
      <c r="F3168" s="671"/>
    </row>
    <row r="3169" spans="1:6" s="191" customFormat="1">
      <c r="A3169" s="671"/>
      <c r="B3169" s="119" t="s">
        <v>3890</v>
      </c>
      <c r="C3169" s="671"/>
      <c r="D3169" s="671"/>
      <c r="E3169" s="671"/>
      <c r="F3169" s="671"/>
    </row>
    <row r="3170" spans="1:6" s="191" customFormat="1">
      <c r="A3170" s="671"/>
      <c r="B3170" s="119" t="s">
        <v>2802</v>
      </c>
      <c r="C3170" s="671"/>
      <c r="D3170" s="671"/>
      <c r="E3170" s="671"/>
      <c r="F3170" s="671"/>
    </row>
    <row r="3171" spans="1:6" s="191" customFormat="1">
      <c r="A3171" s="671"/>
      <c r="B3171" s="119" t="s">
        <v>3891</v>
      </c>
      <c r="C3171" s="671"/>
      <c r="D3171" s="671"/>
      <c r="E3171" s="671"/>
      <c r="F3171" s="671"/>
    </row>
    <row r="3172" spans="1:6" s="191" customFormat="1">
      <c r="A3172" s="671"/>
      <c r="B3172" s="119" t="s">
        <v>3892</v>
      </c>
      <c r="C3172" s="671"/>
      <c r="D3172" s="671"/>
      <c r="E3172" s="671"/>
      <c r="F3172" s="671"/>
    </row>
    <row r="3173" spans="1:6" s="191" customFormat="1">
      <c r="A3173" s="671"/>
      <c r="B3173" s="119" t="s">
        <v>2802</v>
      </c>
      <c r="C3173" s="671"/>
      <c r="D3173" s="671"/>
      <c r="E3173" s="671"/>
      <c r="F3173" s="671"/>
    </row>
    <row r="3174" spans="1:6" s="191" customFormat="1">
      <c r="A3174" s="671"/>
      <c r="B3174" s="119" t="s">
        <v>3894</v>
      </c>
      <c r="C3174" s="671"/>
      <c r="D3174" s="671"/>
      <c r="E3174" s="671"/>
      <c r="F3174" s="671"/>
    </row>
    <row r="3175" spans="1:6" s="191" customFormat="1">
      <c r="A3175" s="671"/>
      <c r="B3175" s="119" t="s">
        <v>4214</v>
      </c>
      <c r="C3175" s="671"/>
      <c r="D3175" s="671"/>
      <c r="E3175" s="671"/>
      <c r="F3175" s="671"/>
    </row>
    <row r="3176" spans="1:6" s="191" customFormat="1">
      <c r="A3176" s="671"/>
      <c r="B3176" s="119" t="s">
        <v>4215</v>
      </c>
      <c r="C3176" s="671"/>
      <c r="D3176" s="671"/>
      <c r="E3176" s="671"/>
      <c r="F3176" s="671"/>
    </row>
    <row r="3177" spans="1:6" s="191" customFormat="1">
      <c r="A3177" s="671"/>
      <c r="B3177" s="119" t="s">
        <v>3897</v>
      </c>
      <c r="C3177" s="671"/>
      <c r="D3177" s="671"/>
      <c r="E3177" s="671"/>
      <c r="F3177" s="671"/>
    </row>
    <row r="3178" spans="1:6" s="191" customFormat="1">
      <c r="A3178" s="671"/>
      <c r="B3178" s="119" t="s">
        <v>4216</v>
      </c>
      <c r="C3178" s="671"/>
      <c r="D3178" s="671"/>
      <c r="E3178" s="671"/>
      <c r="F3178" s="671"/>
    </row>
    <row r="3179" spans="1:6" s="191" customFormat="1">
      <c r="A3179" s="671"/>
      <c r="B3179" s="119" t="s">
        <v>4217</v>
      </c>
      <c r="C3179" s="671"/>
      <c r="D3179" s="671"/>
      <c r="E3179" s="671"/>
      <c r="F3179" s="671"/>
    </row>
    <row r="3180" spans="1:6" s="191" customFormat="1">
      <c r="A3180" s="671"/>
      <c r="B3180" s="119" t="s">
        <v>4218</v>
      </c>
      <c r="C3180" s="671"/>
      <c r="D3180" s="671"/>
      <c r="E3180" s="671"/>
      <c r="F3180" s="671"/>
    </row>
    <row r="3181" spans="1:6" s="191" customFormat="1">
      <c r="A3181" s="671"/>
      <c r="B3181" s="119" t="s">
        <v>4215</v>
      </c>
      <c r="C3181" s="671"/>
      <c r="D3181" s="671"/>
      <c r="E3181" s="671"/>
      <c r="F3181" s="671"/>
    </row>
    <row r="3182" spans="1:6" s="191" customFormat="1">
      <c r="A3182" s="671"/>
      <c r="B3182" s="119" t="s">
        <v>3900</v>
      </c>
      <c r="C3182" s="671"/>
      <c r="D3182" s="671"/>
      <c r="E3182" s="671"/>
      <c r="F3182" s="671"/>
    </row>
    <row r="3183" spans="1:6" s="191" customFormat="1">
      <c r="A3183" s="671"/>
      <c r="B3183" s="119"/>
      <c r="C3183" s="671"/>
      <c r="D3183" s="671"/>
      <c r="E3183" s="671"/>
      <c r="F3183" s="671"/>
    </row>
    <row r="3184" spans="1:6" s="191" customFormat="1">
      <c r="A3184" s="671"/>
      <c r="B3184" s="119" t="s">
        <v>3901</v>
      </c>
      <c r="C3184" s="671"/>
      <c r="D3184" s="671"/>
      <c r="E3184" s="671"/>
      <c r="F3184" s="671"/>
    </row>
    <row r="3185" spans="1:6" s="191" customFormat="1">
      <c r="A3185" s="671"/>
      <c r="B3185" s="119" t="s">
        <v>3902</v>
      </c>
      <c r="C3185" s="671"/>
      <c r="D3185" s="671"/>
      <c r="E3185" s="671"/>
      <c r="F3185" s="671"/>
    </row>
    <row r="3186" spans="1:6" s="191" customFormat="1">
      <c r="A3186" s="671"/>
      <c r="B3186" s="119" t="s">
        <v>4280</v>
      </c>
      <c r="C3186" s="671"/>
      <c r="D3186" s="671"/>
      <c r="E3186" s="671"/>
      <c r="F3186" s="671"/>
    </row>
    <row r="3187" spans="1:6" s="191" customFormat="1">
      <c r="A3187" s="671"/>
      <c r="B3187" s="119"/>
      <c r="C3187" s="671"/>
      <c r="D3187" s="671"/>
      <c r="E3187" s="671"/>
      <c r="F3187" s="671"/>
    </row>
    <row r="3188" spans="1:6" s="191" customFormat="1">
      <c r="A3188" s="671"/>
      <c r="B3188" s="119" t="s">
        <v>3904</v>
      </c>
      <c r="C3188" s="671"/>
      <c r="D3188" s="671"/>
      <c r="E3188" s="671"/>
      <c r="F3188" s="671"/>
    </row>
    <row r="3189" spans="1:6" s="191" customFormat="1">
      <c r="A3189" s="671"/>
      <c r="B3189" s="119" t="s">
        <v>3905</v>
      </c>
      <c r="C3189" s="671"/>
      <c r="D3189" s="671"/>
      <c r="E3189" s="671"/>
      <c r="F3189" s="671"/>
    </row>
    <row r="3190" spans="1:6" s="191" customFormat="1">
      <c r="A3190" s="671"/>
      <c r="B3190" s="119" t="s">
        <v>4026</v>
      </c>
      <c r="C3190" s="671"/>
      <c r="D3190" s="671"/>
      <c r="E3190" s="671"/>
      <c r="F3190" s="671"/>
    </row>
    <row r="3191" spans="1:6" s="191" customFormat="1">
      <c r="A3191" s="671"/>
      <c r="B3191" s="119" t="s">
        <v>3907</v>
      </c>
      <c r="C3191" s="671"/>
      <c r="D3191" s="671"/>
      <c r="E3191" s="671"/>
      <c r="F3191" s="671"/>
    </row>
    <row r="3192" spans="1:6" s="191" customFormat="1">
      <c r="A3192" s="671"/>
      <c r="B3192" s="119" t="s">
        <v>4281</v>
      </c>
      <c r="C3192" s="671"/>
      <c r="D3192" s="671"/>
      <c r="E3192" s="671"/>
      <c r="F3192" s="671"/>
    </row>
    <row r="3193" spans="1:6" s="191" customFormat="1">
      <c r="A3193" s="671"/>
      <c r="B3193" s="119" t="s">
        <v>4282</v>
      </c>
      <c r="C3193" s="671"/>
      <c r="D3193" s="671"/>
      <c r="E3193" s="671"/>
      <c r="F3193" s="671"/>
    </row>
    <row r="3194" spans="1:6" s="191" customFormat="1">
      <c r="A3194" s="671"/>
      <c r="B3194" s="119" t="s">
        <v>4283</v>
      </c>
      <c r="C3194" s="671"/>
      <c r="D3194" s="671"/>
      <c r="E3194" s="671"/>
      <c r="F3194" s="671"/>
    </row>
    <row r="3195" spans="1:6" s="191" customFormat="1">
      <c r="A3195" s="671"/>
      <c r="B3195" s="119" t="s">
        <v>3911</v>
      </c>
      <c r="C3195" s="671"/>
      <c r="D3195" s="671"/>
      <c r="E3195" s="671"/>
      <c r="F3195" s="671"/>
    </row>
    <row r="3196" spans="1:6" s="191" customFormat="1">
      <c r="A3196" s="671"/>
      <c r="B3196" s="119" t="s">
        <v>3912</v>
      </c>
      <c r="C3196" s="671"/>
      <c r="D3196" s="671"/>
      <c r="E3196" s="671"/>
      <c r="F3196" s="671"/>
    </row>
    <row r="3197" spans="1:6" s="191" customFormat="1">
      <c r="A3197" s="671"/>
      <c r="B3197" s="119" t="s">
        <v>3913</v>
      </c>
      <c r="C3197" s="671"/>
      <c r="D3197" s="671"/>
      <c r="E3197" s="671"/>
      <c r="F3197" s="671"/>
    </row>
    <row r="3198" spans="1:6" s="191" customFormat="1">
      <c r="A3198" s="671"/>
      <c r="B3198" s="119"/>
      <c r="C3198" s="671"/>
      <c r="D3198" s="671"/>
      <c r="E3198" s="671"/>
      <c r="F3198" s="671"/>
    </row>
    <row r="3199" spans="1:6" s="191" customFormat="1">
      <c r="A3199" s="671"/>
      <c r="B3199" s="119" t="s">
        <v>3914</v>
      </c>
      <c r="C3199" s="671"/>
      <c r="D3199" s="671"/>
      <c r="E3199" s="671"/>
      <c r="F3199" s="671"/>
    </row>
    <row r="3200" spans="1:6" s="191" customFormat="1">
      <c r="A3200" s="671"/>
      <c r="B3200" s="119" t="s">
        <v>4223</v>
      </c>
      <c r="C3200" s="671"/>
      <c r="D3200" s="671"/>
      <c r="E3200" s="671"/>
      <c r="F3200" s="671"/>
    </row>
    <row r="3201" spans="1:6" s="191" customFormat="1">
      <c r="A3201" s="671"/>
      <c r="B3201" s="119" t="s">
        <v>3918</v>
      </c>
      <c r="C3201" s="671"/>
      <c r="D3201" s="671"/>
      <c r="E3201" s="671"/>
      <c r="F3201" s="671"/>
    </row>
    <row r="3202" spans="1:6" s="191" customFormat="1">
      <c r="A3202" s="671"/>
      <c r="B3202" s="119" t="s">
        <v>3919</v>
      </c>
      <c r="C3202" s="671"/>
      <c r="D3202" s="671"/>
      <c r="E3202" s="671"/>
      <c r="F3202" s="671"/>
    </row>
    <row r="3203" spans="1:6" s="191" customFormat="1">
      <c r="A3203" s="671"/>
      <c r="B3203" s="119" t="s">
        <v>3920</v>
      </c>
      <c r="C3203" s="671"/>
      <c r="D3203" s="671"/>
      <c r="E3203" s="671"/>
      <c r="F3203" s="671"/>
    </row>
    <row r="3204" spans="1:6" s="191" customFormat="1">
      <c r="A3204" s="671"/>
      <c r="B3204" s="119"/>
      <c r="C3204" s="671"/>
      <c r="D3204" s="671"/>
      <c r="E3204" s="671"/>
      <c r="F3204" s="671"/>
    </row>
    <row r="3205" spans="1:6" s="191" customFormat="1">
      <c r="A3205" s="671"/>
      <c r="B3205" s="119"/>
      <c r="C3205" s="671"/>
      <c r="D3205" s="671"/>
      <c r="E3205" s="671"/>
      <c r="F3205" s="671"/>
    </row>
    <row r="3206" spans="1:6" s="191" customFormat="1">
      <c r="A3206" s="671"/>
      <c r="B3206" s="119" t="s">
        <v>4224</v>
      </c>
      <c r="C3206" s="671"/>
      <c r="D3206" s="671"/>
      <c r="E3206" s="671"/>
      <c r="F3206" s="671"/>
    </row>
    <row r="3207" spans="1:6" s="191" customFormat="1">
      <c r="A3207" s="671"/>
      <c r="B3207" s="119" t="s">
        <v>4180</v>
      </c>
      <c r="C3207" s="671"/>
      <c r="D3207" s="671"/>
      <c r="E3207" s="671"/>
      <c r="F3207" s="671"/>
    </row>
    <row r="3208" spans="1:6" s="191" customFormat="1">
      <c r="A3208" s="671"/>
      <c r="B3208" s="119" t="s">
        <v>4225</v>
      </c>
      <c r="C3208" s="671"/>
      <c r="D3208" s="671"/>
      <c r="E3208" s="671"/>
      <c r="F3208" s="671"/>
    </row>
    <row r="3209" spans="1:6" s="191" customFormat="1">
      <c r="A3209" s="671"/>
      <c r="B3209" s="119"/>
      <c r="C3209" s="671"/>
      <c r="D3209" s="671"/>
      <c r="E3209" s="671"/>
      <c r="F3209" s="671"/>
    </row>
    <row r="3210" spans="1:6" s="191" customFormat="1">
      <c r="A3210" s="671"/>
      <c r="B3210" s="119" t="s">
        <v>3990</v>
      </c>
      <c r="C3210" s="671"/>
      <c r="D3210" s="671"/>
      <c r="E3210" s="671"/>
      <c r="F3210" s="671"/>
    </row>
    <row r="3211" spans="1:6" s="191" customFormat="1">
      <c r="A3211" s="671"/>
      <c r="B3211" s="119" t="s">
        <v>4112</v>
      </c>
      <c r="C3211" s="671"/>
      <c r="D3211" s="671"/>
      <c r="E3211" s="671"/>
      <c r="F3211" s="671"/>
    </row>
    <row r="3212" spans="1:6" s="191" customFormat="1">
      <c r="A3212" s="671"/>
      <c r="B3212" s="119" t="s">
        <v>4284</v>
      </c>
      <c r="C3212" s="671"/>
      <c r="D3212" s="671"/>
      <c r="E3212" s="671"/>
      <c r="F3212" s="671"/>
    </row>
    <row r="3213" spans="1:6" s="191" customFormat="1" ht="29">
      <c r="A3213" s="671"/>
      <c r="B3213" s="119" t="s">
        <v>3993</v>
      </c>
      <c r="C3213" s="671"/>
      <c r="D3213" s="671"/>
      <c r="E3213" s="671"/>
      <c r="F3213" s="671"/>
    </row>
    <row r="3214" spans="1:6" s="191" customFormat="1">
      <c r="A3214" s="671"/>
      <c r="B3214" s="119" t="s">
        <v>3994</v>
      </c>
      <c r="C3214" s="671"/>
      <c r="D3214" s="671"/>
      <c r="E3214" s="671"/>
      <c r="F3214" s="671"/>
    </row>
    <row r="3215" spans="1:6" s="191" customFormat="1">
      <c r="A3215" s="671"/>
      <c r="B3215" s="119" t="s">
        <v>4247</v>
      </c>
      <c r="C3215" s="671"/>
      <c r="D3215" s="671"/>
      <c r="E3215" s="671"/>
      <c r="F3215" s="671"/>
    </row>
    <row r="3216" spans="1:6" s="191" customFormat="1">
      <c r="A3216" s="671"/>
      <c r="B3216" s="119" t="s">
        <v>4264</v>
      </c>
      <c r="C3216" s="671"/>
      <c r="D3216" s="671"/>
      <c r="E3216" s="671"/>
      <c r="F3216" s="671"/>
    </row>
    <row r="3217" spans="1:6" s="191" customFormat="1">
      <c r="A3217" s="671"/>
      <c r="B3217" s="119" t="s">
        <v>4285</v>
      </c>
      <c r="C3217" s="671"/>
      <c r="D3217" s="671"/>
      <c r="E3217" s="671"/>
      <c r="F3217" s="671"/>
    </row>
    <row r="3218" spans="1:6" s="191" customFormat="1">
      <c r="A3218" s="671"/>
      <c r="B3218" s="119" t="s">
        <v>4286</v>
      </c>
      <c r="C3218" s="671"/>
      <c r="D3218" s="671"/>
      <c r="E3218" s="671"/>
      <c r="F3218" s="671"/>
    </row>
    <row r="3219" spans="1:6" s="191" customFormat="1">
      <c r="A3219" s="671"/>
      <c r="B3219" s="119" t="s">
        <v>4287</v>
      </c>
      <c r="C3219" s="671"/>
      <c r="D3219" s="671"/>
      <c r="E3219" s="671"/>
      <c r="F3219" s="671"/>
    </row>
    <row r="3220" spans="1:6" s="191" customFormat="1">
      <c r="A3220" s="671"/>
      <c r="B3220" s="119" t="s">
        <v>4288</v>
      </c>
      <c r="C3220" s="671"/>
      <c r="D3220" s="671"/>
      <c r="E3220" s="671"/>
      <c r="F3220" s="671"/>
    </row>
    <row r="3221" spans="1:6" s="191" customFormat="1">
      <c r="A3221" s="671"/>
      <c r="B3221" s="119" t="s">
        <v>4000</v>
      </c>
      <c r="C3221" s="671"/>
      <c r="D3221" s="671"/>
      <c r="E3221" s="671"/>
      <c r="F3221" s="671"/>
    </row>
    <row r="3222" spans="1:6" s="191" customFormat="1">
      <c r="A3222" s="671"/>
      <c r="B3222" s="119" t="s">
        <v>4001</v>
      </c>
      <c r="C3222" s="671"/>
      <c r="D3222" s="671"/>
      <c r="E3222" s="671"/>
      <c r="F3222" s="671"/>
    </row>
    <row r="3223" spans="1:6" s="191" customFormat="1">
      <c r="A3223" s="671"/>
      <c r="B3223" s="119" t="s">
        <v>4289</v>
      </c>
      <c r="C3223" s="671"/>
      <c r="D3223" s="671"/>
      <c r="E3223" s="671"/>
      <c r="F3223" s="671"/>
    </row>
    <row r="3224" spans="1:6" s="191" customFormat="1">
      <c r="A3224" s="671"/>
      <c r="B3224" s="119" t="s">
        <v>3919</v>
      </c>
      <c r="C3224" s="671"/>
      <c r="D3224" s="671"/>
      <c r="E3224" s="671"/>
      <c r="F3224" s="671"/>
    </row>
    <row r="3225" spans="1:6" s="191" customFormat="1">
      <c r="A3225" s="671"/>
      <c r="B3225" s="119" t="s">
        <v>4003</v>
      </c>
      <c r="C3225" s="671"/>
      <c r="D3225" s="671"/>
      <c r="E3225" s="671"/>
      <c r="F3225" s="671"/>
    </row>
    <row r="3226" spans="1:6" s="191" customFormat="1">
      <c r="A3226" s="671"/>
      <c r="B3226" s="119"/>
      <c r="C3226" s="671"/>
      <c r="D3226" s="671"/>
      <c r="E3226" s="671"/>
      <c r="F3226" s="671"/>
    </row>
    <row r="3227" spans="1:6" s="191" customFormat="1">
      <c r="A3227" s="671"/>
      <c r="B3227" s="119" t="s">
        <v>4004</v>
      </c>
      <c r="C3227" s="671"/>
      <c r="D3227" s="671"/>
      <c r="E3227" s="671"/>
      <c r="F3227" s="671"/>
    </row>
    <row r="3228" spans="1:6" s="191" customFormat="1">
      <c r="A3228" s="671"/>
      <c r="B3228" s="119" t="s">
        <v>4290</v>
      </c>
      <c r="C3228" s="671"/>
      <c r="D3228" s="671"/>
      <c r="E3228" s="671"/>
      <c r="F3228" s="671"/>
    </row>
    <row r="3229" spans="1:6" s="191" customFormat="1">
      <c r="A3229" s="671"/>
      <c r="B3229" s="119" t="s">
        <v>4291</v>
      </c>
      <c r="C3229" s="671"/>
      <c r="D3229" s="671"/>
      <c r="E3229" s="671"/>
      <c r="F3229" s="671"/>
    </row>
    <row r="3230" spans="1:6" s="191" customFormat="1">
      <c r="A3230" s="671"/>
      <c r="B3230" s="119" t="s">
        <v>4292</v>
      </c>
      <c r="C3230" s="671"/>
      <c r="D3230" s="671"/>
      <c r="E3230" s="671"/>
      <c r="F3230" s="671"/>
    </row>
    <row r="3231" spans="1:6" s="191" customFormat="1">
      <c r="A3231" s="671"/>
      <c r="B3231" s="119" t="s">
        <v>4293</v>
      </c>
      <c r="C3231" s="671"/>
      <c r="D3231" s="671"/>
      <c r="E3231" s="671"/>
      <c r="F3231" s="671"/>
    </row>
    <row r="3232" spans="1:6" s="191" customFormat="1">
      <c r="A3232" s="671"/>
      <c r="B3232" s="119" t="s">
        <v>4009</v>
      </c>
      <c r="C3232" s="671"/>
      <c r="D3232" s="671"/>
      <c r="E3232" s="671"/>
      <c r="F3232" s="671"/>
    </row>
    <row r="3233" spans="1:6" s="191" customFormat="1">
      <c r="A3233" s="671"/>
      <c r="B3233" s="119" t="s">
        <v>3912</v>
      </c>
      <c r="C3233" s="671"/>
      <c r="D3233" s="671"/>
      <c r="E3233" s="671"/>
      <c r="F3233" s="671"/>
    </row>
    <row r="3234" spans="1:6" s="191" customFormat="1">
      <c r="A3234" s="671"/>
      <c r="B3234" s="119" t="s">
        <v>4010</v>
      </c>
      <c r="C3234" s="671"/>
      <c r="D3234" s="671"/>
      <c r="E3234" s="671"/>
      <c r="F3234" s="671"/>
    </row>
    <row r="3235" spans="1:6" s="191" customFormat="1">
      <c r="A3235" s="671"/>
      <c r="B3235" s="119" t="s">
        <v>4011</v>
      </c>
      <c r="C3235" s="671"/>
      <c r="D3235" s="671"/>
      <c r="E3235" s="671"/>
      <c r="F3235" s="671"/>
    </row>
    <row r="3236" spans="1:6" s="191" customFormat="1">
      <c r="A3236" s="671"/>
      <c r="B3236" s="119"/>
      <c r="C3236" s="671"/>
      <c r="D3236" s="671"/>
      <c r="E3236" s="671"/>
      <c r="F3236" s="671"/>
    </row>
    <row r="3237" spans="1:6" s="191" customFormat="1">
      <c r="A3237" s="671"/>
      <c r="B3237" s="119" t="s">
        <v>3912</v>
      </c>
      <c r="C3237" s="671"/>
      <c r="D3237" s="671"/>
      <c r="E3237" s="671"/>
      <c r="F3237" s="671"/>
    </row>
    <row r="3238" spans="1:6" s="191" customFormat="1">
      <c r="A3238" s="671"/>
      <c r="B3238" s="119" t="s">
        <v>3913</v>
      </c>
      <c r="C3238" s="671"/>
      <c r="D3238" s="671"/>
      <c r="E3238" s="671"/>
      <c r="F3238" s="671"/>
    </row>
    <row r="3239" spans="1:6" s="191" customFormat="1">
      <c r="A3239" s="671"/>
      <c r="B3239" s="119"/>
      <c r="C3239" s="671"/>
      <c r="D3239" s="671"/>
      <c r="E3239" s="671"/>
      <c r="F3239" s="671"/>
    </row>
    <row r="3240" spans="1:6" s="191" customFormat="1">
      <c r="A3240" s="671"/>
      <c r="B3240" s="119" t="s">
        <v>3914</v>
      </c>
      <c r="C3240" s="671"/>
      <c r="D3240" s="671"/>
      <c r="E3240" s="671"/>
      <c r="F3240" s="671"/>
    </row>
    <row r="3241" spans="1:6" s="191" customFormat="1">
      <c r="A3241" s="671"/>
      <c r="B3241" s="119" t="s">
        <v>4223</v>
      </c>
      <c r="C3241" s="671"/>
      <c r="D3241" s="671"/>
      <c r="E3241" s="671"/>
      <c r="F3241" s="671"/>
    </row>
    <row r="3242" spans="1:6" s="191" customFormat="1">
      <c r="A3242" s="671"/>
      <c r="B3242" s="119" t="s">
        <v>3916</v>
      </c>
      <c r="C3242" s="671"/>
      <c r="D3242" s="671"/>
      <c r="E3242" s="671"/>
      <c r="F3242" s="671"/>
    </row>
    <row r="3243" spans="1:6" s="191" customFormat="1">
      <c r="A3243" s="671"/>
      <c r="B3243" s="119" t="s">
        <v>4044</v>
      </c>
      <c r="C3243" s="671"/>
      <c r="D3243" s="671"/>
      <c r="E3243" s="671"/>
      <c r="F3243" s="671"/>
    </row>
    <row r="3244" spans="1:6" s="191" customFormat="1">
      <c r="A3244" s="671"/>
      <c r="B3244" s="119" t="s">
        <v>3918</v>
      </c>
      <c r="C3244" s="671"/>
      <c r="D3244" s="671"/>
      <c r="E3244" s="671"/>
      <c r="F3244" s="671"/>
    </row>
    <row r="3245" spans="1:6" s="191" customFormat="1">
      <c r="A3245" s="671"/>
      <c r="B3245" s="119" t="s">
        <v>4012</v>
      </c>
      <c r="C3245" s="671"/>
      <c r="D3245" s="671"/>
      <c r="E3245" s="671"/>
      <c r="F3245" s="671"/>
    </row>
    <row r="3246" spans="1:6" s="191" customFormat="1">
      <c r="A3246" s="671"/>
      <c r="B3246" s="119" t="s">
        <v>4294</v>
      </c>
      <c r="C3246" s="671"/>
      <c r="D3246" s="671"/>
      <c r="E3246" s="671"/>
      <c r="F3246" s="671"/>
    </row>
    <row r="3247" spans="1:6" s="191" customFormat="1">
      <c r="A3247" s="671"/>
      <c r="B3247" s="119" t="s">
        <v>4295</v>
      </c>
      <c r="C3247" s="671"/>
      <c r="D3247" s="671"/>
      <c r="E3247" s="671"/>
      <c r="F3247" s="671"/>
    </row>
    <row r="3248" spans="1:6" s="191" customFormat="1">
      <c r="A3248" s="671"/>
      <c r="B3248" s="119" t="s">
        <v>4046</v>
      </c>
      <c r="C3248" s="671"/>
      <c r="D3248" s="671"/>
      <c r="E3248" s="671"/>
      <c r="F3248" s="671"/>
    </row>
    <row r="3249" spans="1:6" s="191" customFormat="1">
      <c r="A3249" s="671"/>
      <c r="B3249" s="119" t="s">
        <v>4296</v>
      </c>
      <c r="C3249" s="671"/>
      <c r="D3249" s="671"/>
      <c r="E3249" s="671"/>
      <c r="F3249" s="671"/>
    </row>
    <row r="3250" spans="1:6" s="191" customFormat="1">
      <c r="A3250" s="671"/>
      <c r="B3250" s="119" t="s">
        <v>4297</v>
      </c>
      <c r="C3250" s="671"/>
      <c r="D3250" s="671"/>
      <c r="E3250" s="671"/>
      <c r="F3250" s="671"/>
    </row>
    <row r="3251" spans="1:6" s="191" customFormat="1">
      <c r="A3251" s="671"/>
      <c r="B3251" s="119" t="s">
        <v>4298</v>
      </c>
      <c r="C3251" s="671"/>
      <c r="D3251" s="671"/>
      <c r="E3251" s="671"/>
      <c r="F3251" s="671"/>
    </row>
    <row r="3252" spans="1:6" s="191" customFormat="1">
      <c r="A3252" s="671"/>
      <c r="B3252" s="119" t="s">
        <v>4299</v>
      </c>
      <c r="C3252" s="671"/>
      <c r="D3252" s="671"/>
      <c r="E3252" s="671"/>
      <c r="F3252" s="671"/>
    </row>
    <row r="3253" spans="1:6" s="191" customFormat="1">
      <c r="A3253" s="671"/>
      <c r="B3253" s="119" t="s">
        <v>4300</v>
      </c>
      <c r="C3253" s="671"/>
      <c r="D3253" s="671"/>
      <c r="E3253" s="671"/>
      <c r="F3253" s="671"/>
    </row>
    <row r="3254" spans="1:6" s="191" customFormat="1">
      <c r="A3254" s="671"/>
      <c r="B3254" s="119" t="s">
        <v>4301</v>
      </c>
      <c r="C3254" s="671"/>
      <c r="D3254" s="671"/>
      <c r="E3254" s="671"/>
      <c r="F3254" s="671"/>
    </row>
    <row r="3255" spans="1:6" s="191" customFormat="1">
      <c r="A3255" s="671"/>
      <c r="B3255" s="119"/>
      <c r="C3255" s="671"/>
      <c r="D3255" s="671"/>
      <c r="E3255" s="671"/>
      <c r="F3255" s="671"/>
    </row>
    <row r="3256" spans="1:6" s="191" customFormat="1" ht="101.5">
      <c r="A3256" s="671"/>
      <c r="B3256" s="119" t="s">
        <v>4022</v>
      </c>
      <c r="C3256" s="671"/>
      <c r="D3256" s="671"/>
      <c r="E3256" s="671"/>
      <c r="F3256" s="671"/>
    </row>
    <row r="3257" spans="1:6" s="191" customFormat="1">
      <c r="A3257" s="671"/>
      <c r="B3257" s="119"/>
      <c r="C3257" s="671"/>
      <c r="D3257" s="671"/>
      <c r="E3257" s="671"/>
      <c r="F3257" s="671"/>
    </row>
    <row r="3258" spans="1:6" s="191" customFormat="1">
      <c r="A3258" s="671"/>
      <c r="B3258" s="119" t="s">
        <v>4053</v>
      </c>
      <c r="C3258" s="671"/>
      <c r="D3258" s="671"/>
      <c r="E3258" s="671"/>
      <c r="F3258" s="671"/>
    </row>
    <row r="3259" spans="1:6" s="191" customFormat="1">
      <c r="A3259" s="671"/>
      <c r="B3259" s="119" t="s">
        <v>4054</v>
      </c>
      <c r="C3259" s="671"/>
      <c r="D3259" s="671"/>
      <c r="E3259" s="671"/>
      <c r="F3259" s="671"/>
    </row>
    <row r="3260" spans="1:6" s="191" customFormat="1">
      <c r="A3260" s="671"/>
      <c r="B3260" s="119" t="s">
        <v>4055</v>
      </c>
      <c r="C3260" s="671"/>
      <c r="D3260" s="671"/>
      <c r="E3260" s="671"/>
      <c r="F3260" s="671"/>
    </row>
    <row r="3261" spans="1:6" s="191" customFormat="1">
      <c r="A3261" s="671"/>
      <c r="B3261" s="119" t="s">
        <v>4056</v>
      </c>
      <c r="C3261" s="671"/>
      <c r="D3261" s="671"/>
      <c r="E3261" s="671"/>
      <c r="F3261" s="671"/>
    </row>
    <row r="3262" spans="1:6" s="191" customFormat="1">
      <c r="A3262" s="671"/>
      <c r="B3262" s="119" t="s">
        <v>4057</v>
      </c>
      <c r="C3262" s="671"/>
      <c r="D3262" s="671"/>
      <c r="E3262" s="671"/>
      <c r="F3262" s="671"/>
    </row>
    <row r="3263" spans="1:6" s="191" customFormat="1">
      <c r="A3263" s="671"/>
      <c r="B3263" s="119" t="s">
        <v>4058</v>
      </c>
      <c r="C3263" s="671"/>
      <c r="D3263" s="671"/>
      <c r="E3263" s="671"/>
      <c r="F3263" s="671"/>
    </row>
    <row r="3264" spans="1:6" s="191" customFormat="1">
      <c r="A3264" s="671"/>
      <c r="B3264" s="119" t="s">
        <v>4302</v>
      </c>
      <c r="C3264" s="671"/>
      <c r="D3264" s="671"/>
      <c r="E3264" s="671"/>
      <c r="F3264" s="671"/>
    </row>
    <row r="3265" spans="1:6" s="191" customFormat="1">
      <c r="A3265" s="671"/>
      <c r="B3265" s="119" t="s">
        <v>4059</v>
      </c>
      <c r="C3265" s="671"/>
      <c r="D3265" s="671"/>
      <c r="E3265" s="671"/>
      <c r="F3265" s="671"/>
    </row>
    <row r="3266" spans="1:6" s="191" customFormat="1">
      <c r="A3266" s="671"/>
      <c r="B3266" s="119"/>
      <c r="C3266" s="671"/>
      <c r="D3266" s="671"/>
      <c r="E3266" s="671"/>
      <c r="F3266" s="671"/>
    </row>
    <row r="3267" spans="1:6" s="191" customFormat="1" ht="101.5">
      <c r="A3267" s="671"/>
      <c r="B3267" s="119" t="s">
        <v>4060</v>
      </c>
      <c r="C3267" s="671"/>
      <c r="D3267" s="671"/>
      <c r="E3267" s="671"/>
      <c r="F3267" s="671"/>
    </row>
    <row r="3268" spans="1:6" s="191" customFormat="1">
      <c r="A3268" s="671"/>
      <c r="B3268" s="119"/>
      <c r="C3268" s="671"/>
      <c r="D3268" s="671"/>
      <c r="E3268" s="671"/>
      <c r="F3268" s="671"/>
    </row>
    <row r="3269" spans="1:6" s="191" customFormat="1">
      <c r="A3269" s="671"/>
      <c r="B3269" s="119" t="s">
        <v>4303</v>
      </c>
      <c r="C3269" s="263" t="s">
        <v>160</v>
      </c>
      <c r="D3269" s="68">
        <v>1</v>
      </c>
      <c r="E3269" s="68"/>
      <c r="F3269" s="68">
        <f>D3269*E3269</f>
        <v>0</v>
      </c>
    </row>
    <row r="3270" spans="1:6" s="191" customFormat="1">
      <c r="A3270" s="671"/>
      <c r="B3270" s="119" t="s">
        <v>3046</v>
      </c>
      <c r="C3270" s="671"/>
      <c r="D3270" s="671"/>
      <c r="E3270" s="671"/>
      <c r="F3270" s="671"/>
    </row>
    <row r="3271" spans="1:6" s="191" customFormat="1">
      <c r="A3271" s="671"/>
      <c r="B3271" s="119"/>
      <c r="C3271" s="671"/>
      <c r="D3271" s="671"/>
      <c r="E3271" s="671"/>
      <c r="F3271" s="671"/>
    </row>
    <row r="3272" spans="1:6" s="191" customFormat="1" ht="29">
      <c r="A3272" s="654">
        <f>MAX($A$16:A3271)+0.01</f>
        <v>3.3499999999999925</v>
      </c>
      <c r="B3272" s="119" t="s">
        <v>3821</v>
      </c>
      <c r="C3272" s="119"/>
      <c r="D3272" s="671"/>
      <c r="E3272" s="671"/>
      <c r="F3272" s="671"/>
    </row>
    <row r="3273" spans="1:6" s="191" customFormat="1" ht="29">
      <c r="A3273" s="672"/>
      <c r="B3273" s="119" t="s">
        <v>3822</v>
      </c>
      <c r="C3273" s="119"/>
      <c r="D3273" s="671"/>
      <c r="E3273" s="671"/>
      <c r="F3273" s="671"/>
    </row>
    <row r="3274" spans="1:6" s="191" customFormat="1" ht="29">
      <c r="A3274" s="672"/>
      <c r="B3274" s="119" t="s">
        <v>3823</v>
      </c>
      <c r="C3274" s="119"/>
      <c r="D3274" s="671"/>
      <c r="E3274" s="671"/>
      <c r="F3274" s="671"/>
    </row>
    <row r="3275" spans="1:6" s="191" customFormat="1">
      <c r="A3275" s="672"/>
      <c r="B3275" s="119" t="s">
        <v>3824</v>
      </c>
      <c r="C3275" s="119"/>
      <c r="D3275" s="671"/>
      <c r="E3275" s="671"/>
      <c r="F3275" s="671"/>
    </row>
    <row r="3276" spans="1:6" s="191" customFormat="1">
      <c r="A3276" s="672"/>
      <c r="B3276" s="119" t="s">
        <v>3825</v>
      </c>
      <c r="C3276" s="119"/>
      <c r="D3276" s="671"/>
      <c r="E3276" s="671"/>
      <c r="F3276" s="671"/>
    </row>
    <row r="3277" spans="1:6" s="191" customFormat="1">
      <c r="A3277" s="672"/>
      <c r="B3277" s="119" t="s">
        <v>3826</v>
      </c>
      <c r="C3277" s="119"/>
      <c r="D3277" s="671"/>
      <c r="E3277" s="671"/>
      <c r="F3277" s="671"/>
    </row>
    <row r="3278" spans="1:6" s="191" customFormat="1">
      <c r="A3278" s="672"/>
      <c r="B3278" s="119" t="s">
        <v>3827</v>
      </c>
      <c r="C3278" s="119"/>
      <c r="D3278" s="671"/>
      <c r="E3278" s="671"/>
      <c r="F3278" s="671"/>
    </row>
    <row r="3279" spans="1:6" s="191" customFormat="1">
      <c r="A3279" s="672"/>
      <c r="B3279" s="119" t="s">
        <v>3828</v>
      </c>
      <c r="C3279" s="119"/>
      <c r="D3279" s="671"/>
      <c r="E3279" s="671"/>
      <c r="F3279" s="671"/>
    </row>
    <row r="3280" spans="1:6" s="191" customFormat="1">
      <c r="A3280" s="672"/>
      <c r="B3280" s="119" t="s">
        <v>3829</v>
      </c>
      <c r="C3280" s="119"/>
      <c r="D3280" s="671"/>
      <c r="E3280" s="671"/>
      <c r="F3280" s="671"/>
    </row>
    <row r="3281" spans="1:6" s="191" customFormat="1">
      <c r="A3281" s="672"/>
      <c r="B3281" s="119" t="s">
        <v>3830</v>
      </c>
      <c r="C3281" s="119"/>
      <c r="D3281" s="671"/>
      <c r="E3281" s="671"/>
      <c r="F3281" s="671"/>
    </row>
    <row r="3282" spans="1:6" s="191" customFormat="1">
      <c r="A3282" s="672"/>
      <c r="B3282" s="119"/>
      <c r="C3282" s="119"/>
      <c r="D3282" s="671"/>
      <c r="E3282" s="671"/>
      <c r="F3282" s="671"/>
    </row>
    <row r="3283" spans="1:6" s="191" customFormat="1" ht="42">
      <c r="A3283" s="672"/>
      <c r="B3283" s="119" t="s">
        <v>3831</v>
      </c>
      <c r="C3283" s="119"/>
      <c r="D3283" s="671"/>
      <c r="E3283" s="671"/>
      <c r="F3283" s="671"/>
    </row>
    <row r="3284" spans="1:6" s="191" customFormat="1">
      <c r="A3284" s="672"/>
      <c r="B3284" s="119" t="s">
        <v>3832</v>
      </c>
      <c r="C3284" s="119"/>
      <c r="D3284" s="671"/>
      <c r="E3284" s="671"/>
      <c r="F3284" s="671"/>
    </row>
    <row r="3285" spans="1:6" s="191" customFormat="1" ht="29">
      <c r="A3285" s="672"/>
      <c r="B3285" s="119" t="s">
        <v>3833</v>
      </c>
      <c r="C3285" s="119"/>
      <c r="D3285" s="671"/>
      <c r="E3285" s="671"/>
      <c r="F3285" s="671"/>
    </row>
    <row r="3286" spans="1:6" s="191" customFormat="1">
      <c r="A3286" s="672"/>
      <c r="B3286" s="119" t="s">
        <v>3834</v>
      </c>
      <c r="C3286" s="119"/>
      <c r="D3286" s="671"/>
      <c r="E3286" s="671"/>
      <c r="F3286" s="671"/>
    </row>
    <row r="3287" spans="1:6" s="191" customFormat="1">
      <c r="A3287" s="672"/>
      <c r="B3287" s="119" t="s">
        <v>3835</v>
      </c>
      <c r="C3287" s="119"/>
      <c r="D3287" s="671"/>
      <c r="E3287" s="671"/>
      <c r="F3287" s="671"/>
    </row>
    <row r="3288" spans="1:6" s="191" customFormat="1" ht="29">
      <c r="A3288" s="672"/>
      <c r="B3288" s="119" t="s">
        <v>3836</v>
      </c>
      <c r="C3288" s="119"/>
      <c r="D3288" s="671"/>
      <c r="E3288" s="671"/>
      <c r="F3288" s="671"/>
    </row>
    <row r="3289" spans="1:6" s="191" customFormat="1">
      <c r="A3289" s="672"/>
      <c r="B3289" s="119" t="s">
        <v>3837</v>
      </c>
      <c r="C3289" s="119"/>
      <c r="D3289" s="671"/>
      <c r="E3289" s="671"/>
      <c r="F3289" s="671"/>
    </row>
    <row r="3290" spans="1:6" s="191" customFormat="1" ht="58">
      <c r="A3290" s="672"/>
      <c r="B3290" s="119" t="s">
        <v>3838</v>
      </c>
      <c r="C3290" s="119"/>
      <c r="D3290" s="671"/>
      <c r="E3290" s="671"/>
      <c r="F3290" s="671"/>
    </row>
    <row r="3291" spans="1:6" s="191" customFormat="1" ht="43.5">
      <c r="A3291" s="672"/>
      <c r="B3291" s="119" t="s">
        <v>3839</v>
      </c>
      <c r="C3291" s="119"/>
      <c r="D3291" s="671"/>
      <c r="E3291" s="671"/>
      <c r="F3291" s="671"/>
    </row>
    <row r="3292" spans="1:6" s="191" customFormat="1">
      <c r="A3292" s="672"/>
      <c r="B3292" s="119" t="s">
        <v>3840</v>
      </c>
      <c r="C3292" s="119"/>
      <c r="D3292" s="671"/>
      <c r="E3292" s="671"/>
      <c r="F3292" s="671"/>
    </row>
    <row r="3293" spans="1:6" s="191" customFormat="1" ht="29">
      <c r="A3293" s="672"/>
      <c r="B3293" s="119" t="s">
        <v>3841</v>
      </c>
      <c r="C3293" s="119"/>
      <c r="D3293" s="671"/>
      <c r="E3293" s="671"/>
      <c r="F3293" s="671"/>
    </row>
    <row r="3294" spans="1:6" s="191" customFormat="1" ht="29">
      <c r="A3294" s="672"/>
      <c r="B3294" s="119" t="s">
        <v>3842</v>
      </c>
      <c r="C3294" s="119"/>
      <c r="D3294" s="671"/>
      <c r="E3294" s="671"/>
      <c r="F3294" s="671"/>
    </row>
    <row r="3295" spans="1:6" s="191" customFormat="1">
      <c r="A3295" s="672"/>
      <c r="B3295" s="119" t="s">
        <v>3843</v>
      </c>
      <c r="C3295" s="119"/>
      <c r="D3295" s="671"/>
      <c r="E3295" s="671"/>
      <c r="F3295" s="671"/>
    </row>
    <row r="3296" spans="1:6" s="191" customFormat="1">
      <c r="A3296" s="672"/>
      <c r="B3296" s="119" t="s">
        <v>3844</v>
      </c>
      <c r="C3296" s="119"/>
      <c r="D3296" s="671"/>
      <c r="E3296" s="671"/>
      <c r="F3296" s="671"/>
    </row>
    <row r="3297" spans="1:6" s="191" customFormat="1">
      <c r="A3297" s="672"/>
      <c r="B3297" s="119" t="s">
        <v>3845</v>
      </c>
      <c r="C3297" s="119"/>
      <c r="D3297" s="671"/>
      <c r="E3297" s="671"/>
      <c r="F3297" s="671"/>
    </row>
    <row r="3298" spans="1:6" s="191" customFormat="1" ht="29">
      <c r="A3298" s="672"/>
      <c r="B3298" s="119" t="s">
        <v>3846</v>
      </c>
      <c r="C3298" s="119"/>
      <c r="D3298" s="671"/>
      <c r="E3298" s="671"/>
      <c r="F3298" s="671"/>
    </row>
    <row r="3299" spans="1:6" s="191" customFormat="1">
      <c r="A3299" s="672"/>
      <c r="B3299" s="119" t="s">
        <v>3847</v>
      </c>
      <c r="C3299" s="119"/>
      <c r="D3299" s="671"/>
      <c r="E3299" s="671"/>
      <c r="F3299" s="671"/>
    </row>
    <row r="3300" spans="1:6" s="191" customFormat="1">
      <c r="A3300" s="672"/>
      <c r="B3300" s="119" t="s">
        <v>3848</v>
      </c>
      <c r="C3300" s="119"/>
      <c r="D3300" s="671"/>
      <c r="E3300" s="671"/>
      <c r="F3300" s="671"/>
    </row>
    <row r="3301" spans="1:6" s="191" customFormat="1">
      <c r="A3301" s="672"/>
      <c r="B3301" s="119" t="s">
        <v>3849</v>
      </c>
      <c r="C3301" s="119"/>
      <c r="D3301" s="671"/>
      <c r="E3301" s="671"/>
      <c r="F3301" s="671"/>
    </row>
    <row r="3302" spans="1:6" s="191" customFormat="1">
      <c r="A3302" s="672"/>
      <c r="B3302" s="119" t="s">
        <v>3850</v>
      </c>
      <c r="C3302" s="119"/>
      <c r="D3302" s="671"/>
      <c r="E3302" s="671"/>
      <c r="F3302" s="671"/>
    </row>
    <row r="3303" spans="1:6" s="191" customFormat="1" ht="87">
      <c r="A3303" s="672"/>
      <c r="B3303" s="119" t="s">
        <v>3851</v>
      </c>
      <c r="C3303" s="119"/>
      <c r="D3303" s="671"/>
      <c r="E3303" s="671"/>
      <c r="F3303" s="671"/>
    </row>
    <row r="3304" spans="1:6" s="191" customFormat="1">
      <c r="A3304" s="672"/>
      <c r="B3304" s="119" t="s">
        <v>3852</v>
      </c>
      <c r="C3304" s="119"/>
      <c r="D3304" s="671"/>
      <c r="E3304" s="671"/>
      <c r="F3304" s="671"/>
    </row>
    <row r="3305" spans="1:6" s="191" customFormat="1">
      <c r="A3305" s="672"/>
      <c r="B3305" s="119" t="s">
        <v>3853</v>
      </c>
      <c r="C3305" s="119"/>
      <c r="D3305" s="671"/>
      <c r="E3305" s="671"/>
      <c r="F3305" s="671"/>
    </row>
    <row r="3306" spans="1:6" s="191" customFormat="1" ht="29">
      <c r="A3306" s="672"/>
      <c r="B3306" s="119" t="s">
        <v>3854</v>
      </c>
      <c r="C3306" s="119"/>
      <c r="D3306" s="671"/>
      <c r="E3306" s="671"/>
      <c r="F3306" s="671"/>
    </row>
    <row r="3307" spans="1:6" s="191" customFormat="1" ht="29">
      <c r="A3307" s="672"/>
      <c r="B3307" s="119" t="s">
        <v>3855</v>
      </c>
      <c r="C3307" s="119"/>
      <c r="D3307" s="671"/>
      <c r="E3307" s="671"/>
      <c r="F3307" s="671"/>
    </row>
    <row r="3308" spans="1:6" s="191" customFormat="1" ht="43.5">
      <c r="A3308" s="672"/>
      <c r="B3308" s="119" t="s">
        <v>3856</v>
      </c>
      <c r="C3308" s="119"/>
      <c r="D3308" s="671"/>
      <c r="E3308" s="671"/>
      <c r="F3308" s="671"/>
    </row>
    <row r="3309" spans="1:6" s="191" customFormat="1">
      <c r="A3309" s="672"/>
      <c r="B3309" s="119" t="s">
        <v>3857</v>
      </c>
      <c r="C3309" s="119"/>
      <c r="D3309" s="671"/>
      <c r="E3309" s="671"/>
      <c r="F3309" s="671"/>
    </row>
    <row r="3310" spans="1:6" s="191" customFormat="1">
      <c r="A3310" s="672"/>
      <c r="B3310" s="119" t="s">
        <v>3858</v>
      </c>
      <c r="C3310" s="119"/>
      <c r="D3310" s="671"/>
      <c r="E3310" s="671"/>
      <c r="F3310" s="671"/>
    </row>
    <row r="3311" spans="1:6" s="191" customFormat="1">
      <c r="A3311" s="672"/>
      <c r="B3311" s="119" t="s">
        <v>3859</v>
      </c>
      <c r="C3311" s="119"/>
      <c r="D3311" s="671"/>
      <c r="E3311" s="671"/>
      <c r="F3311" s="671"/>
    </row>
    <row r="3312" spans="1:6" s="191" customFormat="1" ht="130.5">
      <c r="A3312" s="672"/>
      <c r="B3312" s="119" t="s">
        <v>3860</v>
      </c>
      <c r="C3312" s="119"/>
      <c r="D3312" s="671"/>
      <c r="E3312" s="671"/>
      <c r="F3312" s="671"/>
    </row>
    <row r="3313" spans="1:6" s="191" customFormat="1">
      <c r="A3313" s="672"/>
      <c r="B3313" s="119" t="s">
        <v>3861</v>
      </c>
      <c r="C3313" s="119"/>
      <c r="D3313" s="671"/>
      <c r="E3313" s="671"/>
      <c r="F3313" s="671"/>
    </row>
    <row r="3314" spans="1:6" s="191" customFormat="1" ht="72.5">
      <c r="A3314" s="672"/>
      <c r="B3314" s="119" t="s">
        <v>3862</v>
      </c>
      <c r="C3314" s="119"/>
      <c r="D3314" s="671"/>
      <c r="E3314" s="671"/>
      <c r="F3314" s="671"/>
    </row>
    <row r="3315" spans="1:6" s="191" customFormat="1" ht="29">
      <c r="A3315" s="672"/>
      <c r="B3315" s="119" t="s">
        <v>3863</v>
      </c>
      <c r="C3315" s="119"/>
      <c r="D3315" s="671"/>
      <c r="E3315" s="671"/>
      <c r="F3315" s="671"/>
    </row>
    <row r="3316" spans="1:6" s="191" customFormat="1">
      <c r="A3316" s="672"/>
      <c r="B3316" s="119" t="s">
        <v>3864</v>
      </c>
      <c r="C3316" s="119"/>
      <c r="D3316" s="671"/>
      <c r="E3316" s="671"/>
      <c r="F3316" s="671"/>
    </row>
    <row r="3317" spans="1:6" s="191" customFormat="1" ht="71">
      <c r="A3317" s="672"/>
      <c r="B3317" s="119" t="s">
        <v>3865</v>
      </c>
      <c r="C3317" s="119"/>
      <c r="D3317" s="671"/>
      <c r="E3317" s="671"/>
      <c r="F3317" s="671"/>
    </row>
    <row r="3318" spans="1:6" s="191" customFormat="1">
      <c r="A3318" s="672"/>
      <c r="B3318" s="119" t="s">
        <v>3866</v>
      </c>
      <c r="C3318" s="119"/>
      <c r="D3318" s="671"/>
      <c r="E3318" s="671"/>
      <c r="F3318" s="671"/>
    </row>
    <row r="3319" spans="1:6" s="191" customFormat="1" ht="72.5">
      <c r="A3319" s="672"/>
      <c r="B3319" s="119" t="s">
        <v>3867</v>
      </c>
      <c r="C3319" s="119"/>
      <c r="D3319" s="671"/>
      <c r="E3319" s="671"/>
      <c r="F3319" s="671"/>
    </row>
    <row r="3320" spans="1:6" s="191" customFormat="1" ht="29">
      <c r="A3320" s="672"/>
      <c r="B3320" s="119" t="s">
        <v>3868</v>
      </c>
      <c r="C3320" s="119"/>
      <c r="D3320" s="671"/>
      <c r="E3320" s="671"/>
      <c r="F3320" s="671"/>
    </row>
    <row r="3321" spans="1:6" s="191" customFormat="1">
      <c r="A3321" s="672"/>
      <c r="B3321" s="119" t="s">
        <v>3869</v>
      </c>
      <c r="C3321" s="119"/>
      <c r="D3321" s="671"/>
      <c r="E3321" s="671"/>
      <c r="F3321" s="671"/>
    </row>
    <row r="3322" spans="1:6" s="191" customFormat="1" ht="29">
      <c r="A3322" s="672"/>
      <c r="B3322" s="119" t="s">
        <v>3870</v>
      </c>
      <c r="C3322" s="119"/>
      <c r="D3322" s="671"/>
      <c r="E3322" s="671"/>
      <c r="F3322" s="671"/>
    </row>
    <row r="3323" spans="1:6" s="191" customFormat="1" ht="185.5">
      <c r="A3323" s="672"/>
      <c r="B3323" s="119" t="s">
        <v>3871</v>
      </c>
      <c r="C3323" s="119"/>
      <c r="D3323" s="671"/>
      <c r="E3323" s="671"/>
      <c r="F3323" s="671"/>
    </row>
    <row r="3324" spans="1:6" s="191" customFormat="1">
      <c r="A3324" s="672"/>
      <c r="B3324" s="119" t="s">
        <v>3872</v>
      </c>
      <c r="C3324" s="119"/>
      <c r="D3324" s="671"/>
      <c r="E3324" s="671"/>
      <c r="F3324" s="671"/>
    </row>
    <row r="3325" spans="1:6" s="191" customFormat="1" ht="43.5">
      <c r="A3325" s="672"/>
      <c r="B3325" s="119" t="s">
        <v>3873</v>
      </c>
      <c r="C3325" s="119"/>
      <c r="D3325" s="671"/>
      <c r="E3325" s="671"/>
      <c r="F3325" s="671"/>
    </row>
    <row r="3326" spans="1:6" s="191" customFormat="1" ht="29">
      <c r="A3326" s="672"/>
      <c r="B3326" s="119" t="s">
        <v>3874</v>
      </c>
      <c r="C3326" s="119"/>
      <c r="D3326" s="671"/>
      <c r="E3326" s="671"/>
      <c r="F3326" s="671"/>
    </row>
    <row r="3327" spans="1:6" s="191" customFormat="1">
      <c r="A3327" s="672"/>
      <c r="B3327" s="119" t="s">
        <v>4062</v>
      </c>
      <c r="C3327" s="119"/>
      <c r="D3327" s="671"/>
      <c r="E3327" s="671"/>
      <c r="F3327" s="671"/>
    </row>
    <row r="3328" spans="1:6" s="191" customFormat="1" ht="29">
      <c r="A3328" s="672"/>
      <c r="B3328" s="119" t="s">
        <v>4063</v>
      </c>
      <c r="C3328" s="119"/>
      <c r="D3328" s="671"/>
      <c r="E3328" s="671"/>
      <c r="F3328" s="671"/>
    </row>
    <row r="3329" spans="1:6" s="191" customFormat="1" ht="29">
      <c r="A3329" s="672"/>
      <c r="B3329" s="119" t="s">
        <v>3877</v>
      </c>
      <c r="C3329" s="119"/>
      <c r="D3329" s="671"/>
      <c r="E3329" s="671"/>
      <c r="F3329" s="671"/>
    </row>
    <row r="3330" spans="1:6" s="191" customFormat="1">
      <c r="A3330" s="672"/>
      <c r="B3330" s="119"/>
      <c r="C3330" s="119"/>
      <c r="D3330" s="671"/>
      <c r="E3330" s="671"/>
      <c r="F3330" s="671"/>
    </row>
    <row r="3331" spans="1:6" s="191" customFormat="1">
      <c r="A3331" s="672"/>
      <c r="B3331" s="119" t="s">
        <v>3878</v>
      </c>
      <c r="C3331" s="119"/>
      <c r="D3331" s="671"/>
      <c r="E3331" s="671"/>
      <c r="F3331" s="671"/>
    </row>
    <row r="3332" spans="1:6" s="191" customFormat="1">
      <c r="A3332" s="672"/>
      <c r="B3332" s="119" t="s">
        <v>3879</v>
      </c>
      <c r="C3332" s="119"/>
      <c r="D3332" s="671"/>
      <c r="E3332" s="671"/>
      <c r="F3332" s="671"/>
    </row>
    <row r="3333" spans="1:6" s="191" customFormat="1">
      <c r="A3333" s="672"/>
      <c r="B3333" s="119" t="s">
        <v>3880</v>
      </c>
      <c r="C3333" s="119"/>
      <c r="D3333" s="671"/>
      <c r="E3333" s="671"/>
      <c r="F3333" s="671"/>
    </row>
    <row r="3334" spans="1:6" s="191" customFormat="1">
      <c r="A3334" s="672"/>
      <c r="B3334" s="119" t="s">
        <v>3881</v>
      </c>
      <c r="C3334" s="119"/>
      <c r="D3334" s="671"/>
      <c r="E3334" s="671"/>
      <c r="F3334" s="671"/>
    </row>
    <row r="3335" spans="1:6" s="191" customFormat="1">
      <c r="A3335" s="672"/>
      <c r="B3335" s="119" t="s">
        <v>3882</v>
      </c>
      <c r="C3335" s="119"/>
      <c r="D3335" s="671"/>
      <c r="E3335" s="671"/>
      <c r="F3335" s="671"/>
    </row>
    <row r="3336" spans="1:6" s="191" customFormat="1">
      <c r="A3336" s="672"/>
      <c r="B3336" s="119" t="s">
        <v>3883</v>
      </c>
      <c r="C3336" s="119"/>
      <c r="D3336" s="671"/>
      <c r="E3336" s="671"/>
      <c r="F3336" s="671"/>
    </row>
    <row r="3337" spans="1:6" s="191" customFormat="1">
      <c r="A3337" s="672"/>
      <c r="B3337" s="119" t="s">
        <v>4304</v>
      </c>
      <c r="C3337" s="119"/>
      <c r="D3337" s="671"/>
      <c r="E3337" s="671"/>
      <c r="F3337" s="671"/>
    </row>
    <row r="3338" spans="1:6" s="191" customFormat="1">
      <c r="A3338" s="672"/>
      <c r="B3338" s="119" t="s">
        <v>4305</v>
      </c>
      <c r="C3338" s="119"/>
      <c r="D3338" s="671"/>
      <c r="E3338" s="671"/>
      <c r="F3338" s="671"/>
    </row>
    <row r="3339" spans="1:6" s="191" customFormat="1">
      <c r="A3339" s="672"/>
      <c r="B3339" s="119" t="s">
        <v>3886</v>
      </c>
      <c r="C3339" s="119"/>
      <c r="D3339" s="671"/>
      <c r="E3339" s="671"/>
      <c r="F3339" s="671"/>
    </row>
    <row r="3340" spans="1:6" s="191" customFormat="1">
      <c r="A3340" s="672"/>
      <c r="B3340" s="119" t="s">
        <v>4306</v>
      </c>
      <c r="C3340" s="119"/>
      <c r="D3340" s="671"/>
      <c r="E3340" s="671"/>
      <c r="F3340" s="671"/>
    </row>
    <row r="3341" spans="1:6" s="191" customFormat="1">
      <c r="A3341" s="672"/>
      <c r="B3341" s="119" t="s">
        <v>4305</v>
      </c>
      <c r="C3341" s="119"/>
      <c r="D3341" s="671"/>
      <c r="E3341" s="671"/>
      <c r="F3341" s="671"/>
    </row>
    <row r="3342" spans="1:6" s="191" customFormat="1">
      <c r="A3342" s="672"/>
      <c r="B3342" s="119" t="s">
        <v>3889</v>
      </c>
      <c r="C3342" s="119"/>
      <c r="D3342" s="671"/>
      <c r="E3342" s="671"/>
      <c r="F3342" s="671"/>
    </row>
    <row r="3343" spans="1:6" s="191" customFormat="1">
      <c r="A3343" s="672"/>
      <c r="B3343" s="119" t="s">
        <v>3890</v>
      </c>
      <c r="C3343" s="119"/>
      <c r="D3343" s="671"/>
      <c r="E3343" s="671"/>
      <c r="F3343" s="671"/>
    </row>
    <row r="3344" spans="1:6" s="191" customFormat="1">
      <c r="A3344" s="672"/>
      <c r="B3344" s="119" t="s">
        <v>2802</v>
      </c>
      <c r="C3344" s="119"/>
      <c r="D3344" s="671"/>
      <c r="E3344" s="671"/>
      <c r="F3344" s="671"/>
    </row>
    <row r="3345" spans="1:6" s="191" customFormat="1">
      <c r="A3345" s="672"/>
      <c r="B3345" s="119" t="s">
        <v>3891</v>
      </c>
      <c r="C3345" s="119"/>
      <c r="D3345" s="671"/>
      <c r="E3345" s="671"/>
      <c r="F3345" s="671"/>
    </row>
    <row r="3346" spans="1:6" s="191" customFormat="1">
      <c r="A3346" s="672"/>
      <c r="B3346" s="119" t="s">
        <v>3892</v>
      </c>
      <c r="C3346" s="119"/>
      <c r="D3346" s="671"/>
      <c r="E3346" s="671"/>
      <c r="F3346" s="671"/>
    </row>
    <row r="3347" spans="1:6" s="191" customFormat="1">
      <c r="A3347" s="672"/>
      <c r="B3347" s="119" t="s">
        <v>3893</v>
      </c>
      <c r="C3347" s="119"/>
      <c r="D3347" s="671"/>
      <c r="E3347" s="671"/>
      <c r="F3347" s="671"/>
    </row>
    <row r="3348" spans="1:6" s="191" customFormat="1">
      <c r="A3348" s="672"/>
      <c r="B3348" s="119" t="s">
        <v>3898</v>
      </c>
      <c r="C3348" s="119"/>
      <c r="D3348" s="671"/>
      <c r="E3348" s="671"/>
      <c r="F3348" s="671"/>
    </row>
    <row r="3349" spans="1:6" s="191" customFormat="1">
      <c r="A3349" s="672"/>
      <c r="B3349" s="119" t="s">
        <v>4307</v>
      </c>
      <c r="C3349" s="119"/>
      <c r="D3349" s="671"/>
      <c r="E3349" s="671"/>
      <c r="F3349" s="671"/>
    </row>
    <row r="3350" spans="1:6" s="191" customFormat="1">
      <c r="A3350" s="672"/>
      <c r="B3350" s="119" t="s">
        <v>4068</v>
      </c>
      <c r="C3350" s="119"/>
      <c r="D3350" s="671"/>
      <c r="E3350" s="671"/>
      <c r="F3350" s="671"/>
    </row>
    <row r="3351" spans="1:6" s="191" customFormat="1">
      <c r="A3351" s="672"/>
      <c r="B3351" s="119" t="s">
        <v>3897</v>
      </c>
      <c r="C3351" s="119"/>
      <c r="D3351" s="671"/>
      <c r="E3351" s="671"/>
      <c r="F3351" s="671"/>
    </row>
    <row r="3352" spans="1:6" s="191" customFormat="1">
      <c r="A3352" s="672"/>
      <c r="B3352" s="119" t="s">
        <v>2802</v>
      </c>
      <c r="C3352" s="119"/>
      <c r="D3352" s="671"/>
      <c r="E3352" s="671"/>
      <c r="F3352" s="671"/>
    </row>
    <row r="3353" spans="1:6" s="191" customFormat="1">
      <c r="A3353" s="672"/>
      <c r="B3353" s="119" t="s">
        <v>3898</v>
      </c>
      <c r="C3353" s="119"/>
      <c r="D3353" s="671"/>
      <c r="E3353" s="671"/>
      <c r="F3353" s="671"/>
    </row>
    <row r="3354" spans="1:6" s="191" customFormat="1">
      <c r="A3354" s="672"/>
      <c r="B3354" s="119" t="s">
        <v>4308</v>
      </c>
      <c r="C3354" s="119"/>
      <c r="D3354" s="671"/>
      <c r="E3354" s="671"/>
      <c r="F3354" s="671"/>
    </row>
    <row r="3355" spans="1:6" s="191" customFormat="1">
      <c r="A3355" s="672"/>
      <c r="B3355" s="119" t="s">
        <v>4068</v>
      </c>
      <c r="C3355" s="119"/>
      <c r="D3355" s="671"/>
      <c r="E3355" s="671"/>
      <c r="F3355" s="671"/>
    </row>
    <row r="3356" spans="1:6" s="191" customFormat="1">
      <c r="A3356" s="672"/>
      <c r="B3356" s="119" t="s">
        <v>3900</v>
      </c>
      <c r="C3356" s="119"/>
      <c r="D3356" s="671"/>
      <c r="E3356" s="671"/>
      <c r="F3356" s="671"/>
    </row>
    <row r="3357" spans="1:6" s="191" customFormat="1">
      <c r="A3357" s="672"/>
      <c r="B3357" s="119"/>
      <c r="C3357" s="119"/>
      <c r="D3357" s="671"/>
      <c r="E3357" s="671"/>
      <c r="F3357" s="671"/>
    </row>
    <row r="3358" spans="1:6" s="191" customFormat="1">
      <c r="A3358" s="672"/>
      <c r="B3358" s="119" t="s">
        <v>3901</v>
      </c>
      <c r="C3358" s="119"/>
      <c r="D3358" s="671"/>
      <c r="E3358" s="671"/>
      <c r="F3358" s="671"/>
    </row>
    <row r="3359" spans="1:6" s="191" customFormat="1">
      <c r="A3359" s="672"/>
      <c r="B3359" s="119" t="s">
        <v>3902</v>
      </c>
      <c r="C3359" s="119"/>
      <c r="D3359" s="671"/>
      <c r="E3359" s="671"/>
      <c r="F3359" s="671"/>
    </row>
    <row r="3360" spans="1:6" s="191" customFormat="1">
      <c r="A3360" s="672"/>
      <c r="B3360" s="119" t="s">
        <v>4309</v>
      </c>
      <c r="C3360" s="119"/>
      <c r="D3360" s="671"/>
      <c r="E3360" s="671"/>
      <c r="F3360" s="671"/>
    </row>
    <row r="3361" spans="1:6" s="191" customFormat="1">
      <c r="A3361" s="672"/>
      <c r="B3361" s="119"/>
      <c r="C3361" s="119"/>
      <c r="D3361" s="671"/>
      <c r="E3361" s="671"/>
      <c r="F3361" s="671"/>
    </row>
    <row r="3362" spans="1:6" s="191" customFormat="1">
      <c r="A3362" s="672"/>
      <c r="B3362" s="119" t="s">
        <v>3904</v>
      </c>
      <c r="C3362" s="119"/>
      <c r="D3362" s="671"/>
      <c r="E3362" s="671"/>
      <c r="F3362" s="671"/>
    </row>
    <row r="3363" spans="1:6" s="191" customFormat="1">
      <c r="A3363" s="672"/>
      <c r="B3363" s="119" t="s">
        <v>3905</v>
      </c>
      <c r="C3363" s="119"/>
      <c r="D3363" s="671"/>
      <c r="E3363" s="671"/>
      <c r="F3363" s="671"/>
    </row>
    <row r="3364" spans="1:6" s="191" customFormat="1">
      <c r="A3364" s="672"/>
      <c r="B3364" s="119" t="s">
        <v>3906</v>
      </c>
      <c r="C3364" s="119"/>
      <c r="D3364" s="671"/>
      <c r="E3364" s="671"/>
      <c r="F3364" s="671"/>
    </row>
    <row r="3365" spans="1:6" s="191" customFormat="1">
      <c r="A3365" s="672"/>
      <c r="B3365" s="119" t="s">
        <v>3907</v>
      </c>
      <c r="C3365" s="119"/>
      <c r="D3365" s="671"/>
      <c r="E3365" s="671"/>
      <c r="F3365" s="671"/>
    </row>
    <row r="3366" spans="1:6" s="191" customFormat="1">
      <c r="A3366" s="672"/>
      <c r="B3366" s="119" t="s">
        <v>4310</v>
      </c>
      <c r="C3366" s="119"/>
      <c r="D3366" s="671"/>
      <c r="E3366" s="671"/>
      <c r="F3366" s="671"/>
    </row>
    <row r="3367" spans="1:6" s="191" customFormat="1">
      <c r="A3367" s="672"/>
      <c r="B3367" s="119" t="s">
        <v>4311</v>
      </c>
      <c r="C3367" s="119"/>
      <c r="D3367" s="671"/>
      <c r="E3367" s="671"/>
      <c r="F3367" s="671"/>
    </row>
    <row r="3368" spans="1:6" s="191" customFormat="1">
      <c r="A3368" s="672"/>
      <c r="B3368" s="119" t="s">
        <v>4312</v>
      </c>
      <c r="C3368" s="119"/>
      <c r="D3368" s="671"/>
      <c r="E3368" s="671"/>
      <c r="F3368" s="671"/>
    </row>
    <row r="3369" spans="1:6" s="191" customFormat="1">
      <c r="A3369" s="672"/>
      <c r="B3369" s="119" t="s">
        <v>3911</v>
      </c>
      <c r="C3369" s="119"/>
      <c r="D3369" s="671"/>
      <c r="E3369" s="671"/>
      <c r="F3369" s="671"/>
    </row>
    <row r="3370" spans="1:6" s="191" customFormat="1">
      <c r="A3370" s="672"/>
      <c r="B3370" s="119" t="s">
        <v>3912</v>
      </c>
      <c r="C3370" s="119"/>
      <c r="D3370" s="671"/>
      <c r="E3370" s="671"/>
      <c r="F3370" s="671"/>
    </row>
    <row r="3371" spans="1:6" s="191" customFormat="1">
      <c r="A3371" s="672"/>
      <c r="B3371" s="119" t="s">
        <v>3913</v>
      </c>
      <c r="C3371" s="119"/>
      <c r="D3371" s="671"/>
      <c r="E3371" s="671"/>
      <c r="F3371" s="671"/>
    </row>
    <row r="3372" spans="1:6" s="191" customFormat="1">
      <c r="A3372" s="672"/>
      <c r="B3372" s="119"/>
      <c r="C3372" s="119"/>
      <c r="D3372" s="671"/>
      <c r="E3372" s="671"/>
      <c r="F3372" s="671"/>
    </row>
    <row r="3373" spans="1:6" s="191" customFormat="1">
      <c r="A3373" s="672"/>
      <c r="B3373" s="119" t="s">
        <v>3914</v>
      </c>
      <c r="C3373" s="119"/>
      <c r="D3373" s="671"/>
      <c r="E3373" s="671"/>
      <c r="F3373" s="671"/>
    </row>
    <row r="3374" spans="1:6" s="191" customFormat="1">
      <c r="A3374" s="672"/>
      <c r="B3374" s="119" t="s">
        <v>4223</v>
      </c>
      <c r="C3374" s="119"/>
      <c r="D3374" s="671"/>
      <c r="E3374" s="671"/>
      <c r="F3374" s="671"/>
    </row>
    <row r="3375" spans="1:6" s="191" customFormat="1">
      <c r="A3375" s="672"/>
      <c r="B3375" s="119" t="s">
        <v>3916</v>
      </c>
      <c r="C3375" s="119"/>
      <c r="D3375" s="671"/>
      <c r="E3375" s="671"/>
      <c r="F3375" s="671"/>
    </row>
    <row r="3376" spans="1:6" s="191" customFormat="1">
      <c r="A3376" s="672"/>
      <c r="B3376" s="119" t="s">
        <v>4044</v>
      </c>
      <c r="C3376" s="119"/>
      <c r="D3376" s="671"/>
      <c r="E3376" s="671"/>
      <c r="F3376" s="671"/>
    </row>
    <row r="3377" spans="1:6" s="191" customFormat="1">
      <c r="A3377" s="672"/>
      <c r="B3377" s="119" t="s">
        <v>3918</v>
      </c>
      <c r="C3377" s="119"/>
      <c r="D3377" s="671"/>
      <c r="E3377" s="671"/>
      <c r="F3377" s="671"/>
    </row>
    <row r="3378" spans="1:6" s="191" customFormat="1">
      <c r="A3378" s="672"/>
      <c r="B3378" s="119" t="s">
        <v>3919</v>
      </c>
      <c r="C3378" s="119"/>
      <c r="D3378" s="671"/>
      <c r="E3378" s="671"/>
      <c r="F3378" s="671"/>
    </row>
    <row r="3379" spans="1:6" s="191" customFormat="1">
      <c r="A3379" s="672"/>
      <c r="B3379" s="119" t="s">
        <v>3920</v>
      </c>
      <c r="C3379" s="119"/>
      <c r="D3379" s="671"/>
      <c r="E3379" s="671"/>
      <c r="F3379" s="671"/>
    </row>
    <row r="3380" spans="1:6" s="191" customFormat="1">
      <c r="A3380" s="672"/>
      <c r="B3380" s="119"/>
      <c r="C3380" s="119"/>
      <c r="D3380" s="671"/>
      <c r="E3380" s="671"/>
      <c r="F3380" s="671"/>
    </row>
    <row r="3381" spans="1:6" s="191" customFormat="1">
      <c r="A3381" s="672"/>
      <c r="B3381" s="119" t="s">
        <v>3921</v>
      </c>
      <c r="C3381" s="119"/>
      <c r="D3381" s="671"/>
      <c r="E3381" s="671"/>
      <c r="F3381" s="671"/>
    </row>
    <row r="3382" spans="1:6" s="191" customFormat="1">
      <c r="A3382" s="672"/>
      <c r="B3382" s="119" t="s">
        <v>3922</v>
      </c>
      <c r="C3382" s="119"/>
      <c r="D3382" s="671"/>
      <c r="E3382" s="671"/>
      <c r="F3382" s="671"/>
    </row>
    <row r="3383" spans="1:6" s="191" customFormat="1">
      <c r="A3383" s="672"/>
      <c r="B3383" s="119" t="s">
        <v>4313</v>
      </c>
      <c r="C3383" s="119"/>
      <c r="D3383" s="671"/>
      <c r="E3383" s="671"/>
      <c r="F3383" s="671"/>
    </row>
    <row r="3384" spans="1:6" s="191" customFormat="1">
      <c r="A3384" s="672"/>
      <c r="B3384" s="119"/>
      <c r="C3384" s="119"/>
      <c r="D3384" s="671"/>
      <c r="E3384" s="671"/>
      <c r="F3384" s="671"/>
    </row>
    <row r="3385" spans="1:6" s="191" customFormat="1">
      <c r="A3385" s="672"/>
      <c r="B3385" s="119" t="s">
        <v>3864</v>
      </c>
      <c r="C3385" s="119"/>
      <c r="D3385" s="671"/>
      <c r="E3385" s="671"/>
      <c r="F3385" s="671"/>
    </row>
    <row r="3386" spans="1:6" s="191" customFormat="1">
      <c r="A3386" s="672"/>
      <c r="B3386" s="119" t="s">
        <v>3924</v>
      </c>
      <c r="C3386" s="119"/>
      <c r="D3386" s="671"/>
      <c r="E3386" s="671"/>
      <c r="F3386" s="671"/>
    </row>
    <row r="3387" spans="1:6" s="191" customFormat="1">
      <c r="A3387" s="672"/>
      <c r="B3387" s="119" t="s">
        <v>3925</v>
      </c>
      <c r="C3387" s="119"/>
      <c r="D3387" s="671"/>
      <c r="E3387" s="671"/>
      <c r="F3387" s="671"/>
    </row>
    <row r="3388" spans="1:6" s="191" customFormat="1">
      <c r="A3388" s="672"/>
      <c r="B3388" s="119" t="s">
        <v>3926</v>
      </c>
      <c r="C3388" s="119"/>
      <c r="D3388" s="671"/>
      <c r="E3388" s="671"/>
      <c r="F3388" s="671"/>
    </row>
    <row r="3389" spans="1:6" s="191" customFormat="1">
      <c r="A3389" s="672"/>
      <c r="B3389" s="119" t="s">
        <v>4314</v>
      </c>
      <c r="C3389" s="119"/>
      <c r="D3389" s="671"/>
      <c r="E3389" s="671"/>
      <c r="F3389" s="671"/>
    </row>
    <row r="3390" spans="1:6" s="191" customFormat="1">
      <c r="A3390" s="672"/>
      <c r="B3390" s="119" t="s">
        <v>4230</v>
      </c>
      <c r="C3390" s="119"/>
      <c r="D3390" s="671"/>
      <c r="E3390" s="671"/>
      <c r="F3390" s="671"/>
    </row>
    <row r="3391" spans="1:6" s="191" customFormat="1">
      <c r="A3391" s="672"/>
      <c r="B3391" s="119" t="s">
        <v>4315</v>
      </c>
      <c r="C3391" s="119"/>
      <c r="D3391" s="671"/>
      <c r="E3391" s="671"/>
      <c r="F3391" s="671"/>
    </row>
    <row r="3392" spans="1:6" s="191" customFormat="1">
      <c r="A3392" s="672"/>
      <c r="B3392" s="119" t="s">
        <v>4316</v>
      </c>
      <c r="C3392" s="119"/>
      <c r="D3392" s="671"/>
      <c r="E3392" s="671"/>
      <c r="F3392" s="671"/>
    </row>
    <row r="3393" spans="1:6" s="191" customFormat="1">
      <c r="A3393" s="672"/>
      <c r="B3393" s="119" t="s">
        <v>4317</v>
      </c>
      <c r="C3393" s="119"/>
      <c r="D3393" s="671"/>
      <c r="E3393" s="671"/>
      <c r="F3393" s="671"/>
    </row>
    <row r="3394" spans="1:6" s="191" customFormat="1">
      <c r="A3394" s="672"/>
      <c r="B3394" s="119" t="s">
        <v>4318</v>
      </c>
      <c r="C3394" s="119"/>
      <c r="D3394" s="671"/>
      <c r="E3394" s="671"/>
      <c r="F3394" s="671"/>
    </row>
    <row r="3395" spans="1:6" s="191" customFormat="1">
      <c r="A3395" s="672"/>
      <c r="B3395" s="119" t="s">
        <v>4319</v>
      </c>
      <c r="C3395" s="119"/>
      <c r="D3395" s="671"/>
      <c r="E3395" s="671"/>
      <c r="F3395" s="671"/>
    </row>
    <row r="3396" spans="1:6" s="191" customFormat="1">
      <c r="A3396" s="672"/>
      <c r="B3396" s="119" t="s">
        <v>4320</v>
      </c>
      <c r="C3396" s="119"/>
      <c r="D3396" s="671"/>
      <c r="E3396" s="671"/>
      <c r="F3396" s="671"/>
    </row>
    <row r="3397" spans="1:6" s="191" customFormat="1">
      <c r="A3397" s="672"/>
      <c r="B3397" s="119" t="s">
        <v>4235</v>
      </c>
      <c r="C3397" s="119"/>
      <c r="D3397" s="671"/>
      <c r="E3397" s="671"/>
      <c r="F3397" s="671"/>
    </row>
    <row r="3398" spans="1:6" s="191" customFormat="1">
      <c r="A3398" s="672"/>
      <c r="B3398" s="119" t="s">
        <v>3936</v>
      </c>
      <c r="C3398" s="119"/>
      <c r="D3398" s="671"/>
      <c r="E3398" s="671"/>
      <c r="F3398" s="671"/>
    </row>
    <row r="3399" spans="1:6" s="191" customFormat="1">
      <c r="A3399" s="672"/>
      <c r="B3399" s="119" t="s">
        <v>4321</v>
      </c>
      <c r="C3399" s="119"/>
      <c r="D3399" s="671"/>
      <c r="E3399" s="671"/>
      <c r="F3399" s="671"/>
    </row>
    <row r="3400" spans="1:6" s="191" customFormat="1">
      <c r="A3400" s="672"/>
      <c r="B3400" s="119" t="s">
        <v>4322</v>
      </c>
      <c r="C3400" s="119"/>
      <c r="D3400" s="671"/>
      <c r="E3400" s="671"/>
      <c r="F3400" s="671"/>
    </row>
    <row r="3401" spans="1:6" s="191" customFormat="1">
      <c r="A3401" s="672"/>
      <c r="B3401" s="119" t="s">
        <v>4323</v>
      </c>
      <c r="C3401" s="119"/>
      <c r="D3401" s="671"/>
      <c r="E3401" s="671"/>
      <c r="F3401" s="671"/>
    </row>
    <row r="3402" spans="1:6" s="191" customFormat="1">
      <c r="A3402" s="672"/>
      <c r="B3402" s="119" t="s">
        <v>3940</v>
      </c>
      <c r="C3402" s="119"/>
      <c r="D3402" s="671"/>
      <c r="E3402" s="671"/>
      <c r="F3402" s="671"/>
    </row>
    <row r="3403" spans="1:6" s="191" customFormat="1">
      <c r="A3403" s="672"/>
      <c r="B3403" s="119" t="s">
        <v>4314</v>
      </c>
      <c r="C3403" s="119"/>
      <c r="D3403" s="671"/>
      <c r="E3403" s="671"/>
      <c r="F3403" s="671"/>
    </row>
    <row r="3404" spans="1:6" s="191" customFormat="1">
      <c r="A3404" s="672"/>
      <c r="B3404" s="119" t="s">
        <v>4324</v>
      </c>
      <c r="C3404" s="119"/>
      <c r="D3404" s="671"/>
      <c r="E3404" s="671"/>
      <c r="F3404" s="671"/>
    </row>
    <row r="3405" spans="1:6" s="191" customFormat="1">
      <c r="A3405" s="672"/>
      <c r="B3405" s="119" t="s">
        <v>4325</v>
      </c>
      <c r="C3405" s="119"/>
      <c r="D3405" s="671"/>
      <c r="E3405" s="671"/>
      <c r="F3405" s="671"/>
    </row>
    <row r="3406" spans="1:6" s="191" customFormat="1">
      <c r="A3406" s="672"/>
      <c r="B3406" s="119" t="s">
        <v>4326</v>
      </c>
      <c r="C3406" s="119"/>
      <c r="D3406" s="671"/>
      <c r="E3406" s="671"/>
      <c r="F3406" s="671"/>
    </row>
    <row r="3407" spans="1:6" s="191" customFormat="1">
      <c r="A3407" s="672"/>
      <c r="B3407" s="119" t="s">
        <v>4317</v>
      </c>
      <c r="C3407" s="119"/>
      <c r="D3407" s="671"/>
      <c r="E3407" s="671"/>
      <c r="F3407" s="671"/>
    </row>
    <row r="3408" spans="1:6" s="191" customFormat="1">
      <c r="A3408" s="672"/>
      <c r="B3408" s="119" t="s">
        <v>4327</v>
      </c>
      <c r="C3408" s="119"/>
      <c r="D3408" s="671"/>
      <c r="E3408" s="671"/>
      <c r="F3408" s="671"/>
    </row>
    <row r="3409" spans="1:6" s="191" customFormat="1">
      <c r="A3409" s="672"/>
      <c r="B3409" s="119" t="s">
        <v>4328</v>
      </c>
      <c r="C3409" s="119"/>
      <c r="D3409" s="671"/>
      <c r="E3409" s="671"/>
      <c r="F3409" s="671"/>
    </row>
    <row r="3410" spans="1:6" s="191" customFormat="1">
      <c r="A3410" s="672"/>
      <c r="B3410" s="119" t="s">
        <v>4329</v>
      </c>
      <c r="C3410" s="119"/>
      <c r="D3410" s="671"/>
      <c r="E3410" s="671"/>
      <c r="F3410" s="671"/>
    </row>
    <row r="3411" spans="1:6" s="191" customFormat="1">
      <c r="A3411" s="672"/>
      <c r="B3411" s="119" t="s">
        <v>4235</v>
      </c>
      <c r="C3411" s="119"/>
      <c r="D3411" s="671"/>
      <c r="E3411" s="671"/>
      <c r="F3411" s="671"/>
    </row>
    <row r="3412" spans="1:6" s="191" customFormat="1">
      <c r="A3412" s="672"/>
      <c r="B3412" s="119" t="s">
        <v>4330</v>
      </c>
      <c r="C3412" s="119"/>
      <c r="D3412" s="671"/>
      <c r="E3412" s="671"/>
      <c r="F3412" s="671"/>
    </row>
    <row r="3413" spans="1:6" s="191" customFormat="1">
      <c r="A3413" s="672"/>
      <c r="B3413" s="119" t="s">
        <v>4331</v>
      </c>
      <c r="C3413" s="119"/>
      <c r="D3413" s="671"/>
      <c r="E3413" s="671"/>
      <c r="F3413" s="671"/>
    </row>
    <row r="3414" spans="1:6" s="191" customFormat="1">
      <c r="A3414" s="672"/>
      <c r="B3414" s="119" t="s">
        <v>4332</v>
      </c>
      <c r="C3414" s="119"/>
      <c r="D3414" s="671"/>
      <c r="E3414" s="671"/>
      <c r="F3414" s="671"/>
    </row>
    <row r="3415" spans="1:6" s="191" customFormat="1">
      <c r="A3415" s="672"/>
      <c r="B3415" s="119" t="s">
        <v>4333</v>
      </c>
      <c r="C3415" s="119"/>
      <c r="D3415" s="671"/>
      <c r="E3415" s="671"/>
      <c r="F3415" s="671"/>
    </row>
    <row r="3416" spans="1:6" s="191" customFormat="1">
      <c r="A3416" s="672"/>
      <c r="B3416" s="119"/>
      <c r="C3416" s="119"/>
      <c r="D3416" s="671"/>
      <c r="E3416" s="671"/>
      <c r="F3416" s="671"/>
    </row>
    <row r="3417" spans="1:6" s="191" customFormat="1">
      <c r="A3417" s="672"/>
      <c r="B3417" s="119" t="s">
        <v>3951</v>
      </c>
      <c r="C3417" s="119"/>
      <c r="D3417" s="671"/>
      <c r="E3417" s="671"/>
      <c r="F3417" s="671"/>
    </row>
    <row r="3418" spans="1:6" s="191" customFormat="1">
      <c r="A3418" s="672"/>
      <c r="B3418" s="119" t="s">
        <v>3922</v>
      </c>
      <c r="C3418" s="119"/>
      <c r="D3418" s="671"/>
      <c r="E3418" s="671"/>
      <c r="F3418" s="671"/>
    </row>
    <row r="3419" spans="1:6" s="191" customFormat="1">
      <c r="A3419" s="672"/>
      <c r="B3419" s="119" t="s">
        <v>3952</v>
      </c>
      <c r="C3419" s="119"/>
      <c r="D3419" s="671"/>
      <c r="E3419" s="671"/>
      <c r="F3419" s="671"/>
    </row>
    <row r="3420" spans="1:6" s="191" customFormat="1">
      <c r="A3420" s="672"/>
      <c r="B3420" s="119" t="s">
        <v>3912</v>
      </c>
      <c r="C3420" s="119"/>
      <c r="D3420" s="671"/>
      <c r="E3420" s="671"/>
      <c r="F3420" s="671"/>
    </row>
    <row r="3421" spans="1:6" s="191" customFormat="1">
      <c r="A3421" s="672"/>
      <c r="B3421" s="119" t="s">
        <v>3913</v>
      </c>
      <c r="C3421" s="119"/>
      <c r="D3421" s="671"/>
      <c r="E3421" s="671"/>
      <c r="F3421" s="671"/>
    </row>
    <row r="3422" spans="1:6" s="191" customFormat="1">
      <c r="A3422" s="672"/>
      <c r="B3422" s="119"/>
      <c r="C3422" s="119"/>
      <c r="D3422" s="671"/>
      <c r="E3422" s="671"/>
      <c r="F3422" s="671"/>
    </row>
    <row r="3423" spans="1:6" s="191" customFormat="1">
      <c r="A3423" s="672"/>
      <c r="B3423" s="119" t="s">
        <v>3990</v>
      </c>
      <c r="C3423" s="119"/>
      <c r="D3423" s="671"/>
      <c r="E3423" s="671"/>
      <c r="F3423" s="671"/>
    </row>
    <row r="3424" spans="1:6" s="191" customFormat="1">
      <c r="A3424" s="672"/>
      <c r="B3424" s="119" t="s">
        <v>3902</v>
      </c>
      <c r="C3424" s="119"/>
      <c r="D3424" s="671"/>
      <c r="E3424" s="671"/>
      <c r="F3424" s="671"/>
    </row>
    <row r="3425" spans="1:6" s="191" customFormat="1">
      <c r="A3425" s="672"/>
      <c r="B3425" s="119" t="s">
        <v>3952</v>
      </c>
      <c r="C3425" s="119"/>
      <c r="D3425" s="671"/>
      <c r="E3425" s="671"/>
      <c r="F3425" s="671"/>
    </row>
    <row r="3426" spans="1:6" s="191" customFormat="1" ht="29">
      <c r="A3426" s="672"/>
      <c r="B3426" s="119" t="s">
        <v>3993</v>
      </c>
      <c r="C3426" s="119"/>
      <c r="D3426" s="671"/>
      <c r="E3426" s="671"/>
      <c r="F3426" s="671"/>
    </row>
    <row r="3427" spans="1:6" s="191" customFormat="1">
      <c r="A3427" s="672"/>
      <c r="B3427" s="119" t="s">
        <v>3994</v>
      </c>
      <c r="C3427" s="119"/>
      <c r="D3427" s="671"/>
      <c r="E3427" s="671"/>
      <c r="F3427" s="671"/>
    </row>
    <row r="3428" spans="1:6" s="191" customFormat="1">
      <c r="A3428" s="672"/>
      <c r="B3428" s="119" t="s">
        <v>4334</v>
      </c>
      <c r="C3428" s="119"/>
      <c r="D3428" s="671"/>
      <c r="E3428" s="671"/>
      <c r="F3428" s="671"/>
    </row>
    <row r="3429" spans="1:6" s="191" customFormat="1">
      <c r="A3429" s="672"/>
      <c r="B3429" s="119" t="s">
        <v>4264</v>
      </c>
      <c r="C3429" s="119"/>
      <c r="D3429" s="671"/>
      <c r="E3429" s="671"/>
      <c r="F3429" s="671"/>
    </row>
    <row r="3430" spans="1:6" s="191" customFormat="1">
      <c r="A3430" s="672"/>
      <c r="B3430" s="119" t="s">
        <v>4335</v>
      </c>
      <c r="C3430" s="119"/>
      <c r="D3430" s="671"/>
      <c r="E3430" s="671"/>
      <c r="F3430" s="671"/>
    </row>
    <row r="3431" spans="1:6" s="191" customFormat="1">
      <c r="A3431" s="672"/>
      <c r="B3431" s="119" t="s">
        <v>4336</v>
      </c>
      <c r="C3431" s="119"/>
      <c r="D3431" s="671"/>
      <c r="E3431" s="671"/>
      <c r="F3431" s="671"/>
    </row>
    <row r="3432" spans="1:6" s="191" customFormat="1">
      <c r="A3432" s="672"/>
      <c r="B3432" s="119" t="s">
        <v>4337</v>
      </c>
      <c r="C3432" s="119"/>
      <c r="D3432" s="671"/>
      <c r="E3432" s="671"/>
      <c r="F3432" s="671"/>
    </row>
    <row r="3433" spans="1:6" s="191" customFormat="1">
      <c r="A3433" s="672"/>
      <c r="B3433" s="119" t="s">
        <v>4338</v>
      </c>
      <c r="C3433" s="119"/>
      <c r="D3433" s="671"/>
      <c r="E3433" s="671"/>
      <c r="F3433" s="671"/>
    </row>
    <row r="3434" spans="1:6" s="191" customFormat="1">
      <c r="A3434" s="672"/>
      <c r="B3434" s="119" t="s">
        <v>4000</v>
      </c>
      <c r="C3434" s="119"/>
      <c r="D3434" s="671"/>
      <c r="E3434" s="671"/>
      <c r="F3434" s="671"/>
    </row>
    <row r="3435" spans="1:6" s="191" customFormat="1">
      <c r="A3435" s="672"/>
      <c r="B3435" s="119" t="s">
        <v>4001</v>
      </c>
      <c r="C3435" s="119"/>
      <c r="D3435" s="671"/>
      <c r="E3435" s="671"/>
      <c r="F3435" s="671"/>
    </row>
    <row r="3436" spans="1:6" s="191" customFormat="1">
      <c r="A3436" s="672"/>
      <c r="B3436" s="119" t="s">
        <v>4339</v>
      </c>
      <c r="C3436" s="119"/>
      <c r="D3436" s="671"/>
      <c r="E3436" s="671"/>
      <c r="F3436" s="671"/>
    </row>
    <row r="3437" spans="1:6" s="191" customFormat="1">
      <c r="A3437" s="672"/>
      <c r="B3437" s="119" t="s">
        <v>3919</v>
      </c>
      <c r="C3437" s="119"/>
      <c r="D3437" s="671"/>
      <c r="E3437" s="671"/>
      <c r="F3437" s="671"/>
    </row>
    <row r="3438" spans="1:6" s="191" customFormat="1">
      <c r="A3438" s="672"/>
      <c r="B3438" s="119" t="s">
        <v>4003</v>
      </c>
      <c r="C3438" s="119"/>
      <c r="D3438" s="671"/>
      <c r="E3438" s="671"/>
      <c r="F3438" s="671"/>
    </row>
    <row r="3439" spans="1:6" s="191" customFormat="1">
      <c r="A3439" s="672"/>
      <c r="B3439" s="119"/>
      <c r="C3439" s="119"/>
      <c r="D3439" s="671"/>
      <c r="E3439" s="671"/>
      <c r="F3439" s="671"/>
    </row>
    <row r="3440" spans="1:6" s="191" customFormat="1">
      <c r="A3440" s="672"/>
      <c r="B3440" s="119" t="s">
        <v>4004</v>
      </c>
      <c r="C3440" s="119"/>
      <c r="D3440" s="671"/>
      <c r="E3440" s="671"/>
      <c r="F3440" s="671"/>
    </row>
    <row r="3441" spans="1:6" s="191" customFormat="1">
      <c r="A3441" s="672"/>
      <c r="B3441" s="119" t="s">
        <v>4340</v>
      </c>
      <c r="C3441" s="119"/>
      <c r="D3441" s="671"/>
      <c r="E3441" s="671"/>
      <c r="F3441" s="671"/>
    </row>
    <row r="3442" spans="1:6" s="191" customFormat="1">
      <c r="A3442" s="672"/>
      <c r="B3442" s="119" t="s">
        <v>4341</v>
      </c>
      <c r="C3442" s="119"/>
      <c r="D3442" s="671"/>
      <c r="E3442" s="671"/>
      <c r="F3442" s="671"/>
    </row>
    <row r="3443" spans="1:6" s="191" customFormat="1">
      <c r="A3443" s="672"/>
      <c r="B3443" s="119" t="s">
        <v>4342</v>
      </c>
      <c r="C3443" s="119"/>
      <c r="D3443" s="671"/>
      <c r="E3443" s="671"/>
      <c r="F3443" s="671"/>
    </row>
    <row r="3444" spans="1:6" s="191" customFormat="1">
      <c r="A3444" s="672"/>
      <c r="B3444" s="119" t="s">
        <v>4343</v>
      </c>
      <c r="C3444" s="119"/>
      <c r="D3444" s="671"/>
      <c r="E3444" s="671"/>
      <c r="F3444" s="671"/>
    </row>
    <row r="3445" spans="1:6" s="191" customFormat="1">
      <c r="A3445" s="672"/>
      <c r="B3445" s="119" t="s">
        <v>4009</v>
      </c>
      <c r="C3445" s="119"/>
      <c r="D3445" s="671"/>
      <c r="E3445" s="671"/>
      <c r="F3445" s="671"/>
    </row>
    <row r="3446" spans="1:6" s="191" customFormat="1">
      <c r="A3446" s="672"/>
      <c r="B3446" s="119" t="s">
        <v>3912</v>
      </c>
      <c r="C3446" s="119"/>
      <c r="D3446" s="671"/>
      <c r="E3446" s="671"/>
      <c r="F3446" s="671"/>
    </row>
    <row r="3447" spans="1:6" s="191" customFormat="1">
      <c r="A3447" s="672"/>
      <c r="B3447" s="119" t="s">
        <v>4010</v>
      </c>
      <c r="C3447" s="119"/>
      <c r="D3447" s="671"/>
      <c r="E3447" s="671"/>
      <c r="F3447" s="671"/>
    </row>
    <row r="3448" spans="1:6" s="191" customFormat="1">
      <c r="A3448" s="672"/>
      <c r="B3448" s="119" t="s">
        <v>4011</v>
      </c>
      <c r="C3448" s="119"/>
      <c r="D3448" s="671"/>
      <c r="E3448" s="671"/>
      <c r="F3448" s="671"/>
    </row>
    <row r="3449" spans="1:6" s="191" customFormat="1">
      <c r="A3449" s="672"/>
      <c r="B3449" s="119"/>
      <c r="C3449" s="119"/>
      <c r="D3449" s="671"/>
      <c r="E3449" s="671"/>
      <c r="F3449" s="671"/>
    </row>
    <row r="3450" spans="1:6" s="191" customFormat="1">
      <c r="A3450" s="672"/>
      <c r="B3450" s="119" t="s">
        <v>3912</v>
      </c>
      <c r="C3450" s="119"/>
      <c r="D3450" s="671"/>
      <c r="E3450" s="671"/>
      <c r="F3450" s="671"/>
    </row>
    <row r="3451" spans="1:6" s="191" customFormat="1">
      <c r="A3451" s="672"/>
      <c r="B3451" s="119" t="s">
        <v>3913</v>
      </c>
      <c r="C3451" s="119"/>
      <c r="D3451" s="671"/>
      <c r="E3451" s="671"/>
      <c r="F3451" s="671"/>
    </row>
    <row r="3452" spans="1:6" s="191" customFormat="1">
      <c r="A3452" s="672"/>
      <c r="B3452" s="119"/>
      <c r="C3452" s="119"/>
      <c r="D3452" s="671"/>
      <c r="E3452" s="671"/>
      <c r="F3452" s="671"/>
    </row>
    <row r="3453" spans="1:6" s="191" customFormat="1">
      <c r="A3453" s="672"/>
      <c r="B3453" s="119" t="s">
        <v>3914</v>
      </c>
      <c r="C3453" s="119"/>
      <c r="D3453" s="671"/>
      <c r="E3453" s="671"/>
      <c r="F3453" s="671"/>
    </row>
    <row r="3454" spans="1:6" s="191" customFormat="1">
      <c r="A3454" s="672"/>
      <c r="B3454" s="119" t="s">
        <v>4294</v>
      </c>
      <c r="C3454" s="119"/>
      <c r="D3454" s="671"/>
      <c r="E3454" s="671"/>
      <c r="F3454" s="671"/>
    </row>
    <row r="3455" spans="1:6" s="191" customFormat="1">
      <c r="A3455" s="672"/>
      <c r="B3455" s="119"/>
      <c r="C3455" s="119"/>
      <c r="D3455" s="671"/>
      <c r="E3455" s="671"/>
      <c r="F3455" s="671"/>
    </row>
    <row r="3456" spans="1:6" s="191" customFormat="1">
      <c r="A3456" s="672"/>
      <c r="B3456" s="119" t="s">
        <v>3953</v>
      </c>
      <c r="C3456" s="119"/>
      <c r="D3456" s="671"/>
      <c r="E3456" s="671"/>
      <c r="F3456" s="671"/>
    </row>
    <row r="3457" spans="1:6" s="191" customFormat="1">
      <c r="A3457" s="672"/>
      <c r="B3457" s="119" t="s">
        <v>3954</v>
      </c>
      <c r="C3457" s="119"/>
      <c r="D3457" s="671"/>
      <c r="E3457" s="671"/>
      <c r="F3457" s="671"/>
    </row>
    <row r="3458" spans="1:6" s="191" customFormat="1">
      <c r="A3458" s="672"/>
      <c r="B3458" s="119" t="s">
        <v>4344</v>
      </c>
      <c r="C3458" s="119"/>
      <c r="D3458" s="671"/>
      <c r="E3458" s="671"/>
      <c r="F3458" s="671"/>
    </row>
    <row r="3459" spans="1:6" s="191" customFormat="1">
      <c r="A3459" s="672"/>
      <c r="B3459" s="119"/>
      <c r="C3459" s="119"/>
      <c r="D3459" s="671"/>
      <c r="E3459" s="671"/>
      <c r="F3459" s="671"/>
    </row>
    <row r="3460" spans="1:6" s="191" customFormat="1">
      <c r="A3460" s="672"/>
      <c r="B3460" s="119" t="s">
        <v>3869</v>
      </c>
      <c r="C3460" s="119"/>
      <c r="D3460" s="671"/>
      <c r="E3460" s="671"/>
      <c r="F3460" s="671"/>
    </row>
    <row r="3461" spans="1:6" s="191" customFormat="1">
      <c r="A3461" s="672"/>
      <c r="B3461" s="119" t="s">
        <v>3956</v>
      </c>
      <c r="C3461" s="119"/>
      <c r="D3461" s="671"/>
      <c r="E3461" s="671"/>
      <c r="F3461" s="671"/>
    </row>
    <row r="3462" spans="1:6" s="191" customFormat="1">
      <c r="A3462" s="672"/>
      <c r="B3462" s="119" t="s">
        <v>3957</v>
      </c>
      <c r="C3462" s="119"/>
      <c r="D3462" s="671"/>
      <c r="E3462" s="671"/>
      <c r="F3462" s="671"/>
    </row>
    <row r="3463" spans="1:6" s="191" customFormat="1">
      <c r="A3463" s="672"/>
      <c r="B3463" s="119" t="s">
        <v>3958</v>
      </c>
      <c r="C3463" s="119"/>
      <c r="D3463" s="671"/>
      <c r="E3463" s="671"/>
      <c r="F3463" s="671"/>
    </row>
    <row r="3464" spans="1:6" s="191" customFormat="1">
      <c r="A3464" s="672"/>
      <c r="B3464" s="119" t="s">
        <v>3959</v>
      </c>
      <c r="C3464" s="119"/>
      <c r="D3464" s="671"/>
      <c r="E3464" s="671"/>
      <c r="F3464" s="671"/>
    </row>
    <row r="3465" spans="1:6" s="191" customFormat="1">
      <c r="A3465" s="672"/>
      <c r="B3465" s="119" t="s">
        <v>3960</v>
      </c>
      <c r="C3465" s="119"/>
      <c r="D3465" s="671"/>
      <c r="E3465" s="671"/>
      <c r="F3465" s="671"/>
    </row>
    <row r="3466" spans="1:6" s="191" customFormat="1">
      <c r="A3466" s="672"/>
      <c r="B3466" s="119" t="s">
        <v>3924</v>
      </c>
      <c r="C3466" s="119"/>
      <c r="D3466" s="671"/>
      <c r="E3466" s="671"/>
      <c r="F3466" s="671"/>
    </row>
    <row r="3467" spans="1:6" s="191" customFormat="1">
      <c r="A3467" s="672"/>
      <c r="B3467" s="119" t="s">
        <v>4334</v>
      </c>
      <c r="C3467" s="119"/>
      <c r="D3467" s="671"/>
      <c r="E3467" s="671"/>
      <c r="F3467" s="671"/>
    </row>
    <row r="3468" spans="1:6" s="191" customFormat="1">
      <c r="A3468" s="672"/>
      <c r="B3468" s="119" t="s">
        <v>4345</v>
      </c>
      <c r="C3468" s="119"/>
      <c r="D3468" s="671"/>
      <c r="E3468" s="671"/>
      <c r="F3468" s="671"/>
    </row>
    <row r="3469" spans="1:6" s="191" customFormat="1">
      <c r="A3469" s="672"/>
      <c r="B3469" s="119" t="s">
        <v>4346</v>
      </c>
      <c r="C3469" s="119"/>
      <c r="D3469" s="671"/>
      <c r="E3469" s="671"/>
      <c r="F3469" s="671"/>
    </row>
    <row r="3470" spans="1:6" s="191" customFormat="1">
      <c r="A3470" s="672"/>
      <c r="B3470" s="119" t="s">
        <v>4347</v>
      </c>
      <c r="C3470" s="119"/>
      <c r="D3470" s="671"/>
      <c r="E3470" s="671"/>
      <c r="F3470" s="671"/>
    </row>
    <row r="3471" spans="1:6" s="191" customFormat="1">
      <c r="A3471" s="672"/>
      <c r="B3471" s="119" t="s">
        <v>4348</v>
      </c>
      <c r="C3471" s="119"/>
      <c r="D3471" s="671"/>
      <c r="E3471" s="671"/>
      <c r="F3471" s="671"/>
    </row>
    <row r="3472" spans="1:6" s="191" customFormat="1">
      <c r="A3472" s="672"/>
      <c r="B3472" s="119" t="s">
        <v>3966</v>
      </c>
      <c r="C3472" s="119"/>
      <c r="D3472" s="671"/>
      <c r="E3472" s="671"/>
      <c r="F3472" s="671"/>
    </row>
    <row r="3473" spans="1:6" s="191" customFormat="1">
      <c r="A3473" s="672"/>
      <c r="B3473" s="119" t="s">
        <v>4349</v>
      </c>
      <c r="C3473" s="119"/>
      <c r="D3473" s="671"/>
      <c r="E3473" s="671"/>
      <c r="F3473" s="671"/>
    </row>
    <row r="3474" spans="1:6" s="191" customFormat="1">
      <c r="A3474" s="672"/>
      <c r="B3474" s="119" t="s">
        <v>3968</v>
      </c>
      <c r="C3474" s="119"/>
      <c r="D3474" s="671"/>
      <c r="E3474" s="671"/>
      <c r="F3474" s="671"/>
    </row>
    <row r="3475" spans="1:6" s="191" customFormat="1">
      <c r="A3475" s="672"/>
      <c r="B3475" s="119" t="s">
        <v>4350</v>
      </c>
      <c r="C3475" s="119"/>
      <c r="D3475" s="671"/>
      <c r="E3475" s="671"/>
      <c r="F3475" s="671"/>
    </row>
    <row r="3476" spans="1:6" s="191" customFormat="1">
      <c r="A3476" s="672"/>
      <c r="B3476" s="119" t="s">
        <v>4351</v>
      </c>
      <c r="C3476" s="119"/>
      <c r="D3476" s="671"/>
      <c r="E3476" s="671"/>
      <c r="F3476" s="671"/>
    </row>
    <row r="3477" spans="1:6" s="191" customFormat="1">
      <c r="A3477" s="672"/>
      <c r="B3477" s="119"/>
      <c r="C3477" s="119"/>
      <c r="D3477" s="671"/>
      <c r="E3477" s="671"/>
      <c r="F3477" s="671"/>
    </row>
    <row r="3478" spans="1:6" s="191" customFormat="1">
      <c r="A3478" s="672"/>
      <c r="B3478" s="119" t="s">
        <v>3971</v>
      </c>
      <c r="C3478" s="119"/>
      <c r="D3478" s="671"/>
      <c r="E3478" s="671"/>
      <c r="F3478" s="671"/>
    </row>
    <row r="3479" spans="1:6" s="191" customFormat="1">
      <c r="A3479" s="672"/>
      <c r="B3479" s="119" t="s">
        <v>3954</v>
      </c>
      <c r="C3479" s="119"/>
      <c r="D3479" s="671"/>
      <c r="E3479" s="671"/>
      <c r="F3479" s="671"/>
    </row>
    <row r="3480" spans="1:6" s="191" customFormat="1">
      <c r="A3480" s="672"/>
      <c r="B3480" s="119" t="s">
        <v>3952</v>
      </c>
      <c r="C3480" s="119"/>
      <c r="D3480" s="671"/>
      <c r="E3480" s="671"/>
      <c r="F3480" s="671"/>
    </row>
    <row r="3481" spans="1:6" s="191" customFormat="1">
      <c r="A3481" s="672"/>
      <c r="B3481" s="119" t="s">
        <v>3912</v>
      </c>
      <c r="C3481" s="119"/>
      <c r="D3481" s="671"/>
      <c r="E3481" s="671"/>
      <c r="F3481" s="671"/>
    </row>
    <row r="3482" spans="1:6" s="191" customFormat="1">
      <c r="A3482" s="672"/>
      <c r="B3482" s="119" t="s">
        <v>3972</v>
      </c>
      <c r="C3482" s="119"/>
      <c r="D3482" s="671"/>
      <c r="E3482" s="671"/>
      <c r="F3482" s="671"/>
    </row>
    <row r="3483" spans="1:6" s="191" customFormat="1">
      <c r="A3483" s="672"/>
      <c r="B3483" s="119" t="s">
        <v>3973</v>
      </c>
      <c r="C3483" s="119"/>
      <c r="D3483" s="671"/>
      <c r="E3483" s="671"/>
      <c r="F3483" s="671"/>
    </row>
    <row r="3484" spans="1:6" s="191" customFormat="1">
      <c r="A3484" s="672"/>
      <c r="B3484" s="119"/>
      <c r="C3484" s="119"/>
      <c r="D3484" s="671"/>
      <c r="E3484" s="671"/>
      <c r="F3484" s="671"/>
    </row>
    <row r="3485" spans="1:6" s="191" customFormat="1">
      <c r="A3485" s="672"/>
      <c r="B3485" s="119" t="s">
        <v>4352</v>
      </c>
      <c r="C3485" s="119"/>
      <c r="D3485" s="671"/>
      <c r="E3485" s="671"/>
      <c r="F3485" s="671"/>
    </row>
    <row r="3486" spans="1:6" s="191" customFormat="1">
      <c r="A3486" s="672"/>
      <c r="B3486" s="119" t="s">
        <v>4015</v>
      </c>
      <c r="C3486" s="119"/>
      <c r="D3486" s="671"/>
      <c r="E3486" s="671"/>
      <c r="F3486" s="671"/>
    </row>
    <row r="3487" spans="1:6" s="191" customFormat="1">
      <c r="A3487" s="672"/>
      <c r="B3487" s="119" t="s">
        <v>4353</v>
      </c>
      <c r="C3487" s="119"/>
      <c r="D3487" s="671"/>
      <c r="E3487" s="671"/>
      <c r="F3487" s="671"/>
    </row>
    <row r="3488" spans="1:6" s="191" customFormat="1">
      <c r="A3488" s="672"/>
      <c r="B3488" s="119" t="s">
        <v>4354</v>
      </c>
      <c r="C3488" s="119"/>
      <c r="D3488" s="671"/>
      <c r="E3488" s="671"/>
      <c r="F3488" s="671"/>
    </row>
    <row r="3489" spans="1:6" s="191" customFormat="1">
      <c r="A3489" s="672"/>
      <c r="B3489" s="119" t="s">
        <v>4355</v>
      </c>
      <c r="C3489" s="119"/>
      <c r="D3489" s="671"/>
      <c r="E3489" s="671"/>
      <c r="F3489" s="671"/>
    </row>
    <row r="3490" spans="1:6" s="191" customFormat="1">
      <c r="A3490" s="672"/>
      <c r="B3490" s="119" t="s">
        <v>4356</v>
      </c>
      <c r="C3490" s="119"/>
      <c r="D3490" s="671"/>
      <c r="E3490" s="671"/>
      <c r="F3490" s="671"/>
    </row>
    <row r="3491" spans="1:6" s="191" customFormat="1">
      <c r="A3491" s="672"/>
      <c r="B3491" s="119" t="s">
        <v>4357</v>
      </c>
      <c r="C3491" s="119"/>
      <c r="D3491" s="671"/>
      <c r="E3491" s="671"/>
      <c r="F3491" s="671"/>
    </row>
    <row r="3492" spans="1:6" s="191" customFormat="1">
      <c r="A3492" s="672"/>
      <c r="B3492" s="119" t="s">
        <v>4358</v>
      </c>
      <c r="C3492" s="119"/>
      <c r="D3492" s="671"/>
      <c r="E3492" s="671"/>
      <c r="F3492" s="671"/>
    </row>
    <row r="3493" spans="1:6" s="191" customFormat="1">
      <c r="A3493" s="672"/>
      <c r="B3493" s="119"/>
      <c r="C3493" s="119"/>
      <c r="D3493" s="671"/>
      <c r="E3493" s="671"/>
      <c r="F3493" s="671"/>
    </row>
    <row r="3494" spans="1:6" s="191" customFormat="1" ht="101.5">
      <c r="A3494" s="672"/>
      <c r="B3494" s="119" t="s">
        <v>4022</v>
      </c>
      <c r="C3494" s="119"/>
      <c r="D3494" s="671"/>
      <c r="E3494" s="671"/>
      <c r="F3494" s="671"/>
    </row>
    <row r="3495" spans="1:6" s="191" customFormat="1">
      <c r="A3495" s="672"/>
      <c r="B3495" s="119"/>
      <c r="C3495" s="119"/>
      <c r="D3495" s="671"/>
      <c r="E3495" s="671"/>
      <c r="F3495" s="671"/>
    </row>
    <row r="3496" spans="1:6" s="191" customFormat="1">
      <c r="A3496" s="672"/>
      <c r="B3496" s="119" t="s">
        <v>3878</v>
      </c>
      <c r="C3496" s="119"/>
      <c r="D3496" s="671"/>
      <c r="E3496" s="671"/>
      <c r="F3496" s="671"/>
    </row>
    <row r="3497" spans="1:6" s="191" customFormat="1">
      <c r="A3497" s="672"/>
      <c r="B3497" s="119" t="s">
        <v>4023</v>
      </c>
      <c r="C3497" s="119"/>
      <c r="D3497" s="671"/>
      <c r="E3497" s="671"/>
      <c r="F3497" s="671"/>
    </row>
    <row r="3498" spans="1:6" s="191" customFormat="1">
      <c r="A3498" s="672"/>
      <c r="B3498" s="119" t="s">
        <v>3880</v>
      </c>
      <c r="C3498" s="119"/>
      <c r="D3498" s="671"/>
      <c r="E3498" s="671"/>
      <c r="F3498" s="671"/>
    </row>
    <row r="3499" spans="1:6" s="191" customFormat="1">
      <c r="A3499" s="672"/>
      <c r="B3499" s="119" t="s">
        <v>3881</v>
      </c>
      <c r="C3499" s="119"/>
      <c r="D3499" s="671"/>
      <c r="E3499" s="671"/>
      <c r="F3499" s="671"/>
    </row>
    <row r="3500" spans="1:6" s="191" customFormat="1">
      <c r="A3500" s="672"/>
      <c r="B3500" s="119" t="s">
        <v>3882</v>
      </c>
      <c r="C3500" s="119"/>
      <c r="D3500" s="671"/>
      <c r="E3500" s="671"/>
      <c r="F3500" s="671"/>
    </row>
    <row r="3501" spans="1:6" s="191" customFormat="1">
      <c r="A3501" s="672"/>
      <c r="B3501" s="119" t="s">
        <v>3883</v>
      </c>
      <c r="C3501" s="119"/>
      <c r="D3501" s="671"/>
      <c r="E3501" s="671"/>
      <c r="F3501" s="671"/>
    </row>
    <row r="3502" spans="1:6" s="191" customFormat="1">
      <c r="A3502" s="672"/>
      <c r="B3502" s="119" t="s">
        <v>4304</v>
      </c>
      <c r="C3502" s="119"/>
      <c r="D3502" s="671"/>
      <c r="E3502" s="671"/>
      <c r="F3502" s="671"/>
    </row>
    <row r="3503" spans="1:6" s="191" customFormat="1">
      <c r="A3503" s="672"/>
      <c r="B3503" s="119" t="s">
        <v>4305</v>
      </c>
      <c r="C3503" s="119"/>
      <c r="D3503" s="671"/>
      <c r="E3503" s="671"/>
      <c r="F3503" s="671"/>
    </row>
    <row r="3504" spans="1:6" s="191" customFormat="1">
      <c r="A3504" s="672"/>
      <c r="B3504" s="119" t="s">
        <v>3886</v>
      </c>
      <c r="C3504" s="119"/>
      <c r="D3504" s="671"/>
      <c r="E3504" s="671"/>
      <c r="F3504" s="671"/>
    </row>
    <row r="3505" spans="1:6" s="191" customFormat="1">
      <c r="A3505" s="672"/>
      <c r="B3505" s="119" t="s">
        <v>4306</v>
      </c>
      <c r="C3505" s="119"/>
      <c r="D3505" s="671"/>
      <c r="E3505" s="671"/>
      <c r="F3505" s="671"/>
    </row>
    <row r="3506" spans="1:6" s="191" customFormat="1">
      <c r="A3506" s="672"/>
      <c r="B3506" s="119" t="s">
        <v>4305</v>
      </c>
      <c r="C3506" s="119"/>
      <c r="D3506" s="671"/>
      <c r="E3506" s="671"/>
      <c r="F3506" s="671"/>
    </row>
    <row r="3507" spans="1:6" s="191" customFormat="1">
      <c r="A3507" s="672"/>
      <c r="B3507" s="119" t="s">
        <v>3889</v>
      </c>
      <c r="C3507" s="119"/>
      <c r="D3507" s="671"/>
      <c r="E3507" s="671"/>
      <c r="F3507" s="671"/>
    </row>
    <row r="3508" spans="1:6" s="191" customFormat="1">
      <c r="A3508" s="672"/>
      <c r="B3508" s="119" t="s">
        <v>3890</v>
      </c>
      <c r="C3508" s="119"/>
      <c r="D3508" s="671"/>
      <c r="E3508" s="671"/>
      <c r="F3508" s="671"/>
    </row>
    <row r="3509" spans="1:6" s="191" customFormat="1">
      <c r="A3509" s="672"/>
      <c r="B3509" s="119" t="s">
        <v>2802</v>
      </c>
      <c r="C3509" s="119"/>
      <c r="D3509" s="671"/>
      <c r="E3509" s="671"/>
      <c r="F3509" s="671"/>
    </row>
    <row r="3510" spans="1:6" s="191" customFormat="1">
      <c r="A3510" s="672"/>
      <c r="B3510" s="119" t="s">
        <v>3891</v>
      </c>
      <c r="C3510" s="119"/>
      <c r="D3510" s="671"/>
      <c r="E3510" s="671"/>
      <c r="F3510" s="671"/>
    </row>
    <row r="3511" spans="1:6" s="191" customFormat="1">
      <c r="A3511" s="672"/>
      <c r="B3511" s="119" t="s">
        <v>3892</v>
      </c>
      <c r="C3511" s="119"/>
      <c r="D3511" s="671"/>
      <c r="E3511" s="671"/>
      <c r="F3511" s="671"/>
    </row>
    <row r="3512" spans="1:6" s="191" customFormat="1">
      <c r="A3512" s="672"/>
      <c r="B3512" s="119" t="s">
        <v>3893</v>
      </c>
      <c r="C3512" s="119"/>
      <c r="D3512" s="671"/>
      <c r="E3512" s="671"/>
      <c r="F3512" s="671"/>
    </row>
    <row r="3513" spans="1:6" s="191" customFormat="1">
      <c r="A3513" s="672"/>
      <c r="B3513" s="119" t="s">
        <v>3898</v>
      </c>
      <c r="C3513" s="119"/>
      <c r="D3513" s="671"/>
      <c r="E3513" s="671"/>
      <c r="F3513" s="671"/>
    </row>
    <row r="3514" spans="1:6" s="191" customFormat="1">
      <c r="A3514" s="672"/>
      <c r="B3514" s="119" t="s">
        <v>4307</v>
      </c>
      <c r="C3514" s="119"/>
      <c r="D3514" s="671"/>
      <c r="E3514" s="671"/>
      <c r="F3514" s="671"/>
    </row>
    <row r="3515" spans="1:6" s="191" customFormat="1">
      <c r="A3515" s="672"/>
      <c r="B3515" s="119" t="s">
        <v>4068</v>
      </c>
      <c r="C3515" s="119"/>
      <c r="D3515" s="671"/>
      <c r="E3515" s="671"/>
      <c r="F3515" s="671"/>
    </row>
    <row r="3516" spans="1:6" s="191" customFormat="1">
      <c r="A3516" s="672"/>
      <c r="B3516" s="119" t="s">
        <v>3897</v>
      </c>
      <c r="C3516" s="119"/>
      <c r="D3516" s="671"/>
      <c r="E3516" s="671"/>
      <c r="F3516" s="671"/>
    </row>
    <row r="3517" spans="1:6" s="191" customFormat="1">
      <c r="A3517" s="672"/>
      <c r="B3517" s="119" t="s">
        <v>2802</v>
      </c>
      <c r="C3517" s="119"/>
      <c r="D3517" s="671"/>
      <c r="E3517" s="671"/>
      <c r="F3517" s="671"/>
    </row>
    <row r="3518" spans="1:6" s="191" customFormat="1">
      <c r="A3518" s="672"/>
      <c r="B3518" s="119" t="s">
        <v>3898</v>
      </c>
      <c r="C3518" s="119"/>
      <c r="D3518" s="671"/>
      <c r="E3518" s="671"/>
      <c r="F3518" s="671"/>
    </row>
    <row r="3519" spans="1:6" s="191" customFormat="1">
      <c r="A3519" s="672"/>
      <c r="B3519" s="119" t="s">
        <v>4308</v>
      </c>
      <c r="C3519" s="119"/>
      <c r="D3519" s="671"/>
      <c r="E3519" s="671"/>
      <c r="F3519" s="671"/>
    </row>
    <row r="3520" spans="1:6" s="191" customFormat="1">
      <c r="A3520" s="672"/>
      <c r="B3520" s="119" t="s">
        <v>4068</v>
      </c>
      <c r="C3520" s="119"/>
      <c r="D3520" s="671"/>
      <c r="E3520" s="671"/>
      <c r="F3520" s="671"/>
    </row>
    <row r="3521" spans="1:6" s="191" customFormat="1">
      <c r="A3521" s="672"/>
      <c r="B3521" s="119" t="s">
        <v>3900</v>
      </c>
      <c r="C3521" s="119"/>
      <c r="D3521" s="671"/>
      <c r="E3521" s="671"/>
      <c r="F3521" s="671"/>
    </row>
    <row r="3522" spans="1:6" s="191" customFormat="1">
      <c r="A3522" s="672"/>
      <c r="B3522" s="119"/>
      <c r="C3522" s="119"/>
      <c r="D3522" s="671"/>
      <c r="E3522" s="671"/>
      <c r="F3522" s="671"/>
    </row>
    <row r="3523" spans="1:6" s="191" customFormat="1">
      <c r="A3523" s="672"/>
      <c r="B3523" s="119" t="s">
        <v>3901</v>
      </c>
      <c r="C3523" s="119"/>
      <c r="D3523" s="671"/>
      <c r="E3523" s="671"/>
      <c r="F3523" s="671"/>
    </row>
    <row r="3524" spans="1:6" s="191" customFormat="1">
      <c r="A3524" s="672"/>
      <c r="B3524" s="119" t="s">
        <v>3902</v>
      </c>
      <c r="C3524" s="119"/>
      <c r="D3524" s="671"/>
      <c r="E3524" s="671"/>
      <c r="F3524" s="671"/>
    </row>
    <row r="3525" spans="1:6" s="191" customFormat="1">
      <c r="A3525" s="672"/>
      <c r="B3525" s="119" t="s">
        <v>4359</v>
      </c>
      <c r="C3525" s="119"/>
      <c r="D3525" s="671"/>
      <c r="E3525" s="671"/>
      <c r="F3525" s="671"/>
    </row>
    <row r="3526" spans="1:6" s="191" customFormat="1">
      <c r="A3526" s="672"/>
      <c r="B3526" s="119"/>
      <c r="C3526" s="119"/>
      <c r="D3526" s="671"/>
      <c r="E3526" s="671"/>
      <c r="F3526" s="671"/>
    </row>
    <row r="3527" spans="1:6" s="191" customFormat="1">
      <c r="A3527" s="672"/>
      <c r="B3527" s="119" t="s">
        <v>3904</v>
      </c>
      <c r="C3527" s="119"/>
      <c r="D3527" s="671"/>
      <c r="E3527" s="671"/>
      <c r="F3527" s="671"/>
    </row>
    <row r="3528" spans="1:6" s="191" customFormat="1">
      <c r="A3528" s="672"/>
      <c r="B3528" s="119" t="s">
        <v>3905</v>
      </c>
      <c r="C3528" s="119"/>
      <c r="D3528" s="671"/>
      <c r="E3528" s="671"/>
      <c r="F3528" s="671"/>
    </row>
    <row r="3529" spans="1:6" s="191" customFormat="1">
      <c r="A3529" s="672"/>
      <c r="B3529" s="119" t="s">
        <v>4026</v>
      </c>
      <c r="C3529" s="119"/>
      <c r="D3529" s="671"/>
      <c r="E3529" s="671"/>
      <c r="F3529" s="671"/>
    </row>
    <row r="3530" spans="1:6" s="191" customFormat="1">
      <c r="A3530" s="672"/>
      <c r="B3530" s="119" t="s">
        <v>3907</v>
      </c>
      <c r="C3530" s="119"/>
      <c r="D3530" s="671"/>
      <c r="E3530" s="671"/>
      <c r="F3530" s="671"/>
    </row>
    <row r="3531" spans="1:6" s="191" customFormat="1">
      <c r="A3531" s="672"/>
      <c r="B3531" s="119" t="s">
        <v>4360</v>
      </c>
      <c r="C3531" s="119"/>
      <c r="D3531" s="671"/>
      <c r="E3531" s="671"/>
      <c r="F3531" s="671"/>
    </row>
    <row r="3532" spans="1:6" s="191" customFormat="1">
      <c r="A3532" s="672"/>
      <c r="B3532" s="119" t="s">
        <v>4361</v>
      </c>
      <c r="C3532" s="119"/>
      <c r="D3532" s="671"/>
      <c r="E3532" s="671"/>
      <c r="F3532" s="671"/>
    </row>
    <row r="3533" spans="1:6" s="191" customFormat="1">
      <c r="A3533" s="672"/>
      <c r="B3533" s="119" t="s">
        <v>4362</v>
      </c>
      <c r="C3533" s="119"/>
      <c r="D3533" s="671"/>
      <c r="E3533" s="671"/>
      <c r="F3533" s="671"/>
    </row>
    <row r="3534" spans="1:6" s="191" customFormat="1">
      <c r="A3534" s="672"/>
      <c r="B3534" s="119" t="s">
        <v>3911</v>
      </c>
      <c r="C3534" s="119"/>
      <c r="D3534" s="671"/>
      <c r="E3534" s="671"/>
      <c r="F3534" s="671"/>
    </row>
    <row r="3535" spans="1:6" s="191" customFormat="1">
      <c r="A3535" s="672"/>
      <c r="B3535" s="119" t="s">
        <v>3912</v>
      </c>
      <c r="C3535" s="119"/>
      <c r="D3535" s="671"/>
      <c r="E3535" s="671"/>
      <c r="F3535" s="671"/>
    </row>
    <row r="3536" spans="1:6" s="191" customFormat="1">
      <c r="A3536" s="672"/>
      <c r="B3536" s="119" t="s">
        <v>3913</v>
      </c>
      <c r="C3536" s="119"/>
      <c r="D3536" s="671"/>
      <c r="E3536" s="671"/>
      <c r="F3536" s="671"/>
    </row>
    <row r="3537" spans="1:6" s="191" customFormat="1">
      <c r="A3537" s="672"/>
      <c r="B3537" s="119"/>
      <c r="C3537" s="119"/>
      <c r="D3537" s="671"/>
      <c r="E3537" s="671"/>
      <c r="F3537" s="671"/>
    </row>
    <row r="3538" spans="1:6" s="191" customFormat="1">
      <c r="A3538" s="672"/>
      <c r="B3538" s="119" t="s">
        <v>3914</v>
      </c>
      <c r="C3538" s="119"/>
      <c r="D3538" s="671"/>
      <c r="E3538" s="671"/>
      <c r="F3538" s="671"/>
    </row>
    <row r="3539" spans="1:6" s="191" customFormat="1">
      <c r="A3539" s="672"/>
      <c r="B3539" s="119" t="s">
        <v>4223</v>
      </c>
      <c r="C3539" s="119"/>
      <c r="D3539" s="671"/>
      <c r="E3539" s="671"/>
      <c r="F3539" s="671"/>
    </row>
    <row r="3540" spans="1:6" s="191" customFormat="1">
      <c r="A3540" s="672"/>
      <c r="B3540" s="119" t="s">
        <v>3918</v>
      </c>
      <c r="C3540" s="119"/>
      <c r="D3540" s="671"/>
      <c r="E3540" s="671"/>
      <c r="F3540" s="671"/>
    </row>
    <row r="3541" spans="1:6" s="191" customFormat="1">
      <c r="A3541" s="672"/>
      <c r="B3541" s="119" t="s">
        <v>3919</v>
      </c>
      <c r="C3541" s="119"/>
      <c r="D3541" s="671"/>
      <c r="E3541" s="671"/>
      <c r="F3541" s="671"/>
    </row>
    <row r="3542" spans="1:6" s="191" customFormat="1">
      <c r="A3542" s="672"/>
      <c r="B3542" s="119" t="s">
        <v>3920</v>
      </c>
      <c r="C3542" s="119"/>
      <c r="D3542" s="671"/>
      <c r="E3542" s="671"/>
      <c r="F3542" s="671"/>
    </row>
    <row r="3543" spans="1:6" s="191" customFormat="1">
      <c r="A3543" s="672"/>
      <c r="B3543" s="119"/>
      <c r="C3543" s="119"/>
      <c r="D3543" s="671"/>
      <c r="E3543" s="671"/>
      <c r="F3543" s="671"/>
    </row>
    <row r="3544" spans="1:6" s="191" customFormat="1">
      <c r="A3544" s="672"/>
      <c r="B3544" s="119" t="s">
        <v>3990</v>
      </c>
      <c r="C3544" s="119"/>
      <c r="D3544" s="671"/>
      <c r="E3544" s="671"/>
      <c r="F3544" s="671"/>
    </row>
    <row r="3545" spans="1:6" s="191" customFormat="1">
      <c r="A3545" s="672"/>
      <c r="B3545" s="119" t="s">
        <v>4112</v>
      </c>
      <c r="C3545" s="119"/>
      <c r="D3545" s="671"/>
      <c r="E3545" s="671"/>
      <c r="F3545" s="671"/>
    </row>
    <row r="3546" spans="1:6" s="191" customFormat="1">
      <c r="A3546" s="672"/>
      <c r="B3546" s="119" t="s">
        <v>3952</v>
      </c>
      <c r="C3546" s="119"/>
      <c r="D3546" s="671"/>
      <c r="E3546" s="671"/>
      <c r="F3546" s="671"/>
    </row>
    <row r="3547" spans="1:6" s="191" customFormat="1" ht="29">
      <c r="A3547" s="672"/>
      <c r="B3547" s="119" t="s">
        <v>3993</v>
      </c>
      <c r="C3547" s="119"/>
      <c r="D3547" s="671"/>
      <c r="E3547" s="671"/>
      <c r="F3547" s="671"/>
    </row>
    <row r="3548" spans="1:6" s="191" customFormat="1">
      <c r="A3548" s="672"/>
      <c r="B3548" s="119" t="s">
        <v>3994</v>
      </c>
      <c r="C3548" s="119"/>
      <c r="D3548" s="671"/>
      <c r="E3548" s="671"/>
      <c r="F3548" s="671"/>
    </row>
    <row r="3549" spans="1:6" s="191" customFormat="1">
      <c r="A3549" s="672"/>
      <c r="B3549" s="119" t="s">
        <v>4334</v>
      </c>
      <c r="C3549" s="119"/>
      <c r="D3549" s="671"/>
      <c r="E3549" s="671"/>
      <c r="F3549" s="671"/>
    </row>
    <row r="3550" spans="1:6" s="191" customFormat="1">
      <c r="A3550" s="672"/>
      <c r="B3550" s="119" t="s">
        <v>4264</v>
      </c>
      <c r="C3550" s="119"/>
      <c r="D3550" s="671"/>
      <c r="E3550" s="671"/>
      <c r="F3550" s="671"/>
    </row>
    <row r="3551" spans="1:6" s="191" customFormat="1">
      <c r="A3551" s="672"/>
      <c r="B3551" s="119" t="s">
        <v>4363</v>
      </c>
      <c r="C3551" s="119"/>
      <c r="D3551" s="671"/>
      <c r="E3551" s="671"/>
      <c r="F3551" s="671"/>
    </row>
    <row r="3552" spans="1:6" s="191" customFormat="1">
      <c r="A3552" s="672"/>
      <c r="B3552" s="119" t="s">
        <v>4364</v>
      </c>
      <c r="C3552" s="119"/>
      <c r="D3552" s="671"/>
      <c r="E3552" s="671"/>
      <c r="F3552" s="671"/>
    </row>
    <row r="3553" spans="1:6" s="191" customFormat="1">
      <c r="A3553" s="672"/>
      <c r="B3553" s="119" t="s">
        <v>4365</v>
      </c>
      <c r="C3553" s="119"/>
      <c r="D3553" s="671"/>
      <c r="E3553" s="671"/>
      <c r="F3553" s="671"/>
    </row>
    <row r="3554" spans="1:6" s="191" customFormat="1">
      <c r="A3554" s="672"/>
      <c r="B3554" s="119" t="s">
        <v>4366</v>
      </c>
      <c r="C3554" s="119"/>
      <c r="D3554" s="671"/>
      <c r="E3554" s="671"/>
      <c r="F3554" s="671"/>
    </row>
    <row r="3555" spans="1:6" s="191" customFormat="1">
      <c r="A3555" s="672"/>
      <c r="B3555" s="119" t="s">
        <v>4000</v>
      </c>
      <c r="C3555" s="119"/>
      <c r="D3555" s="671"/>
      <c r="E3555" s="671"/>
      <c r="F3555" s="671"/>
    </row>
    <row r="3556" spans="1:6" s="191" customFormat="1">
      <c r="A3556" s="672"/>
      <c r="B3556" s="119" t="s">
        <v>4001</v>
      </c>
      <c r="C3556" s="119"/>
      <c r="D3556" s="671"/>
      <c r="E3556" s="671"/>
      <c r="F3556" s="671"/>
    </row>
    <row r="3557" spans="1:6" s="191" customFormat="1">
      <c r="A3557" s="672"/>
      <c r="B3557" s="119" t="s">
        <v>4367</v>
      </c>
      <c r="C3557" s="119"/>
      <c r="D3557" s="671"/>
      <c r="E3557" s="671"/>
      <c r="F3557" s="671"/>
    </row>
    <row r="3558" spans="1:6" s="191" customFormat="1">
      <c r="A3558" s="672"/>
      <c r="B3558" s="119" t="s">
        <v>3919</v>
      </c>
      <c r="C3558" s="119"/>
      <c r="D3558" s="671"/>
      <c r="E3558" s="671"/>
      <c r="F3558" s="671"/>
    </row>
    <row r="3559" spans="1:6" s="191" customFormat="1">
      <c r="A3559" s="672"/>
      <c r="B3559" s="119" t="s">
        <v>4003</v>
      </c>
      <c r="C3559" s="119"/>
      <c r="D3559" s="671"/>
      <c r="E3559" s="671"/>
      <c r="F3559" s="671"/>
    </row>
    <row r="3560" spans="1:6" s="191" customFormat="1">
      <c r="A3560" s="672"/>
      <c r="B3560" s="119"/>
      <c r="C3560" s="119"/>
      <c r="D3560" s="671"/>
      <c r="E3560" s="671"/>
      <c r="F3560" s="671"/>
    </row>
    <row r="3561" spans="1:6" s="191" customFormat="1">
      <c r="A3561" s="672"/>
      <c r="B3561" s="119" t="s">
        <v>4004</v>
      </c>
      <c r="C3561" s="119"/>
      <c r="D3561" s="671"/>
      <c r="E3561" s="671"/>
      <c r="F3561" s="671"/>
    </row>
    <row r="3562" spans="1:6" s="191" customFormat="1">
      <c r="A3562" s="672"/>
      <c r="B3562" s="119" t="s">
        <v>4269</v>
      </c>
      <c r="C3562" s="119"/>
      <c r="D3562" s="671"/>
      <c r="E3562" s="671"/>
      <c r="F3562" s="671"/>
    </row>
    <row r="3563" spans="1:6" s="191" customFormat="1">
      <c r="A3563" s="672"/>
      <c r="B3563" s="119" t="s">
        <v>4270</v>
      </c>
      <c r="C3563" s="119"/>
      <c r="D3563" s="671"/>
      <c r="E3563" s="671"/>
      <c r="F3563" s="671"/>
    </row>
    <row r="3564" spans="1:6" s="191" customFormat="1">
      <c r="A3564" s="672"/>
      <c r="B3564" s="119" t="s">
        <v>4368</v>
      </c>
      <c r="C3564" s="119"/>
      <c r="D3564" s="671"/>
      <c r="E3564" s="671"/>
      <c r="F3564" s="671"/>
    </row>
    <row r="3565" spans="1:6" s="191" customFormat="1">
      <c r="A3565" s="672"/>
      <c r="B3565" s="119" t="s">
        <v>4272</v>
      </c>
      <c r="C3565" s="119"/>
      <c r="D3565" s="671"/>
      <c r="E3565" s="671"/>
      <c r="F3565" s="671"/>
    </row>
    <row r="3566" spans="1:6" s="191" customFormat="1">
      <c r="A3566" s="672"/>
      <c r="B3566" s="119" t="s">
        <v>4009</v>
      </c>
      <c r="C3566" s="119"/>
      <c r="D3566" s="671"/>
      <c r="E3566" s="671"/>
      <c r="F3566" s="671"/>
    </row>
    <row r="3567" spans="1:6" s="191" customFormat="1">
      <c r="A3567" s="672"/>
      <c r="B3567" s="119" t="s">
        <v>3912</v>
      </c>
      <c r="C3567" s="119"/>
      <c r="D3567" s="671"/>
      <c r="E3567" s="671"/>
      <c r="F3567" s="671"/>
    </row>
    <row r="3568" spans="1:6" s="191" customFormat="1">
      <c r="A3568" s="672"/>
      <c r="B3568" s="119" t="s">
        <v>4010</v>
      </c>
      <c r="C3568" s="119"/>
      <c r="D3568" s="671"/>
      <c r="E3568" s="671"/>
      <c r="F3568" s="671"/>
    </row>
    <row r="3569" spans="1:6" s="191" customFormat="1">
      <c r="A3569" s="672"/>
      <c r="B3569" s="119" t="s">
        <v>4011</v>
      </c>
      <c r="C3569" s="119"/>
      <c r="D3569" s="671"/>
      <c r="E3569" s="671"/>
      <c r="F3569" s="671"/>
    </row>
    <row r="3570" spans="1:6" s="191" customFormat="1">
      <c r="A3570" s="672"/>
      <c r="B3570" s="119"/>
      <c r="C3570" s="119"/>
      <c r="D3570" s="671"/>
      <c r="E3570" s="671"/>
      <c r="F3570" s="671"/>
    </row>
    <row r="3571" spans="1:6" s="191" customFormat="1">
      <c r="A3571" s="672"/>
      <c r="B3571" s="119" t="s">
        <v>3912</v>
      </c>
      <c r="C3571" s="119"/>
      <c r="D3571" s="671"/>
      <c r="E3571" s="671"/>
      <c r="F3571" s="671"/>
    </row>
    <row r="3572" spans="1:6" s="191" customFormat="1">
      <c r="A3572" s="672"/>
      <c r="B3572" s="119" t="s">
        <v>3913</v>
      </c>
      <c r="C3572" s="119"/>
      <c r="D3572" s="671"/>
      <c r="E3572" s="671"/>
      <c r="F3572" s="671"/>
    </row>
    <row r="3573" spans="1:6" s="191" customFormat="1">
      <c r="A3573" s="672"/>
      <c r="B3573" s="119"/>
      <c r="C3573" s="119"/>
      <c r="D3573" s="671"/>
      <c r="E3573" s="671"/>
      <c r="F3573" s="671"/>
    </row>
    <row r="3574" spans="1:6" s="191" customFormat="1">
      <c r="A3574" s="672"/>
      <c r="B3574" s="119" t="s">
        <v>3914</v>
      </c>
      <c r="C3574" s="119"/>
      <c r="D3574" s="671"/>
      <c r="E3574" s="671"/>
      <c r="F3574" s="671"/>
    </row>
    <row r="3575" spans="1:6" s="191" customFormat="1">
      <c r="A3575" s="672"/>
      <c r="B3575" s="119" t="s">
        <v>4273</v>
      </c>
      <c r="C3575" s="119"/>
      <c r="D3575" s="671"/>
      <c r="E3575" s="671"/>
      <c r="F3575" s="671"/>
    </row>
    <row r="3576" spans="1:6" s="191" customFormat="1">
      <c r="A3576" s="672"/>
      <c r="B3576" s="119"/>
      <c r="C3576" s="119"/>
      <c r="D3576" s="671"/>
      <c r="E3576" s="671"/>
      <c r="F3576" s="671"/>
    </row>
    <row r="3577" spans="1:6" s="191" customFormat="1">
      <c r="A3577" s="672"/>
      <c r="B3577" s="119" t="s">
        <v>3921</v>
      </c>
      <c r="C3577" s="119"/>
      <c r="D3577" s="671"/>
      <c r="E3577" s="671"/>
      <c r="F3577" s="671"/>
    </row>
    <row r="3578" spans="1:6" s="191" customFormat="1">
      <c r="A3578" s="672"/>
      <c r="B3578" s="119" t="s">
        <v>3922</v>
      </c>
      <c r="C3578" s="119"/>
      <c r="D3578" s="671"/>
      <c r="E3578" s="671"/>
      <c r="F3578" s="671"/>
    </row>
    <row r="3579" spans="1:6" s="191" customFormat="1">
      <c r="A3579" s="672"/>
      <c r="B3579" s="119" t="s">
        <v>4313</v>
      </c>
      <c r="C3579" s="119"/>
      <c r="D3579" s="671"/>
      <c r="E3579" s="671"/>
      <c r="F3579" s="671"/>
    </row>
    <row r="3580" spans="1:6" s="191" customFormat="1">
      <c r="A3580" s="672"/>
      <c r="B3580" s="119"/>
      <c r="C3580" s="119"/>
      <c r="D3580" s="671"/>
      <c r="E3580" s="671"/>
      <c r="F3580" s="671"/>
    </row>
    <row r="3581" spans="1:6" s="191" customFormat="1">
      <c r="A3581" s="672"/>
      <c r="B3581" s="119" t="s">
        <v>3951</v>
      </c>
      <c r="C3581" s="119"/>
      <c r="D3581" s="671"/>
      <c r="E3581" s="671"/>
      <c r="F3581" s="671"/>
    </row>
    <row r="3582" spans="1:6" s="191" customFormat="1">
      <c r="A3582" s="672"/>
      <c r="B3582" s="119" t="s">
        <v>3922</v>
      </c>
      <c r="C3582" s="119"/>
      <c r="D3582" s="671"/>
      <c r="E3582" s="671"/>
      <c r="F3582" s="671"/>
    </row>
    <row r="3583" spans="1:6" s="191" customFormat="1">
      <c r="A3583" s="672"/>
      <c r="B3583" s="119" t="s">
        <v>4043</v>
      </c>
      <c r="C3583" s="119"/>
      <c r="D3583" s="671"/>
      <c r="E3583" s="671"/>
      <c r="F3583" s="671"/>
    </row>
    <row r="3584" spans="1:6" s="191" customFormat="1">
      <c r="A3584" s="672"/>
      <c r="B3584" s="119" t="s">
        <v>3912</v>
      </c>
      <c r="C3584" s="119"/>
      <c r="D3584" s="671"/>
      <c r="E3584" s="671"/>
      <c r="F3584" s="671"/>
    </row>
    <row r="3585" spans="1:6" s="191" customFormat="1">
      <c r="A3585" s="672"/>
      <c r="B3585" s="119" t="s">
        <v>3913</v>
      </c>
      <c r="C3585" s="119"/>
      <c r="D3585" s="671"/>
      <c r="E3585" s="671"/>
      <c r="F3585" s="671"/>
    </row>
    <row r="3586" spans="1:6" s="191" customFormat="1">
      <c r="A3586" s="672"/>
      <c r="B3586" s="119"/>
      <c r="C3586" s="119"/>
      <c r="D3586" s="671"/>
      <c r="E3586" s="671"/>
      <c r="F3586" s="671"/>
    </row>
    <row r="3587" spans="1:6" s="191" customFormat="1">
      <c r="A3587" s="672"/>
      <c r="B3587" s="119" t="s">
        <v>3914</v>
      </c>
      <c r="C3587" s="119"/>
      <c r="D3587" s="671"/>
      <c r="E3587" s="671"/>
      <c r="F3587" s="671"/>
    </row>
    <row r="3588" spans="1:6" s="191" customFormat="1">
      <c r="A3588" s="672"/>
      <c r="B3588" s="119" t="s">
        <v>4223</v>
      </c>
      <c r="C3588" s="119"/>
      <c r="D3588" s="671"/>
      <c r="E3588" s="671"/>
      <c r="F3588" s="671"/>
    </row>
    <row r="3589" spans="1:6" s="191" customFormat="1">
      <c r="A3589" s="672"/>
      <c r="B3589" s="119" t="s">
        <v>3916</v>
      </c>
      <c r="C3589" s="119"/>
      <c r="D3589" s="671"/>
      <c r="E3589" s="671"/>
      <c r="F3589" s="671"/>
    </row>
    <row r="3590" spans="1:6" s="191" customFormat="1">
      <c r="A3590" s="672"/>
      <c r="B3590" s="119" t="s">
        <v>3917</v>
      </c>
      <c r="C3590" s="119"/>
      <c r="D3590" s="671"/>
      <c r="E3590" s="671"/>
      <c r="F3590" s="671"/>
    </row>
    <row r="3591" spans="1:6" s="191" customFormat="1">
      <c r="A3591" s="672"/>
      <c r="B3591" s="119" t="s">
        <v>3918</v>
      </c>
      <c r="C3591" s="119"/>
      <c r="D3591" s="671"/>
      <c r="E3591" s="671"/>
      <c r="F3591" s="671"/>
    </row>
    <row r="3592" spans="1:6" s="191" customFormat="1">
      <c r="A3592" s="672"/>
      <c r="B3592" s="119" t="s">
        <v>4045</v>
      </c>
      <c r="C3592" s="119"/>
      <c r="D3592" s="671"/>
      <c r="E3592" s="671"/>
      <c r="F3592" s="671"/>
    </row>
    <row r="3593" spans="1:6" s="191" customFormat="1">
      <c r="A3593" s="672"/>
      <c r="B3593" s="119" t="s">
        <v>4046</v>
      </c>
      <c r="C3593" s="119"/>
      <c r="D3593" s="671"/>
      <c r="E3593" s="671"/>
      <c r="F3593" s="671"/>
    </row>
    <row r="3594" spans="1:6" s="191" customFormat="1">
      <c r="A3594" s="672"/>
      <c r="B3594" s="119" t="s">
        <v>4369</v>
      </c>
      <c r="C3594" s="119"/>
      <c r="D3594" s="671"/>
      <c r="E3594" s="671"/>
      <c r="F3594" s="671"/>
    </row>
    <row r="3595" spans="1:6" s="191" customFormat="1">
      <c r="A3595" s="672"/>
      <c r="B3595" s="119" t="s">
        <v>4370</v>
      </c>
      <c r="C3595" s="119"/>
      <c r="D3595" s="671"/>
      <c r="E3595" s="671"/>
      <c r="F3595" s="671"/>
    </row>
    <row r="3596" spans="1:6" s="191" customFormat="1">
      <c r="A3596" s="672"/>
      <c r="B3596" s="119" t="s">
        <v>4371</v>
      </c>
      <c r="C3596" s="119"/>
      <c r="D3596" s="671"/>
      <c r="E3596" s="671"/>
      <c r="F3596" s="671"/>
    </row>
    <row r="3597" spans="1:6" s="191" customFormat="1">
      <c r="A3597" s="672"/>
      <c r="B3597" s="119" t="s">
        <v>4372</v>
      </c>
      <c r="C3597" s="119"/>
      <c r="D3597" s="671"/>
      <c r="E3597" s="671"/>
      <c r="F3597" s="671"/>
    </row>
    <row r="3598" spans="1:6" s="191" customFormat="1">
      <c r="A3598" s="672"/>
      <c r="B3598" s="119" t="s">
        <v>4373</v>
      </c>
      <c r="C3598" s="119"/>
      <c r="D3598" s="671"/>
      <c r="E3598" s="671"/>
      <c r="F3598" s="671"/>
    </row>
    <row r="3599" spans="1:6" s="191" customFormat="1">
      <c r="A3599" s="672"/>
      <c r="B3599" s="119" t="s">
        <v>4374</v>
      </c>
      <c r="C3599" s="119"/>
      <c r="D3599" s="671"/>
      <c r="E3599" s="671"/>
      <c r="F3599" s="671"/>
    </row>
    <row r="3600" spans="1:6" s="191" customFormat="1">
      <c r="A3600" s="672"/>
      <c r="B3600" s="119"/>
      <c r="C3600" s="119"/>
      <c r="D3600" s="671"/>
      <c r="E3600" s="671"/>
      <c r="F3600" s="671"/>
    </row>
    <row r="3601" spans="1:6" s="191" customFormat="1" ht="101.5">
      <c r="A3601" s="672"/>
      <c r="B3601" s="119" t="s">
        <v>4022</v>
      </c>
      <c r="C3601" s="119"/>
      <c r="D3601" s="671"/>
      <c r="E3601" s="671"/>
      <c r="F3601" s="671"/>
    </row>
    <row r="3602" spans="1:6" s="191" customFormat="1">
      <c r="A3602" s="672"/>
      <c r="B3602" s="119"/>
      <c r="C3602" s="119"/>
      <c r="D3602" s="671"/>
      <c r="E3602" s="671"/>
      <c r="F3602" s="671"/>
    </row>
    <row r="3603" spans="1:6" s="191" customFormat="1">
      <c r="A3603" s="672"/>
      <c r="B3603" s="119" t="s">
        <v>4053</v>
      </c>
      <c r="C3603" s="119"/>
      <c r="D3603" s="671"/>
      <c r="E3603" s="671"/>
      <c r="F3603" s="671"/>
    </row>
    <row r="3604" spans="1:6" s="191" customFormat="1">
      <c r="A3604" s="672"/>
      <c r="B3604" s="119" t="s">
        <v>4054</v>
      </c>
      <c r="C3604" s="119"/>
      <c r="D3604" s="671"/>
      <c r="E3604" s="671"/>
      <c r="F3604" s="671"/>
    </row>
    <row r="3605" spans="1:6" s="191" customFormat="1">
      <c r="A3605" s="672"/>
      <c r="B3605" s="119" t="s">
        <v>4055</v>
      </c>
      <c r="C3605" s="119"/>
      <c r="D3605" s="671"/>
      <c r="E3605" s="671"/>
      <c r="F3605" s="671"/>
    </row>
    <row r="3606" spans="1:6" s="191" customFormat="1">
      <c r="A3606" s="672"/>
      <c r="B3606" s="119" t="s">
        <v>4056</v>
      </c>
      <c r="C3606" s="119"/>
      <c r="D3606" s="671"/>
      <c r="E3606" s="671"/>
      <c r="F3606" s="671"/>
    </row>
    <row r="3607" spans="1:6" s="191" customFormat="1">
      <c r="A3607" s="672"/>
      <c r="B3607" s="119" t="s">
        <v>4057</v>
      </c>
      <c r="C3607" s="119"/>
      <c r="D3607" s="671"/>
      <c r="E3607" s="671"/>
      <c r="F3607" s="671"/>
    </row>
    <row r="3608" spans="1:6" s="191" customFormat="1">
      <c r="A3608" s="672"/>
      <c r="B3608" s="119" t="s">
        <v>4058</v>
      </c>
      <c r="C3608" s="119"/>
      <c r="D3608" s="671"/>
      <c r="E3608" s="671"/>
      <c r="F3608" s="671"/>
    </row>
    <row r="3609" spans="1:6" s="191" customFormat="1">
      <c r="A3609" s="672"/>
      <c r="B3609" s="119" t="s">
        <v>4302</v>
      </c>
      <c r="C3609" s="119"/>
      <c r="D3609" s="671"/>
      <c r="E3609" s="671"/>
      <c r="F3609" s="671"/>
    </row>
    <row r="3610" spans="1:6" s="191" customFormat="1">
      <c r="A3610" s="672"/>
      <c r="B3610" s="119" t="s">
        <v>4059</v>
      </c>
      <c r="C3610" s="119"/>
      <c r="D3610" s="671"/>
      <c r="E3610" s="671"/>
      <c r="F3610" s="671"/>
    </row>
    <row r="3611" spans="1:6" s="191" customFormat="1">
      <c r="A3611" s="672"/>
      <c r="B3611" s="119"/>
      <c r="C3611" s="119"/>
      <c r="D3611" s="671"/>
      <c r="E3611" s="671"/>
      <c r="F3611" s="671"/>
    </row>
    <row r="3612" spans="1:6" s="191" customFormat="1" ht="101.5">
      <c r="A3612" s="672"/>
      <c r="B3612" s="119" t="s">
        <v>4060</v>
      </c>
      <c r="C3612" s="119"/>
      <c r="D3612" s="671"/>
      <c r="E3612" s="671"/>
      <c r="F3612" s="671"/>
    </row>
    <row r="3613" spans="1:6" s="191" customFormat="1">
      <c r="A3613" s="672"/>
      <c r="B3613" s="119"/>
      <c r="C3613" s="119"/>
      <c r="D3613" s="671"/>
      <c r="E3613" s="671"/>
      <c r="F3613" s="671"/>
    </row>
    <row r="3614" spans="1:6" s="191" customFormat="1">
      <c r="A3614" s="672"/>
      <c r="B3614" s="119" t="s">
        <v>4303</v>
      </c>
      <c r="C3614" s="263" t="s">
        <v>160</v>
      </c>
      <c r="D3614" s="68">
        <v>1</v>
      </c>
      <c r="E3614" s="68"/>
      <c r="F3614" s="68">
        <f>D3614*E3614</f>
        <v>0</v>
      </c>
    </row>
    <row r="3615" spans="1:6" s="191" customFormat="1">
      <c r="A3615" s="672"/>
      <c r="B3615" s="119" t="s">
        <v>3046</v>
      </c>
      <c r="C3615" s="671"/>
      <c r="D3615" s="671"/>
      <c r="E3615" s="671"/>
      <c r="F3615" s="671"/>
    </row>
    <row r="3616" spans="1:6" s="191" customFormat="1">
      <c r="A3616" s="672"/>
      <c r="B3616" s="119"/>
      <c r="C3616" s="671"/>
      <c r="D3616" s="671"/>
      <c r="E3616" s="671"/>
      <c r="F3616" s="671"/>
    </row>
    <row r="3617" spans="1:6" s="191" customFormat="1" ht="116">
      <c r="A3617" s="654">
        <f>MAX($A$16:A3616)+0.01</f>
        <v>3.3599999999999923</v>
      </c>
      <c r="B3617" s="119" t="s">
        <v>4375</v>
      </c>
      <c r="C3617" s="673"/>
      <c r="D3617" s="673"/>
      <c r="E3617" s="674"/>
      <c r="F3617" s="675"/>
    </row>
    <row r="3618" spans="1:6" s="191" customFormat="1">
      <c r="A3618" s="676"/>
      <c r="B3618" s="119" t="s">
        <v>4376</v>
      </c>
      <c r="C3618" s="263" t="s">
        <v>160</v>
      </c>
      <c r="D3618" s="68">
        <v>1</v>
      </c>
      <c r="E3618" s="68"/>
      <c r="F3618" s="68">
        <f>D3618*E3618</f>
        <v>0</v>
      </c>
    </row>
    <row r="3619" spans="1:6" s="191" customFormat="1">
      <c r="A3619" s="676"/>
      <c r="B3619" s="119"/>
      <c r="C3619" s="677"/>
      <c r="D3619" s="673"/>
      <c r="E3619" s="674"/>
      <c r="F3619" s="678"/>
    </row>
    <row r="3620" spans="1:6" s="191" customFormat="1" ht="116">
      <c r="A3620" s="654">
        <f>MAX($A$16:A3619)+0.01</f>
        <v>3.3699999999999921</v>
      </c>
      <c r="B3620" s="119" t="s">
        <v>4377</v>
      </c>
      <c r="C3620" s="673"/>
      <c r="D3620" s="673"/>
      <c r="E3620" s="674"/>
      <c r="F3620" s="675"/>
    </row>
    <row r="3621" spans="1:6" s="191" customFormat="1">
      <c r="A3621" s="676"/>
      <c r="B3621" s="119" t="s">
        <v>4376</v>
      </c>
      <c r="C3621" s="263" t="s">
        <v>160</v>
      </c>
      <c r="D3621" s="68">
        <v>1</v>
      </c>
      <c r="E3621" s="68"/>
      <c r="F3621" s="68">
        <f>D3621*E3621</f>
        <v>0</v>
      </c>
    </row>
    <row r="3622" spans="1:6" s="191" customFormat="1">
      <c r="A3622" s="679"/>
      <c r="B3622" s="119"/>
      <c r="C3622" s="680"/>
      <c r="D3622" s="680"/>
      <c r="E3622" s="679"/>
      <c r="F3622" s="190"/>
    </row>
    <row r="3623" spans="1:6" s="191" customFormat="1" ht="43.5">
      <c r="A3623" s="654">
        <f>MAX($A$16:A3622)+0.01</f>
        <v>3.3799999999999919</v>
      </c>
      <c r="B3623" s="119" t="s">
        <v>4378</v>
      </c>
      <c r="C3623" s="681"/>
      <c r="D3623" s="681"/>
      <c r="E3623" s="682"/>
      <c r="F3623" s="682"/>
    </row>
    <row r="3624" spans="1:6" s="191" customFormat="1">
      <c r="A3624" s="683"/>
      <c r="B3624" s="119" t="s">
        <v>4379</v>
      </c>
      <c r="C3624" s="681"/>
      <c r="D3624" s="681"/>
      <c r="E3624" s="682"/>
      <c r="F3624" s="682"/>
    </row>
    <row r="3625" spans="1:6" s="191" customFormat="1">
      <c r="A3625" s="683"/>
      <c r="B3625" s="119" t="s">
        <v>4380</v>
      </c>
      <c r="C3625" s="681"/>
      <c r="D3625" s="681"/>
      <c r="E3625" s="682"/>
      <c r="F3625" s="682"/>
    </row>
    <row r="3626" spans="1:6" s="191" customFormat="1">
      <c r="A3626" s="683"/>
      <c r="B3626" s="119" t="s">
        <v>4381</v>
      </c>
      <c r="C3626" s="681"/>
      <c r="D3626" s="681"/>
      <c r="E3626" s="682"/>
      <c r="F3626" s="682"/>
    </row>
    <row r="3627" spans="1:6" s="191" customFormat="1">
      <c r="A3627" s="683"/>
      <c r="B3627" s="119" t="s">
        <v>4382</v>
      </c>
      <c r="C3627" s="681"/>
      <c r="D3627" s="681"/>
      <c r="E3627" s="682"/>
      <c r="F3627" s="682"/>
    </row>
    <row r="3628" spans="1:6" s="191" customFormat="1">
      <c r="A3628" s="683"/>
      <c r="B3628" s="119" t="s">
        <v>4383</v>
      </c>
      <c r="C3628" s="681"/>
      <c r="D3628" s="681"/>
      <c r="E3628" s="682"/>
      <c r="F3628" s="682"/>
    </row>
    <row r="3629" spans="1:6" s="191" customFormat="1">
      <c r="A3629" s="683"/>
      <c r="B3629" s="119" t="s">
        <v>4384</v>
      </c>
      <c r="C3629" s="681"/>
      <c r="D3629" s="681"/>
      <c r="E3629" s="682"/>
      <c r="F3629" s="682"/>
    </row>
    <row r="3630" spans="1:6" s="191" customFormat="1">
      <c r="A3630" s="683"/>
      <c r="B3630" s="119" t="s">
        <v>4385</v>
      </c>
      <c r="C3630" s="681"/>
      <c r="D3630" s="681"/>
      <c r="E3630" s="682"/>
      <c r="F3630" s="682"/>
    </row>
    <row r="3631" spans="1:6" s="191" customFormat="1">
      <c r="A3631" s="683"/>
      <c r="B3631" s="119" t="s">
        <v>4386</v>
      </c>
      <c r="C3631" s="263" t="s">
        <v>160</v>
      </c>
      <c r="D3631" s="68">
        <v>1</v>
      </c>
      <c r="E3631" s="68"/>
      <c r="F3631" s="68">
        <f>D3631*E3631</f>
        <v>0</v>
      </c>
    </row>
    <row r="3632" spans="1:6" s="191" customFormat="1">
      <c r="A3632" s="656"/>
      <c r="B3632" s="119" t="s">
        <v>4387</v>
      </c>
      <c r="C3632" s="681"/>
      <c r="D3632" s="681"/>
      <c r="E3632" s="682"/>
      <c r="F3632" s="682"/>
    </row>
    <row r="3633" spans="1:6" s="191" customFormat="1">
      <c r="A3633" s="683"/>
      <c r="B3633" s="119" t="s">
        <v>2662</v>
      </c>
      <c r="C3633" s="681"/>
      <c r="D3633" s="681"/>
      <c r="E3633" s="682"/>
      <c r="F3633" s="682"/>
    </row>
    <row r="3634" spans="1:6" s="191" customFormat="1">
      <c r="A3634" s="556"/>
      <c r="B3634" s="119"/>
      <c r="C3634" s="525"/>
      <c r="D3634" s="525"/>
      <c r="E3634" s="556"/>
      <c r="F3634" s="556"/>
    </row>
    <row r="3635" spans="1:6" s="191" customFormat="1" ht="43.5">
      <c r="A3635" s="654">
        <f>MAX($A$16:A3634)+0.01</f>
        <v>3.3899999999999917</v>
      </c>
      <c r="B3635" s="119" t="s">
        <v>4378</v>
      </c>
      <c r="C3635" s="681"/>
      <c r="D3635" s="681"/>
      <c r="E3635" s="682"/>
      <c r="F3635" s="682"/>
    </row>
    <row r="3636" spans="1:6" s="191" customFormat="1">
      <c r="A3636" s="683"/>
      <c r="B3636" s="119" t="s">
        <v>4388</v>
      </c>
      <c r="C3636" s="681"/>
      <c r="D3636" s="681"/>
      <c r="E3636" s="682"/>
      <c r="F3636" s="682"/>
    </row>
    <row r="3637" spans="1:6" s="191" customFormat="1">
      <c r="A3637" s="683"/>
      <c r="B3637" s="119" t="s">
        <v>4389</v>
      </c>
      <c r="C3637" s="681"/>
      <c r="D3637" s="681"/>
      <c r="E3637" s="682"/>
      <c r="F3637" s="682"/>
    </row>
    <row r="3638" spans="1:6" s="191" customFormat="1">
      <c r="A3638" s="683"/>
      <c r="B3638" s="119" t="s">
        <v>4390</v>
      </c>
      <c r="C3638" s="681"/>
      <c r="D3638" s="681"/>
      <c r="E3638" s="682"/>
      <c r="F3638" s="682"/>
    </row>
    <row r="3639" spans="1:6" s="191" customFormat="1">
      <c r="A3639" s="683"/>
      <c r="B3639" s="119" t="s">
        <v>4391</v>
      </c>
      <c r="C3639" s="681"/>
      <c r="D3639" s="681"/>
      <c r="E3639" s="682"/>
      <c r="F3639" s="682"/>
    </row>
    <row r="3640" spans="1:6" s="191" customFormat="1">
      <c r="A3640" s="683"/>
      <c r="B3640" s="119" t="s">
        <v>4383</v>
      </c>
      <c r="C3640" s="681"/>
      <c r="D3640" s="681"/>
      <c r="E3640" s="682"/>
      <c r="F3640" s="682"/>
    </row>
    <row r="3641" spans="1:6" s="191" customFormat="1">
      <c r="A3641" s="683"/>
      <c r="B3641" s="119" t="s">
        <v>4392</v>
      </c>
      <c r="C3641" s="681"/>
      <c r="D3641" s="681"/>
      <c r="E3641" s="682"/>
      <c r="F3641" s="682"/>
    </row>
    <row r="3642" spans="1:6" s="191" customFormat="1">
      <c r="A3642" s="683"/>
      <c r="B3642" s="119" t="s">
        <v>4385</v>
      </c>
      <c r="C3642" s="681"/>
      <c r="D3642" s="681"/>
      <c r="E3642" s="682"/>
      <c r="F3642" s="682"/>
    </row>
    <row r="3643" spans="1:6" s="191" customFormat="1">
      <c r="A3643" s="683"/>
      <c r="B3643" s="119" t="s">
        <v>4393</v>
      </c>
      <c r="C3643" s="263" t="s">
        <v>160</v>
      </c>
      <c r="D3643" s="68">
        <v>1</v>
      </c>
      <c r="E3643" s="68"/>
      <c r="F3643" s="68">
        <f>D3643*E3643</f>
        <v>0</v>
      </c>
    </row>
    <row r="3644" spans="1:6" s="191" customFormat="1">
      <c r="A3644" s="656"/>
      <c r="B3644" s="119" t="s">
        <v>4394</v>
      </c>
      <c r="C3644" s="681"/>
      <c r="D3644" s="681"/>
      <c r="E3644" s="682"/>
      <c r="F3644" s="682"/>
    </row>
    <row r="3645" spans="1:6" s="191" customFormat="1">
      <c r="A3645" s="683"/>
      <c r="B3645" s="119" t="s">
        <v>2662</v>
      </c>
      <c r="C3645" s="681"/>
      <c r="D3645" s="681"/>
      <c r="E3645" s="682"/>
      <c r="F3645" s="682"/>
    </row>
    <row r="3646" spans="1:6" s="191" customFormat="1">
      <c r="A3646" s="556"/>
      <c r="B3646" s="119"/>
      <c r="C3646" s="525"/>
      <c r="D3646" s="525"/>
      <c r="E3646" s="556"/>
      <c r="F3646" s="556"/>
    </row>
    <row r="3647" spans="1:6" s="191" customFormat="1" ht="43.5">
      <c r="A3647" s="654">
        <f>MAX($A$16:A3646)+0.01</f>
        <v>3.3999999999999915</v>
      </c>
      <c r="B3647" s="119" t="s">
        <v>4378</v>
      </c>
      <c r="C3647" s="681"/>
      <c r="D3647" s="681"/>
      <c r="E3647" s="682"/>
      <c r="F3647" s="682"/>
    </row>
    <row r="3648" spans="1:6" s="191" customFormat="1">
      <c r="A3648" s="683"/>
      <c r="B3648" s="119" t="s">
        <v>4388</v>
      </c>
      <c r="C3648" s="681"/>
      <c r="D3648" s="681"/>
      <c r="E3648" s="682"/>
      <c r="F3648" s="682"/>
    </row>
    <row r="3649" spans="1:6" s="191" customFormat="1">
      <c r="A3649" s="683"/>
      <c r="B3649" s="119" t="s">
        <v>4395</v>
      </c>
      <c r="C3649" s="681"/>
      <c r="D3649" s="681"/>
      <c r="E3649" s="682"/>
      <c r="F3649" s="682"/>
    </row>
    <row r="3650" spans="1:6" s="191" customFormat="1">
      <c r="A3650" s="683"/>
      <c r="B3650" s="119" t="s">
        <v>4396</v>
      </c>
      <c r="C3650" s="681"/>
      <c r="D3650" s="681"/>
      <c r="E3650" s="682"/>
      <c r="F3650" s="682"/>
    </row>
    <row r="3651" spans="1:6" s="191" customFormat="1">
      <c r="A3651" s="683"/>
      <c r="B3651" s="119" t="s">
        <v>4382</v>
      </c>
      <c r="C3651" s="681"/>
      <c r="D3651" s="681"/>
      <c r="E3651" s="682"/>
      <c r="F3651" s="682"/>
    </row>
    <row r="3652" spans="1:6" s="191" customFormat="1">
      <c r="A3652" s="683"/>
      <c r="B3652" s="119" t="s">
        <v>4397</v>
      </c>
      <c r="C3652" s="681"/>
      <c r="D3652" s="681"/>
      <c r="E3652" s="682"/>
      <c r="F3652" s="682"/>
    </row>
    <row r="3653" spans="1:6" s="191" customFormat="1">
      <c r="A3653" s="683"/>
      <c r="B3653" s="119" t="s">
        <v>4384</v>
      </c>
      <c r="C3653" s="681"/>
      <c r="D3653" s="681"/>
      <c r="E3653" s="682"/>
      <c r="F3653" s="682"/>
    </row>
    <row r="3654" spans="1:6" s="191" customFormat="1">
      <c r="A3654" s="683"/>
      <c r="B3654" s="119" t="s">
        <v>4385</v>
      </c>
      <c r="C3654" s="681"/>
      <c r="D3654" s="681"/>
      <c r="E3654" s="682"/>
      <c r="F3654" s="682"/>
    </row>
    <row r="3655" spans="1:6" s="191" customFormat="1">
      <c r="A3655" s="683"/>
      <c r="B3655" s="119" t="s">
        <v>4398</v>
      </c>
      <c r="C3655" s="263" t="s">
        <v>160</v>
      </c>
      <c r="D3655" s="68">
        <v>1</v>
      </c>
      <c r="E3655" s="68"/>
      <c r="F3655" s="68">
        <f>D3655*E3655</f>
        <v>0</v>
      </c>
    </row>
    <row r="3656" spans="1:6" s="191" customFormat="1">
      <c r="A3656" s="656"/>
      <c r="B3656" s="119" t="s">
        <v>4399</v>
      </c>
      <c r="C3656" s="681"/>
      <c r="D3656" s="681"/>
      <c r="E3656" s="682"/>
      <c r="F3656" s="682"/>
    </row>
    <row r="3657" spans="1:6" s="191" customFormat="1">
      <c r="A3657" s="683"/>
      <c r="B3657" s="119" t="s">
        <v>2662</v>
      </c>
      <c r="C3657" s="681"/>
      <c r="D3657" s="681"/>
      <c r="E3657" s="682"/>
      <c r="F3657" s="682"/>
    </row>
    <row r="3658" spans="1:6" s="191" customFormat="1">
      <c r="A3658" s="556"/>
      <c r="B3658" s="119"/>
      <c r="C3658" s="525"/>
      <c r="D3658" s="525"/>
      <c r="E3658" s="556"/>
      <c r="F3658" s="556"/>
    </row>
    <row r="3659" spans="1:6" s="191" customFormat="1" ht="43.5">
      <c r="A3659" s="654">
        <f>MAX($A$16:A3658)+0.01</f>
        <v>3.4099999999999913</v>
      </c>
      <c r="B3659" s="119" t="s">
        <v>4378</v>
      </c>
      <c r="C3659" s="681"/>
      <c r="D3659" s="681"/>
      <c r="E3659" s="682"/>
      <c r="F3659" s="682"/>
    </row>
    <row r="3660" spans="1:6" s="191" customFormat="1">
      <c r="A3660" s="683"/>
      <c r="B3660" s="119" t="s">
        <v>4388</v>
      </c>
      <c r="C3660" s="681"/>
      <c r="D3660" s="681"/>
      <c r="E3660" s="682"/>
      <c r="F3660" s="682"/>
    </row>
    <row r="3661" spans="1:6" s="191" customFormat="1">
      <c r="A3661" s="683"/>
      <c r="B3661" s="119" t="s">
        <v>4395</v>
      </c>
      <c r="C3661" s="681"/>
      <c r="D3661" s="681"/>
      <c r="E3661" s="682"/>
      <c r="F3661" s="682"/>
    </row>
    <row r="3662" spans="1:6" s="191" customFormat="1">
      <c r="A3662" s="683"/>
      <c r="B3662" s="119" t="s">
        <v>4400</v>
      </c>
      <c r="C3662" s="681"/>
      <c r="D3662" s="681"/>
      <c r="E3662" s="682"/>
      <c r="F3662" s="682"/>
    </row>
    <row r="3663" spans="1:6" s="191" customFormat="1">
      <c r="A3663" s="683"/>
      <c r="B3663" s="119" t="s">
        <v>4401</v>
      </c>
      <c r="C3663" s="681"/>
      <c r="D3663" s="681"/>
      <c r="E3663" s="682"/>
      <c r="F3663" s="682"/>
    </row>
    <row r="3664" spans="1:6" s="191" customFormat="1">
      <c r="A3664" s="683"/>
      <c r="B3664" s="119" t="s">
        <v>4383</v>
      </c>
      <c r="C3664" s="681"/>
      <c r="D3664" s="681"/>
      <c r="E3664" s="682"/>
      <c r="F3664" s="682"/>
    </row>
    <row r="3665" spans="1:6" s="191" customFormat="1">
      <c r="A3665" s="683"/>
      <c r="B3665" s="119" t="s">
        <v>4402</v>
      </c>
      <c r="C3665" s="681"/>
      <c r="D3665" s="681"/>
      <c r="E3665" s="682"/>
      <c r="F3665" s="682"/>
    </row>
    <row r="3666" spans="1:6" s="191" customFormat="1">
      <c r="A3666" s="683"/>
      <c r="B3666" s="119" t="s">
        <v>4385</v>
      </c>
      <c r="C3666" s="681"/>
      <c r="D3666" s="681"/>
      <c r="E3666" s="682"/>
      <c r="F3666" s="682"/>
    </row>
    <row r="3667" spans="1:6" s="191" customFormat="1">
      <c r="A3667" s="683"/>
      <c r="B3667" s="119" t="s">
        <v>4403</v>
      </c>
      <c r="C3667" s="263" t="s">
        <v>160</v>
      </c>
      <c r="D3667" s="68">
        <v>2</v>
      </c>
      <c r="E3667" s="68"/>
      <c r="F3667" s="68">
        <f>D3667*E3667</f>
        <v>0</v>
      </c>
    </row>
    <row r="3668" spans="1:6" s="191" customFormat="1">
      <c r="A3668" s="656"/>
      <c r="B3668" s="119" t="s">
        <v>4404</v>
      </c>
      <c r="C3668" s="681"/>
      <c r="D3668" s="681"/>
      <c r="E3668" s="682"/>
      <c r="F3668" s="682"/>
    </row>
    <row r="3669" spans="1:6" s="191" customFormat="1">
      <c r="A3669" s="683"/>
      <c r="B3669" s="119" t="s">
        <v>2662</v>
      </c>
      <c r="C3669" s="681"/>
      <c r="D3669" s="681"/>
      <c r="E3669" s="682"/>
      <c r="F3669" s="682"/>
    </row>
    <row r="3670" spans="1:6" s="191" customFormat="1">
      <c r="A3670" s="556"/>
      <c r="B3670" s="119"/>
      <c r="C3670" s="525"/>
      <c r="D3670" s="525"/>
      <c r="E3670" s="556"/>
      <c r="F3670" s="556"/>
    </row>
    <row r="3671" spans="1:6" s="191" customFormat="1" ht="43.5">
      <c r="A3671" s="654">
        <f>MAX($A$16:A3670)+0.01</f>
        <v>3.419999999999991</v>
      </c>
      <c r="B3671" s="119" t="s">
        <v>4378</v>
      </c>
      <c r="C3671" s="681"/>
      <c r="D3671" s="681"/>
      <c r="E3671" s="682"/>
      <c r="F3671" s="682"/>
    </row>
    <row r="3672" spans="1:6" s="191" customFormat="1">
      <c r="A3672" s="683"/>
      <c r="B3672" s="119" t="s">
        <v>4388</v>
      </c>
      <c r="C3672" s="681"/>
      <c r="D3672" s="681"/>
      <c r="E3672" s="682"/>
      <c r="F3672" s="682"/>
    </row>
    <row r="3673" spans="1:6" s="191" customFormat="1">
      <c r="A3673" s="683"/>
      <c r="B3673" s="119" t="s">
        <v>4395</v>
      </c>
      <c r="C3673" s="681"/>
      <c r="D3673" s="681"/>
      <c r="E3673" s="682"/>
      <c r="F3673" s="682"/>
    </row>
    <row r="3674" spans="1:6" s="191" customFormat="1">
      <c r="A3674" s="683"/>
      <c r="B3674" s="119" t="s">
        <v>4405</v>
      </c>
      <c r="C3674" s="681"/>
      <c r="D3674" s="681"/>
      <c r="E3674" s="682"/>
      <c r="F3674" s="682"/>
    </row>
    <row r="3675" spans="1:6" s="191" customFormat="1">
      <c r="A3675" s="683"/>
      <c r="B3675" s="119" t="s">
        <v>4406</v>
      </c>
      <c r="C3675" s="681"/>
      <c r="D3675" s="681"/>
      <c r="E3675" s="682"/>
      <c r="F3675" s="682"/>
    </row>
    <row r="3676" spans="1:6" s="191" customFormat="1">
      <c r="A3676" s="683"/>
      <c r="B3676" s="119" t="s">
        <v>4383</v>
      </c>
      <c r="C3676" s="681"/>
      <c r="D3676" s="681"/>
      <c r="E3676" s="682"/>
      <c r="F3676" s="682"/>
    </row>
    <row r="3677" spans="1:6" s="191" customFormat="1">
      <c r="A3677" s="683"/>
      <c r="B3677" s="119" t="s">
        <v>4392</v>
      </c>
      <c r="C3677" s="681"/>
      <c r="D3677" s="681"/>
      <c r="E3677" s="682"/>
      <c r="F3677" s="682"/>
    </row>
    <row r="3678" spans="1:6" s="191" customFormat="1">
      <c r="A3678" s="683"/>
      <c r="B3678" s="119" t="s">
        <v>4385</v>
      </c>
      <c r="C3678" s="681"/>
      <c r="D3678" s="681"/>
      <c r="E3678" s="682"/>
      <c r="F3678" s="682"/>
    </row>
    <row r="3679" spans="1:6" s="191" customFormat="1">
      <c r="A3679" s="683"/>
      <c r="B3679" s="119" t="s">
        <v>4403</v>
      </c>
      <c r="C3679" s="263" t="s">
        <v>160</v>
      </c>
      <c r="D3679" s="68">
        <v>2</v>
      </c>
      <c r="E3679" s="68"/>
      <c r="F3679" s="68">
        <f>D3679*E3679</f>
        <v>0</v>
      </c>
    </row>
    <row r="3680" spans="1:6" s="191" customFormat="1">
      <c r="A3680" s="656"/>
      <c r="B3680" s="119" t="s">
        <v>4407</v>
      </c>
      <c r="C3680" s="681"/>
      <c r="D3680" s="681"/>
      <c r="E3680" s="682"/>
      <c r="F3680" s="682"/>
    </row>
    <row r="3681" spans="1:6" s="191" customFormat="1">
      <c r="A3681" s="683"/>
      <c r="B3681" s="119" t="s">
        <v>2662</v>
      </c>
      <c r="C3681" s="681"/>
      <c r="D3681" s="681"/>
      <c r="E3681" s="682"/>
      <c r="F3681" s="682"/>
    </row>
    <row r="3682" spans="1:6" s="191" customFormat="1">
      <c r="A3682" s="683"/>
      <c r="B3682" s="119"/>
      <c r="C3682" s="681"/>
      <c r="D3682" s="681"/>
      <c r="E3682" s="682"/>
      <c r="F3682" s="682"/>
    </row>
    <row r="3683" spans="1:6" s="191" customFormat="1" ht="43.5">
      <c r="A3683" s="654">
        <f>MAX($A$16:A3681)+0.01</f>
        <v>3.4299999999999908</v>
      </c>
      <c r="B3683" s="119" t="s">
        <v>4378</v>
      </c>
      <c r="C3683" s="681"/>
      <c r="D3683" s="681"/>
      <c r="E3683" s="682"/>
      <c r="F3683" s="682"/>
    </row>
    <row r="3684" spans="1:6" s="191" customFormat="1">
      <c r="A3684" s="683"/>
      <c r="B3684" s="119" t="s">
        <v>4388</v>
      </c>
      <c r="C3684" s="681"/>
      <c r="D3684" s="681"/>
      <c r="E3684" s="682"/>
      <c r="F3684" s="682"/>
    </row>
    <row r="3685" spans="1:6" s="191" customFormat="1">
      <c r="A3685" s="683"/>
      <c r="B3685" s="119" t="s">
        <v>4395</v>
      </c>
      <c r="C3685" s="681"/>
      <c r="D3685" s="681"/>
      <c r="E3685" s="682"/>
      <c r="F3685" s="682"/>
    </row>
    <row r="3686" spans="1:6" s="191" customFormat="1">
      <c r="A3686" s="683"/>
      <c r="B3686" s="119" t="s">
        <v>4408</v>
      </c>
      <c r="C3686" s="681"/>
      <c r="D3686" s="681"/>
      <c r="E3686" s="682"/>
      <c r="F3686" s="682"/>
    </row>
    <row r="3687" spans="1:6" s="191" customFormat="1">
      <c r="A3687" s="683"/>
      <c r="B3687" s="119" t="s">
        <v>4409</v>
      </c>
      <c r="C3687" s="681"/>
      <c r="D3687" s="681"/>
      <c r="E3687" s="682"/>
      <c r="F3687" s="682"/>
    </row>
    <row r="3688" spans="1:6" s="191" customFormat="1">
      <c r="A3688" s="683"/>
      <c r="B3688" s="119" t="s">
        <v>4397</v>
      </c>
      <c r="C3688" s="681"/>
      <c r="D3688" s="681"/>
      <c r="E3688" s="682"/>
      <c r="F3688" s="682"/>
    </row>
    <row r="3689" spans="1:6" s="191" customFormat="1">
      <c r="A3689" s="683"/>
      <c r="B3689" s="119" t="s">
        <v>4410</v>
      </c>
      <c r="C3689" s="681"/>
      <c r="D3689" s="681"/>
      <c r="E3689" s="682"/>
      <c r="F3689" s="682"/>
    </row>
    <row r="3690" spans="1:6" s="191" customFormat="1">
      <c r="A3690" s="683"/>
      <c r="B3690" s="119" t="s">
        <v>4385</v>
      </c>
      <c r="C3690" s="681"/>
      <c r="D3690" s="681"/>
      <c r="E3690" s="682"/>
      <c r="F3690" s="682"/>
    </row>
    <row r="3691" spans="1:6" s="191" customFormat="1">
      <c r="A3691" s="683"/>
      <c r="B3691" s="119" t="s">
        <v>4398</v>
      </c>
      <c r="C3691" s="263" t="s">
        <v>160</v>
      </c>
      <c r="D3691" s="68">
        <v>2</v>
      </c>
      <c r="E3691" s="68"/>
      <c r="F3691" s="68">
        <f>D3691*E3691</f>
        <v>0</v>
      </c>
    </row>
    <row r="3692" spans="1:6" s="191" customFormat="1">
      <c r="A3692" s="656"/>
      <c r="B3692" s="119" t="s">
        <v>4411</v>
      </c>
      <c r="C3692" s="681"/>
      <c r="D3692" s="681"/>
      <c r="E3692" s="682"/>
      <c r="F3692" s="682"/>
    </row>
    <row r="3693" spans="1:6" s="191" customFormat="1">
      <c r="A3693" s="683"/>
      <c r="B3693" s="119" t="s">
        <v>2662</v>
      </c>
      <c r="C3693" s="681"/>
      <c r="D3693" s="681"/>
      <c r="E3693" s="682"/>
      <c r="F3693" s="682"/>
    </row>
    <row r="3694" spans="1:6" s="191" customFormat="1">
      <c r="A3694" s="656"/>
      <c r="B3694" s="119"/>
      <c r="C3694" s="681"/>
      <c r="D3694" s="681"/>
      <c r="E3694" s="682"/>
      <c r="F3694" s="682"/>
    </row>
    <row r="3695" spans="1:6" s="191" customFormat="1" ht="72.5">
      <c r="A3695" s="654">
        <f>MAX($A$16:A3694)+0.01</f>
        <v>3.4399999999999906</v>
      </c>
      <c r="B3695" s="119" t="s">
        <v>4412</v>
      </c>
      <c r="C3695" s="684"/>
      <c r="D3695" s="684"/>
      <c r="E3695" s="682"/>
      <c r="F3695" s="685"/>
    </row>
    <row r="3696" spans="1:6" s="191" customFormat="1">
      <c r="A3696" s="686"/>
      <c r="B3696" s="119" t="s">
        <v>4413</v>
      </c>
      <c r="C3696" s="263" t="s">
        <v>160</v>
      </c>
      <c r="D3696" s="68">
        <v>21</v>
      </c>
      <c r="E3696" s="68"/>
      <c r="F3696" s="68">
        <f>+E3696*D3696</f>
        <v>0</v>
      </c>
    </row>
    <row r="3697" spans="1:6" s="191" customFormat="1">
      <c r="A3697" s="686"/>
      <c r="B3697" s="119" t="s">
        <v>4414</v>
      </c>
      <c r="C3697" s="684"/>
      <c r="D3697" s="684"/>
      <c r="E3697" s="682"/>
      <c r="F3697" s="685"/>
    </row>
    <row r="3698" spans="1:6" s="191" customFormat="1">
      <c r="A3698" s="686"/>
      <c r="B3698" s="119" t="s">
        <v>2662</v>
      </c>
      <c r="C3698" s="684"/>
      <c r="D3698" s="684"/>
      <c r="E3698" s="682"/>
      <c r="F3698" s="685"/>
    </row>
    <row r="3699" spans="1:6" s="191" customFormat="1">
      <c r="A3699" s="686"/>
      <c r="B3699" s="119"/>
      <c r="C3699" s="684"/>
      <c r="D3699" s="684"/>
      <c r="E3699" s="682"/>
      <c r="F3699" s="685"/>
    </row>
    <row r="3700" spans="1:6" s="191" customFormat="1" ht="72.5">
      <c r="A3700" s="654">
        <f>MAX($A$16:A3699)+0.01</f>
        <v>3.4499999999999904</v>
      </c>
      <c r="B3700" s="119" t="s">
        <v>4415</v>
      </c>
      <c r="C3700" s="684"/>
      <c r="D3700" s="684"/>
      <c r="E3700" s="682"/>
      <c r="F3700" s="685"/>
    </row>
    <row r="3701" spans="1:6" s="191" customFormat="1">
      <c r="A3701" s="686"/>
      <c r="B3701" s="119" t="s">
        <v>4416</v>
      </c>
      <c r="C3701" s="263" t="s">
        <v>160</v>
      </c>
      <c r="D3701" s="68">
        <v>23</v>
      </c>
      <c r="E3701" s="68"/>
      <c r="F3701" s="68">
        <f>+E3701*D3701</f>
        <v>0</v>
      </c>
    </row>
    <row r="3702" spans="1:6" s="191" customFormat="1">
      <c r="A3702" s="686"/>
      <c r="B3702" s="119" t="s">
        <v>4414</v>
      </c>
      <c r="C3702" s="684"/>
      <c r="D3702" s="684"/>
      <c r="E3702" s="682"/>
      <c r="F3702" s="685"/>
    </row>
    <row r="3703" spans="1:6" s="191" customFormat="1">
      <c r="A3703" s="686"/>
      <c r="B3703" s="119" t="s">
        <v>2662</v>
      </c>
      <c r="C3703" s="684"/>
      <c r="D3703" s="684"/>
      <c r="E3703" s="682"/>
      <c r="F3703" s="685"/>
    </row>
    <row r="3704" spans="1:6" s="191" customFormat="1">
      <c r="A3704" s="686"/>
      <c r="B3704" s="119"/>
      <c r="C3704" s="684"/>
      <c r="D3704" s="684"/>
      <c r="E3704" s="682"/>
      <c r="F3704" s="685"/>
    </row>
    <row r="3705" spans="1:6" s="191" customFormat="1" ht="72.5">
      <c r="A3705" s="654">
        <f>MAX($A$16:A3704)+0.01</f>
        <v>3.4599999999999902</v>
      </c>
      <c r="B3705" s="119" t="s">
        <v>4417</v>
      </c>
      <c r="C3705" s="684"/>
      <c r="D3705" s="684"/>
      <c r="E3705" s="682"/>
      <c r="F3705" s="685"/>
    </row>
    <row r="3706" spans="1:6" s="191" customFormat="1">
      <c r="A3706" s="686"/>
      <c r="B3706" s="119" t="s">
        <v>4418</v>
      </c>
      <c r="C3706" s="263" t="s">
        <v>160</v>
      </c>
      <c r="D3706" s="68">
        <v>30</v>
      </c>
      <c r="E3706" s="68"/>
      <c r="F3706" s="68">
        <f>+E3706*D3706</f>
        <v>0</v>
      </c>
    </row>
    <row r="3707" spans="1:6" s="191" customFormat="1">
      <c r="A3707" s="686"/>
      <c r="B3707" s="119" t="s">
        <v>4414</v>
      </c>
      <c r="C3707" s="684"/>
      <c r="D3707" s="684"/>
      <c r="E3707" s="682"/>
      <c r="F3707" s="685"/>
    </row>
    <row r="3708" spans="1:6" s="191" customFormat="1">
      <c r="A3708" s="686"/>
      <c r="B3708" s="119" t="s">
        <v>2662</v>
      </c>
      <c r="C3708" s="684"/>
      <c r="D3708" s="684"/>
      <c r="E3708" s="682"/>
      <c r="F3708" s="685"/>
    </row>
    <row r="3709" spans="1:6" s="191" customFormat="1">
      <c r="A3709" s="686"/>
      <c r="B3709" s="119"/>
      <c r="C3709" s="684"/>
      <c r="D3709" s="684"/>
      <c r="E3709" s="682"/>
      <c r="F3709" s="685"/>
    </row>
    <row r="3710" spans="1:6" s="191" customFormat="1" ht="72.5">
      <c r="A3710" s="654">
        <f>MAX($A$16:A3709)+0.01</f>
        <v>3.46999999999999</v>
      </c>
      <c r="B3710" s="119" t="s">
        <v>4419</v>
      </c>
      <c r="C3710" s="684"/>
      <c r="D3710" s="684"/>
      <c r="E3710" s="682"/>
      <c r="F3710" s="685"/>
    </row>
    <row r="3711" spans="1:6" s="191" customFormat="1">
      <c r="A3711" s="686"/>
      <c r="B3711" s="119" t="s">
        <v>4420</v>
      </c>
      <c r="C3711" s="263" t="s">
        <v>160</v>
      </c>
      <c r="D3711" s="68">
        <v>21</v>
      </c>
      <c r="E3711" s="68"/>
      <c r="F3711" s="68">
        <f>+E3711*D3711</f>
        <v>0</v>
      </c>
    </row>
    <row r="3712" spans="1:6" s="191" customFormat="1">
      <c r="A3712" s="686"/>
      <c r="B3712" s="119" t="s">
        <v>4414</v>
      </c>
      <c r="C3712" s="684"/>
      <c r="D3712" s="684"/>
      <c r="E3712" s="682"/>
      <c r="F3712" s="685"/>
    </row>
    <row r="3713" spans="1:6" s="191" customFormat="1">
      <c r="A3713" s="686"/>
      <c r="B3713" s="119" t="s">
        <v>2662</v>
      </c>
      <c r="C3713" s="684"/>
      <c r="D3713" s="684"/>
      <c r="E3713" s="682"/>
      <c r="F3713" s="685"/>
    </row>
    <row r="3714" spans="1:6" s="191" customFormat="1">
      <c r="A3714" s="686"/>
      <c r="B3714" s="119"/>
      <c r="C3714" s="684"/>
      <c r="D3714" s="684"/>
      <c r="E3714" s="682"/>
      <c r="F3714" s="685"/>
    </row>
    <row r="3715" spans="1:6" s="191" customFormat="1" ht="72.5">
      <c r="A3715" s="654">
        <f>MAX($A$16:A3714)+0.01</f>
        <v>3.4799999999999898</v>
      </c>
      <c r="B3715" s="119" t="s">
        <v>4421</v>
      </c>
      <c r="C3715" s="684"/>
      <c r="D3715" s="684"/>
      <c r="E3715" s="682"/>
      <c r="F3715" s="685"/>
    </row>
    <row r="3716" spans="1:6" s="191" customFormat="1">
      <c r="A3716" s="686"/>
      <c r="B3716" s="119" t="s">
        <v>4422</v>
      </c>
      <c r="C3716" s="263" t="s">
        <v>160</v>
      </c>
      <c r="D3716" s="68">
        <v>30</v>
      </c>
      <c r="E3716" s="68"/>
      <c r="F3716" s="68">
        <f>+E3716*D3716</f>
        <v>0</v>
      </c>
    </row>
    <row r="3717" spans="1:6" s="191" customFormat="1">
      <c r="A3717" s="686"/>
      <c r="B3717" s="119" t="s">
        <v>4414</v>
      </c>
      <c r="C3717" s="684"/>
      <c r="D3717" s="684"/>
      <c r="E3717" s="682"/>
      <c r="F3717" s="685"/>
    </row>
    <row r="3718" spans="1:6" s="191" customFormat="1">
      <c r="A3718" s="686"/>
      <c r="B3718" s="119" t="s">
        <v>2662</v>
      </c>
      <c r="C3718" s="684"/>
      <c r="D3718" s="684"/>
      <c r="E3718" s="682"/>
      <c r="F3718" s="685"/>
    </row>
    <row r="3719" spans="1:6" s="191" customFormat="1">
      <c r="A3719" s="686"/>
      <c r="B3719" s="119"/>
      <c r="C3719" s="684"/>
      <c r="D3719" s="684"/>
      <c r="E3719" s="682"/>
      <c r="F3719" s="685"/>
    </row>
    <row r="3720" spans="1:6" s="191" customFormat="1" ht="43.5">
      <c r="A3720" s="119">
        <f>MAX($A$16:A3718)+0.01</f>
        <v>3.4899999999999896</v>
      </c>
      <c r="B3720" s="119" t="s">
        <v>4423</v>
      </c>
      <c r="C3720" s="263" t="s">
        <v>160</v>
      </c>
      <c r="D3720" s="68">
        <v>4</v>
      </c>
      <c r="E3720" s="68"/>
      <c r="F3720" s="68">
        <f>+E3720*D3720</f>
        <v>0</v>
      </c>
    </row>
    <row r="3721" spans="1:6" s="191" customFormat="1">
      <c r="B3721" s="119"/>
      <c r="C3721" s="680"/>
      <c r="D3721" s="680"/>
      <c r="E3721" s="687"/>
      <c r="F3721" s="190"/>
    </row>
    <row r="3722" spans="1:6" s="191" customFormat="1" ht="29">
      <c r="A3722" s="654">
        <f>MAX($A$16:A3721)+0.01</f>
        <v>3.4999999999999893</v>
      </c>
      <c r="B3722" s="119" t="s">
        <v>4424</v>
      </c>
      <c r="C3722" s="680"/>
      <c r="D3722" s="680"/>
      <c r="E3722" s="687"/>
      <c r="F3722" s="190"/>
    </row>
    <row r="3723" spans="1:6" s="191" customFormat="1">
      <c r="B3723" s="119" t="s">
        <v>4425</v>
      </c>
      <c r="C3723" s="263" t="s">
        <v>160</v>
      </c>
      <c r="D3723" s="68">
        <v>9</v>
      </c>
      <c r="E3723" s="68"/>
      <c r="F3723" s="68">
        <f>D3723*E3723</f>
        <v>0</v>
      </c>
    </row>
    <row r="3724" spans="1:6" s="191" customFormat="1">
      <c r="B3724" s="119" t="s">
        <v>4426</v>
      </c>
      <c r="C3724" s="263" t="s">
        <v>160</v>
      </c>
      <c r="D3724" s="68">
        <v>20</v>
      </c>
      <c r="E3724" s="68"/>
      <c r="F3724" s="68">
        <f>D3724*E3724</f>
        <v>0</v>
      </c>
    </row>
    <row r="3725" spans="1:6" s="191" customFormat="1">
      <c r="B3725" s="119" t="s">
        <v>4427</v>
      </c>
      <c r="C3725" s="263" t="s">
        <v>160</v>
      </c>
      <c r="D3725" s="68">
        <v>11</v>
      </c>
      <c r="E3725" s="68"/>
      <c r="F3725" s="68">
        <f>D3725*E3725</f>
        <v>0</v>
      </c>
    </row>
    <row r="3726" spans="1:6" s="191" customFormat="1">
      <c r="B3726" s="119" t="s">
        <v>4428</v>
      </c>
      <c r="C3726" s="680"/>
      <c r="D3726" s="680"/>
      <c r="E3726" s="687"/>
      <c r="F3726" s="190"/>
    </row>
    <row r="3727" spans="1:6" s="191" customFormat="1">
      <c r="A3727" s="679"/>
      <c r="B3727" s="119" t="s">
        <v>3046</v>
      </c>
      <c r="C3727" s="688"/>
      <c r="D3727" s="688"/>
      <c r="E3727" s="679"/>
      <c r="F3727" s="689"/>
    </row>
    <row r="3728" spans="1:6" s="191" customFormat="1">
      <c r="B3728" s="119"/>
      <c r="C3728" s="680"/>
      <c r="D3728" s="680"/>
      <c r="E3728" s="687"/>
      <c r="F3728" s="190"/>
    </row>
    <row r="3729" spans="1:6" s="191" customFormat="1" ht="29">
      <c r="A3729" s="654">
        <f>MAX($A$16:A3728)+0.01</f>
        <v>3.5099999999999891</v>
      </c>
      <c r="B3729" s="119" t="s">
        <v>4429</v>
      </c>
      <c r="C3729" s="680"/>
      <c r="D3729" s="680"/>
      <c r="E3729" s="687"/>
      <c r="F3729" s="190"/>
    </row>
    <row r="3730" spans="1:6" s="191" customFormat="1">
      <c r="B3730" s="119" t="s">
        <v>4425</v>
      </c>
      <c r="C3730" s="263" t="s">
        <v>160</v>
      </c>
      <c r="D3730" s="68">
        <v>6</v>
      </c>
      <c r="E3730" s="68"/>
      <c r="F3730" s="68">
        <f>D3730*E3730</f>
        <v>0</v>
      </c>
    </row>
    <row r="3731" spans="1:6" s="191" customFormat="1">
      <c r="B3731" s="119" t="s">
        <v>4426</v>
      </c>
      <c r="C3731" s="263" t="s">
        <v>160</v>
      </c>
      <c r="D3731" s="68">
        <v>1</v>
      </c>
      <c r="E3731" s="68"/>
      <c r="F3731" s="68">
        <f>D3731*E3731</f>
        <v>0</v>
      </c>
    </row>
    <row r="3732" spans="1:6" s="191" customFormat="1">
      <c r="B3732" s="119" t="s">
        <v>4430</v>
      </c>
      <c r="C3732" s="680"/>
      <c r="D3732" s="680"/>
      <c r="E3732" s="687"/>
      <c r="F3732" s="190"/>
    </row>
    <row r="3733" spans="1:6" s="191" customFormat="1">
      <c r="A3733" s="679"/>
      <c r="B3733" s="119" t="s">
        <v>3046</v>
      </c>
      <c r="C3733" s="688"/>
      <c r="D3733" s="688"/>
      <c r="E3733" s="679"/>
      <c r="F3733" s="689"/>
    </row>
    <row r="3734" spans="1:6" s="191" customFormat="1">
      <c r="A3734" s="679"/>
      <c r="B3734" s="119"/>
      <c r="C3734" s="688"/>
      <c r="D3734" s="688"/>
      <c r="E3734" s="679"/>
      <c r="F3734" s="689"/>
    </row>
    <row r="3735" spans="1:6" s="191" customFormat="1" ht="43.5">
      <c r="A3735" s="654">
        <f>MAX($A$16:A3734)+0.01</f>
        <v>3.5199999999999889</v>
      </c>
      <c r="B3735" s="119" t="s">
        <v>4431</v>
      </c>
      <c r="C3735" s="684"/>
      <c r="D3735" s="684"/>
      <c r="E3735" s="682"/>
      <c r="F3735" s="685"/>
    </row>
    <row r="3736" spans="1:6" s="191" customFormat="1">
      <c r="A3736" s="686"/>
      <c r="B3736" s="119" t="s">
        <v>4432</v>
      </c>
      <c r="C3736" s="263" t="s">
        <v>160</v>
      </c>
      <c r="D3736" s="68">
        <v>4</v>
      </c>
      <c r="E3736" s="68"/>
      <c r="F3736" s="68">
        <f>+E3736*D3736</f>
        <v>0</v>
      </c>
    </row>
    <row r="3737" spans="1:6" s="191" customFormat="1">
      <c r="A3737" s="686"/>
      <c r="B3737" s="119" t="s">
        <v>4433</v>
      </c>
      <c r="C3737" s="263" t="s">
        <v>160</v>
      </c>
      <c r="D3737" s="68">
        <v>2</v>
      </c>
      <c r="E3737" s="68"/>
      <c r="F3737" s="68">
        <f>+E3737*D3737</f>
        <v>0</v>
      </c>
    </row>
    <row r="3738" spans="1:6" s="191" customFormat="1">
      <c r="A3738" s="686"/>
      <c r="B3738" s="119" t="s">
        <v>4434</v>
      </c>
      <c r="C3738" s="263" t="s">
        <v>160</v>
      </c>
      <c r="D3738" s="68">
        <v>2</v>
      </c>
      <c r="E3738" s="68"/>
      <c r="F3738" s="68">
        <f>+E3738*D3738</f>
        <v>0</v>
      </c>
    </row>
    <row r="3739" spans="1:6" s="191" customFormat="1">
      <c r="A3739" s="686"/>
      <c r="B3739" s="119" t="s">
        <v>4435</v>
      </c>
      <c r="C3739" s="684"/>
      <c r="D3739" s="684"/>
      <c r="E3739" s="682"/>
      <c r="F3739" s="685"/>
    </row>
    <row r="3740" spans="1:6" s="191" customFormat="1">
      <c r="A3740" s="686"/>
      <c r="B3740" s="119" t="s">
        <v>2662</v>
      </c>
      <c r="C3740" s="684"/>
      <c r="D3740" s="684"/>
      <c r="E3740" s="682"/>
      <c r="F3740" s="685"/>
    </row>
    <row r="3741" spans="1:6" s="191" customFormat="1">
      <c r="B3741" s="119"/>
      <c r="C3741" s="680"/>
      <c r="D3741" s="680"/>
      <c r="E3741" s="687"/>
      <c r="F3741" s="190"/>
    </row>
    <row r="3742" spans="1:6" s="191" customFormat="1" ht="29">
      <c r="A3742" s="654">
        <f>MAX($A$16:A3741)+0.01</f>
        <v>3.5299999999999887</v>
      </c>
      <c r="B3742" s="119" t="s">
        <v>4436</v>
      </c>
      <c r="C3742" s="680"/>
      <c r="D3742" s="680"/>
      <c r="E3742" s="687"/>
      <c r="F3742" s="190"/>
    </row>
    <row r="3743" spans="1:6" s="191" customFormat="1">
      <c r="A3743" s="529"/>
      <c r="B3743" s="119" t="s">
        <v>4437</v>
      </c>
      <c r="C3743" s="263" t="s">
        <v>160</v>
      </c>
      <c r="D3743" s="68">
        <v>13</v>
      </c>
      <c r="E3743" s="68"/>
      <c r="F3743" s="68">
        <f>D3743*E3743</f>
        <v>0</v>
      </c>
    </row>
    <row r="3744" spans="1:6" s="191" customFormat="1">
      <c r="B3744" s="119" t="s">
        <v>4438</v>
      </c>
      <c r="C3744" s="263" t="s">
        <v>160</v>
      </c>
      <c r="D3744" s="68">
        <v>2</v>
      </c>
      <c r="E3744" s="68"/>
      <c r="F3744" s="68">
        <f>D3744*E3744</f>
        <v>0</v>
      </c>
    </row>
    <row r="3745" spans="1:7" s="191" customFormat="1">
      <c r="A3745" s="656"/>
      <c r="B3745" s="119" t="s">
        <v>4439</v>
      </c>
      <c r="C3745" s="684"/>
      <c r="D3745" s="684"/>
      <c r="E3745" s="684"/>
      <c r="F3745" s="685"/>
    </row>
    <row r="3746" spans="1:7" s="191" customFormat="1">
      <c r="B3746" s="119" t="s">
        <v>4440</v>
      </c>
      <c r="C3746" s="680"/>
      <c r="D3746" s="680"/>
      <c r="E3746" s="687"/>
      <c r="F3746" s="190"/>
    </row>
    <row r="3747" spans="1:7" s="191" customFormat="1">
      <c r="B3747" s="119" t="s">
        <v>3046</v>
      </c>
      <c r="C3747" s="525"/>
      <c r="D3747" s="525"/>
      <c r="E3747" s="190"/>
      <c r="F3747" s="190"/>
    </row>
    <row r="3748" spans="1:7" s="191" customFormat="1">
      <c r="B3748" s="119"/>
      <c r="C3748" s="525"/>
      <c r="D3748" s="525"/>
      <c r="E3748" s="190"/>
      <c r="F3748" s="190"/>
    </row>
    <row r="3749" spans="1:7" s="191" customFormat="1" ht="43.5">
      <c r="A3749" s="654">
        <f>MAX($A$16:A3748)+0.01</f>
        <v>3.5399999999999885</v>
      </c>
      <c r="B3749" s="119" t="s">
        <v>4441</v>
      </c>
      <c r="C3749" s="525"/>
      <c r="D3749" s="525"/>
      <c r="E3749" s="190"/>
      <c r="F3749" s="190"/>
    </row>
    <row r="3750" spans="1:7" s="191" customFormat="1">
      <c r="B3750" s="119" t="s">
        <v>4442</v>
      </c>
      <c r="C3750" s="263" t="s">
        <v>160</v>
      </c>
      <c r="D3750" s="68">
        <v>2</v>
      </c>
      <c r="E3750" s="68"/>
      <c r="F3750" s="68">
        <f t="shared" ref="F3750:F3757" si="51">+E3750*D3750</f>
        <v>0</v>
      </c>
    </row>
    <row r="3751" spans="1:7" s="191" customFormat="1">
      <c r="B3751" s="119" t="s">
        <v>4443</v>
      </c>
      <c r="C3751" s="263" t="s">
        <v>160</v>
      </c>
      <c r="D3751" s="68">
        <v>1</v>
      </c>
      <c r="E3751" s="68"/>
      <c r="F3751" s="68">
        <f t="shared" si="51"/>
        <v>0</v>
      </c>
    </row>
    <row r="3752" spans="1:7" s="191" customFormat="1">
      <c r="A3752" s="656"/>
      <c r="B3752" s="119" t="s">
        <v>4444</v>
      </c>
      <c r="C3752" s="263" t="s">
        <v>160</v>
      </c>
      <c r="D3752" s="68">
        <v>1</v>
      </c>
      <c r="E3752" s="68"/>
      <c r="F3752" s="68">
        <f t="shared" si="51"/>
        <v>0</v>
      </c>
    </row>
    <row r="3753" spans="1:7" s="191" customFormat="1">
      <c r="B3753" s="119" t="s">
        <v>4445</v>
      </c>
      <c r="C3753" s="263" t="s">
        <v>160</v>
      </c>
      <c r="D3753" s="68">
        <v>1</v>
      </c>
      <c r="E3753" s="68"/>
      <c r="F3753" s="68">
        <f t="shared" si="51"/>
        <v>0</v>
      </c>
    </row>
    <row r="3754" spans="1:7" s="691" customFormat="1">
      <c r="A3754" s="191"/>
      <c r="B3754" s="119" t="s">
        <v>4446</v>
      </c>
      <c r="C3754" s="263" t="s">
        <v>160</v>
      </c>
      <c r="D3754" s="68">
        <v>1</v>
      </c>
      <c r="E3754" s="68"/>
      <c r="F3754" s="68">
        <f t="shared" si="51"/>
        <v>0</v>
      </c>
      <c r="G3754" s="690"/>
    </row>
    <row r="3755" spans="1:7" s="691" customFormat="1">
      <c r="A3755" s="191"/>
      <c r="B3755" s="119" t="s">
        <v>4447</v>
      </c>
      <c r="C3755" s="263" t="s">
        <v>160</v>
      </c>
      <c r="D3755" s="68">
        <v>1</v>
      </c>
      <c r="E3755" s="68"/>
      <c r="F3755" s="68">
        <f t="shared" si="51"/>
        <v>0</v>
      </c>
      <c r="G3755" s="690"/>
    </row>
    <row r="3756" spans="1:7" s="691" customFormat="1">
      <c r="A3756" s="191"/>
      <c r="B3756" s="119" t="s">
        <v>4448</v>
      </c>
      <c r="C3756" s="263" t="s">
        <v>160</v>
      </c>
      <c r="D3756" s="68">
        <v>2</v>
      </c>
      <c r="E3756" s="68"/>
      <c r="F3756" s="68">
        <f t="shared" si="51"/>
        <v>0</v>
      </c>
      <c r="G3756" s="690"/>
    </row>
    <row r="3757" spans="1:7" s="691" customFormat="1">
      <c r="A3757" s="191"/>
      <c r="B3757" s="119" t="s">
        <v>4449</v>
      </c>
      <c r="C3757" s="263" t="s">
        <v>160</v>
      </c>
      <c r="D3757" s="68">
        <v>1</v>
      </c>
      <c r="E3757" s="68"/>
      <c r="F3757" s="68">
        <f t="shared" si="51"/>
        <v>0</v>
      </c>
      <c r="G3757" s="690"/>
    </row>
    <row r="3758" spans="1:7" s="691" customFormat="1">
      <c r="A3758" s="191"/>
      <c r="B3758" s="119" t="s">
        <v>4439</v>
      </c>
      <c r="C3758" s="684"/>
      <c r="D3758" s="684"/>
      <c r="E3758" s="684"/>
      <c r="F3758" s="685"/>
      <c r="G3758" s="690"/>
    </row>
    <row r="3759" spans="1:7" s="191" customFormat="1">
      <c r="A3759" s="529"/>
      <c r="B3759" s="119" t="s">
        <v>4450</v>
      </c>
      <c r="C3759" s="525"/>
      <c r="D3759" s="525"/>
      <c r="E3759" s="190"/>
      <c r="F3759" s="190"/>
    </row>
    <row r="3760" spans="1:7" s="191" customFormat="1">
      <c r="B3760" s="119" t="s">
        <v>3046</v>
      </c>
      <c r="C3760" s="525"/>
      <c r="D3760" s="525"/>
      <c r="E3760" s="190"/>
      <c r="F3760" s="190"/>
    </row>
    <row r="3761" spans="1:6" s="191" customFormat="1" ht="12.5">
      <c r="A3761" s="692"/>
      <c r="B3761" s="693"/>
      <c r="C3761" s="694"/>
      <c r="D3761" s="695"/>
      <c r="E3761" s="696"/>
      <c r="F3761" s="697"/>
    </row>
    <row r="3762" spans="1:6" s="191" customFormat="1" ht="246.5">
      <c r="A3762" s="654">
        <f>MAX($A$16:A3761)+0.01</f>
        <v>3.5499999999999883</v>
      </c>
      <c r="B3762" s="119" t="s">
        <v>4451</v>
      </c>
      <c r="C3762" s="694"/>
      <c r="D3762" s="695"/>
      <c r="E3762" s="696"/>
      <c r="F3762" s="697"/>
    </row>
    <row r="3763" spans="1:6" s="191" customFormat="1">
      <c r="A3763" s="621"/>
      <c r="B3763" s="119" t="s">
        <v>4452</v>
      </c>
      <c r="C3763" s="263" t="s">
        <v>246</v>
      </c>
      <c r="D3763" s="68">
        <v>1</v>
      </c>
      <c r="E3763" s="68"/>
      <c r="F3763" s="68">
        <f t="shared" ref="F3763" si="52">+E3763*D3763</f>
        <v>0</v>
      </c>
    </row>
    <row r="3764" spans="1:6" s="191" customFormat="1">
      <c r="A3764" s="621"/>
      <c r="B3764" s="119" t="s">
        <v>4453</v>
      </c>
      <c r="C3764" s="694"/>
      <c r="D3764" s="695"/>
      <c r="E3764" s="696"/>
      <c r="F3764" s="697"/>
    </row>
    <row r="3765" spans="1:6" s="191" customFormat="1">
      <c r="A3765" s="621"/>
      <c r="B3765" s="119" t="s">
        <v>3046</v>
      </c>
      <c r="C3765" s="694"/>
      <c r="D3765" s="695"/>
      <c r="E3765" s="696"/>
      <c r="F3765" s="697"/>
    </row>
    <row r="3766" spans="1:6" s="191" customFormat="1">
      <c r="A3766" s="656"/>
      <c r="B3766" s="119"/>
      <c r="C3766" s="525"/>
      <c r="D3766" s="525"/>
      <c r="E3766" s="190"/>
      <c r="F3766" s="190"/>
    </row>
    <row r="3767" spans="1:6" s="191" customFormat="1" ht="29">
      <c r="A3767" s="654">
        <f>MAX($A$16:A3766)+0.01</f>
        <v>3.5599999999999881</v>
      </c>
      <c r="B3767" s="119" t="s">
        <v>4454</v>
      </c>
      <c r="C3767" s="684"/>
      <c r="D3767" s="684"/>
      <c r="E3767" s="682"/>
      <c r="F3767" s="685"/>
    </row>
    <row r="3768" spans="1:6" s="191" customFormat="1">
      <c r="A3768" s="686"/>
      <c r="B3768" s="119" t="s">
        <v>4455</v>
      </c>
      <c r="C3768" s="684"/>
      <c r="D3768" s="684"/>
      <c r="E3768" s="682"/>
      <c r="F3768" s="685"/>
    </row>
    <row r="3769" spans="1:6" s="191" customFormat="1">
      <c r="A3769" s="686"/>
      <c r="B3769" s="119" t="s">
        <v>4456</v>
      </c>
      <c r="C3769" s="684"/>
      <c r="D3769" s="684"/>
      <c r="E3769" s="682"/>
      <c r="F3769" s="685"/>
    </row>
    <row r="3770" spans="1:6" s="191" customFormat="1" ht="29">
      <c r="A3770" s="686"/>
      <c r="B3770" s="119" t="s">
        <v>4457</v>
      </c>
      <c r="C3770" s="684"/>
      <c r="D3770" s="684"/>
      <c r="E3770" s="682"/>
      <c r="F3770" s="685"/>
    </row>
    <row r="3771" spans="1:6" s="191" customFormat="1">
      <c r="A3771" s="686"/>
      <c r="B3771" s="119" t="s">
        <v>4458</v>
      </c>
      <c r="C3771" s="684"/>
      <c r="D3771" s="684"/>
      <c r="E3771" s="682"/>
      <c r="F3771" s="685"/>
    </row>
    <row r="3772" spans="1:6" s="191" customFormat="1">
      <c r="A3772" s="686"/>
      <c r="B3772" s="119" t="s">
        <v>4459</v>
      </c>
      <c r="C3772" s="684"/>
      <c r="D3772" s="684"/>
      <c r="E3772" s="682"/>
      <c r="F3772" s="685"/>
    </row>
    <row r="3773" spans="1:6" s="191" customFormat="1">
      <c r="A3773" s="686"/>
      <c r="B3773" s="119" t="s">
        <v>4460</v>
      </c>
      <c r="C3773" s="684"/>
      <c r="D3773" s="684"/>
      <c r="E3773" s="682"/>
      <c r="F3773" s="685"/>
    </row>
    <row r="3774" spans="1:6" s="191" customFormat="1" ht="29">
      <c r="A3774" s="686"/>
      <c r="B3774" s="119" t="s">
        <v>4461</v>
      </c>
      <c r="C3774" s="684"/>
      <c r="D3774" s="684"/>
      <c r="E3774" s="682"/>
      <c r="F3774" s="685"/>
    </row>
    <row r="3775" spans="1:6" s="191" customFormat="1">
      <c r="A3775" s="686"/>
      <c r="B3775" s="119" t="s">
        <v>446</v>
      </c>
      <c r="C3775" s="263" t="s">
        <v>160</v>
      </c>
      <c r="D3775" s="68">
        <v>4</v>
      </c>
      <c r="E3775" s="68"/>
      <c r="F3775" s="68">
        <f>+E3775*D3775</f>
        <v>0</v>
      </c>
    </row>
    <row r="3776" spans="1:6" s="191" customFormat="1">
      <c r="A3776" s="686"/>
      <c r="B3776" s="119" t="s">
        <v>4462</v>
      </c>
      <c r="C3776" s="263" t="s">
        <v>160</v>
      </c>
      <c r="D3776" s="68">
        <v>15</v>
      </c>
      <c r="E3776" s="68"/>
      <c r="F3776" s="68">
        <f>+E3776*D3776</f>
        <v>0</v>
      </c>
    </row>
    <row r="3777" spans="1:6" s="191" customFormat="1">
      <c r="A3777" s="686"/>
      <c r="B3777" s="119" t="s">
        <v>4463</v>
      </c>
      <c r="C3777" s="263" t="s">
        <v>160</v>
      </c>
      <c r="D3777" s="68">
        <v>42</v>
      </c>
      <c r="E3777" s="68"/>
      <c r="F3777" s="68">
        <f>+E3777*D3777</f>
        <v>0</v>
      </c>
    </row>
    <row r="3778" spans="1:6" s="191" customFormat="1">
      <c r="A3778" s="686"/>
      <c r="B3778" s="119" t="s">
        <v>445</v>
      </c>
      <c r="C3778" s="263" t="s">
        <v>160</v>
      </c>
      <c r="D3778" s="68">
        <v>45</v>
      </c>
      <c r="E3778" s="68"/>
      <c r="F3778" s="68">
        <f>+E3778*D3778</f>
        <v>0</v>
      </c>
    </row>
    <row r="3779" spans="1:6" s="191" customFormat="1">
      <c r="A3779" s="686"/>
      <c r="B3779" s="119" t="s">
        <v>4464</v>
      </c>
      <c r="C3779" s="263" t="s">
        <v>160</v>
      </c>
      <c r="D3779" s="68">
        <v>30</v>
      </c>
      <c r="E3779" s="68"/>
      <c r="F3779" s="68">
        <f>+E3779*D3779</f>
        <v>0</v>
      </c>
    </row>
    <row r="3780" spans="1:6" s="191" customFormat="1">
      <c r="A3780" s="656"/>
      <c r="B3780" s="119" t="s">
        <v>4465</v>
      </c>
      <c r="C3780" s="684"/>
      <c r="D3780" s="684"/>
      <c r="E3780" s="682"/>
      <c r="F3780" s="685"/>
    </row>
    <row r="3781" spans="1:6" s="191" customFormat="1">
      <c r="A3781" s="686"/>
      <c r="B3781" s="119" t="s">
        <v>2662</v>
      </c>
      <c r="C3781" s="684"/>
      <c r="D3781" s="684"/>
      <c r="E3781" s="682"/>
      <c r="F3781" s="685"/>
    </row>
    <row r="3782" spans="1:6" s="191" customFormat="1">
      <c r="A3782" s="686"/>
      <c r="B3782" s="119"/>
      <c r="C3782" s="684"/>
      <c r="D3782" s="684"/>
      <c r="E3782" s="682"/>
      <c r="F3782" s="685"/>
    </row>
    <row r="3783" spans="1:6" s="191" customFormat="1" ht="29">
      <c r="A3783" s="654">
        <f>MAX($A$16:A3782)+0.01</f>
        <v>3.5699999999999878</v>
      </c>
      <c r="B3783" s="119" t="s">
        <v>4466</v>
      </c>
      <c r="C3783" s="684"/>
      <c r="D3783" s="684"/>
      <c r="E3783" s="682"/>
      <c r="F3783" s="68"/>
    </row>
    <row r="3784" spans="1:6" s="191" customFormat="1">
      <c r="A3784" s="686"/>
      <c r="B3784" s="119" t="s">
        <v>4463</v>
      </c>
      <c r="C3784" s="119" t="s">
        <v>160</v>
      </c>
      <c r="D3784" s="68">
        <v>1</v>
      </c>
      <c r="E3784" s="68"/>
      <c r="F3784" s="68">
        <f>+E3784*D3784</f>
        <v>0</v>
      </c>
    </row>
    <row r="3785" spans="1:6" s="191" customFormat="1">
      <c r="A3785" s="686"/>
      <c r="B3785" s="119" t="s">
        <v>445</v>
      </c>
      <c r="C3785" s="119" t="s">
        <v>160</v>
      </c>
      <c r="D3785" s="68">
        <v>42</v>
      </c>
      <c r="E3785" s="68"/>
      <c r="F3785" s="68">
        <f>+E3785*D3785</f>
        <v>0</v>
      </c>
    </row>
    <row r="3786" spans="1:6" s="191" customFormat="1">
      <c r="A3786" s="686"/>
      <c r="B3786" s="119" t="s">
        <v>4464</v>
      </c>
      <c r="C3786" s="119" t="s">
        <v>160</v>
      </c>
      <c r="D3786" s="68">
        <v>10</v>
      </c>
      <c r="E3786" s="68"/>
      <c r="F3786" s="68">
        <f>+E3786*D3786</f>
        <v>0</v>
      </c>
    </row>
    <row r="3787" spans="1:6" s="191" customFormat="1">
      <c r="A3787" s="686"/>
      <c r="B3787" s="119" t="s">
        <v>4467</v>
      </c>
      <c r="C3787" s="119"/>
      <c r="D3787" s="68"/>
      <c r="E3787" s="682"/>
      <c r="F3787" s="68"/>
    </row>
    <row r="3788" spans="1:6" s="191" customFormat="1">
      <c r="A3788" s="686"/>
      <c r="B3788" s="119" t="s">
        <v>2662</v>
      </c>
      <c r="C3788" s="119"/>
      <c r="D3788" s="68"/>
      <c r="E3788" s="682"/>
      <c r="F3788" s="68"/>
    </row>
    <row r="3789" spans="1:6" s="191" customFormat="1">
      <c r="A3789" s="686"/>
      <c r="B3789" s="119"/>
      <c r="C3789" s="119"/>
      <c r="D3789" s="68"/>
      <c r="E3789" s="682"/>
      <c r="F3789" s="68"/>
    </row>
    <row r="3790" spans="1:6" s="191" customFormat="1" ht="29">
      <c r="A3790" s="654">
        <f>MAX($A$16:A3789)+0.01</f>
        <v>3.5799999999999876</v>
      </c>
      <c r="B3790" s="119" t="s">
        <v>4468</v>
      </c>
      <c r="C3790" s="119"/>
      <c r="D3790" s="68"/>
      <c r="E3790" s="698"/>
      <c r="F3790" s="68"/>
    </row>
    <row r="3791" spans="1:6" s="191" customFormat="1">
      <c r="A3791" s="366"/>
      <c r="B3791" s="119" t="s">
        <v>4469</v>
      </c>
      <c r="C3791" s="119" t="s">
        <v>160</v>
      </c>
      <c r="D3791" s="68">
        <v>41</v>
      </c>
      <c r="E3791" s="68"/>
      <c r="F3791" s="68">
        <f>+E3791*D3791</f>
        <v>0</v>
      </c>
    </row>
    <row r="3792" spans="1:6" s="191" customFormat="1">
      <c r="A3792" s="366"/>
      <c r="B3792" s="119" t="s">
        <v>4470</v>
      </c>
      <c r="C3792" s="119" t="s">
        <v>160</v>
      </c>
      <c r="D3792" s="68">
        <v>3</v>
      </c>
      <c r="E3792" s="68"/>
      <c r="F3792" s="68">
        <f>+E3792*D3792</f>
        <v>0</v>
      </c>
    </row>
    <row r="3793" spans="1:6" s="191" customFormat="1">
      <c r="A3793" s="366"/>
      <c r="B3793" s="119" t="s">
        <v>4471</v>
      </c>
      <c r="C3793" s="119" t="s">
        <v>160</v>
      </c>
      <c r="D3793" s="68">
        <v>20</v>
      </c>
      <c r="E3793" s="68"/>
      <c r="F3793" s="68">
        <f>+E3793*D3793</f>
        <v>0</v>
      </c>
    </row>
    <row r="3794" spans="1:6" s="191" customFormat="1">
      <c r="A3794" s="366"/>
      <c r="B3794" s="119" t="s">
        <v>4472</v>
      </c>
      <c r="C3794" s="699"/>
      <c r="D3794" s="699"/>
      <c r="E3794" s="698"/>
      <c r="F3794" s="700"/>
    </row>
    <row r="3795" spans="1:6" s="191" customFormat="1">
      <c r="A3795" s="366"/>
      <c r="B3795" s="119"/>
      <c r="C3795" s="699"/>
      <c r="D3795" s="699"/>
      <c r="E3795" s="698"/>
      <c r="F3795" s="700"/>
    </row>
    <row r="3796" spans="1:6" s="191" customFormat="1" ht="159.5">
      <c r="A3796" s="654">
        <f>MAX($A$16:A3795)+0.01</f>
        <v>3.5899999999999874</v>
      </c>
      <c r="B3796" s="119" t="s">
        <v>4473</v>
      </c>
      <c r="C3796" s="684"/>
      <c r="D3796" s="684"/>
      <c r="E3796" s="682"/>
      <c r="F3796" s="682"/>
    </row>
    <row r="3797" spans="1:6" s="191" customFormat="1" ht="43.5">
      <c r="A3797" s="529"/>
      <c r="B3797" s="119" t="s">
        <v>4474</v>
      </c>
      <c r="C3797" s="684"/>
      <c r="D3797" s="684"/>
      <c r="E3797" s="682"/>
      <c r="F3797" s="682"/>
    </row>
    <row r="3798" spans="1:6" s="191" customFormat="1">
      <c r="A3798" s="529"/>
      <c r="B3798" s="701" t="s">
        <v>4475</v>
      </c>
      <c r="C3798" s="702"/>
      <c r="D3798" s="702"/>
      <c r="F3798" s="685"/>
    </row>
    <row r="3799" spans="1:6" s="191" customFormat="1" ht="29">
      <c r="A3799" s="529"/>
      <c r="B3799" s="701" t="s">
        <v>4476</v>
      </c>
      <c r="C3799" s="702"/>
      <c r="D3799" s="702"/>
      <c r="F3799" s="685"/>
    </row>
    <row r="3800" spans="1:6" s="191" customFormat="1">
      <c r="A3800" s="529"/>
      <c r="B3800" s="119" t="s">
        <v>3879</v>
      </c>
      <c r="C3800" s="702"/>
      <c r="D3800" s="702"/>
      <c r="F3800" s="685"/>
    </row>
    <row r="3801" spans="1:6" s="191" customFormat="1">
      <c r="A3801" s="656"/>
      <c r="B3801" s="119" t="s">
        <v>4477</v>
      </c>
      <c r="C3801" s="119" t="s">
        <v>160</v>
      </c>
      <c r="D3801" s="68">
        <v>8</v>
      </c>
      <c r="E3801" s="68"/>
      <c r="F3801" s="68">
        <f>+E3801*D3801</f>
        <v>0</v>
      </c>
    </row>
    <row r="3802" spans="1:6" s="191" customFormat="1">
      <c r="A3802" s="529"/>
      <c r="B3802" s="119" t="s">
        <v>4023</v>
      </c>
      <c r="C3802" s="119"/>
      <c r="D3802" s="68"/>
      <c r="E3802" s="68"/>
      <c r="F3802" s="68"/>
    </row>
    <row r="3803" spans="1:6" s="191" customFormat="1">
      <c r="A3803" s="656"/>
      <c r="B3803" s="119" t="s">
        <v>4477</v>
      </c>
      <c r="C3803" s="119" t="s">
        <v>160</v>
      </c>
      <c r="D3803" s="68">
        <v>8</v>
      </c>
      <c r="E3803" s="68"/>
      <c r="F3803" s="68">
        <f>+E3803*D3803</f>
        <v>0</v>
      </c>
    </row>
    <row r="3804" spans="1:6" s="191" customFormat="1">
      <c r="A3804" s="656"/>
      <c r="B3804" s="119" t="s">
        <v>4478</v>
      </c>
      <c r="C3804" s="119"/>
      <c r="D3804" s="68"/>
      <c r="E3804" s="68"/>
      <c r="F3804" s="68"/>
    </row>
    <row r="3805" spans="1:6" s="191" customFormat="1">
      <c r="A3805" s="656"/>
      <c r="B3805" s="119" t="s">
        <v>4479</v>
      </c>
      <c r="C3805" s="119" t="s">
        <v>160</v>
      </c>
      <c r="D3805" s="68">
        <v>8</v>
      </c>
      <c r="E3805" s="68"/>
      <c r="F3805" s="68">
        <f>+E3805*D3805</f>
        <v>0</v>
      </c>
    </row>
    <row r="3806" spans="1:6" s="191" customFormat="1">
      <c r="A3806" s="656"/>
      <c r="B3806" s="119" t="s">
        <v>4480</v>
      </c>
      <c r="C3806" s="119"/>
      <c r="D3806" s="68"/>
      <c r="E3806" s="68"/>
      <c r="F3806" s="68"/>
    </row>
    <row r="3807" spans="1:6" s="191" customFormat="1">
      <c r="A3807" s="683"/>
      <c r="B3807" s="119" t="s">
        <v>2662</v>
      </c>
      <c r="C3807" s="681"/>
      <c r="D3807" s="681"/>
      <c r="E3807" s="682"/>
      <c r="F3807" s="682"/>
    </row>
    <row r="3808" spans="1:6" s="191" customFormat="1">
      <c r="A3808" s="683"/>
      <c r="B3808" s="119"/>
      <c r="C3808" s="681"/>
      <c r="D3808" s="681"/>
      <c r="E3808" s="682"/>
      <c r="F3808" s="682"/>
    </row>
    <row r="3809" spans="1:6" s="191" customFormat="1" ht="159.5">
      <c r="A3809" s="654">
        <f>MAX($A$16:A3808)+0.01</f>
        <v>3.5999999999999872</v>
      </c>
      <c r="B3809" s="119" t="s">
        <v>4481</v>
      </c>
      <c r="C3809" s="684"/>
      <c r="D3809" s="684"/>
      <c r="E3809" s="682"/>
      <c r="F3809" s="682"/>
    </row>
    <row r="3810" spans="1:6" s="191" customFormat="1" ht="43.5">
      <c r="A3810" s="529"/>
      <c r="B3810" s="119" t="s">
        <v>4474</v>
      </c>
      <c r="C3810" s="684"/>
      <c r="D3810" s="684"/>
      <c r="E3810" s="682"/>
      <c r="F3810" s="682"/>
    </row>
    <row r="3811" spans="1:6" s="191" customFormat="1">
      <c r="A3811" s="529"/>
      <c r="B3811" s="701" t="s">
        <v>4475</v>
      </c>
      <c r="C3811" s="702"/>
      <c r="D3811" s="702"/>
      <c r="F3811" s="685"/>
    </row>
    <row r="3812" spans="1:6" s="191" customFormat="1" ht="29">
      <c r="A3812" s="529"/>
      <c r="B3812" s="701" t="s">
        <v>4482</v>
      </c>
      <c r="C3812" s="702"/>
      <c r="D3812" s="702"/>
      <c r="F3812" s="685"/>
    </row>
    <row r="3813" spans="1:6" s="191" customFormat="1">
      <c r="A3813" s="529"/>
      <c r="B3813" s="119" t="s">
        <v>3879</v>
      </c>
      <c r="C3813" s="702"/>
      <c r="D3813" s="702"/>
      <c r="F3813" s="685"/>
    </row>
    <row r="3814" spans="1:6" s="191" customFormat="1">
      <c r="A3814" s="656"/>
      <c r="B3814" s="119" t="s">
        <v>4483</v>
      </c>
      <c r="C3814" s="119" t="s">
        <v>160</v>
      </c>
      <c r="D3814" s="68">
        <v>1</v>
      </c>
      <c r="E3814" s="68"/>
      <c r="F3814" s="68">
        <f>+E3814*D3814</f>
        <v>0</v>
      </c>
    </row>
    <row r="3815" spans="1:6" s="191" customFormat="1">
      <c r="A3815" s="529"/>
      <c r="B3815" s="119" t="s">
        <v>4023</v>
      </c>
      <c r="C3815" s="119"/>
      <c r="D3815" s="68"/>
      <c r="E3815" s="68"/>
      <c r="F3815" s="68"/>
    </row>
    <row r="3816" spans="1:6" s="191" customFormat="1">
      <c r="A3816" s="656"/>
      <c r="B3816" s="119" t="s">
        <v>4483</v>
      </c>
      <c r="C3816" s="119" t="s">
        <v>160</v>
      </c>
      <c r="D3816" s="68">
        <v>1</v>
      </c>
      <c r="E3816" s="68"/>
      <c r="F3816" s="68">
        <f>+E3816*D3816</f>
        <v>0</v>
      </c>
    </row>
    <row r="3817" spans="1:6" s="191" customFormat="1">
      <c r="A3817" s="656"/>
      <c r="B3817" s="119" t="s">
        <v>4484</v>
      </c>
      <c r="C3817" s="119"/>
      <c r="D3817" s="68"/>
      <c r="E3817" s="68"/>
      <c r="F3817" s="68"/>
    </row>
    <row r="3818" spans="1:6" s="191" customFormat="1">
      <c r="A3818" s="656"/>
      <c r="B3818" s="119" t="s">
        <v>4479</v>
      </c>
      <c r="C3818" s="119" t="s">
        <v>160</v>
      </c>
      <c r="D3818" s="68">
        <v>1</v>
      </c>
      <c r="E3818" s="68"/>
      <c r="F3818" s="68">
        <f>+E3818*D3818</f>
        <v>0</v>
      </c>
    </row>
    <row r="3819" spans="1:6" s="191" customFormat="1">
      <c r="A3819" s="656"/>
      <c r="B3819" s="119" t="s">
        <v>4480</v>
      </c>
      <c r="C3819" s="681"/>
      <c r="D3819" s="681"/>
      <c r="E3819" s="682"/>
      <c r="F3819" s="682"/>
    </row>
    <row r="3820" spans="1:6" s="191" customFormat="1">
      <c r="A3820" s="683"/>
      <c r="B3820" s="119" t="s">
        <v>2662</v>
      </c>
      <c r="C3820" s="681"/>
      <c r="D3820" s="681"/>
      <c r="E3820" s="682"/>
      <c r="F3820" s="682"/>
    </row>
    <row r="3821" spans="1:6" s="191" customFormat="1">
      <c r="A3821" s="656"/>
      <c r="B3821" s="119"/>
      <c r="C3821" s="681"/>
      <c r="D3821" s="681"/>
      <c r="E3821" s="681"/>
      <c r="F3821" s="682"/>
    </row>
    <row r="3822" spans="1:6" s="191" customFormat="1" ht="72.5">
      <c r="A3822" s="654">
        <f>MAX($A$16:A3821)+0.01</f>
        <v>3.609999999999987</v>
      </c>
      <c r="B3822" s="119" t="s">
        <v>4485</v>
      </c>
      <c r="C3822" s="681"/>
      <c r="D3822" s="681"/>
      <c r="E3822" s="684"/>
      <c r="F3822" s="682"/>
    </row>
    <row r="3823" spans="1:6" s="191" customFormat="1" ht="116">
      <c r="A3823" s="656"/>
      <c r="B3823" s="119" t="s">
        <v>4486</v>
      </c>
      <c r="C3823" s="681"/>
      <c r="D3823" s="681"/>
      <c r="E3823" s="684"/>
      <c r="F3823" s="682"/>
    </row>
    <row r="3824" spans="1:6" s="191" customFormat="1" ht="130.5">
      <c r="A3824" s="656"/>
      <c r="B3824" s="119" t="s">
        <v>4487</v>
      </c>
      <c r="C3824" s="681"/>
      <c r="D3824" s="681"/>
      <c r="E3824" s="684"/>
      <c r="F3824" s="682"/>
    </row>
    <row r="3825" spans="1:6" s="191" customFormat="1" ht="72.5">
      <c r="A3825" s="656"/>
      <c r="B3825" s="119" t="s">
        <v>4488</v>
      </c>
      <c r="C3825" s="681"/>
      <c r="D3825" s="681"/>
      <c r="E3825" s="684"/>
      <c r="F3825" s="682"/>
    </row>
    <row r="3826" spans="1:6" s="191" customFormat="1">
      <c r="A3826" s="656"/>
      <c r="B3826" s="119" t="s">
        <v>4489</v>
      </c>
      <c r="C3826" s="263" t="s">
        <v>160</v>
      </c>
      <c r="D3826" s="68">
        <v>4</v>
      </c>
      <c r="E3826" s="68"/>
      <c r="F3826" s="68">
        <f>D3826*E3826</f>
        <v>0</v>
      </c>
    </row>
    <row r="3827" spans="1:6" s="191" customFormat="1">
      <c r="A3827" s="656"/>
      <c r="B3827" s="119" t="s">
        <v>4490</v>
      </c>
      <c r="C3827" s="263" t="s">
        <v>160</v>
      </c>
      <c r="D3827" s="68">
        <v>3</v>
      </c>
      <c r="E3827" s="68"/>
      <c r="F3827" s="68">
        <f>D3827*E3827</f>
        <v>0</v>
      </c>
    </row>
    <row r="3828" spans="1:6" s="191" customFormat="1">
      <c r="A3828" s="656"/>
      <c r="B3828" s="119" t="s">
        <v>4491</v>
      </c>
      <c r="C3828" s="263" t="s">
        <v>160</v>
      </c>
      <c r="D3828" s="68">
        <v>13</v>
      </c>
      <c r="E3828" s="68"/>
      <c r="F3828" s="68">
        <f>D3828*E3828</f>
        <v>0</v>
      </c>
    </row>
    <row r="3829" spans="1:6" s="191" customFormat="1">
      <c r="A3829" s="656"/>
      <c r="B3829" s="119" t="s">
        <v>4492</v>
      </c>
      <c r="C3829" s="263" t="s">
        <v>160</v>
      </c>
      <c r="D3829" s="68">
        <v>2</v>
      </c>
      <c r="E3829" s="68"/>
      <c r="F3829" s="68">
        <f>D3829*E3829</f>
        <v>0</v>
      </c>
    </row>
    <row r="3830" spans="1:6" s="191" customFormat="1">
      <c r="A3830" s="656"/>
      <c r="B3830" s="119" t="s">
        <v>4493</v>
      </c>
      <c r="C3830" s="263" t="s">
        <v>160</v>
      </c>
      <c r="D3830" s="68">
        <v>1</v>
      </c>
      <c r="E3830" s="68"/>
      <c r="F3830" s="68">
        <f>D3830*E3830</f>
        <v>0</v>
      </c>
    </row>
    <row r="3831" spans="1:6" s="191" customFormat="1">
      <c r="A3831" s="529"/>
      <c r="B3831" s="119" t="s">
        <v>4494</v>
      </c>
      <c r="C3831" s="681"/>
      <c r="D3831" s="681"/>
      <c r="E3831" s="681"/>
      <c r="F3831" s="682"/>
    </row>
    <row r="3832" spans="1:6" s="191" customFormat="1">
      <c r="B3832" s="119" t="s">
        <v>2662</v>
      </c>
      <c r="C3832" s="681"/>
      <c r="D3832" s="681"/>
      <c r="E3832" s="681"/>
      <c r="F3832" s="682"/>
    </row>
    <row r="3833" spans="1:6" s="191" customFormat="1">
      <c r="B3833" s="119"/>
      <c r="C3833" s="681"/>
      <c r="D3833" s="681"/>
      <c r="E3833" s="681"/>
      <c r="F3833" s="682"/>
    </row>
    <row r="3834" spans="1:6" s="191" customFormat="1" ht="72.5">
      <c r="A3834" s="654">
        <f>MAX($A$16:A3833)+0.01</f>
        <v>3.6199999999999868</v>
      </c>
      <c r="B3834" s="119" t="s">
        <v>4495</v>
      </c>
      <c r="C3834" s="681"/>
      <c r="D3834" s="681"/>
      <c r="E3834" s="684"/>
      <c r="F3834" s="682"/>
    </row>
    <row r="3835" spans="1:6" s="191" customFormat="1" ht="116">
      <c r="A3835" s="656"/>
      <c r="B3835" s="119" t="s">
        <v>4486</v>
      </c>
      <c r="C3835" s="681"/>
      <c r="D3835" s="681"/>
      <c r="E3835" s="684"/>
      <c r="F3835" s="682"/>
    </row>
    <row r="3836" spans="1:6" s="191" customFormat="1" ht="130.5">
      <c r="A3836" s="656"/>
      <c r="B3836" s="119" t="s">
        <v>4487</v>
      </c>
      <c r="C3836" s="681"/>
      <c r="D3836" s="681"/>
      <c r="E3836" s="684"/>
      <c r="F3836" s="682"/>
    </row>
    <row r="3837" spans="1:6" s="191" customFormat="1" ht="72.5">
      <c r="A3837" s="656"/>
      <c r="B3837" s="119" t="s">
        <v>4488</v>
      </c>
      <c r="C3837" s="681"/>
      <c r="D3837" s="681"/>
      <c r="E3837" s="684"/>
      <c r="F3837" s="682"/>
    </row>
    <row r="3838" spans="1:6" s="191" customFormat="1">
      <c r="A3838" s="656"/>
      <c r="B3838" s="119" t="s">
        <v>4496</v>
      </c>
      <c r="C3838" s="263" t="s">
        <v>160</v>
      </c>
      <c r="D3838" s="68">
        <v>1</v>
      </c>
      <c r="E3838" s="68"/>
      <c r="F3838" s="68">
        <f t="shared" ref="F3838:F3856" si="53">D3838*E3838</f>
        <v>0</v>
      </c>
    </row>
    <row r="3839" spans="1:6" s="191" customFormat="1">
      <c r="A3839" s="656"/>
      <c r="B3839" s="119" t="s">
        <v>4497</v>
      </c>
      <c r="C3839" s="263" t="s">
        <v>160</v>
      </c>
      <c r="D3839" s="68">
        <v>1</v>
      </c>
      <c r="E3839" s="68"/>
      <c r="F3839" s="68">
        <f t="shared" si="53"/>
        <v>0</v>
      </c>
    </row>
    <row r="3840" spans="1:6" s="191" customFormat="1">
      <c r="A3840" s="656"/>
      <c r="B3840" s="119" t="s">
        <v>4498</v>
      </c>
      <c r="C3840" s="263" t="s">
        <v>160</v>
      </c>
      <c r="D3840" s="68">
        <v>1</v>
      </c>
      <c r="E3840" s="68"/>
      <c r="F3840" s="68">
        <f t="shared" si="53"/>
        <v>0</v>
      </c>
    </row>
    <row r="3841" spans="1:6" s="191" customFormat="1">
      <c r="A3841" s="656"/>
      <c r="B3841" s="119" t="s">
        <v>4499</v>
      </c>
      <c r="C3841" s="263" t="s">
        <v>160</v>
      </c>
      <c r="D3841" s="68">
        <v>2</v>
      </c>
      <c r="E3841" s="68"/>
      <c r="F3841" s="68">
        <f t="shared" si="53"/>
        <v>0</v>
      </c>
    </row>
    <row r="3842" spans="1:6" s="191" customFormat="1">
      <c r="A3842" s="656"/>
      <c r="B3842" s="119" t="s">
        <v>4500</v>
      </c>
      <c r="C3842" s="263" t="s">
        <v>160</v>
      </c>
      <c r="D3842" s="68">
        <v>1</v>
      </c>
      <c r="E3842" s="68"/>
      <c r="F3842" s="68">
        <f t="shared" si="53"/>
        <v>0</v>
      </c>
    </row>
    <row r="3843" spans="1:6" s="191" customFormat="1">
      <c r="A3843" s="656"/>
      <c r="B3843" s="119" t="s">
        <v>4501</v>
      </c>
      <c r="C3843" s="263" t="s">
        <v>160</v>
      </c>
      <c r="D3843" s="68">
        <v>1</v>
      </c>
      <c r="E3843" s="68"/>
      <c r="F3843" s="68">
        <f t="shared" si="53"/>
        <v>0</v>
      </c>
    </row>
    <row r="3844" spans="1:6" s="191" customFormat="1">
      <c r="A3844" s="656"/>
      <c r="B3844" s="119" t="s">
        <v>4502</v>
      </c>
      <c r="C3844" s="263" t="s">
        <v>160</v>
      </c>
      <c r="D3844" s="68">
        <v>1</v>
      </c>
      <c r="E3844" s="68"/>
      <c r="F3844" s="68">
        <f t="shared" si="53"/>
        <v>0</v>
      </c>
    </row>
    <row r="3845" spans="1:6" s="191" customFormat="1">
      <c r="A3845" s="656"/>
      <c r="B3845" s="119" t="s">
        <v>4503</v>
      </c>
      <c r="C3845" s="263" t="s">
        <v>160</v>
      </c>
      <c r="D3845" s="68">
        <v>1</v>
      </c>
      <c r="E3845" s="68"/>
      <c r="F3845" s="68">
        <f t="shared" si="53"/>
        <v>0</v>
      </c>
    </row>
    <row r="3846" spans="1:6" s="191" customFormat="1">
      <c r="A3846" s="656"/>
      <c r="B3846" s="119" t="s">
        <v>4504</v>
      </c>
      <c r="C3846" s="263" t="s">
        <v>160</v>
      </c>
      <c r="D3846" s="68">
        <v>3</v>
      </c>
      <c r="E3846" s="68"/>
      <c r="F3846" s="68">
        <f t="shared" si="53"/>
        <v>0</v>
      </c>
    </row>
    <row r="3847" spans="1:6" s="191" customFormat="1">
      <c r="A3847" s="656"/>
      <c r="B3847" s="119" t="s">
        <v>4505</v>
      </c>
      <c r="C3847" s="263" t="s">
        <v>160</v>
      </c>
      <c r="D3847" s="68">
        <v>1</v>
      </c>
      <c r="E3847" s="68"/>
      <c r="F3847" s="68">
        <f t="shared" si="53"/>
        <v>0</v>
      </c>
    </row>
    <row r="3848" spans="1:6" s="191" customFormat="1">
      <c r="A3848" s="656"/>
      <c r="B3848" s="119" t="s">
        <v>4506</v>
      </c>
      <c r="C3848" s="263" t="s">
        <v>160</v>
      </c>
      <c r="D3848" s="68">
        <v>1</v>
      </c>
      <c r="E3848" s="68"/>
      <c r="F3848" s="68">
        <f t="shared" si="53"/>
        <v>0</v>
      </c>
    </row>
    <row r="3849" spans="1:6" s="191" customFormat="1">
      <c r="A3849" s="656"/>
      <c r="B3849" s="119" t="s">
        <v>4507</v>
      </c>
      <c r="C3849" s="263" t="s">
        <v>160</v>
      </c>
      <c r="D3849" s="68">
        <v>1</v>
      </c>
      <c r="E3849" s="68"/>
      <c r="F3849" s="68">
        <f t="shared" si="53"/>
        <v>0</v>
      </c>
    </row>
    <row r="3850" spans="1:6" s="191" customFormat="1">
      <c r="A3850" s="656"/>
      <c r="B3850" s="119" t="s">
        <v>4508</v>
      </c>
      <c r="C3850" s="263" t="s">
        <v>160</v>
      </c>
      <c r="D3850" s="68">
        <v>4</v>
      </c>
      <c r="E3850" s="68"/>
      <c r="F3850" s="68">
        <f t="shared" si="53"/>
        <v>0</v>
      </c>
    </row>
    <row r="3851" spans="1:6" s="191" customFormat="1">
      <c r="A3851" s="656"/>
      <c r="B3851" s="119" t="s">
        <v>4509</v>
      </c>
      <c r="C3851" s="263" t="s">
        <v>160</v>
      </c>
      <c r="D3851" s="68">
        <v>5</v>
      </c>
      <c r="E3851" s="68"/>
      <c r="F3851" s="68">
        <f t="shared" si="53"/>
        <v>0</v>
      </c>
    </row>
    <row r="3852" spans="1:6" s="191" customFormat="1">
      <c r="A3852" s="656"/>
      <c r="B3852" s="119" t="s">
        <v>4510</v>
      </c>
      <c r="C3852" s="263" t="s">
        <v>160</v>
      </c>
      <c r="D3852" s="68">
        <v>1</v>
      </c>
      <c r="E3852" s="68"/>
      <c r="F3852" s="68">
        <f t="shared" si="53"/>
        <v>0</v>
      </c>
    </row>
    <row r="3853" spans="1:6" s="191" customFormat="1">
      <c r="A3853" s="656"/>
      <c r="B3853" s="119" t="s">
        <v>4511</v>
      </c>
      <c r="C3853" s="263" t="s">
        <v>160</v>
      </c>
      <c r="D3853" s="68">
        <v>2</v>
      </c>
      <c r="E3853" s="68"/>
      <c r="F3853" s="68">
        <f t="shared" si="53"/>
        <v>0</v>
      </c>
    </row>
    <row r="3854" spans="1:6" s="191" customFormat="1">
      <c r="A3854" s="656"/>
      <c r="B3854" s="119" t="s">
        <v>4512</v>
      </c>
      <c r="C3854" s="263" t="s">
        <v>160</v>
      </c>
      <c r="D3854" s="68">
        <v>1</v>
      </c>
      <c r="E3854" s="68"/>
      <c r="F3854" s="68">
        <f t="shared" si="53"/>
        <v>0</v>
      </c>
    </row>
    <row r="3855" spans="1:6" s="191" customFormat="1">
      <c r="A3855" s="656"/>
      <c r="B3855" s="119" t="s">
        <v>4513</v>
      </c>
      <c r="C3855" s="263" t="s">
        <v>160</v>
      </c>
      <c r="D3855" s="68">
        <v>2</v>
      </c>
      <c r="E3855" s="68"/>
      <c r="F3855" s="68">
        <f t="shared" si="53"/>
        <v>0</v>
      </c>
    </row>
    <row r="3856" spans="1:6" s="191" customFormat="1">
      <c r="A3856" s="656"/>
      <c r="B3856" s="119" t="s">
        <v>4514</v>
      </c>
      <c r="C3856" s="263" t="s">
        <v>160</v>
      </c>
      <c r="D3856" s="68">
        <v>2</v>
      </c>
      <c r="E3856" s="68"/>
      <c r="F3856" s="68">
        <f t="shared" si="53"/>
        <v>0</v>
      </c>
    </row>
    <row r="3857" spans="1:6" s="191" customFormat="1">
      <c r="A3857" s="529"/>
      <c r="B3857" s="119" t="s">
        <v>4515</v>
      </c>
      <c r="C3857" s="681"/>
      <c r="D3857" s="681"/>
      <c r="E3857" s="681"/>
      <c r="F3857" s="682"/>
    </row>
    <row r="3858" spans="1:6" s="191" customFormat="1">
      <c r="B3858" s="119" t="s">
        <v>2662</v>
      </c>
      <c r="C3858" s="681"/>
      <c r="D3858" s="681"/>
      <c r="E3858" s="681"/>
      <c r="F3858" s="682"/>
    </row>
    <row r="3859" spans="1:6" s="191" customFormat="1">
      <c r="B3859" s="119"/>
      <c r="C3859" s="525"/>
      <c r="D3859" s="525"/>
      <c r="E3859" s="190"/>
      <c r="F3859" s="190"/>
    </row>
    <row r="3860" spans="1:6" s="191" customFormat="1" ht="145">
      <c r="A3860" s="654">
        <f>MAX($A$16:A3859)+0.01</f>
        <v>3.6299999999999866</v>
      </c>
      <c r="B3860" s="119" t="s">
        <v>4516</v>
      </c>
      <c r="C3860" s="525"/>
      <c r="D3860" s="525"/>
      <c r="E3860" s="190"/>
      <c r="F3860" s="190"/>
    </row>
    <row r="3861" spans="1:6" s="191" customFormat="1" ht="58">
      <c r="B3861" s="119" t="s">
        <v>4517</v>
      </c>
      <c r="C3861" s="263" t="s">
        <v>4518</v>
      </c>
      <c r="D3861" s="68">
        <v>69</v>
      </c>
      <c r="E3861" s="68"/>
      <c r="F3861" s="68">
        <f>+E3861*D3861</f>
        <v>0</v>
      </c>
    </row>
    <row r="3862" spans="1:6" s="191" customFormat="1">
      <c r="B3862" s="119"/>
      <c r="C3862" s="680"/>
      <c r="D3862" s="680"/>
      <c r="E3862" s="190"/>
      <c r="F3862" s="190"/>
    </row>
    <row r="3863" spans="1:6" s="191" customFormat="1" ht="58">
      <c r="A3863" s="654">
        <f>MAX($A$16:A3862)+0.01</f>
        <v>3.6399999999999864</v>
      </c>
      <c r="B3863" s="119" t="s">
        <v>4519</v>
      </c>
      <c r="C3863" s="680"/>
      <c r="D3863" s="680"/>
      <c r="E3863" s="190"/>
      <c r="F3863" s="190"/>
    </row>
    <row r="3864" spans="1:6" s="191" customFormat="1">
      <c r="B3864" s="119" t="s">
        <v>4520</v>
      </c>
      <c r="C3864" s="680"/>
      <c r="D3864" s="680"/>
      <c r="E3864" s="190"/>
      <c r="F3864" s="190"/>
    </row>
    <row r="3865" spans="1:6" s="191" customFormat="1">
      <c r="A3865" s="656"/>
      <c r="B3865" s="119" t="s">
        <v>4521</v>
      </c>
      <c r="C3865" s="263" t="s">
        <v>160</v>
      </c>
      <c r="D3865" s="68">
        <f>15+21</f>
        <v>36</v>
      </c>
      <c r="E3865" s="68"/>
      <c r="F3865" s="68">
        <f>D3865*E3865</f>
        <v>0</v>
      </c>
    </row>
    <row r="3866" spans="1:6" s="191" customFormat="1">
      <c r="A3866" s="529"/>
      <c r="B3866" s="119" t="s">
        <v>4522</v>
      </c>
      <c r="C3866" s="263" t="s">
        <v>160</v>
      </c>
      <c r="D3866" s="68">
        <v>13</v>
      </c>
      <c r="E3866" s="68"/>
      <c r="F3866" s="68">
        <f>D3866*E3866</f>
        <v>0</v>
      </c>
    </row>
    <row r="3867" spans="1:6" s="191" customFormat="1">
      <c r="A3867" s="529"/>
      <c r="B3867" s="119" t="s">
        <v>4523</v>
      </c>
      <c r="C3867" s="263" t="s">
        <v>160</v>
      </c>
      <c r="D3867" s="68">
        <v>4</v>
      </c>
      <c r="E3867" s="68"/>
      <c r="F3867" s="68">
        <f>D3867*E3867</f>
        <v>0</v>
      </c>
    </row>
    <row r="3868" spans="1:6" s="191" customFormat="1">
      <c r="A3868" s="683"/>
      <c r="B3868" s="119"/>
      <c r="C3868" s="681"/>
      <c r="D3868" s="681"/>
      <c r="E3868" s="681"/>
      <c r="F3868" s="682"/>
    </row>
    <row r="3869" spans="1:6" s="191" customFormat="1" ht="188.5">
      <c r="A3869" s="654">
        <f>MAX($A$16:A3868)+0.01</f>
        <v>3.6499999999999861</v>
      </c>
      <c r="B3869" s="119" t="s">
        <v>4524</v>
      </c>
      <c r="C3869" s="684"/>
      <c r="D3869" s="684"/>
      <c r="E3869" s="703"/>
      <c r="F3869" s="685"/>
    </row>
    <row r="3870" spans="1:6" s="191" customFormat="1" ht="29">
      <c r="A3870" s="549"/>
      <c r="B3870" s="119" t="s">
        <v>4525</v>
      </c>
      <c r="C3870" s="684"/>
      <c r="D3870" s="684"/>
      <c r="E3870" s="703"/>
      <c r="F3870" s="685"/>
    </row>
    <row r="3871" spans="1:6" s="191" customFormat="1" ht="101.5">
      <c r="A3871" s="683"/>
      <c r="B3871" s="119" t="s">
        <v>4526</v>
      </c>
      <c r="C3871" s="263" t="s">
        <v>213</v>
      </c>
      <c r="D3871" s="68">
        <v>22898</v>
      </c>
      <c r="E3871" s="68"/>
      <c r="F3871" s="68">
        <f>D3871*E3871</f>
        <v>0</v>
      </c>
    </row>
    <row r="3872" spans="1:6" s="191" customFormat="1">
      <c r="A3872" s="683"/>
      <c r="B3872" s="119"/>
      <c r="C3872" s="684"/>
      <c r="D3872" s="704"/>
      <c r="E3872" s="627"/>
      <c r="F3872" s="685"/>
    </row>
    <row r="3873" spans="1:6" s="191" customFormat="1" ht="159.5">
      <c r="A3873" s="654">
        <f>MAX($A$16:A3872)+0.01</f>
        <v>3.6599999999999859</v>
      </c>
      <c r="B3873" s="119" t="s">
        <v>4527</v>
      </c>
      <c r="C3873" s="684"/>
      <c r="D3873" s="704"/>
      <c r="E3873" s="627"/>
      <c r="F3873" s="685"/>
    </row>
    <row r="3874" spans="1:6" s="191" customFormat="1" ht="15.5">
      <c r="A3874" s="683"/>
      <c r="B3874" s="119" t="s">
        <v>4528</v>
      </c>
      <c r="C3874" s="263" t="s">
        <v>4529</v>
      </c>
      <c r="D3874" s="68">
        <v>1137</v>
      </c>
      <c r="E3874" s="68"/>
      <c r="F3874" s="68">
        <f>D3874*E3874</f>
        <v>0</v>
      </c>
    </row>
    <row r="3875" spans="1:6" s="191" customFormat="1">
      <c r="A3875" s="529"/>
      <c r="B3875" s="119" t="s">
        <v>4530</v>
      </c>
      <c r="C3875" s="684"/>
      <c r="D3875" s="704"/>
      <c r="E3875" s="627"/>
      <c r="F3875" s="685"/>
    </row>
    <row r="3876" spans="1:6" s="191" customFormat="1">
      <c r="A3876" s="683"/>
      <c r="B3876" s="119" t="s">
        <v>2662</v>
      </c>
      <c r="C3876" s="684"/>
      <c r="D3876" s="704"/>
      <c r="E3876" s="627"/>
      <c r="F3876" s="685"/>
    </row>
    <row r="3877" spans="1:6" s="191" customFormat="1">
      <c r="A3877" s="683"/>
      <c r="B3877" s="119"/>
      <c r="C3877" s="684"/>
      <c r="D3877" s="704"/>
      <c r="E3877" s="627"/>
      <c r="F3877" s="685"/>
    </row>
    <row r="3878" spans="1:6" s="191" customFormat="1" ht="159.5">
      <c r="A3878" s="654">
        <f>MAX($A$16:A3877)+0.01</f>
        <v>3.6699999999999857</v>
      </c>
      <c r="B3878" s="119" t="s">
        <v>4531</v>
      </c>
      <c r="C3878" s="684"/>
      <c r="D3878" s="704"/>
      <c r="E3878" s="627"/>
      <c r="F3878" s="685"/>
    </row>
    <row r="3879" spans="1:6" s="191" customFormat="1" ht="15.5">
      <c r="A3879" s="683"/>
      <c r="B3879" s="119" t="s">
        <v>4532</v>
      </c>
      <c r="C3879" s="263" t="s">
        <v>4529</v>
      </c>
      <c r="D3879" s="68">
        <v>583</v>
      </c>
      <c r="E3879" s="68"/>
      <c r="F3879" s="68">
        <f>D3879*E3879</f>
        <v>0</v>
      </c>
    </row>
    <row r="3880" spans="1:6" s="191" customFormat="1">
      <c r="A3880" s="683"/>
      <c r="B3880" s="119" t="s">
        <v>4530</v>
      </c>
      <c r="C3880" s="684"/>
      <c r="D3880" s="704"/>
      <c r="E3880" s="627"/>
      <c r="F3880" s="685"/>
    </row>
    <row r="3881" spans="1:6" s="191" customFormat="1">
      <c r="A3881" s="683"/>
      <c r="B3881" s="119" t="s">
        <v>2662</v>
      </c>
      <c r="C3881" s="684"/>
      <c r="D3881" s="704"/>
      <c r="E3881" s="627"/>
      <c r="F3881" s="685"/>
    </row>
    <row r="3882" spans="1:6" s="191" customFormat="1">
      <c r="A3882" s="683"/>
      <c r="B3882" s="119"/>
      <c r="C3882" s="684"/>
      <c r="D3882" s="704"/>
      <c r="E3882" s="627"/>
      <c r="F3882" s="685"/>
    </row>
    <row r="3883" spans="1:6" s="191" customFormat="1" ht="159.5">
      <c r="A3883" s="654">
        <f>MAX($A$16:A3882)+0.01</f>
        <v>3.6799999999999855</v>
      </c>
      <c r="B3883" s="119" t="s">
        <v>4533</v>
      </c>
      <c r="C3883" s="684"/>
      <c r="D3883" s="704"/>
      <c r="E3883" s="627"/>
      <c r="F3883" s="685"/>
    </row>
    <row r="3884" spans="1:6" s="191" customFormat="1" ht="15.5">
      <c r="A3884" s="683"/>
      <c r="B3884" s="119" t="s">
        <v>4534</v>
      </c>
      <c r="C3884" s="263" t="s">
        <v>4529</v>
      </c>
      <c r="D3884" s="68">
        <v>218</v>
      </c>
      <c r="E3884" s="68"/>
      <c r="F3884" s="68">
        <f>D3884*E3884</f>
        <v>0</v>
      </c>
    </row>
    <row r="3885" spans="1:6" s="191" customFormat="1">
      <c r="A3885" s="683"/>
      <c r="B3885" s="119" t="s">
        <v>4530</v>
      </c>
      <c r="C3885" s="684"/>
      <c r="D3885" s="704"/>
      <c r="E3885" s="627"/>
      <c r="F3885" s="685"/>
    </row>
    <row r="3886" spans="1:6" s="191" customFormat="1">
      <c r="A3886" s="683"/>
      <c r="B3886" s="119" t="s">
        <v>2662</v>
      </c>
      <c r="C3886" s="684"/>
      <c r="D3886" s="704"/>
      <c r="E3886" s="627"/>
      <c r="F3886" s="685"/>
    </row>
    <row r="3887" spans="1:6" s="191" customFormat="1">
      <c r="A3887" s="683"/>
      <c r="B3887" s="119"/>
      <c r="C3887" s="684"/>
      <c r="D3887" s="704"/>
      <c r="E3887" s="627"/>
      <c r="F3887" s="685"/>
    </row>
    <row r="3888" spans="1:6" s="191" customFormat="1" ht="29">
      <c r="A3888" s="654">
        <f>MAX($A$16:A3887)+0.01</f>
        <v>3.6899999999999853</v>
      </c>
      <c r="B3888" s="119" t="s">
        <v>4535</v>
      </c>
      <c r="C3888" s="684"/>
      <c r="D3888" s="684"/>
      <c r="E3888" s="703"/>
      <c r="F3888" s="685"/>
    </row>
    <row r="3889" spans="1:256" s="191" customFormat="1" ht="15.5">
      <c r="A3889" s="683"/>
      <c r="B3889" s="119" t="s">
        <v>4536</v>
      </c>
      <c r="C3889" s="263" t="s">
        <v>4529</v>
      </c>
      <c r="D3889" s="68">
        <v>12</v>
      </c>
      <c r="E3889" s="68"/>
      <c r="F3889" s="68">
        <f>D3889*E3889</f>
        <v>0</v>
      </c>
    </row>
    <row r="3890" spans="1:256" s="191" customFormat="1">
      <c r="A3890" s="683"/>
      <c r="B3890" s="119" t="s">
        <v>4537</v>
      </c>
      <c r="C3890" s="684"/>
      <c r="D3890" s="684"/>
      <c r="E3890" s="703"/>
      <c r="F3890" s="685"/>
    </row>
    <row r="3891" spans="1:256" s="191" customFormat="1">
      <c r="A3891" s="683"/>
      <c r="B3891" s="119" t="s">
        <v>2662</v>
      </c>
      <c r="C3891" s="684"/>
      <c r="D3891" s="684"/>
      <c r="E3891" s="703"/>
      <c r="F3891" s="685"/>
    </row>
    <row r="3892" spans="1:256">
      <c r="A3892" s="705"/>
      <c r="B3892" s="119"/>
      <c r="C3892" s="706"/>
      <c r="D3892" s="707"/>
      <c r="E3892" s="708"/>
      <c r="F3892" s="709"/>
    </row>
    <row r="3893" spans="1:256" s="191" customFormat="1" ht="43.5">
      <c r="A3893" s="654">
        <f>MAX($A$16:A3892)+0.01</f>
        <v>3.6999999999999851</v>
      </c>
      <c r="B3893" s="119" t="s">
        <v>4538</v>
      </c>
      <c r="C3893" s="263" t="s">
        <v>246</v>
      </c>
      <c r="D3893" s="68">
        <v>4</v>
      </c>
      <c r="E3893" s="68"/>
      <c r="F3893" s="68">
        <f>D3893*E3893</f>
        <v>0</v>
      </c>
    </row>
    <row r="3894" spans="1:256" s="656" customFormat="1">
      <c r="A3894" s="683"/>
      <c r="B3894" s="119"/>
      <c r="C3894" s="684"/>
      <c r="D3894" s="704"/>
      <c r="E3894" s="627"/>
      <c r="F3894" s="685"/>
    </row>
    <row r="3895" spans="1:256" s="656" customFormat="1" ht="72.5">
      <c r="A3895" s="654">
        <f>MAX($A$16:A3894)+0.01</f>
        <v>3.7099999999999849</v>
      </c>
      <c r="B3895" s="119" t="s">
        <v>4539</v>
      </c>
      <c r="C3895" s="263" t="s">
        <v>246</v>
      </c>
      <c r="D3895" s="68">
        <v>1</v>
      </c>
      <c r="E3895" s="68"/>
      <c r="F3895" s="68">
        <f>D3895*E3895</f>
        <v>0</v>
      </c>
    </row>
    <row r="3896" spans="1:256" s="656" customFormat="1">
      <c r="A3896" s="683"/>
      <c r="B3896" s="119"/>
      <c r="C3896" s="684"/>
      <c r="D3896" s="704"/>
      <c r="E3896" s="627"/>
      <c r="F3896" s="685"/>
    </row>
    <row r="3897" spans="1:256" s="656" customFormat="1" ht="29">
      <c r="A3897" s="654">
        <f>MAX($A$16:A3896)+0.01</f>
        <v>3.7199999999999847</v>
      </c>
      <c r="B3897" s="119" t="s">
        <v>4540</v>
      </c>
      <c r="C3897" s="263" t="s">
        <v>246</v>
      </c>
      <c r="D3897" s="68">
        <v>1</v>
      </c>
      <c r="E3897" s="68"/>
      <c r="F3897" s="68">
        <f>D3897*E3897</f>
        <v>0</v>
      </c>
    </row>
    <row r="3898" spans="1:256" s="656" customFormat="1">
      <c r="A3898" s="672"/>
      <c r="B3898" s="119"/>
      <c r="C3898" s="263"/>
      <c r="D3898" s="68"/>
      <c r="E3898" s="68"/>
      <c r="F3898" s="68"/>
    </row>
    <row r="3899" spans="1:256" s="301" customFormat="1">
      <c r="A3899" s="592"/>
      <c r="B3899" s="593"/>
      <c r="C3899" s="594"/>
      <c r="D3899" s="595"/>
      <c r="E3899" s="595"/>
      <c r="F3899" s="595"/>
      <c r="G3899" s="710"/>
      <c r="H3899" s="710"/>
      <c r="I3899" s="710"/>
      <c r="J3899" s="710"/>
      <c r="K3899" s="710"/>
      <c r="L3899" s="710"/>
      <c r="M3899" s="710"/>
      <c r="N3899" s="710"/>
      <c r="O3899" s="710"/>
      <c r="P3899" s="711"/>
      <c r="Q3899" s="711"/>
      <c r="R3899" s="711"/>
      <c r="S3899" s="711"/>
      <c r="T3899" s="711"/>
      <c r="U3899" s="711"/>
      <c r="V3899" s="711"/>
      <c r="W3899" s="711"/>
      <c r="X3899" s="711"/>
      <c r="Y3899" s="711"/>
      <c r="Z3899" s="711"/>
      <c r="AA3899" s="711"/>
      <c r="AB3899" s="711"/>
      <c r="AC3899" s="711"/>
      <c r="AD3899" s="711"/>
      <c r="AE3899" s="711"/>
      <c r="AF3899" s="711"/>
      <c r="AG3899" s="711"/>
      <c r="AH3899" s="711"/>
      <c r="AI3899" s="711"/>
      <c r="AJ3899" s="711"/>
      <c r="AK3899" s="711"/>
      <c r="AL3899" s="711"/>
      <c r="AM3899" s="711"/>
      <c r="AN3899" s="711"/>
      <c r="AO3899" s="711"/>
      <c r="AP3899" s="711"/>
      <c r="AQ3899" s="711"/>
      <c r="AR3899" s="711"/>
      <c r="AS3899" s="711"/>
      <c r="AT3899" s="711"/>
      <c r="AU3899" s="711"/>
      <c r="AV3899" s="711"/>
      <c r="AW3899" s="711"/>
      <c r="AX3899" s="711"/>
      <c r="AY3899" s="711"/>
      <c r="AZ3899" s="711"/>
      <c r="BA3899" s="711"/>
      <c r="BB3899" s="711"/>
      <c r="BC3899" s="711"/>
      <c r="BD3899" s="711"/>
      <c r="BE3899" s="711"/>
      <c r="BF3899" s="711"/>
      <c r="BG3899" s="711"/>
      <c r="BH3899" s="711"/>
      <c r="BI3899" s="711"/>
      <c r="BJ3899" s="711"/>
      <c r="BK3899" s="711"/>
      <c r="BL3899" s="711"/>
      <c r="BM3899" s="711"/>
      <c r="BN3899" s="711"/>
      <c r="BO3899" s="711"/>
      <c r="BP3899" s="711"/>
      <c r="BQ3899" s="711"/>
      <c r="BR3899" s="711"/>
      <c r="BS3899" s="711"/>
      <c r="BT3899" s="711"/>
      <c r="BU3899" s="711"/>
      <c r="BV3899" s="711"/>
      <c r="BW3899" s="711"/>
      <c r="BX3899" s="711"/>
      <c r="BY3899" s="711"/>
      <c r="BZ3899" s="711"/>
      <c r="CA3899" s="711"/>
      <c r="CB3899" s="711"/>
      <c r="CC3899" s="711"/>
      <c r="CD3899" s="711"/>
      <c r="CE3899" s="711"/>
      <c r="CF3899" s="711"/>
      <c r="CG3899" s="711"/>
      <c r="CH3899" s="711"/>
      <c r="CI3899" s="711"/>
      <c r="CJ3899" s="711"/>
      <c r="CK3899" s="711"/>
      <c r="CL3899" s="711"/>
      <c r="CM3899" s="711"/>
      <c r="CN3899" s="711"/>
      <c r="CO3899" s="711"/>
      <c r="CP3899" s="711"/>
      <c r="CQ3899" s="711"/>
      <c r="CR3899" s="711"/>
      <c r="CS3899" s="711"/>
      <c r="CT3899" s="711"/>
      <c r="CU3899" s="711"/>
      <c r="CV3899" s="711"/>
      <c r="CW3899" s="711"/>
      <c r="CX3899" s="711"/>
      <c r="CY3899" s="711"/>
      <c r="CZ3899" s="711"/>
      <c r="DA3899" s="711"/>
      <c r="DB3899" s="711"/>
      <c r="DC3899" s="711"/>
      <c r="DD3899" s="711"/>
      <c r="DE3899" s="711"/>
      <c r="DF3899" s="711"/>
      <c r="DG3899" s="711"/>
      <c r="DH3899" s="711"/>
      <c r="DI3899" s="711"/>
      <c r="DJ3899" s="711"/>
      <c r="DK3899" s="711"/>
      <c r="DL3899" s="711"/>
      <c r="DM3899" s="711"/>
      <c r="DN3899" s="711"/>
      <c r="DO3899" s="711"/>
      <c r="DP3899" s="711"/>
      <c r="DQ3899" s="711"/>
      <c r="DR3899" s="711"/>
      <c r="DS3899" s="711"/>
      <c r="DT3899" s="711"/>
      <c r="DU3899" s="711"/>
      <c r="DV3899" s="711"/>
      <c r="DW3899" s="711"/>
      <c r="DX3899" s="711"/>
      <c r="DY3899" s="711"/>
      <c r="DZ3899" s="711"/>
      <c r="EA3899" s="711"/>
      <c r="EB3899" s="711"/>
      <c r="EC3899" s="711"/>
      <c r="ED3899" s="711"/>
      <c r="EE3899" s="711"/>
      <c r="EF3899" s="711"/>
      <c r="EG3899" s="711"/>
      <c r="EH3899" s="711"/>
      <c r="EI3899" s="711"/>
      <c r="EJ3899" s="711"/>
      <c r="EK3899" s="711"/>
      <c r="EL3899" s="711"/>
      <c r="EM3899" s="711"/>
      <c r="EN3899" s="711"/>
      <c r="EO3899" s="711"/>
      <c r="EP3899" s="711"/>
      <c r="EQ3899" s="711"/>
      <c r="ER3899" s="711"/>
      <c r="ES3899" s="711"/>
      <c r="ET3899" s="711"/>
      <c r="EU3899" s="711"/>
      <c r="EV3899" s="711"/>
      <c r="EW3899" s="711"/>
      <c r="EX3899" s="711"/>
      <c r="EY3899" s="711"/>
      <c r="EZ3899" s="711"/>
      <c r="FA3899" s="711"/>
      <c r="FB3899" s="711"/>
      <c r="FC3899" s="711"/>
      <c r="FD3899" s="711"/>
      <c r="FE3899" s="711"/>
      <c r="FF3899" s="711"/>
      <c r="FG3899" s="711"/>
      <c r="FH3899" s="711"/>
      <c r="FI3899" s="711"/>
      <c r="FJ3899" s="711"/>
      <c r="FK3899" s="711"/>
      <c r="FL3899" s="711"/>
      <c r="FM3899" s="711"/>
      <c r="FN3899" s="711"/>
      <c r="FO3899" s="711"/>
      <c r="FP3899" s="711"/>
      <c r="FQ3899" s="711"/>
      <c r="FR3899" s="711"/>
      <c r="FS3899" s="711"/>
      <c r="FT3899" s="711"/>
      <c r="FU3899" s="711"/>
      <c r="FV3899" s="711"/>
      <c r="FW3899" s="711"/>
      <c r="FX3899" s="711"/>
      <c r="FY3899" s="711"/>
      <c r="FZ3899" s="711"/>
      <c r="GA3899" s="711"/>
      <c r="GB3899" s="711"/>
      <c r="GC3899" s="711"/>
      <c r="GD3899" s="711"/>
      <c r="GE3899" s="711"/>
      <c r="GF3899" s="711"/>
      <c r="GG3899" s="711"/>
      <c r="GH3899" s="711"/>
      <c r="GI3899" s="711"/>
      <c r="GJ3899" s="711"/>
      <c r="GK3899" s="711"/>
      <c r="GL3899" s="711"/>
      <c r="GM3899" s="711"/>
      <c r="GN3899" s="711"/>
      <c r="GO3899" s="711"/>
      <c r="GP3899" s="711"/>
      <c r="GQ3899" s="711"/>
      <c r="GR3899" s="711"/>
      <c r="GS3899" s="711"/>
      <c r="GT3899" s="711"/>
      <c r="GU3899" s="711"/>
      <c r="GV3899" s="711"/>
      <c r="GW3899" s="711"/>
      <c r="GX3899" s="711"/>
      <c r="GY3899" s="711"/>
      <c r="GZ3899" s="711"/>
      <c r="HA3899" s="711"/>
      <c r="HB3899" s="711"/>
      <c r="HC3899" s="711"/>
      <c r="HD3899" s="711"/>
      <c r="HE3899" s="711"/>
      <c r="HF3899" s="711"/>
      <c r="HG3899" s="711"/>
      <c r="HH3899" s="711"/>
      <c r="HI3899" s="711"/>
      <c r="HJ3899" s="711"/>
      <c r="HK3899" s="711"/>
      <c r="HL3899" s="711"/>
      <c r="HM3899" s="711"/>
      <c r="HN3899" s="711"/>
      <c r="HO3899" s="711"/>
      <c r="HP3899" s="711"/>
      <c r="HQ3899" s="711"/>
      <c r="HR3899" s="711"/>
      <c r="HS3899" s="711"/>
      <c r="HT3899" s="711"/>
      <c r="HU3899" s="711"/>
      <c r="HV3899" s="711"/>
      <c r="HW3899" s="711"/>
      <c r="HX3899" s="711"/>
      <c r="HY3899" s="711"/>
      <c r="HZ3899" s="711"/>
      <c r="IA3899" s="711"/>
      <c r="IB3899" s="711"/>
      <c r="IC3899" s="711"/>
      <c r="ID3899" s="711"/>
      <c r="IE3899" s="711"/>
      <c r="IF3899" s="711"/>
      <c r="IG3899" s="711"/>
      <c r="IH3899" s="711"/>
      <c r="II3899" s="711"/>
      <c r="IJ3899" s="711"/>
      <c r="IK3899" s="711"/>
      <c r="IL3899" s="711"/>
      <c r="IM3899" s="711"/>
      <c r="IN3899" s="711"/>
      <c r="IO3899" s="711"/>
      <c r="IP3899" s="711"/>
      <c r="IQ3899" s="711"/>
      <c r="IR3899" s="711"/>
      <c r="IS3899" s="711"/>
      <c r="IT3899" s="711"/>
      <c r="IU3899" s="711"/>
      <c r="IV3899" s="711"/>
    </row>
    <row r="3900" spans="1:256" s="301" customFormat="1" ht="15" thickBot="1">
      <c r="A3900" s="497"/>
      <c r="B3900" s="498" t="s">
        <v>4541</v>
      </c>
      <c r="C3900" s="499"/>
      <c r="D3900" s="500"/>
      <c r="E3900" s="500"/>
      <c r="F3900" s="500">
        <f>SUM(F1746:F3899)</f>
        <v>0</v>
      </c>
      <c r="G3900" s="710"/>
      <c r="H3900" s="710"/>
      <c r="I3900" s="710"/>
      <c r="J3900" s="710"/>
      <c r="K3900" s="710"/>
      <c r="L3900" s="710"/>
      <c r="M3900" s="710"/>
      <c r="N3900" s="710"/>
      <c r="O3900" s="710"/>
      <c r="P3900" s="711"/>
      <c r="Q3900" s="711"/>
      <c r="R3900" s="711"/>
      <c r="S3900" s="711"/>
      <c r="T3900" s="711"/>
      <c r="U3900" s="711"/>
      <c r="V3900" s="711"/>
      <c r="W3900" s="711"/>
      <c r="X3900" s="711"/>
      <c r="Y3900" s="711"/>
      <c r="Z3900" s="711"/>
      <c r="AA3900" s="711"/>
      <c r="AB3900" s="711"/>
      <c r="AC3900" s="711"/>
      <c r="AD3900" s="711"/>
      <c r="AE3900" s="711"/>
      <c r="AF3900" s="711"/>
      <c r="AG3900" s="711"/>
      <c r="AH3900" s="711"/>
      <c r="AI3900" s="711"/>
      <c r="AJ3900" s="711"/>
      <c r="AK3900" s="711"/>
      <c r="AL3900" s="711"/>
      <c r="AM3900" s="711"/>
      <c r="AN3900" s="711"/>
      <c r="AO3900" s="711"/>
      <c r="AP3900" s="711"/>
      <c r="AQ3900" s="711"/>
      <c r="AR3900" s="711"/>
      <c r="AS3900" s="711"/>
      <c r="AT3900" s="711"/>
      <c r="AU3900" s="711"/>
      <c r="AV3900" s="711"/>
      <c r="AW3900" s="711"/>
      <c r="AX3900" s="711"/>
      <c r="AY3900" s="711"/>
      <c r="AZ3900" s="711"/>
      <c r="BA3900" s="711"/>
      <c r="BB3900" s="711"/>
      <c r="BC3900" s="711"/>
      <c r="BD3900" s="711"/>
      <c r="BE3900" s="711"/>
      <c r="BF3900" s="711"/>
      <c r="BG3900" s="711"/>
      <c r="BH3900" s="711"/>
      <c r="BI3900" s="711"/>
      <c r="BJ3900" s="711"/>
      <c r="BK3900" s="711"/>
      <c r="BL3900" s="711"/>
      <c r="BM3900" s="711"/>
      <c r="BN3900" s="711"/>
      <c r="BO3900" s="711"/>
      <c r="BP3900" s="711"/>
      <c r="BQ3900" s="711"/>
      <c r="BR3900" s="711"/>
      <c r="BS3900" s="711"/>
      <c r="BT3900" s="711"/>
      <c r="BU3900" s="711"/>
      <c r="BV3900" s="711"/>
      <c r="BW3900" s="711"/>
      <c r="BX3900" s="711"/>
      <c r="BY3900" s="711"/>
      <c r="BZ3900" s="711"/>
      <c r="CA3900" s="711"/>
      <c r="CB3900" s="711"/>
      <c r="CC3900" s="711"/>
      <c r="CD3900" s="711"/>
      <c r="CE3900" s="711"/>
      <c r="CF3900" s="711"/>
      <c r="CG3900" s="711"/>
      <c r="CH3900" s="711"/>
      <c r="CI3900" s="711"/>
      <c r="CJ3900" s="711"/>
      <c r="CK3900" s="711"/>
      <c r="CL3900" s="711"/>
      <c r="CM3900" s="711"/>
      <c r="CN3900" s="711"/>
      <c r="CO3900" s="711"/>
      <c r="CP3900" s="711"/>
      <c r="CQ3900" s="711"/>
      <c r="CR3900" s="711"/>
      <c r="CS3900" s="711"/>
      <c r="CT3900" s="711"/>
      <c r="CU3900" s="711"/>
      <c r="CV3900" s="711"/>
      <c r="CW3900" s="711"/>
      <c r="CX3900" s="711"/>
      <c r="CY3900" s="711"/>
      <c r="CZ3900" s="711"/>
      <c r="DA3900" s="711"/>
      <c r="DB3900" s="711"/>
      <c r="DC3900" s="711"/>
      <c r="DD3900" s="711"/>
      <c r="DE3900" s="711"/>
      <c r="DF3900" s="711"/>
      <c r="DG3900" s="711"/>
      <c r="DH3900" s="711"/>
      <c r="DI3900" s="711"/>
      <c r="DJ3900" s="711"/>
      <c r="DK3900" s="711"/>
      <c r="DL3900" s="711"/>
      <c r="DM3900" s="711"/>
      <c r="DN3900" s="711"/>
      <c r="DO3900" s="711"/>
      <c r="DP3900" s="711"/>
      <c r="DQ3900" s="711"/>
      <c r="DR3900" s="711"/>
      <c r="DS3900" s="711"/>
      <c r="DT3900" s="711"/>
      <c r="DU3900" s="711"/>
      <c r="DV3900" s="711"/>
      <c r="DW3900" s="711"/>
      <c r="DX3900" s="711"/>
      <c r="DY3900" s="711"/>
      <c r="DZ3900" s="711"/>
      <c r="EA3900" s="711"/>
      <c r="EB3900" s="711"/>
      <c r="EC3900" s="711"/>
      <c r="ED3900" s="711"/>
      <c r="EE3900" s="711"/>
      <c r="EF3900" s="711"/>
      <c r="EG3900" s="711"/>
      <c r="EH3900" s="711"/>
      <c r="EI3900" s="711"/>
      <c r="EJ3900" s="711"/>
      <c r="EK3900" s="711"/>
      <c r="EL3900" s="711"/>
      <c r="EM3900" s="711"/>
      <c r="EN3900" s="711"/>
      <c r="EO3900" s="711"/>
      <c r="EP3900" s="711"/>
      <c r="EQ3900" s="711"/>
      <c r="ER3900" s="711"/>
      <c r="ES3900" s="711"/>
      <c r="ET3900" s="711"/>
      <c r="EU3900" s="711"/>
      <c r="EV3900" s="711"/>
      <c r="EW3900" s="711"/>
      <c r="EX3900" s="711"/>
      <c r="EY3900" s="711"/>
      <c r="EZ3900" s="711"/>
      <c r="FA3900" s="711"/>
      <c r="FB3900" s="711"/>
      <c r="FC3900" s="711"/>
      <c r="FD3900" s="711"/>
      <c r="FE3900" s="711"/>
      <c r="FF3900" s="711"/>
      <c r="FG3900" s="711"/>
      <c r="FH3900" s="711"/>
      <c r="FI3900" s="711"/>
      <c r="FJ3900" s="711"/>
      <c r="FK3900" s="711"/>
      <c r="FL3900" s="711"/>
      <c r="FM3900" s="711"/>
      <c r="FN3900" s="711"/>
      <c r="FO3900" s="711"/>
      <c r="FP3900" s="711"/>
      <c r="FQ3900" s="711"/>
      <c r="FR3900" s="711"/>
      <c r="FS3900" s="711"/>
      <c r="FT3900" s="711"/>
      <c r="FU3900" s="711"/>
      <c r="FV3900" s="711"/>
      <c r="FW3900" s="711"/>
      <c r="FX3900" s="711"/>
      <c r="FY3900" s="711"/>
      <c r="FZ3900" s="711"/>
      <c r="GA3900" s="711"/>
      <c r="GB3900" s="711"/>
      <c r="GC3900" s="711"/>
      <c r="GD3900" s="711"/>
      <c r="GE3900" s="711"/>
      <c r="GF3900" s="711"/>
      <c r="GG3900" s="711"/>
      <c r="GH3900" s="711"/>
      <c r="GI3900" s="711"/>
      <c r="GJ3900" s="711"/>
      <c r="GK3900" s="711"/>
      <c r="GL3900" s="711"/>
      <c r="GM3900" s="711"/>
      <c r="GN3900" s="711"/>
      <c r="GO3900" s="711"/>
      <c r="GP3900" s="711"/>
      <c r="GQ3900" s="711"/>
      <c r="GR3900" s="711"/>
      <c r="GS3900" s="711"/>
      <c r="GT3900" s="711"/>
      <c r="GU3900" s="711"/>
      <c r="GV3900" s="711"/>
      <c r="GW3900" s="711"/>
      <c r="GX3900" s="711"/>
      <c r="GY3900" s="711"/>
      <c r="GZ3900" s="711"/>
      <c r="HA3900" s="711"/>
      <c r="HB3900" s="711"/>
      <c r="HC3900" s="711"/>
      <c r="HD3900" s="711"/>
      <c r="HE3900" s="711"/>
      <c r="HF3900" s="711"/>
      <c r="HG3900" s="711"/>
      <c r="HH3900" s="711"/>
      <c r="HI3900" s="711"/>
      <c r="HJ3900" s="711"/>
      <c r="HK3900" s="711"/>
      <c r="HL3900" s="711"/>
      <c r="HM3900" s="711"/>
      <c r="HN3900" s="711"/>
      <c r="HO3900" s="711"/>
      <c r="HP3900" s="711"/>
      <c r="HQ3900" s="711"/>
      <c r="HR3900" s="711"/>
      <c r="HS3900" s="711"/>
      <c r="HT3900" s="711"/>
      <c r="HU3900" s="711"/>
      <c r="HV3900" s="711"/>
      <c r="HW3900" s="711"/>
      <c r="HX3900" s="711"/>
      <c r="HY3900" s="711"/>
      <c r="HZ3900" s="711"/>
      <c r="IA3900" s="711"/>
      <c r="IB3900" s="711"/>
      <c r="IC3900" s="711"/>
      <c r="ID3900" s="711"/>
      <c r="IE3900" s="711"/>
      <c r="IF3900" s="711"/>
      <c r="IG3900" s="711"/>
      <c r="IH3900" s="711"/>
      <c r="II3900" s="711"/>
      <c r="IJ3900" s="711"/>
      <c r="IK3900" s="711"/>
      <c r="IL3900" s="711"/>
      <c r="IM3900" s="711"/>
      <c r="IN3900" s="711"/>
      <c r="IO3900" s="711"/>
      <c r="IP3900" s="711"/>
      <c r="IQ3900" s="711"/>
      <c r="IR3900" s="711"/>
      <c r="IS3900" s="711"/>
      <c r="IT3900" s="711"/>
      <c r="IU3900" s="711"/>
      <c r="IV3900" s="711"/>
    </row>
    <row r="3901" spans="1:256" s="301" customFormat="1" ht="15" thickTop="1">
      <c r="A3901" s="712"/>
      <c r="B3901" s="713"/>
      <c r="C3901" s="714"/>
      <c r="D3901" s="715"/>
      <c r="E3901" s="715"/>
      <c r="F3901" s="715"/>
      <c r="G3901" s="710"/>
      <c r="H3901" s="710"/>
      <c r="I3901" s="710"/>
      <c r="J3901" s="710"/>
      <c r="K3901" s="710"/>
      <c r="L3901" s="710"/>
      <c r="M3901" s="710"/>
      <c r="N3901" s="710"/>
      <c r="O3901" s="710"/>
      <c r="P3901" s="711"/>
      <c r="Q3901" s="711"/>
      <c r="R3901" s="711"/>
      <c r="S3901" s="711"/>
      <c r="T3901" s="711"/>
      <c r="U3901" s="711"/>
      <c r="V3901" s="711"/>
      <c r="W3901" s="711"/>
      <c r="X3901" s="711"/>
      <c r="Y3901" s="711"/>
      <c r="Z3901" s="711"/>
      <c r="AA3901" s="711"/>
      <c r="AB3901" s="711"/>
      <c r="AC3901" s="711"/>
      <c r="AD3901" s="711"/>
      <c r="AE3901" s="711"/>
      <c r="AF3901" s="711"/>
      <c r="AG3901" s="711"/>
      <c r="AH3901" s="711"/>
      <c r="AI3901" s="711"/>
      <c r="AJ3901" s="711"/>
      <c r="AK3901" s="711"/>
      <c r="AL3901" s="711"/>
      <c r="AM3901" s="711"/>
      <c r="AN3901" s="711"/>
      <c r="AO3901" s="711"/>
      <c r="AP3901" s="711"/>
      <c r="AQ3901" s="711"/>
      <c r="AR3901" s="711"/>
      <c r="AS3901" s="711"/>
      <c r="AT3901" s="711"/>
      <c r="AU3901" s="711"/>
      <c r="AV3901" s="711"/>
      <c r="AW3901" s="711"/>
      <c r="AX3901" s="711"/>
      <c r="AY3901" s="711"/>
      <c r="AZ3901" s="711"/>
      <c r="BA3901" s="711"/>
      <c r="BB3901" s="711"/>
      <c r="BC3901" s="711"/>
      <c r="BD3901" s="711"/>
      <c r="BE3901" s="711"/>
      <c r="BF3901" s="711"/>
      <c r="BG3901" s="711"/>
      <c r="BH3901" s="711"/>
      <c r="BI3901" s="711"/>
      <c r="BJ3901" s="711"/>
      <c r="BK3901" s="711"/>
      <c r="BL3901" s="711"/>
      <c r="BM3901" s="711"/>
      <c r="BN3901" s="711"/>
      <c r="BO3901" s="711"/>
      <c r="BP3901" s="711"/>
      <c r="BQ3901" s="711"/>
      <c r="BR3901" s="711"/>
      <c r="BS3901" s="711"/>
      <c r="BT3901" s="711"/>
      <c r="BU3901" s="711"/>
      <c r="BV3901" s="711"/>
      <c r="BW3901" s="711"/>
      <c r="BX3901" s="711"/>
      <c r="BY3901" s="711"/>
      <c r="BZ3901" s="711"/>
      <c r="CA3901" s="711"/>
      <c r="CB3901" s="711"/>
      <c r="CC3901" s="711"/>
      <c r="CD3901" s="711"/>
      <c r="CE3901" s="711"/>
      <c r="CF3901" s="711"/>
      <c r="CG3901" s="711"/>
      <c r="CH3901" s="711"/>
      <c r="CI3901" s="711"/>
      <c r="CJ3901" s="711"/>
      <c r="CK3901" s="711"/>
      <c r="CL3901" s="711"/>
      <c r="CM3901" s="711"/>
      <c r="CN3901" s="711"/>
      <c r="CO3901" s="711"/>
      <c r="CP3901" s="711"/>
      <c r="CQ3901" s="711"/>
      <c r="CR3901" s="711"/>
      <c r="CS3901" s="711"/>
      <c r="CT3901" s="711"/>
      <c r="CU3901" s="711"/>
      <c r="CV3901" s="711"/>
      <c r="CW3901" s="711"/>
      <c r="CX3901" s="711"/>
      <c r="CY3901" s="711"/>
      <c r="CZ3901" s="711"/>
      <c r="DA3901" s="711"/>
      <c r="DB3901" s="711"/>
      <c r="DC3901" s="711"/>
      <c r="DD3901" s="711"/>
      <c r="DE3901" s="711"/>
      <c r="DF3901" s="711"/>
      <c r="DG3901" s="711"/>
      <c r="DH3901" s="711"/>
      <c r="DI3901" s="711"/>
      <c r="DJ3901" s="711"/>
      <c r="DK3901" s="711"/>
      <c r="DL3901" s="711"/>
      <c r="DM3901" s="711"/>
      <c r="DN3901" s="711"/>
      <c r="DO3901" s="711"/>
      <c r="DP3901" s="711"/>
      <c r="DQ3901" s="711"/>
      <c r="DR3901" s="711"/>
      <c r="DS3901" s="711"/>
      <c r="DT3901" s="711"/>
      <c r="DU3901" s="711"/>
      <c r="DV3901" s="711"/>
      <c r="DW3901" s="711"/>
      <c r="DX3901" s="711"/>
      <c r="DY3901" s="711"/>
      <c r="DZ3901" s="711"/>
      <c r="EA3901" s="711"/>
      <c r="EB3901" s="711"/>
      <c r="EC3901" s="711"/>
      <c r="ED3901" s="711"/>
      <c r="EE3901" s="711"/>
      <c r="EF3901" s="711"/>
      <c r="EG3901" s="711"/>
      <c r="EH3901" s="711"/>
      <c r="EI3901" s="711"/>
      <c r="EJ3901" s="711"/>
      <c r="EK3901" s="711"/>
      <c r="EL3901" s="711"/>
      <c r="EM3901" s="711"/>
      <c r="EN3901" s="711"/>
      <c r="EO3901" s="711"/>
      <c r="EP3901" s="711"/>
      <c r="EQ3901" s="711"/>
      <c r="ER3901" s="711"/>
      <c r="ES3901" s="711"/>
      <c r="ET3901" s="711"/>
      <c r="EU3901" s="711"/>
      <c r="EV3901" s="711"/>
      <c r="EW3901" s="711"/>
      <c r="EX3901" s="711"/>
      <c r="EY3901" s="711"/>
      <c r="EZ3901" s="711"/>
      <c r="FA3901" s="711"/>
      <c r="FB3901" s="711"/>
      <c r="FC3901" s="711"/>
      <c r="FD3901" s="711"/>
      <c r="FE3901" s="711"/>
      <c r="FF3901" s="711"/>
      <c r="FG3901" s="711"/>
      <c r="FH3901" s="711"/>
      <c r="FI3901" s="711"/>
      <c r="FJ3901" s="711"/>
      <c r="FK3901" s="711"/>
      <c r="FL3901" s="711"/>
      <c r="FM3901" s="711"/>
      <c r="FN3901" s="711"/>
      <c r="FO3901" s="711"/>
      <c r="FP3901" s="711"/>
      <c r="FQ3901" s="711"/>
      <c r="FR3901" s="711"/>
      <c r="FS3901" s="711"/>
      <c r="FT3901" s="711"/>
      <c r="FU3901" s="711"/>
      <c r="FV3901" s="711"/>
      <c r="FW3901" s="711"/>
      <c r="FX3901" s="711"/>
      <c r="FY3901" s="711"/>
      <c r="FZ3901" s="711"/>
      <c r="GA3901" s="711"/>
      <c r="GB3901" s="711"/>
      <c r="GC3901" s="711"/>
      <c r="GD3901" s="711"/>
      <c r="GE3901" s="711"/>
      <c r="GF3901" s="711"/>
      <c r="GG3901" s="711"/>
      <c r="GH3901" s="711"/>
      <c r="GI3901" s="711"/>
      <c r="GJ3901" s="711"/>
      <c r="GK3901" s="711"/>
      <c r="GL3901" s="711"/>
      <c r="GM3901" s="711"/>
      <c r="GN3901" s="711"/>
      <c r="GO3901" s="711"/>
      <c r="GP3901" s="711"/>
      <c r="GQ3901" s="711"/>
      <c r="GR3901" s="711"/>
      <c r="GS3901" s="711"/>
      <c r="GT3901" s="711"/>
      <c r="GU3901" s="711"/>
      <c r="GV3901" s="711"/>
      <c r="GW3901" s="711"/>
      <c r="GX3901" s="711"/>
      <c r="GY3901" s="711"/>
      <c r="GZ3901" s="711"/>
      <c r="HA3901" s="711"/>
      <c r="HB3901" s="711"/>
      <c r="HC3901" s="711"/>
      <c r="HD3901" s="711"/>
      <c r="HE3901" s="711"/>
      <c r="HF3901" s="711"/>
      <c r="HG3901" s="711"/>
      <c r="HH3901" s="711"/>
      <c r="HI3901" s="711"/>
      <c r="HJ3901" s="711"/>
      <c r="HK3901" s="711"/>
      <c r="HL3901" s="711"/>
      <c r="HM3901" s="711"/>
      <c r="HN3901" s="711"/>
      <c r="HO3901" s="711"/>
      <c r="HP3901" s="711"/>
      <c r="HQ3901" s="711"/>
      <c r="HR3901" s="711"/>
      <c r="HS3901" s="711"/>
      <c r="HT3901" s="711"/>
      <c r="HU3901" s="711"/>
      <c r="HV3901" s="711"/>
      <c r="HW3901" s="711"/>
      <c r="HX3901" s="711"/>
      <c r="HY3901" s="711"/>
      <c r="HZ3901" s="711"/>
      <c r="IA3901" s="711"/>
      <c r="IB3901" s="711"/>
      <c r="IC3901" s="711"/>
      <c r="ID3901" s="711"/>
      <c r="IE3901" s="711"/>
      <c r="IF3901" s="711"/>
      <c r="IG3901" s="711"/>
      <c r="IH3901" s="711"/>
      <c r="II3901" s="711"/>
      <c r="IJ3901" s="711"/>
      <c r="IK3901" s="711"/>
      <c r="IL3901" s="711"/>
      <c r="IM3901" s="711"/>
      <c r="IN3901" s="711"/>
      <c r="IO3901" s="711"/>
      <c r="IP3901" s="711"/>
      <c r="IQ3901" s="711"/>
      <c r="IR3901" s="711"/>
      <c r="IS3901" s="711"/>
      <c r="IT3901" s="711"/>
      <c r="IU3901" s="711"/>
      <c r="IV3901" s="711"/>
    </row>
    <row r="3902" spans="1:256" s="301" customFormat="1">
      <c r="A3902" s="271" t="s">
        <v>65</v>
      </c>
      <c r="B3902" s="716" t="s">
        <v>4542</v>
      </c>
      <c r="C3902" s="273" t="s">
        <v>20</v>
      </c>
      <c r="D3902" s="274" t="s">
        <v>21</v>
      </c>
      <c r="E3902" s="274"/>
      <c r="F3902" s="274" t="s">
        <v>23</v>
      </c>
      <c r="G3902" s="710"/>
      <c r="H3902" s="710"/>
      <c r="I3902" s="710"/>
      <c r="J3902" s="710"/>
      <c r="K3902" s="710"/>
      <c r="L3902" s="710"/>
      <c r="M3902" s="710"/>
      <c r="N3902" s="710"/>
      <c r="O3902" s="710"/>
      <c r="P3902" s="711"/>
      <c r="Q3902" s="711"/>
      <c r="R3902" s="711"/>
      <c r="S3902" s="711"/>
      <c r="T3902" s="711"/>
      <c r="U3902" s="711"/>
      <c r="V3902" s="711"/>
      <c r="W3902" s="711"/>
      <c r="X3902" s="711"/>
      <c r="Y3902" s="711"/>
      <c r="Z3902" s="711"/>
      <c r="AA3902" s="711"/>
      <c r="AB3902" s="711"/>
      <c r="AC3902" s="711"/>
      <c r="AD3902" s="711"/>
      <c r="AE3902" s="711"/>
      <c r="AF3902" s="711"/>
      <c r="AG3902" s="711"/>
      <c r="AH3902" s="711"/>
      <c r="AI3902" s="711"/>
      <c r="AJ3902" s="711"/>
      <c r="AK3902" s="711"/>
      <c r="AL3902" s="711"/>
      <c r="AM3902" s="711"/>
      <c r="AN3902" s="711"/>
      <c r="AO3902" s="711"/>
      <c r="AP3902" s="711"/>
      <c r="AQ3902" s="711"/>
      <c r="AR3902" s="711"/>
      <c r="AS3902" s="711"/>
      <c r="AT3902" s="711"/>
      <c r="AU3902" s="711"/>
      <c r="AV3902" s="711"/>
      <c r="AW3902" s="711"/>
      <c r="AX3902" s="711"/>
      <c r="AY3902" s="711"/>
      <c r="AZ3902" s="711"/>
      <c r="BA3902" s="711"/>
      <c r="BB3902" s="711"/>
      <c r="BC3902" s="711"/>
      <c r="BD3902" s="711"/>
      <c r="BE3902" s="711"/>
      <c r="BF3902" s="711"/>
      <c r="BG3902" s="711"/>
      <c r="BH3902" s="711"/>
      <c r="BI3902" s="711"/>
      <c r="BJ3902" s="711"/>
      <c r="BK3902" s="711"/>
      <c r="BL3902" s="711"/>
      <c r="BM3902" s="711"/>
      <c r="BN3902" s="711"/>
      <c r="BO3902" s="711"/>
      <c r="BP3902" s="711"/>
      <c r="BQ3902" s="711"/>
      <c r="BR3902" s="711"/>
      <c r="BS3902" s="711"/>
      <c r="BT3902" s="711"/>
      <c r="BU3902" s="711"/>
      <c r="BV3902" s="711"/>
      <c r="BW3902" s="711"/>
      <c r="BX3902" s="711"/>
      <c r="BY3902" s="711"/>
      <c r="BZ3902" s="711"/>
      <c r="CA3902" s="711"/>
      <c r="CB3902" s="711"/>
      <c r="CC3902" s="711"/>
      <c r="CD3902" s="711"/>
      <c r="CE3902" s="711"/>
      <c r="CF3902" s="711"/>
      <c r="CG3902" s="711"/>
      <c r="CH3902" s="711"/>
      <c r="CI3902" s="711"/>
      <c r="CJ3902" s="711"/>
      <c r="CK3902" s="711"/>
      <c r="CL3902" s="711"/>
      <c r="CM3902" s="711"/>
      <c r="CN3902" s="711"/>
      <c r="CO3902" s="711"/>
      <c r="CP3902" s="711"/>
      <c r="CQ3902" s="711"/>
      <c r="CR3902" s="711"/>
      <c r="CS3902" s="711"/>
      <c r="CT3902" s="711"/>
      <c r="CU3902" s="711"/>
      <c r="CV3902" s="711"/>
      <c r="CW3902" s="711"/>
      <c r="CX3902" s="711"/>
      <c r="CY3902" s="711"/>
      <c r="CZ3902" s="711"/>
      <c r="DA3902" s="711"/>
      <c r="DB3902" s="711"/>
      <c r="DC3902" s="711"/>
      <c r="DD3902" s="711"/>
      <c r="DE3902" s="711"/>
      <c r="DF3902" s="711"/>
      <c r="DG3902" s="711"/>
      <c r="DH3902" s="711"/>
      <c r="DI3902" s="711"/>
      <c r="DJ3902" s="711"/>
      <c r="DK3902" s="711"/>
      <c r="DL3902" s="711"/>
      <c r="DM3902" s="711"/>
      <c r="DN3902" s="711"/>
      <c r="DO3902" s="711"/>
      <c r="DP3902" s="711"/>
      <c r="DQ3902" s="711"/>
      <c r="DR3902" s="711"/>
      <c r="DS3902" s="711"/>
      <c r="DT3902" s="711"/>
      <c r="DU3902" s="711"/>
      <c r="DV3902" s="711"/>
      <c r="DW3902" s="711"/>
      <c r="DX3902" s="711"/>
      <c r="DY3902" s="711"/>
      <c r="DZ3902" s="711"/>
      <c r="EA3902" s="711"/>
      <c r="EB3902" s="711"/>
      <c r="EC3902" s="711"/>
      <c r="ED3902" s="711"/>
      <c r="EE3902" s="711"/>
      <c r="EF3902" s="711"/>
      <c r="EG3902" s="711"/>
      <c r="EH3902" s="711"/>
      <c r="EI3902" s="711"/>
      <c r="EJ3902" s="711"/>
      <c r="EK3902" s="711"/>
      <c r="EL3902" s="711"/>
      <c r="EM3902" s="711"/>
      <c r="EN3902" s="711"/>
      <c r="EO3902" s="711"/>
      <c r="EP3902" s="711"/>
      <c r="EQ3902" s="711"/>
      <c r="ER3902" s="711"/>
      <c r="ES3902" s="711"/>
      <c r="ET3902" s="711"/>
      <c r="EU3902" s="711"/>
      <c r="EV3902" s="711"/>
      <c r="EW3902" s="711"/>
      <c r="EX3902" s="711"/>
      <c r="EY3902" s="711"/>
      <c r="EZ3902" s="711"/>
      <c r="FA3902" s="711"/>
      <c r="FB3902" s="711"/>
      <c r="FC3902" s="711"/>
      <c r="FD3902" s="711"/>
      <c r="FE3902" s="711"/>
      <c r="FF3902" s="711"/>
      <c r="FG3902" s="711"/>
      <c r="FH3902" s="711"/>
      <c r="FI3902" s="711"/>
      <c r="FJ3902" s="711"/>
      <c r="FK3902" s="711"/>
      <c r="FL3902" s="711"/>
      <c r="FM3902" s="711"/>
      <c r="FN3902" s="711"/>
      <c r="FO3902" s="711"/>
      <c r="FP3902" s="711"/>
      <c r="FQ3902" s="711"/>
      <c r="FR3902" s="711"/>
      <c r="FS3902" s="711"/>
      <c r="FT3902" s="711"/>
      <c r="FU3902" s="711"/>
      <c r="FV3902" s="711"/>
      <c r="FW3902" s="711"/>
      <c r="FX3902" s="711"/>
      <c r="FY3902" s="711"/>
      <c r="FZ3902" s="711"/>
      <c r="GA3902" s="711"/>
      <c r="GB3902" s="711"/>
      <c r="GC3902" s="711"/>
      <c r="GD3902" s="711"/>
      <c r="GE3902" s="711"/>
      <c r="GF3902" s="711"/>
      <c r="GG3902" s="711"/>
      <c r="GH3902" s="711"/>
      <c r="GI3902" s="711"/>
      <c r="GJ3902" s="711"/>
      <c r="GK3902" s="711"/>
      <c r="GL3902" s="711"/>
      <c r="GM3902" s="711"/>
      <c r="GN3902" s="711"/>
      <c r="GO3902" s="711"/>
      <c r="GP3902" s="711"/>
      <c r="GQ3902" s="711"/>
      <c r="GR3902" s="711"/>
      <c r="GS3902" s="711"/>
      <c r="GT3902" s="711"/>
      <c r="GU3902" s="711"/>
      <c r="GV3902" s="711"/>
      <c r="GW3902" s="711"/>
      <c r="GX3902" s="711"/>
      <c r="GY3902" s="711"/>
      <c r="GZ3902" s="711"/>
      <c r="HA3902" s="711"/>
      <c r="HB3902" s="711"/>
      <c r="HC3902" s="711"/>
      <c r="HD3902" s="711"/>
      <c r="HE3902" s="711"/>
      <c r="HF3902" s="711"/>
      <c r="HG3902" s="711"/>
      <c r="HH3902" s="711"/>
      <c r="HI3902" s="711"/>
      <c r="HJ3902" s="711"/>
      <c r="HK3902" s="711"/>
      <c r="HL3902" s="711"/>
      <c r="HM3902" s="711"/>
      <c r="HN3902" s="711"/>
      <c r="HO3902" s="711"/>
      <c r="HP3902" s="711"/>
      <c r="HQ3902" s="711"/>
      <c r="HR3902" s="711"/>
      <c r="HS3902" s="711"/>
      <c r="HT3902" s="711"/>
      <c r="HU3902" s="711"/>
      <c r="HV3902" s="711"/>
      <c r="HW3902" s="711"/>
      <c r="HX3902" s="711"/>
      <c r="HY3902" s="711"/>
      <c r="HZ3902" s="711"/>
      <c r="IA3902" s="711"/>
      <c r="IB3902" s="711"/>
      <c r="IC3902" s="711"/>
      <c r="ID3902" s="711"/>
      <c r="IE3902" s="711"/>
      <c r="IF3902" s="711"/>
      <c r="IG3902" s="711"/>
      <c r="IH3902" s="711"/>
      <c r="II3902" s="711"/>
      <c r="IJ3902" s="711"/>
      <c r="IK3902" s="711"/>
      <c r="IL3902" s="711"/>
      <c r="IM3902" s="711"/>
      <c r="IN3902" s="711"/>
      <c r="IO3902" s="711"/>
      <c r="IP3902" s="711"/>
      <c r="IQ3902" s="711"/>
      <c r="IR3902" s="711"/>
      <c r="IS3902" s="711"/>
      <c r="IT3902" s="711"/>
      <c r="IU3902" s="711"/>
      <c r="IV3902" s="711"/>
    </row>
    <row r="3903" spans="1:256" s="301" customFormat="1">
      <c r="D3903" s="48"/>
      <c r="G3903" s="710"/>
      <c r="H3903" s="710"/>
      <c r="I3903" s="710"/>
      <c r="J3903" s="710"/>
      <c r="K3903" s="710"/>
      <c r="L3903" s="710"/>
      <c r="M3903" s="710"/>
      <c r="N3903" s="710"/>
      <c r="O3903" s="710"/>
      <c r="P3903" s="711"/>
      <c r="Q3903" s="711"/>
      <c r="R3903" s="711"/>
      <c r="S3903" s="711"/>
      <c r="T3903" s="711"/>
      <c r="U3903" s="711"/>
      <c r="V3903" s="711"/>
      <c r="W3903" s="711"/>
      <c r="X3903" s="711"/>
      <c r="Y3903" s="711"/>
      <c r="Z3903" s="711"/>
      <c r="AA3903" s="711"/>
      <c r="AB3903" s="711"/>
      <c r="AC3903" s="711"/>
      <c r="AD3903" s="711"/>
      <c r="AE3903" s="711"/>
      <c r="AF3903" s="711"/>
      <c r="AG3903" s="711"/>
      <c r="AH3903" s="711"/>
      <c r="AI3903" s="711"/>
      <c r="AJ3903" s="711"/>
      <c r="AK3903" s="711"/>
      <c r="AL3903" s="711"/>
      <c r="AM3903" s="711"/>
      <c r="AN3903" s="711"/>
      <c r="AO3903" s="711"/>
      <c r="AP3903" s="711"/>
      <c r="AQ3903" s="711"/>
      <c r="AR3903" s="711"/>
      <c r="AS3903" s="711"/>
      <c r="AT3903" s="711"/>
      <c r="AU3903" s="711"/>
      <c r="AV3903" s="711"/>
      <c r="AW3903" s="711"/>
      <c r="AX3903" s="711"/>
      <c r="AY3903" s="711"/>
      <c r="AZ3903" s="711"/>
      <c r="BA3903" s="711"/>
      <c r="BB3903" s="711"/>
      <c r="BC3903" s="711"/>
      <c r="BD3903" s="711"/>
      <c r="BE3903" s="711"/>
      <c r="BF3903" s="711"/>
      <c r="BG3903" s="711"/>
      <c r="BH3903" s="711"/>
      <c r="BI3903" s="711"/>
      <c r="BJ3903" s="711"/>
      <c r="BK3903" s="711"/>
      <c r="BL3903" s="711"/>
      <c r="BM3903" s="711"/>
      <c r="BN3903" s="711"/>
      <c r="BO3903" s="711"/>
      <c r="BP3903" s="711"/>
      <c r="BQ3903" s="711"/>
      <c r="BR3903" s="711"/>
      <c r="BS3903" s="711"/>
      <c r="BT3903" s="711"/>
      <c r="BU3903" s="711"/>
      <c r="BV3903" s="711"/>
      <c r="BW3903" s="711"/>
      <c r="BX3903" s="711"/>
      <c r="BY3903" s="711"/>
      <c r="BZ3903" s="711"/>
      <c r="CA3903" s="711"/>
      <c r="CB3903" s="711"/>
      <c r="CC3903" s="711"/>
      <c r="CD3903" s="711"/>
      <c r="CE3903" s="711"/>
      <c r="CF3903" s="711"/>
      <c r="CG3903" s="711"/>
      <c r="CH3903" s="711"/>
      <c r="CI3903" s="711"/>
      <c r="CJ3903" s="711"/>
      <c r="CK3903" s="711"/>
      <c r="CL3903" s="711"/>
      <c r="CM3903" s="711"/>
      <c r="CN3903" s="711"/>
      <c r="CO3903" s="711"/>
      <c r="CP3903" s="711"/>
      <c r="CQ3903" s="711"/>
      <c r="CR3903" s="711"/>
      <c r="CS3903" s="711"/>
      <c r="CT3903" s="711"/>
      <c r="CU3903" s="711"/>
      <c r="CV3903" s="711"/>
      <c r="CW3903" s="711"/>
      <c r="CX3903" s="711"/>
      <c r="CY3903" s="711"/>
      <c r="CZ3903" s="711"/>
      <c r="DA3903" s="711"/>
      <c r="DB3903" s="711"/>
      <c r="DC3903" s="711"/>
      <c r="DD3903" s="711"/>
      <c r="DE3903" s="711"/>
      <c r="DF3903" s="711"/>
      <c r="DG3903" s="711"/>
      <c r="DH3903" s="711"/>
      <c r="DI3903" s="711"/>
      <c r="DJ3903" s="711"/>
      <c r="DK3903" s="711"/>
      <c r="DL3903" s="711"/>
      <c r="DM3903" s="711"/>
      <c r="DN3903" s="711"/>
      <c r="DO3903" s="711"/>
      <c r="DP3903" s="711"/>
      <c r="DQ3903" s="711"/>
      <c r="DR3903" s="711"/>
      <c r="DS3903" s="711"/>
      <c r="DT3903" s="711"/>
      <c r="DU3903" s="711"/>
      <c r="DV3903" s="711"/>
      <c r="DW3903" s="711"/>
      <c r="DX3903" s="711"/>
      <c r="DY3903" s="711"/>
      <c r="DZ3903" s="711"/>
      <c r="EA3903" s="711"/>
      <c r="EB3903" s="711"/>
      <c r="EC3903" s="711"/>
      <c r="ED3903" s="711"/>
      <c r="EE3903" s="711"/>
      <c r="EF3903" s="711"/>
      <c r="EG3903" s="711"/>
      <c r="EH3903" s="711"/>
      <c r="EI3903" s="711"/>
      <c r="EJ3903" s="711"/>
      <c r="EK3903" s="711"/>
      <c r="EL3903" s="711"/>
      <c r="EM3903" s="711"/>
      <c r="EN3903" s="711"/>
      <c r="EO3903" s="711"/>
      <c r="EP3903" s="711"/>
      <c r="EQ3903" s="711"/>
      <c r="ER3903" s="711"/>
      <c r="ES3903" s="711"/>
      <c r="ET3903" s="711"/>
      <c r="EU3903" s="711"/>
      <c r="EV3903" s="711"/>
      <c r="EW3903" s="711"/>
      <c r="EX3903" s="711"/>
      <c r="EY3903" s="711"/>
      <c r="EZ3903" s="711"/>
      <c r="FA3903" s="711"/>
      <c r="FB3903" s="711"/>
      <c r="FC3903" s="711"/>
      <c r="FD3903" s="711"/>
      <c r="FE3903" s="711"/>
      <c r="FF3903" s="711"/>
      <c r="FG3903" s="711"/>
      <c r="FH3903" s="711"/>
      <c r="FI3903" s="711"/>
      <c r="FJ3903" s="711"/>
      <c r="FK3903" s="711"/>
      <c r="FL3903" s="711"/>
      <c r="FM3903" s="711"/>
      <c r="FN3903" s="711"/>
      <c r="FO3903" s="711"/>
      <c r="FP3903" s="711"/>
      <c r="FQ3903" s="711"/>
      <c r="FR3903" s="711"/>
      <c r="FS3903" s="711"/>
      <c r="FT3903" s="711"/>
      <c r="FU3903" s="711"/>
      <c r="FV3903" s="711"/>
      <c r="FW3903" s="711"/>
      <c r="FX3903" s="711"/>
      <c r="FY3903" s="711"/>
      <c r="FZ3903" s="711"/>
      <c r="GA3903" s="711"/>
      <c r="GB3903" s="711"/>
      <c r="GC3903" s="711"/>
      <c r="GD3903" s="711"/>
      <c r="GE3903" s="711"/>
      <c r="GF3903" s="711"/>
      <c r="GG3903" s="711"/>
      <c r="GH3903" s="711"/>
      <c r="GI3903" s="711"/>
      <c r="GJ3903" s="711"/>
      <c r="GK3903" s="711"/>
      <c r="GL3903" s="711"/>
      <c r="GM3903" s="711"/>
      <c r="GN3903" s="711"/>
      <c r="GO3903" s="711"/>
      <c r="GP3903" s="711"/>
      <c r="GQ3903" s="711"/>
      <c r="GR3903" s="711"/>
      <c r="GS3903" s="711"/>
      <c r="GT3903" s="711"/>
      <c r="GU3903" s="711"/>
      <c r="GV3903" s="711"/>
      <c r="GW3903" s="711"/>
      <c r="GX3903" s="711"/>
      <c r="GY3903" s="711"/>
      <c r="GZ3903" s="711"/>
      <c r="HA3903" s="711"/>
      <c r="HB3903" s="711"/>
      <c r="HC3903" s="711"/>
      <c r="HD3903" s="711"/>
      <c r="HE3903" s="711"/>
      <c r="HF3903" s="711"/>
      <c r="HG3903" s="711"/>
      <c r="HH3903" s="711"/>
      <c r="HI3903" s="711"/>
      <c r="HJ3903" s="711"/>
      <c r="HK3903" s="711"/>
      <c r="HL3903" s="711"/>
      <c r="HM3903" s="711"/>
      <c r="HN3903" s="711"/>
      <c r="HO3903" s="711"/>
      <c r="HP3903" s="711"/>
      <c r="HQ3903" s="711"/>
      <c r="HR3903" s="711"/>
      <c r="HS3903" s="711"/>
      <c r="HT3903" s="711"/>
      <c r="HU3903" s="711"/>
      <c r="HV3903" s="711"/>
      <c r="HW3903" s="711"/>
      <c r="HX3903" s="711"/>
      <c r="HY3903" s="711"/>
      <c r="HZ3903" s="711"/>
      <c r="IA3903" s="711"/>
      <c r="IB3903" s="711"/>
      <c r="IC3903" s="711"/>
      <c r="ID3903" s="711"/>
      <c r="IE3903" s="711"/>
      <c r="IF3903" s="711"/>
      <c r="IG3903" s="711"/>
      <c r="IH3903" s="711"/>
      <c r="II3903" s="711"/>
      <c r="IJ3903" s="711"/>
      <c r="IK3903" s="711"/>
      <c r="IL3903" s="711"/>
      <c r="IM3903" s="711"/>
      <c r="IN3903" s="711"/>
      <c r="IO3903" s="711"/>
      <c r="IP3903" s="711"/>
      <c r="IQ3903" s="711"/>
      <c r="IR3903" s="711"/>
      <c r="IS3903" s="711"/>
      <c r="IT3903" s="711"/>
      <c r="IU3903" s="711"/>
      <c r="IV3903" s="711"/>
    </row>
    <row r="3904" spans="1:256" s="301" customFormat="1">
      <c r="A3904" s="365"/>
      <c r="B3904" s="502" t="s">
        <v>14</v>
      </c>
      <c r="C3904" s="717"/>
      <c r="D3904" s="48"/>
      <c r="E3904" s="48"/>
      <c r="G3904" s="710"/>
      <c r="H3904" s="710"/>
      <c r="I3904" s="710"/>
      <c r="J3904" s="710"/>
      <c r="K3904" s="710"/>
      <c r="L3904" s="710"/>
      <c r="M3904" s="710"/>
      <c r="N3904" s="710"/>
      <c r="O3904" s="710"/>
      <c r="P3904" s="711"/>
      <c r="Q3904" s="711"/>
      <c r="R3904" s="711"/>
      <c r="S3904" s="711"/>
      <c r="T3904" s="711"/>
      <c r="U3904" s="711"/>
      <c r="V3904" s="711"/>
      <c r="W3904" s="711"/>
      <c r="X3904" s="711"/>
      <c r="Y3904" s="711"/>
      <c r="Z3904" s="711"/>
      <c r="AA3904" s="711"/>
      <c r="AB3904" s="711"/>
      <c r="AC3904" s="711"/>
      <c r="AD3904" s="711"/>
      <c r="AE3904" s="711"/>
      <c r="AF3904" s="711"/>
      <c r="AG3904" s="711"/>
      <c r="AH3904" s="711"/>
      <c r="AI3904" s="711"/>
      <c r="AJ3904" s="711"/>
      <c r="AK3904" s="711"/>
      <c r="AL3904" s="711"/>
      <c r="AM3904" s="711"/>
      <c r="AN3904" s="711"/>
      <c r="AO3904" s="711"/>
      <c r="AP3904" s="711"/>
      <c r="AQ3904" s="711"/>
      <c r="AR3904" s="711"/>
      <c r="AS3904" s="711"/>
      <c r="AT3904" s="711"/>
      <c r="AU3904" s="711"/>
      <c r="AV3904" s="711"/>
      <c r="AW3904" s="711"/>
      <c r="AX3904" s="711"/>
      <c r="AY3904" s="711"/>
      <c r="AZ3904" s="711"/>
      <c r="BA3904" s="711"/>
      <c r="BB3904" s="711"/>
      <c r="BC3904" s="711"/>
      <c r="BD3904" s="711"/>
      <c r="BE3904" s="711"/>
      <c r="BF3904" s="711"/>
      <c r="BG3904" s="711"/>
      <c r="BH3904" s="711"/>
      <c r="BI3904" s="711"/>
      <c r="BJ3904" s="711"/>
      <c r="BK3904" s="711"/>
      <c r="BL3904" s="711"/>
      <c r="BM3904" s="711"/>
      <c r="BN3904" s="711"/>
      <c r="BO3904" s="711"/>
      <c r="BP3904" s="711"/>
      <c r="BQ3904" s="711"/>
      <c r="BR3904" s="711"/>
      <c r="BS3904" s="711"/>
      <c r="BT3904" s="711"/>
      <c r="BU3904" s="711"/>
      <c r="BV3904" s="711"/>
      <c r="BW3904" s="711"/>
      <c r="BX3904" s="711"/>
      <c r="BY3904" s="711"/>
      <c r="BZ3904" s="711"/>
      <c r="CA3904" s="711"/>
      <c r="CB3904" s="711"/>
      <c r="CC3904" s="711"/>
      <c r="CD3904" s="711"/>
      <c r="CE3904" s="711"/>
      <c r="CF3904" s="711"/>
      <c r="CG3904" s="711"/>
      <c r="CH3904" s="711"/>
      <c r="CI3904" s="711"/>
      <c r="CJ3904" s="711"/>
      <c r="CK3904" s="711"/>
      <c r="CL3904" s="711"/>
      <c r="CM3904" s="711"/>
      <c r="CN3904" s="711"/>
      <c r="CO3904" s="711"/>
      <c r="CP3904" s="711"/>
      <c r="CQ3904" s="711"/>
      <c r="CR3904" s="711"/>
      <c r="CS3904" s="711"/>
      <c r="CT3904" s="711"/>
      <c r="CU3904" s="711"/>
      <c r="CV3904" s="711"/>
      <c r="CW3904" s="711"/>
      <c r="CX3904" s="711"/>
      <c r="CY3904" s="711"/>
      <c r="CZ3904" s="711"/>
      <c r="DA3904" s="711"/>
      <c r="DB3904" s="711"/>
      <c r="DC3904" s="711"/>
      <c r="DD3904" s="711"/>
      <c r="DE3904" s="711"/>
      <c r="DF3904" s="711"/>
      <c r="DG3904" s="711"/>
      <c r="DH3904" s="711"/>
      <c r="DI3904" s="711"/>
      <c r="DJ3904" s="711"/>
      <c r="DK3904" s="711"/>
      <c r="DL3904" s="711"/>
      <c r="DM3904" s="711"/>
      <c r="DN3904" s="711"/>
      <c r="DO3904" s="711"/>
      <c r="DP3904" s="711"/>
      <c r="DQ3904" s="711"/>
      <c r="DR3904" s="711"/>
      <c r="DS3904" s="711"/>
      <c r="DT3904" s="711"/>
      <c r="DU3904" s="711"/>
      <c r="DV3904" s="711"/>
      <c r="DW3904" s="711"/>
      <c r="DX3904" s="711"/>
      <c r="DY3904" s="711"/>
      <c r="DZ3904" s="711"/>
      <c r="EA3904" s="711"/>
      <c r="EB3904" s="711"/>
      <c r="EC3904" s="711"/>
      <c r="ED3904" s="711"/>
      <c r="EE3904" s="711"/>
      <c r="EF3904" s="711"/>
      <c r="EG3904" s="711"/>
      <c r="EH3904" s="711"/>
      <c r="EI3904" s="711"/>
      <c r="EJ3904" s="711"/>
      <c r="EK3904" s="711"/>
      <c r="EL3904" s="711"/>
      <c r="EM3904" s="711"/>
      <c r="EN3904" s="711"/>
      <c r="EO3904" s="711"/>
      <c r="EP3904" s="711"/>
      <c r="EQ3904" s="711"/>
      <c r="ER3904" s="711"/>
      <c r="ES3904" s="711"/>
      <c r="ET3904" s="711"/>
      <c r="EU3904" s="711"/>
      <c r="EV3904" s="711"/>
      <c r="EW3904" s="711"/>
      <c r="EX3904" s="711"/>
      <c r="EY3904" s="711"/>
      <c r="EZ3904" s="711"/>
      <c r="FA3904" s="711"/>
      <c r="FB3904" s="711"/>
      <c r="FC3904" s="711"/>
      <c r="FD3904" s="711"/>
      <c r="FE3904" s="711"/>
      <c r="FF3904" s="711"/>
      <c r="FG3904" s="711"/>
      <c r="FH3904" s="711"/>
      <c r="FI3904" s="711"/>
      <c r="FJ3904" s="711"/>
      <c r="FK3904" s="711"/>
      <c r="FL3904" s="711"/>
      <c r="FM3904" s="711"/>
      <c r="FN3904" s="711"/>
      <c r="FO3904" s="711"/>
      <c r="FP3904" s="711"/>
      <c r="FQ3904" s="711"/>
      <c r="FR3904" s="711"/>
      <c r="FS3904" s="711"/>
      <c r="FT3904" s="711"/>
      <c r="FU3904" s="711"/>
      <c r="FV3904" s="711"/>
      <c r="FW3904" s="711"/>
      <c r="FX3904" s="711"/>
      <c r="FY3904" s="711"/>
      <c r="FZ3904" s="711"/>
      <c r="GA3904" s="711"/>
      <c r="GB3904" s="711"/>
      <c r="GC3904" s="711"/>
      <c r="GD3904" s="711"/>
      <c r="GE3904" s="711"/>
      <c r="GF3904" s="711"/>
      <c r="GG3904" s="711"/>
      <c r="GH3904" s="711"/>
      <c r="GI3904" s="711"/>
      <c r="GJ3904" s="711"/>
      <c r="GK3904" s="711"/>
      <c r="GL3904" s="711"/>
      <c r="GM3904" s="711"/>
      <c r="GN3904" s="711"/>
      <c r="GO3904" s="711"/>
      <c r="GP3904" s="711"/>
      <c r="GQ3904" s="711"/>
      <c r="GR3904" s="711"/>
      <c r="GS3904" s="711"/>
      <c r="GT3904" s="711"/>
      <c r="GU3904" s="711"/>
      <c r="GV3904" s="711"/>
      <c r="GW3904" s="711"/>
      <c r="GX3904" s="711"/>
      <c r="GY3904" s="711"/>
      <c r="GZ3904" s="711"/>
      <c r="HA3904" s="711"/>
      <c r="HB3904" s="711"/>
      <c r="HC3904" s="711"/>
      <c r="HD3904" s="711"/>
      <c r="HE3904" s="711"/>
      <c r="HF3904" s="711"/>
      <c r="HG3904" s="711"/>
      <c r="HH3904" s="711"/>
      <c r="HI3904" s="711"/>
      <c r="HJ3904" s="711"/>
      <c r="HK3904" s="711"/>
      <c r="HL3904" s="711"/>
      <c r="HM3904" s="711"/>
      <c r="HN3904" s="711"/>
      <c r="HO3904" s="711"/>
      <c r="HP3904" s="711"/>
      <c r="HQ3904" s="711"/>
      <c r="HR3904" s="711"/>
      <c r="HS3904" s="711"/>
      <c r="HT3904" s="711"/>
      <c r="HU3904" s="711"/>
      <c r="HV3904" s="711"/>
      <c r="HW3904" s="711"/>
      <c r="HX3904" s="711"/>
      <c r="HY3904" s="711"/>
      <c r="HZ3904" s="711"/>
      <c r="IA3904" s="711"/>
      <c r="IB3904" s="711"/>
      <c r="IC3904" s="711"/>
      <c r="ID3904" s="711"/>
      <c r="IE3904" s="711"/>
      <c r="IF3904" s="711"/>
      <c r="IG3904" s="711"/>
      <c r="IH3904" s="711"/>
      <c r="II3904" s="711"/>
      <c r="IJ3904" s="711"/>
      <c r="IK3904" s="711"/>
      <c r="IL3904" s="711"/>
      <c r="IM3904" s="711"/>
      <c r="IN3904" s="711"/>
      <c r="IO3904" s="711"/>
      <c r="IP3904" s="711"/>
      <c r="IQ3904" s="711"/>
      <c r="IR3904" s="711"/>
      <c r="IS3904" s="711"/>
      <c r="IT3904" s="711"/>
      <c r="IU3904" s="711"/>
      <c r="IV3904" s="711"/>
    </row>
    <row r="3905" spans="1:256" s="301" customFormat="1">
      <c r="A3905" s="365"/>
      <c r="B3905" s="566"/>
      <c r="C3905" s="717"/>
      <c r="D3905" s="48"/>
      <c r="E3905" s="48"/>
      <c r="G3905" s="710"/>
      <c r="H3905" s="710"/>
      <c r="I3905" s="710"/>
      <c r="J3905" s="710"/>
      <c r="K3905" s="710"/>
      <c r="L3905" s="710"/>
      <c r="M3905" s="710"/>
      <c r="N3905" s="710"/>
      <c r="O3905" s="710"/>
      <c r="P3905" s="711"/>
      <c r="Q3905" s="711"/>
      <c r="R3905" s="711"/>
      <c r="S3905" s="711"/>
      <c r="T3905" s="711"/>
      <c r="U3905" s="711"/>
      <c r="V3905" s="711"/>
      <c r="W3905" s="711"/>
      <c r="X3905" s="711"/>
      <c r="Y3905" s="711"/>
      <c r="Z3905" s="711"/>
      <c r="AA3905" s="711"/>
      <c r="AB3905" s="711"/>
      <c r="AC3905" s="711"/>
      <c r="AD3905" s="711"/>
      <c r="AE3905" s="711"/>
      <c r="AF3905" s="711"/>
      <c r="AG3905" s="711"/>
      <c r="AH3905" s="711"/>
      <c r="AI3905" s="711"/>
      <c r="AJ3905" s="711"/>
      <c r="AK3905" s="711"/>
      <c r="AL3905" s="711"/>
      <c r="AM3905" s="711"/>
      <c r="AN3905" s="711"/>
      <c r="AO3905" s="711"/>
      <c r="AP3905" s="711"/>
      <c r="AQ3905" s="711"/>
      <c r="AR3905" s="711"/>
      <c r="AS3905" s="711"/>
      <c r="AT3905" s="711"/>
      <c r="AU3905" s="711"/>
      <c r="AV3905" s="711"/>
      <c r="AW3905" s="711"/>
      <c r="AX3905" s="711"/>
      <c r="AY3905" s="711"/>
      <c r="AZ3905" s="711"/>
      <c r="BA3905" s="711"/>
      <c r="BB3905" s="711"/>
      <c r="BC3905" s="711"/>
      <c r="BD3905" s="711"/>
      <c r="BE3905" s="711"/>
      <c r="BF3905" s="711"/>
      <c r="BG3905" s="711"/>
      <c r="BH3905" s="711"/>
      <c r="BI3905" s="711"/>
      <c r="BJ3905" s="711"/>
      <c r="BK3905" s="711"/>
      <c r="BL3905" s="711"/>
      <c r="BM3905" s="711"/>
      <c r="BN3905" s="711"/>
      <c r="BO3905" s="711"/>
      <c r="BP3905" s="711"/>
      <c r="BQ3905" s="711"/>
      <c r="BR3905" s="711"/>
      <c r="BS3905" s="711"/>
      <c r="BT3905" s="711"/>
      <c r="BU3905" s="711"/>
      <c r="BV3905" s="711"/>
      <c r="BW3905" s="711"/>
      <c r="BX3905" s="711"/>
      <c r="BY3905" s="711"/>
      <c r="BZ3905" s="711"/>
      <c r="CA3905" s="711"/>
      <c r="CB3905" s="711"/>
      <c r="CC3905" s="711"/>
      <c r="CD3905" s="711"/>
      <c r="CE3905" s="711"/>
      <c r="CF3905" s="711"/>
      <c r="CG3905" s="711"/>
      <c r="CH3905" s="711"/>
      <c r="CI3905" s="711"/>
      <c r="CJ3905" s="711"/>
      <c r="CK3905" s="711"/>
      <c r="CL3905" s="711"/>
      <c r="CM3905" s="711"/>
      <c r="CN3905" s="711"/>
      <c r="CO3905" s="711"/>
      <c r="CP3905" s="711"/>
      <c r="CQ3905" s="711"/>
      <c r="CR3905" s="711"/>
      <c r="CS3905" s="711"/>
      <c r="CT3905" s="711"/>
      <c r="CU3905" s="711"/>
      <c r="CV3905" s="711"/>
      <c r="CW3905" s="711"/>
      <c r="CX3905" s="711"/>
      <c r="CY3905" s="711"/>
      <c r="CZ3905" s="711"/>
      <c r="DA3905" s="711"/>
      <c r="DB3905" s="711"/>
      <c r="DC3905" s="711"/>
      <c r="DD3905" s="711"/>
      <c r="DE3905" s="711"/>
      <c r="DF3905" s="711"/>
      <c r="DG3905" s="711"/>
      <c r="DH3905" s="711"/>
      <c r="DI3905" s="711"/>
      <c r="DJ3905" s="711"/>
      <c r="DK3905" s="711"/>
      <c r="DL3905" s="711"/>
      <c r="DM3905" s="711"/>
      <c r="DN3905" s="711"/>
      <c r="DO3905" s="711"/>
      <c r="DP3905" s="711"/>
      <c r="DQ3905" s="711"/>
      <c r="DR3905" s="711"/>
      <c r="DS3905" s="711"/>
      <c r="DT3905" s="711"/>
      <c r="DU3905" s="711"/>
      <c r="DV3905" s="711"/>
      <c r="DW3905" s="711"/>
      <c r="DX3905" s="711"/>
      <c r="DY3905" s="711"/>
      <c r="DZ3905" s="711"/>
      <c r="EA3905" s="711"/>
      <c r="EB3905" s="711"/>
      <c r="EC3905" s="711"/>
      <c r="ED3905" s="711"/>
      <c r="EE3905" s="711"/>
      <c r="EF3905" s="711"/>
      <c r="EG3905" s="711"/>
      <c r="EH3905" s="711"/>
      <c r="EI3905" s="711"/>
      <c r="EJ3905" s="711"/>
      <c r="EK3905" s="711"/>
      <c r="EL3905" s="711"/>
      <c r="EM3905" s="711"/>
      <c r="EN3905" s="711"/>
      <c r="EO3905" s="711"/>
      <c r="EP3905" s="711"/>
      <c r="EQ3905" s="711"/>
      <c r="ER3905" s="711"/>
      <c r="ES3905" s="711"/>
      <c r="ET3905" s="711"/>
      <c r="EU3905" s="711"/>
      <c r="EV3905" s="711"/>
      <c r="EW3905" s="711"/>
      <c r="EX3905" s="711"/>
      <c r="EY3905" s="711"/>
      <c r="EZ3905" s="711"/>
      <c r="FA3905" s="711"/>
      <c r="FB3905" s="711"/>
      <c r="FC3905" s="711"/>
      <c r="FD3905" s="711"/>
      <c r="FE3905" s="711"/>
      <c r="FF3905" s="711"/>
      <c r="FG3905" s="711"/>
      <c r="FH3905" s="711"/>
      <c r="FI3905" s="711"/>
      <c r="FJ3905" s="711"/>
      <c r="FK3905" s="711"/>
      <c r="FL3905" s="711"/>
      <c r="FM3905" s="711"/>
      <c r="FN3905" s="711"/>
      <c r="FO3905" s="711"/>
      <c r="FP3905" s="711"/>
      <c r="FQ3905" s="711"/>
      <c r="FR3905" s="711"/>
      <c r="FS3905" s="711"/>
      <c r="FT3905" s="711"/>
      <c r="FU3905" s="711"/>
      <c r="FV3905" s="711"/>
      <c r="FW3905" s="711"/>
      <c r="FX3905" s="711"/>
      <c r="FY3905" s="711"/>
      <c r="FZ3905" s="711"/>
      <c r="GA3905" s="711"/>
      <c r="GB3905" s="711"/>
      <c r="GC3905" s="711"/>
      <c r="GD3905" s="711"/>
      <c r="GE3905" s="711"/>
      <c r="GF3905" s="711"/>
      <c r="GG3905" s="711"/>
      <c r="GH3905" s="711"/>
      <c r="GI3905" s="711"/>
      <c r="GJ3905" s="711"/>
      <c r="GK3905" s="711"/>
      <c r="GL3905" s="711"/>
      <c r="GM3905" s="711"/>
      <c r="GN3905" s="711"/>
      <c r="GO3905" s="711"/>
      <c r="GP3905" s="711"/>
      <c r="GQ3905" s="711"/>
      <c r="GR3905" s="711"/>
      <c r="GS3905" s="711"/>
      <c r="GT3905" s="711"/>
      <c r="GU3905" s="711"/>
      <c r="GV3905" s="711"/>
      <c r="GW3905" s="711"/>
      <c r="GX3905" s="711"/>
      <c r="GY3905" s="711"/>
      <c r="GZ3905" s="711"/>
      <c r="HA3905" s="711"/>
      <c r="HB3905" s="711"/>
      <c r="HC3905" s="711"/>
      <c r="HD3905" s="711"/>
      <c r="HE3905" s="711"/>
      <c r="HF3905" s="711"/>
      <c r="HG3905" s="711"/>
      <c r="HH3905" s="711"/>
      <c r="HI3905" s="711"/>
      <c r="HJ3905" s="711"/>
      <c r="HK3905" s="711"/>
      <c r="HL3905" s="711"/>
      <c r="HM3905" s="711"/>
      <c r="HN3905" s="711"/>
      <c r="HO3905" s="711"/>
      <c r="HP3905" s="711"/>
      <c r="HQ3905" s="711"/>
      <c r="HR3905" s="711"/>
      <c r="HS3905" s="711"/>
      <c r="HT3905" s="711"/>
      <c r="HU3905" s="711"/>
      <c r="HV3905" s="711"/>
      <c r="HW3905" s="711"/>
      <c r="HX3905" s="711"/>
      <c r="HY3905" s="711"/>
      <c r="HZ3905" s="711"/>
      <c r="IA3905" s="711"/>
      <c r="IB3905" s="711"/>
      <c r="IC3905" s="711"/>
      <c r="ID3905" s="711"/>
      <c r="IE3905" s="711"/>
      <c r="IF3905" s="711"/>
      <c r="IG3905" s="711"/>
      <c r="IH3905" s="711"/>
      <c r="II3905" s="711"/>
      <c r="IJ3905" s="711"/>
      <c r="IK3905" s="711"/>
      <c r="IL3905" s="711"/>
      <c r="IM3905" s="711"/>
      <c r="IN3905" s="711"/>
      <c r="IO3905" s="711"/>
      <c r="IP3905" s="711"/>
      <c r="IQ3905" s="711"/>
      <c r="IR3905" s="711"/>
      <c r="IS3905" s="711"/>
      <c r="IT3905" s="711"/>
      <c r="IU3905" s="711"/>
      <c r="IV3905" s="711"/>
    </row>
    <row r="3906" spans="1:256" s="301" customFormat="1" ht="58">
      <c r="A3906" s="281">
        <v>4.01</v>
      </c>
      <c r="B3906" s="292" t="s">
        <v>2614</v>
      </c>
      <c r="C3906" s="263" t="s">
        <v>1334</v>
      </c>
      <c r="D3906" s="48">
        <v>11</v>
      </c>
      <c r="E3906" s="48"/>
      <c r="F3906" s="48">
        <f>+E3906*D3906</f>
        <v>0</v>
      </c>
      <c r="G3906" s="710"/>
      <c r="H3906" s="710"/>
      <c r="I3906" s="710"/>
      <c r="J3906" s="710"/>
      <c r="K3906" s="710"/>
      <c r="L3906" s="710"/>
      <c r="M3906" s="710"/>
      <c r="N3906" s="710"/>
      <c r="O3906" s="710"/>
      <c r="P3906" s="711"/>
      <c r="Q3906" s="711"/>
      <c r="R3906" s="711"/>
      <c r="S3906" s="711"/>
      <c r="T3906" s="711"/>
      <c r="U3906" s="711"/>
      <c r="V3906" s="711"/>
      <c r="W3906" s="711"/>
      <c r="X3906" s="711"/>
      <c r="Y3906" s="711"/>
      <c r="Z3906" s="711"/>
      <c r="AA3906" s="711"/>
      <c r="AB3906" s="711"/>
      <c r="AC3906" s="711"/>
      <c r="AD3906" s="711"/>
      <c r="AE3906" s="711"/>
      <c r="AF3906" s="711"/>
      <c r="AG3906" s="711"/>
      <c r="AH3906" s="711"/>
      <c r="AI3906" s="711"/>
      <c r="AJ3906" s="711"/>
      <c r="AK3906" s="711"/>
      <c r="AL3906" s="711"/>
      <c r="AM3906" s="711"/>
      <c r="AN3906" s="711"/>
      <c r="AO3906" s="711"/>
      <c r="AP3906" s="711"/>
      <c r="AQ3906" s="711"/>
      <c r="AR3906" s="711"/>
      <c r="AS3906" s="711"/>
      <c r="AT3906" s="711"/>
      <c r="AU3906" s="711"/>
      <c r="AV3906" s="711"/>
      <c r="AW3906" s="711"/>
      <c r="AX3906" s="711"/>
      <c r="AY3906" s="711"/>
      <c r="AZ3906" s="711"/>
      <c r="BA3906" s="711"/>
      <c r="BB3906" s="711"/>
      <c r="BC3906" s="711"/>
      <c r="BD3906" s="711"/>
      <c r="BE3906" s="711"/>
      <c r="BF3906" s="711"/>
      <c r="BG3906" s="711"/>
      <c r="BH3906" s="711"/>
      <c r="BI3906" s="711"/>
      <c r="BJ3906" s="711"/>
      <c r="BK3906" s="711"/>
      <c r="BL3906" s="711"/>
      <c r="BM3906" s="711"/>
      <c r="BN3906" s="711"/>
      <c r="BO3906" s="711"/>
      <c r="BP3906" s="711"/>
      <c r="BQ3906" s="711"/>
      <c r="BR3906" s="711"/>
      <c r="BS3906" s="711"/>
      <c r="BT3906" s="711"/>
      <c r="BU3906" s="711"/>
      <c r="BV3906" s="711"/>
      <c r="BW3906" s="711"/>
      <c r="BX3906" s="711"/>
      <c r="BY3906" s="711"/>
      <c r="BZ3906" s="711"/>
      <c r="CA3906" s="711"/>
      <c r="CB3906" s="711"/>
      <c r="CC3906" s="711"/>
      <c r="CD3906" s="711"/>
      <c r="CE3906" s="711"/>
      <c r="CF3906" s="711"/>
      <c r="CG3906" s="711"/>
      <c r="CH3906" s="711"/>
      <c r="CI3906" s="711"/>
      <c r="CJ3906" s="711"/>
      <c r="CK3906" s="711"/>
      <c r="CL3906" s="711"/>
      <c r="CM3906" s="711"/>
      <c r="CN3906" s="711"/>
      <c r="CO3906" s="711"/>
      <c r="CP3906" s="711"/>
      <c r="CQ3906" s="711"/>
      <c r="CR3906" s="711"/>
      <c r="CS3906" s="711"/>
      <c r="CT3906" s="711"/>
      <c r="CU3906" s="711"/>
      <c r="CV3906" s="711"/>
      <c r="CW3906" s="711"/>
      <c r="CX3906" s="711"/>
      <c r="CY3906" s="711"/>
      <c r="CZ3906" s="711"/>
      <c r="DA3906" s="711"/>
      <c r="DB3906" s="711"/>
      <c r="DC3906" s="711"/>
      <c r="DD3906" s="711"/>
      <c r="DE3906" s="711"/>
      <c r="DF3906" s="711"/>
      <c r="DG3906" s="711"/>
      <c r="DH3906" s="711"/>
      <c r="DI3906" s="711"/>
      <c r="DJ3906" s="711"/>
      <c r="DK3906" s="711"/>
      <c r="DL3906" s="711"/>
      <c r="DM3906" s="711"/>
      <c r="DN3906" s="711"/>
      <c r="DO3906" s="711"/>
      <c r="DP3906" s="711"/>
      <c r="DQ3906" s="711"/>
      <c r="DR3906" s="711"/>
      <c r="DS3906" s="711"/>
      <c r="DT3906" s="711"/>
      <c r="DU3906" s="711"/>
      <c r="DV3906" s="711"/>
      <c r="DW3906" s="711"/>
      <c r="DX3906" s="711"/>
      <c r="DY3906" s="711"/>
      <c r="DZ3906" s="711"/>
      <c r="EA3906" s="711"/>
      <c r="EB3906" s="711"/>
      <c r="EC3906" s="711"/>
      <c r="ED3906" s="711"/>
      <c r="EE3906" s="711"/>
      <c r="EF3906" s="711"/>
      <c r="EG3906" s="711"/>
      <c r="EH3906" s="711"/>
      <c r="EI3906" s="711"/>
      <c r="EJ3906" s="711"/>
      <c r="EK3906" s="711"/>
      <c r="EL3906" s="711"/>
      <c r="EM3906" s="711"/>
      <c r="EN3906" s="711"/>
      <c r="EO3906" s="711"/>
      <c r="EP3906" s="711"/>
      <c r="EQ3906" s="711"/>
      <c r="ER3906" s="711"/>
      <c r="ES3906" s="711"/>
      <c r="ET3906" s="711"/>
      <c r="EU3906" s="711"/>
      <c r="EV3906" s="711"/>
      <c r="EW3906" s="711"/>
      <c r="EX3906" s="711"/>
      <c r="EY3906" s="711"/>
      <c r="EZ3906" s="711"/>
      <c r="FA3906" s="711"/>
      <c r="FB3906" s="711"/>
      <c r="FC3906" s="711"/>
      <c r="FD3906" s="711"/>
      <c r="FE3906" s="711"/>
      <c r="FF3906" s="711"/>
      <c r="FG3906" s="711"/>
      <c r="FH3906" s="711"/>
      <c r="FI3906" s="711"/>
      <c r="FJ3906" s="711"/>
      <c r="FK3906" s="711"/>
      <c r="FL3906" s="711"/>
      <c r="FM3906" s="711"/>
      <c r="FN3906" s="711"/>
      <c r="FO3906" s="711"/>
      <c r="FP3906" s="711"/>
      <c r="FQ3906" s="711"/>
      <c r="FR3906" s="711"/>
      <c r="FS3906" s="711"/>
      <c r="FT3906" s="711"/>
      <c r="FU3906" s="711"/>
      <c r="FV3906" s="711"/>
      <c r="FW3906" s="711"/>
      <c r="FX3906" s="711"/>
      <c r="FY3906" s="711"/>
      <c r="FZ3906" s="711"/>
      <c r="GA3906" s="711"/>
      <c r="GB3906" s="711"/>
      <c r="GC3906" s="711"/>
      <c r="GD3906" s="711"/>
      <c r="GE3906" s="711"/>
      <c r="GF3906" s="711"/>
      <c r="GG3906" s="711"/>
      <c r="GH3906" s="711"/>
      <c r="GI3906" s="711"/>
      <c r="GJ3906" s="711"/>
      <c r="GK3906" s="711"/>
      <c r="GL3906" s="711"/>
      <c r="GM3906" s="711"/>
      <c r="GN3906" s="711"/>
      <c r="GO3906" s="711"/>
      <c r="GP3906" s="711"/>
      <c r="GQ3906" s="711"/>
      <c r="GR3906" s="711"/>
      <c r="GS3906" s="711"/>
      <c r="GT3906" s="711"/>
      <c r="GU3906" s="711"/>
      <c r="GV3906" s="711"/>
      <c r="GW3906" s="711"/>
      <c r="GX3906" s="711"/>
      <c r="GY3906" s="711"/>
      <c r="GZ3906" s="711"/>
      <c r="HA3906" s="711"/>
      <c r="HB3906" s="711"/>
      <c r="HC3906" s="711"/>
      <c r="HD3906" s="711"/>
      <c r="HE3906" s="711"/>
      <c r="HF3906" s="711"/>
      <c r="HG3906" s="711"/>
      <c r="HH3906" s="711"/>
      <c r="HI3906" s="711"/>
      <c r="HJ3906" s="711"/>
      <c r="HK3906" s="711"/>
      <c r="HL3906" s="711"/>
      <c r="HM3906" s="711"/>
      <c r="HN3906" s="711"/>
      <c r="HO3906" s="711"/>
      <c r="HP3906" s="711"/>
      <c r="HQ3906" s="711"/>
      <c r="HR3906" s="711"/>
      <c r="HS3906" s="711"/>
      <c r="HT3906" s="711"/>
      <c r="HU3906" s="711"/>
      <c r="HV3906" s="711"/>
      <c r="HW3906" s="711"/>
      <c r="HX3906" s="711"/>
      <c r="HY3906" s="711"/>
      <c r="HZ3906" s="711"/>
      <c r="IA3906" s="711"/>
      <c r="IB3906" s="711"/>
      <c r="IC3906" s="711"/>
      <c r="ID3906" s="711"/>
      <c r="IE3906" s="711"/>
      <c r="IF3906" s="711"/>
      <c r="IG3906" s="711"/>
      <c r="IH3906" s="711"/>
      <c r="II3906" s="711"/>
      <c r="IJ3906" s="711"/>
      <c r="IK3906" s="711"/>
      <c r="IL3906" s="711"/>
      <c r="IM3906" s="711"/>
      <c r="IN3906" s="711"/>
      <c r="IO3906" s="711"/>
      <c r="IP3906" s="711"/>
      <c r="IQ3906" s="711"/>
      <c r="IR3906" s="711"/>
      <c r="IS3906" s="711"/>
      <c r="IT3906" s="711"/>
      <c r="IU3906" s="711"/>
      <c r="IV3906" s="711"/>
    </row>
    <row r="3907" spans="1:256" s="301" customFormat="1">
      <c r="A3907" s="365"/>
      <c r="B3907" s="718"/>
      <c r="C3907" s="263"/>
      <c r="D3907" s="48"/>
      <c r="E3907" s="48"/>
      <c r="F3907" s="48"/>
      <c r="G3907" s="710"/>
      <c r="H3907" s="710"/>
      <c r="I3907" s="710"/>
      <c r="J3907" s="710"/>
      <c r="K3907" s="710"/>
      <c r="L3907" s="710"/>
      <c r="M3907" s="710"/>
      <c r="N3907" s="710"/>
      <c r="O3907" s="710"/>
      <c r="P3907" s="711"/>
      <c r="Q3907" s="711"/>
      <c r="R3907" s="711"/>
      <c r="S3907" s="711"/>
      <c r="T3907" s="711"/>
      <c r="U3907" s="711"/>
      <c r="V3907" s="711"/>
      <c r="W3907" s="711"/>
      <c r="X3907" s="711"/>
      <c r="Y3907" s="711"/>
      <c r="Z3907" s="711"/>
      <c r="AA3907" s="711"/>
      <c r="AB3907" s="711"/>
      <c r="AC3907" s="711"/>
      <c r="AD3907" s="711"/>
      <c r="AE3907" s="711"/>
      <c r="AF3907" s="711"/>
      <c r="AG3907" s="711"/>
      <c r="AH3907" s="711"/>
      <c r="AI3907" s="711"/>
      <c r="AJ3907" s="711"/>
      <c r="AK3907" s="711"/>
      <c r="AL3907" s="711"/>
      <c r="AM3907" s="711"/>
      <c r="AN3907" s="711"/>
      <c r="AO3907" s="711"/>
      <c r="AP3907" s="711"/>
      <c r="AQ3907" s="711"/>
      <c r="AR3907" s="711"/>
      <c r="AS3907" s="711"/>
      <c r="AT3907" s="711"/>
      <c r="AU3907" s="711"/>
      <c r="AV3907" s="711"/>
      <c r="AW3907" s="711"/>
      <c r="AX3907" s="711"/>
      <c r="AY3907" s="711"/>
      <c r="AZ3907" s="711"/>
      <c r="BA3907" s="711"/>
      <c r="BB3907" s="711"/>
      <c r="BC3907" s="711"/>
      <c r="BD3907" s="711"/>
      <c r="BE3907" s="711"/>
      <c r="BF3907" s="711"/>
      <c r="BG3907" s="711"/>
      <c r="BH3907" s="711"/>
      <c r="BI3907" s="711"/>
      <c r="BJ3907" s="711"/>
      <c r="BK3907" s="711"/>
      <c r="BL3907" s="711"/>
      <c r="BM3907" s="711"/>
      <c r="BN3907" s="711"/>
      <c r="BO3907" s="711"/>
      <c r="BP3907" s="711"/>
      <c r="BQ3907" s="711"/>
      <c r="BR3907" s="711"/>
      <c r="BS3907" s="711"/>
      <c r="BT3907" s="711"/>
      <c r="BU3907" s="711"/>
      <c r="BV3907" s="711"/>
      <c r="BW3907" s="711"/>
      <c r="BX3907" s="711"/>
      <c r="BY3907" s="711"/>
      <c r="BZ3907" s="711"/>
      <c r="CA3907" s="711"/>
      <c r="CB3907" s="711"/>
      <c r="CC3907" s="711"/>
      <c r="CD3907" s="711"/>
      <c r="CE3907" s="711"/>
      <c r="CF3907" s="711"/>
      <c r="CG3907" s="711"/>
      <c r="CH3907" s="711"/>
      <c r="CI3907" s="711"/>
      <c r="CJ3907" s="711"/>
      <c r="CK3907" s="711"/>
      <c r="CL3907" s="711"/>
      <c r="CM3907" s="711"/>
      <c r="CN3907" s="711"/>
      <c r="CO3907" s="711"/>
      <c r="CP3907" s="711"/>
      <c r="CQ3907" s="711"/>
      <c r="CR3907" s="711"/>
      <c r="CS3907" s="711"/>
      <c r="CT3907" s="711"/>
      <c r="CU3907" s="711"/>
      <c r="CV3907" s="711"/>
      <c r="CW3907" s="711"/>
      <c r="CX3907" s="711"/>
      <c r="CY3907" s="711"/>
      <c r="CZ3907" s="711"/>
      <c r="DA3907" s="711"/>
      <c r="DB3907" s="711"/>
      <c r="DC3907" s="711"/>
      <c r="DD3907" s="711"/>
      <c r="DE3907" s="711"/>
      <c r="DF3907" s="711"/>
      <c r="DG3907" s="711"/>
      <c r="DH3907" s="711"/>
      <c r="DI3907" s="711"/>
      <c r="DJ3907" s="711"/>
      <c r="DK3907" s="711"/>
      <c r="DL3907" s="711"/>
      <c r="DM3907" s="711"/>
      <c r="DN3907" s="711"/>
      <c r="DO3907" s="711"/>
      <c r="DP3907" s="711"/>
      <c r="DQ3907" s="711"/>
      <c r="DR3907" s="711"/>
      <c r="DS3907" s="711"/>
      <c r="DT3907" s="711"/>
      <c r="DU3907" s="711"/>
      <c r="DV3907" s="711"/>
      <c r="DW3907" s="711"/>
      <c r="DX3907" s="711"/>
      <c r="DY3907" s="711"/>
      <c r="DZ3907" s="711"/>
      <c r="EA3907" s="711"/>
      <c r="EB3907" s="711"/>
      <c r="EC3907" s="711"/>
      <c r="ED3907" s="711"/>
      <c r="EE3907" s="711"/>
      <c r="EF3907" s="711"/>
      <c r="EG3907" s="711"/>
      <c r="EH3907" s="711"/>
      <c r="EI3907" s="711"/>
      <c r="EJ3907" s="711"/>
      <c r="EK3907" s="711"/>
      <c r="EL3907" s="711"/>
      <c r="EM3907" s="711"/>
      <c r="EN3907" s="711"/>
      <c r="EO3907" s="711"/>
      <c r="EP3907" s="711"/>
      <c r="EQ3907" s="711"/>
      <c r="ER3907" s="711"/>
      <c r="ES3907" s="711"/>
      <c r="ET3907" s="711"/>
      <c r="EU3907" s="711"/>
      <c r="EV3907" s="711"/>
      <c r="EW3907" s="711"/>
      <c r="EX3907" s="711"/>
      <c r="EY3907" s="711"/>
      <c r="EZ3907" s="711"/>
      <c r="FA3907" s="711"/>
      <c r="FB3907" s="711"/>
      <c r="FC3907" s="711"/>
      <c r="FD3907" s="711"/>
      <c r="FE3907" s="711"/>
      <c r="FF3907" s="711"/>
      <c r="FG3907" s="711"/>
      <c r="FH3907" s="711"/>
      <c r="FI3907" s="711"/>
      <c r="FJ3907" s="711"/>
      <c r="FK3907" s="711"/>
      <c r="FL3907" s="711"/>
      <c r="FM3907" s="711"/>
      <c r="FN3907" s="711"/>
      <c r="FO3907" s="711"/>
      <c r="FP3907" s="711"/>
      <c r="FQ3907" s="711"/>
      <c r="FR3907" s="711"/>
      <c r="FS3907" s="711"/>
      <c r="FT3907" s="711"/>
      <c r="FU3907" s="711"/>
      <c r="FV3907" s="711"/>
      <c r="FW3907" s="711"/>
      <c r="FX3907" s="711"/>
      <c r="FY3907" s="711"/>
      <c r="FZ3907" s="711"/>
      <c r="GA3907" s="711"/>
      <c r="GB3907" s="711"/>
      <c r="GC3907" s="711"/>
      <c r="GD3907" s="711"/>
      <c r="GE3907" s="711"/>
      <c r="GF3907" s="711"/>
      <c r="GG3907" s="711"/>
      <c r="GH3907" s="711"/>
      <c r="GI3907" s="711"/>
      <c r="GJ3907" s="711"/>
      <c r="GK3907" s="711"/>
      <c r="GL3907" s="711"/>
      <c r="GM3907" s="711"/>
      <c r="GN3907" s="711"/>
      <c r="GO3907" s="711"/>
      <c r="GP3907" s="711"/>
      <c r="GQ3907" s="711"/>
      <c r="GR3907" s="711"/>
      <c r="GS3907" s="711"/>
      <c r="GT3907" s="711"/>
      <c r="GU3907" s="711"/>
      <c r="GV3907" s="711"/>
      <c r="GW3907" s="711"/>
      <c r="GX3907" s="711"/>
      <c r="GY3907" s="711"/>
      <c r="GZ3907" s="711"/>
      <c r="HA3907" s="711"/>
      <c r="HB3907" s="711"/>
      <c r="HC3907" s="711"/>
      <c r="HD3907" s="711"/>
      <c r="HE3907" s="711"/>
      <c r="HF3907" s="711"/>
      <c r="HG3907" s="711"/>
      <c r="HH3907" s="711"/>
      <c r="HI3907" s="711"/>
      <c r="HJ3907" s="711"/>
      <c r="HK3907" s="711"/>
      <c r="HL3907" s="711"/>
      <c r="HM3907" s="711"/>
      <c r="HN3907" s="711"/>
      <c r="HO3907" s="711"/>
      <c r="HP3907" s="711"/>
      <c r="HQ3907" s="711"/>
      <c r="HR3907" s="711"/>
      <c r="HS3907" s="711"/>
      <c r="HT3907" s="711"/>
      <c r="HU3907" s="711"/>
      <c r="HV3907" s="711"/>
      <c r="HW3907" s="711"/>
      <c r="HX3907" s="711"/>
      <c r="HY3907" s="711"/>
      <c r="HZ3907" s="711"/>
      <c r="IA3907" s="711"/>
      <c r="IB3907" s="711"/>
      <c r="IC3907" s="711"/>
      <c r="ID3907" s="711"/>
      <c r="IE3907" s="711"/>
      <c r="IF3907" s="711"/>
      <c r="IG3907" s="711"/>
      <c r="IH3907" s="711"/>
      <c r="II3907" s="711"/>
      <c r="IJ3907" s="711"/>
      <c r="IK3907" s="711"/>
      <c r="IL3907" s="711"/>
      <c r="IM3907" s="711"/>
      <c r="IN3907" s="711"/>
      <c r="IO3907" s="711"/>
      <c r="IP3907" s="711"/>
      <c r="IQ3907" s="711"/>
      <c r="IR3907" s="711"/>
      <c r="IS3907" s="711"/>
      <c r="IT3907" s="711"/>
      <c r="IU3907" s="711"/>
      <c r="IV3907" s="711"/>
    </row>
    <row r="3908" spans="1:256" s="301" customFormat="1" ht="29">
      <c r="A3908" s="281">
        <f>MAX($A$3905:A3907)+0.01</f>
        <v>4.0199999999999996</v>
      </c>
      <c r="B3908" s="292" t="s">
        <v>4543</v>
      </c>
      <c r="C3908" s="263" t="s">
        <v>1334</v>
      </c>
      <c r="D3908" s="48">
        <v>11</v>
      </c>
      <c r="E3908" s="48"/>
      <c r="F3908" s="48">
        <f>+E3908*D3908</f>
        <v>0</v>
      </c>
      <c r="G3908" s="710"/>
      <c r="H3908" s="710"/>
      <c r="I3908" s="710"/>
      <c r="J3908" s="710"/>
      <c r="K3908" s="710"/>
      <c r="L3908" s="710"/>
      <c r="M3908" s="710"/>
      <c r="N3908" s="710"/>
      <c r="O3908" s="710"/>
      <c r="P3908" s="711"/>
      <c r="Q3908" s="711"/>
      <c r="R3908" s="711"/>
      <c r="S3908" s="711"/>
      <c r="T3908" s="711"/>
      <c r="U3908" s="711"/>
      <c r="V3908" s="711"/>
      <c r="W3908" s="711"/>
      <c r="X3908" s="711"/>
      <c r="Y3908" s="711"/>
      <c r="Z3908" s="711"/>
      <c r="AA3908" s="711"/>
      <c r="AB3908" s="711"/>
      <c r="AC3908" s="711"/>
      <c r="AD3908" s="711"/>
      <c r="AE3908" s="711"/>
      <c r="AF3908" s="711"/>
      <c r="AG3908" s="711"/>
      <c r="AH3908" s="711"/>
      <c r="AI3908" s="711"/>
      <c r="AJ3908" s="711"/>
      <c r="AK3908" s="711"/>
      <c r="AL3908" s="711"/>
      <c r="AM3908" s="711"/>
      <c r="AN3908" s="711"/>
      <c r="AO3908" s="711"/>
      <c r="AP3908" s="711"/>
      <c r="AQ3908" s="711"/>
      <c r="AR3908" s="711"/>
      <c r="AS3908" s="711"/>
      <c r="AT3908" s="711"/>
      <c r="AU3908" s="711"/>
      <c r="AV3908" s="711"/>
      <c r="AW3908" s="711"/>
      <c r="AX3908" s="711"/>
      <c r="AY3908" s="711"/>
      <c r="AZ3908" s="711"/>
      <c r="BA3908" s="711"/>
      <c r="BB3908" s="711"/>
      <c r="BC3908" s="711"/>
      <c r="BD3908" s="711"/>
      <c r="BE3908" s="711"/>
      <c r="BF3908" s="711"/>
      <c r="BG3908" s="711"/>
      <c r="BH3908" s="711"/>
      <c r="BI3908" s="711"/>
      <c r="BJ3908" s="711"/>
      <c r="BK3908" s="711"/>
      <c r="BL3908" s="711"/>
      <c r="BM3908" s="711"/>
      <c r="BN3908" s="711"/>
      <c r="BO3908" s="711"/>
      <c r="BP3908" s="711"/>
      <c r="BQ3908" s="711"/>
      <c r="BR3908" s="711"/>
      <c r="BS3908" s="711"/>
      <c r="BT3908" s="711"/>
      <c r="BU3908" s="711"/>
      <c r="BV3908" s="711"/>
      <c r="BW3908" s="711"/>
      <c r="BX3908" s="711"/>
      <c r="BY3908" s="711"/>
      <c r="BZ3908" s="711"/>
      <c r="CA3908" s="711"/>
      <c r="CB3908" s="711"/>
      <c r="CC3908" s="711"/>
      <c r="CD3908" s="711"/>
      <c r="CE3908" s="711"/>
      <c r="CF3908" s="711"/>
      <c r="CG3908" s="711"/>
      <c r="CH3908" s="711"/>
      <c r="CI3908" s="711"/>
      <c r="CJ3908" s="711"/>
      <c r="CK3908" s="711"/>
      <c r="CL3908" s="711"/>
      <c r="CM3908" s="711"/>
      <c r="CN3908" s="711"/>
      <c r="CO3908" s="711"/>
      <c r="CP3908" s="711"/>
      <c r="CQ3908" s="711"/>
      <c r="CR3908" s="711"/>
      <c r="CS3908" s="711"/>
      <c r="CT3908" s="711"/>
      <c r="CU3908" s="711"/>
      <c r="CV3908" s="711"/>
      <c r="CW3908" s="711"/>
      <c r="CX3908" s="711"/>
      <c r="CY3908" s="711"/>
      <c r="CZ3908" s="711"/>
      <c r="DA3908" s="711"/>
      <c r="DB3908" s="711"/>
      <c r="DC3908" s="711"/>
      <c r="DD3908" s="711"/>
      <c r="DE3908" s="711"/>
      <c r="DF3908" s="711"/>
      <c r="DG3908" s="711"/>
      <c r="DH3908" s="711"/>
      <c r="DI3908" s="711"/>
      <c r="DJ3908" s="711"/>
      <c r="DK3908" s="711"/>
      <c r="DL3908" s="711"/>
      <c r="DM3908" s="711"/>
      <c r="DN3908" s="711"/>
      <c r="DO3908" s="711"/>
      <c r="DP3908" s="711"/>
      <c r="DQ3908" s="711"/>
      <c r="DR3908" s="711"/>
      <c r="DS3908" s="711"/>
      <c r="DT3908" s="711"/>
      <c r="DU3908" s="711"/>
      <c r="DV3908" s="711"/>
      <c r="DW3908" s="711"/>
      <c r="DX3908" s="711"/>
      <c r="DY3908" s="711"/>
      <c r="DZ3908" s="711"/>
      <c r="EA3908" s="711"/>
      <c r="EB3908" s="711"/>
      <c r="EC3908" s="711"/>
      <c r="ED3908" s="711"/>
      <c r="EE3908" s="711"/>
      <c r="EF3908" s="711"/>
      <c r="EG3908" s="711"/>
      <c r="EH3908" s="711"/>
      <c r="EI3908" s="711"/>
      <c r="EJ3908" s="711"/>
      <c r="EK3908" s="711"/>
      <c r="EL3908" s="711"/>
      <c r="EM3908" s="711"/>
      <c r="EN3908" s="711"/>
      <c r="EO3908" s="711"/>
      <c r="EP3908" s="711"/>
      <c r="EQ3908" s="711"/>
      <c r="ER3908" s="711"/>
      <c r="ES3908" s="711"/>
      <c r="ET3908" s="711"/>
      <c r="EU3908" s="711"/>
      <c r="EV3908" s="711"/>
      <c r="EW3908" s="711"/>
      <c r="EX3908" s="711"/>
      <c r="EY3908" s="711"/>
      <c r="EZ3908" s="711"/>
      <c r="FA3908" s="711"/>
      <c r="FB3908" s="711"/>
      <c r="FC3908" s="711"/>
      <c r="FD3908" s="711"/>
      <c r="FE3908" s="711"/>
      <c r="FF3908" s="711"/>
      <c r="FG3908" s="711"/>
      <c r="FH3908" s="711"/>
      <c r="FI3908" s="711"/>
      <c r="FJ3908" s="711"/>
      <c r="FK3908" s="711"/>
      <c r="FL3908" s="711"/>
      <c r="FM3908" s="711"/>
      <c r="FN3908" s="711"/>
      <c r="FO3908" s="711"/>
      <c r="FP3908" s="711"/>
      <c r="FQ3908" s="711"/>
      <c r="FR3908" s="711"/>
      <c r="FS3908" s="711"/>
      <c r="FT3908" s="711"/>
      <c r="FU3908" s="711"/>
      <c r="FV3908" s="711"/>
      <c r="FW3908" s="711"/>
      <c r="FX3908" s="711"/>
      <c r="FY3908" s="711"/>
      <c r="FZ3908" s="711"/>
      <c r="GA3908" s="711"/>
      <c r="GB3908" s="711"/>
      <c r="GC3908" s="711"/>
      <c r="GD3908" s="711"/>
      <c r="GE3908" s="711"/>
      <c r="GF3908" s="711"/>
      <c r="GG3908" s="711"/>
      <c r="GH3908" s="711"/>
      <c r="GI3908" s="711"/>
      <c r="GJ3908" s="711"/>
      <c r="GK3908" s="711"/>
      <c r="GL3908" s="711"/>
      <c r="GM3908" s="711"/>
      <c r="GN3908" s="711"/>
      <c r="GO3908" s="711"/>
      <c r="GP3908" s="711"/>
      <c r="GQ3908" s="711"/>
      <c r="GR3908" s="711"/>
      <c r="GS3908" s="711"/>
      <c r="GT3908" s="711"/>
      <c r="GU3908" s="711"/>
      <c r="GV3908" s="711"/>
      <c r="GW3908" s="711"/>
      <c r="GX3908" s="711"/>
      <c r="GY3908" s="711"/>
      <c r="GZ3908" s="711"/>
      <c r="HA3908" s="711"/>
      <c r="HB3908" s="711"/>
      <c r="HC3908" s="711"/>
      <c r="HD3908" s="711"/>
      <c r="HE3908" s="711"/>
      <c r="HF3908" s="711"/>
      <c r="HG3908" s="711"/>
      <c r="HH3908" s="711"/>
      <c r="HI3908" s="711"/>
      <c r="HJ3908" s="711"/>
      <c r="HK3908" s="711"/>
      <c r="HL3908" s="711"/>
      <c r="HM3908" s="711"/>
      <c r="HN3908" s="711"/>
      <c r="HO3908" s="711"/>
      <c r="HP3908" s="711"/>
      <c r="HQ3908" s="711"/>
      <c r="HR3908" s="711"/>
      <c r="HS3908" s="711"/>
      <c r="HT3908" s="711"/>
      <c r="HU3908" s="711"/>
      <c r="HV3908" s="711"/>
      <c r="HW3908" s="711"/>
      <c r="HX3908" s="711"/>
      <c r="HY3908" s="711"/>
      <c r="HZ3908" s="711"/>
      <c r="IA3908" s="711"/>
      <c r="IB3908" s="711"/>
      <c r="IC3908" s="711"/>
      <c r="ID3908" s="711"/>
      <c r="IE3908" s="711"/>
      <c r="IF3908" s="711"/>
      <c r="IG3908" s="711"/>
      <c r="IH3908" s="711"/>
      <c r="II3908" s="711"/>
      <c r="IJ3908" s="711"/>
      <c r="IK3908" s="711"/>
      <c r="IL3908" s="711"/>
      <c r="IM3908" s="711"/>
      <c r="IN3908" s="711"/>
      <c r="IO3908" s="711"/>
      <c r="IP3908" s="711"/>
      <c r="IQ3908" s="711"/>
      <c r="IR3908" s="711"/>
      <c r="IS3908" s="711"/>
      <c r="IT3908" s="711"/>
      <c r="IU3908" s="711"/>
      <c r="IV3908" s="711"/>
    </row>
    <row r="3909" spans="1:256" s="301" customFormat="1">
      <c r="A3909" s="365"/>
      <c r="B3909" s="292"/>
      <c r="C3909" s="263"/>
      <c r="D3909" s="48"/>
      <c r="E3909" s="48"/>
      <c r="F3909" s="48"/>
      <c r="G3909" s="710"/>
      <c r="H3909" s="710"/>
      <c r="I3909" s="710"/>
      <c r="J3909" s="710"/>
      <c r="K3909" s="710"/>
      <c r="L3909" s="710"/>
      <c r="M3909" s="710"/>
      <c r="N3909" s="710"/>
      <c r="O3909" s="710"/>
      <c r="P3909" s="711"/>
      <c r="Q3909" s="711"/>
      <c r="R3909" s="711"/>
      <c r="S3909" s="711"/>
      <c r="T3909" s="711"/>
      <c r="U3909" s="711"/>
      <c r="V3909" s="711"/>
      <c r="W3909" s="711"/>
      <c r="X3909" s="711"/>
      <c r="Y3909" s="711"/>
      <c r="Z3909" s="711"/>
      <c r="AA3909" s="711"/>
      <c r="AB3909" s="711"/>
      <c r="AC3909" s="711"/>
      <c r="AD3909" s="711"/>
      <c r="AE3909" s="711"/>
      <c r="AF3909" s="711"/>
      <c r="AG3909" s="711"/>
      <c r="AH3909" s="711"/>
      <c r="AI3909" s="711"/>
      <c r="AJ3909" s="711"/>
      <c r="AK3909" s="711"/>
      <c r="AL3909" s="711"/>
      <c r="AM3909" s="711"/>
      <c r="AN3909" s="711"/>
      <c r="AO3909" s="711"/>
      <c r="AP3909" s="711"/>
      <c r="AQ3909" s="711"/>
      <c r="AR3909" s="711"/>
      <c r="AS3909" s="711"/>
      <c r="AT3909" s="711"/>
      <c r="AU3909" s="711"/>
      <c r="AV3909" s="711"/>
      <c r="AW3909" s="711"/>
      <c r="AX3909" s="711"/>
      <c r="AY3909" s="711"/>
      <c r="AZ3909" s="711"/>
      <c r="BA3909" s="711"/>
      <c r="BB3909" s="711"/>
      <c r="BC3909" s="711"/>
      <c r="BD3909" s="711"/>
      <c r="BE3909" s="711"/>
      <c r="BF3909" s="711"/>
      <c r="BG3909" s="711"/>
      <c r="BH3909" s="711"/>
      <c r="BI3909" s="711"/>
      <c r="BJ3909" s="711"/>
      <c r="BK3909" s="711"/>
      <c r="BL3909" s="711"/>
      <c r="BM3909" s="711"/>
      <c r="BN3909" s="711"/>
      <c r="BO3909" s="711"/>
      <c r="BP3909" s="711"/>
      <c r="BQ3909" s="711"/>
      <c r="BR3909" s="711"/>
      <c r="BS3909" s="711"/>
      <c r="BT3909" s="711"/>
      <c r="BU3909" s="711"/>
      <c r="BV3909" s="711"/>
      <c r="BW3909" s="711"/>
      <c r="BX3909" s="711"/>
      <c r="BY3909" s="711"/>
      <c r="BZ3909" s="711"/>
      <c r="CA3909" s="711"/>
      <c r="CB3909" s="711"/>
      <c r="CC3909" s="711"/>
      <c r="CD3909" s="711"/>
      <c r="CE3909" s="711"/>
      <c r="CF3909" s="711"/>
      <c r="CG3909" s="711"/>
      <c r="CH3909" s="711"/>
      <c r="CI3909" s="711"/>
      <c r="CJ3909" s="711"/>
      <c r="CK3909" s="711"/>
      <c r="CL3909" s="711"/>
      <c r="CM3909" s="711"/>
      <c r="CN3909" s="711"/>
      <c r="CO3909" s="711"/>
      <c r="CP3909" s="711"/>
      <c r="CQ3909" s="711"/>
      <c r="CR3909" s="711"/>
      <c r="CS3909" s="711"/>
      <c r="CT3909" s="711"/>
      <c r="CU3909" s="711"/>
      <c r="CV3909" s="711"/>
      <c r="CW3909" s="711"/>
      <c r="CX3909" s="711"/>
      <c r="CY3909" s="711"/>
      <c r="CZ3909" s="711"/>
      <c r="DA3909" s="711"/>
      <c r="DB3909" s="711"/>
      <c r="DC3909" s="711"/>
      <c r="DD3909" s="711"/>
      <c r="DE3909" s="711"/>
      <c r="DF3909" s="711"/>
      <c r="DG3909" s="711"/>
      <c r="DH3909" s="711"/>
      <c r="DI3909" s="711"/>
      <c r="DJ3909" s="711"/>
      <c r="DK3909" s="711"/>
      <c r="DL3909" s="711"/>
      <c r="DM3909" s="711"/>
      <c r="DN3909" s="711"/>
      <c r="DO3909" s="711"/>
      <c r="DP3909" s="711"/>
      <c r="DQ3909" s="711"/>
      <c r="DR3909" s="711"/>
      <c r="DS3909" s="711"/>
      <c r="DT3909" s="711"/>
      <c r="DU3909" s="711"/>
      <c r="DV3909" s="711"/>
      <c r="DW3909" s="711"/>
      <c r="DX3909" s="711"/>
      <c r="DY3909" s="711"/>
      <c r="DZ3909" s="711"/>
      <c r="EA3909" s="711"/>
      <c r="EB3909" s="711"/>
      <c r="EC3909" s="711"/>
      <c r="ED3909" s="711"/>
      <c r="EE3909" s="711"/>
      <c r="EF3909" s="711"/>
      <c r="EG3909" s="711"/>
      <c r="EH3909" s="711"/>
      <c r="EI3909" s="711"/>
      <c r="EJ3909" s="711"/>
      <c r="EK3909" s="711"/>
      <c r="EL3909" s="711"/>
      <c r="EM3909" s="711"/>
      <c r="EN3909" s="711"/>
      <c r="EO3909" s="711"/>
      <c r="EP3909" s="711"/>
      <c r="EQ3909" s="711"/>
      <c r="ER3909" s="711"/>
      <c r="ES3909" s="711"/>
      <c r="ET3909" s="711"/>
      <c r="EU3909" s="711"/>
      <c r="EV3909" s="711"/>
      <c r="EW3909" s="711"/>
      <c r="EX3909" s="711"/>
      <c r="EY3909" s="711"/>
      <c r="EZ3909" s="711"/>
      <c r="FA3909" s="711"/>
      <c r="FB3909" s="711"/>
      <c r="FC3909" s="711"/>
      <c r="FD3909" s="711"/>
      <c r="FE3909" s="711"/>
      <c r="FF3909" s="711"/>
      <c r="FG3909" s="711"/>
      <c r="FH3909" s="711"/>
      <c r="FI3909" s="711"/>
      <c r="FJ3909" s="711"/>
      <c r="FK3909" s="711"/>
      <c r="FL3909" s="711"/>
      <c r="FM3909" s="711"/>
      <c r="FN3909" s="711"/>
      <c r="FO3909" s="711"/>
      <c r="FP3909" s="711"/>
      <c r="FQ3909" s="711"/>
      <c r="FR3909" s="711"/>
      <c r="FS3909" s="711"/>
      <c r="FT3909" s="711"/>
      <c r="FU3909" s="711"/>
      <c r="FV3909" s="711"/>
      <c r="FW3909" s="711"/>
      <c r="FX3909" s="711"/>
      <c r="FY3909" s="711"/>
      <c r="FZ3909" s="711"/>
      <c r="GA3909" s="711"/>
      <c r="GB3909" s="711"/>
      <c r="GC3909" s="711"/>
      <c r="GD3909" s="711"/>
      <c r="GE3909" s="711"/>
      <c r="GF3909" s="711"/>
      <c r="GG3909" s="711"/>
      <c r="GH3909" s="711"/>
      <c r="GI3909" s="711"/>
      <c r="GJ3909" s="711"/>
      <c r="GK3909" s="711"/>
      <c r="GL3909" s="711"/>
      <c r="GM3909" s="711"/>
      <c r="GN3909" s="711"/>
      <c r="GO3909" s="711"/>
      <c r="GP3909" s="711"/>
      <c r="GQ3909" s="711"/>
      <c r="GR3909" s="711"/>
      <c r="GS3909" s="711"/>
      <c r="GT3909" s="711"/>
      <c r="GU3909" s="711"/>
      <c r="GV3909" s="711"/>
      <c r="GW3909" s="711"/>
      <c r="GX3909" s="711"/>
      <c r="GY3909" s="711"/>
      <c r="GZ3909" s="711"/>
      <c r="HA3909" s="711"/>
      <c r="HB3909" s="711"/>
      <c r="HC3909" s="711"/>
      <c r="HD3909" s="711"/>
      <c r="HE3909" s="711"/>
      <c r="HF3909" s="711"/>
      <c r="HG3909" s="711"/>
      <c r="HH3909" s="711"/>
      <c r="HI3909" s="711"/>
      <c r="HJ3909" s="711"/>
      <c r="HK3909" s="711"/>
      <c r="HL3909" s="711"/>
      <c r="HM3909" s="711"/>
      <c r="HN3909" s="711"/>
      <c r="HO3909" s="711"/>
      <c r="HP3909" s="711"/>
      <c r="HQ3909" s="711"/>
      <c r="HR3909" s="711"/>
      <c r="HS3909" s="711"/>
      <c r="HT3909" s="711"/>
      <c r="HU3909" s="711"/>
      <c r="HV3909" s="711"/>
      <c r="HW3909" s="711"/>
      <c r="HX3909" s="711"/>
      <c r="HY3909" s="711"/>
      <c r="HZ3909" s="711"/>
      <c r="IA3909" s="711"/>
      <c r="IB3909" s="711"/>
      <c r="IC3909" s="711"/>
      <c r="ID3909" s="711"/>
      <c r="IE3909" s="711"/>
      <c r="IF3909" s="711"/>
      <c r="IG3909" s="711"/>
      <c r="IH3909" s="711"/>
      <c r="II3909" s="711"/>
      <c r="IJ3909" s="711"/>
      <c r="IK3909" s="711"/>
      <c r="IL3909" s="711"/>
      <c r="IM3909" s="711"/>
      <c r="IN3909" s="711"/>
      <c r="IO3909" s="711"/>
      <c r="IP3909" s="711"/>
      <c r="IQ3909" s="711"/>
      <c r="IR3909" s="711"/>
      <c r="IS3909" s="711"/>
      <c r="IT3909" s="711"/>
      <c r="IU3909" s="711"/>
      <c r="IV3909" s="711"/>
    </row>
    <row r="3910" spans="1:256" s="301" customFormat="1" ht="43.5">
      <c r="A3910" s="281">
        <f>MAX($A$3905:A3909)+0.01</f>
        <v>4.0299999999999994</v>
      </c>
      <c r="B3910" s="292" t="s">
        <v>2616</v>
      </c>
      <c r="C3910" s="263" t="s">
        <v>246</v>
      </c>
      <c r="D3910" s="48">
        <v>1</v>
      </c>
      <c r="E3910" s="48"/>
      <c r="F3910" s="48">
        <f>+E3910*D3910</f>
        <v>0</v>
      </c>
      <c r="G3910" s="710"/>
      <c r="H3910" s="710"/>
      <c r="I3910" s="710"/>
      <c r="J3910" s="710"/>
      <c r="K3910" s="710"/>
      <c r="L3910" s="710"/>
      <c r="M3910" s="710"/>
      <c r="N3910" s="710"/>
      <c r="O3910" s="710"/>
      <c r="P3910" s="711"/>
      <c r="Q3910" s="711"/>
      <c r="R3910" s="711"/>
      <c r="S3910" s="711"/>
      <c r="T3910" s="711"/>
      <c r="U3910" s="711"/>
      <c r="V3910" s="711"/>
      <c r="W3910" s="711"/>
      <c r="X3910" s="711"/>
      <c r="Y3910" s="711"/>
      <c r="Z3910" s="711"/>
      <c r="AA3910" s="711"/>
      <c r="AB3910" s="711"/>
      <c r="AC3910" s="711"/>
      <c r="AD3910" s="711"/>
      <c r="AE3910" s="711"/>
      <c r="AF3910" s="711"/>
      <c r="AG3910" s="711"/>
      <c r="AH3910" s="711"/>
      <c r="AI3910" s="711"/>
      <c r="AJ3910" s="711"/>
      <c r="AK3910" s="711"/>
      <c r="AL3910" s="711"/>
      <c r="AM3910" s="711"/>
      <c r="AN3910" s="711"/>
      <c r="AO3910" s="711"/>
      <c r="AP3910" s="711"/>
      <c r="AQ3910" s="711"/>
      <c r="AR3910" s="711"/>
      <c r="AS3910" s="711"/>
      <c r="AT3910" s="711"/>
      <c r="AU3910" s="711"/>
      <c r="AV3910" s="711"/>
      <c r="AW3910" s="711"/>
      <c r="AX3910" s="711"/>
      <c r="AY3910" s="711"/>
      <c r="AZ3910" s="711"/>
      <c r="BA3910" s="711"/>
      <c r="BB3910" s="711"/>
      <c r="BC3910" s="711"/>
      <c r="BD3910" s="711"/>
      <c r="BE3910" s="711"/>
      <c r="BF3910" s="711"/>
      <c r="BG3910" s="711"/>
      <c r="BH3910" s="711"/>
      <c r="BI3910" s="711"/>
      <c r="BJ3910" s="711"/>
      <c r="BK3910" s="711"/>
      <c r="BL3910" s="711"/>
      <c r="BM3910" s="711"/>
      <c r="BN3910" s="711"/>
      <c r="BO3910" s="711"/>
      <c r="BP3910" s="711"/>
      <c r="BQ3910" s="711"/>
      <c r="BR3910" s="711"/>
      <c r="BS3910" s="711"/>
      <c r="BT3910" s="711"/>
      <c r="BU3910" s="711"/>
      <c r="BV3910" s="711"/>
      <c r="BW3910" s="711"/>
      <c r="BX3910" s="711"/>
      <c r="BY3910" s="711"/>
      <c r="BZ3910" s="711"/>
      <c r="CA3910" s="711"/>
      <c r="CB3910" s="711"/>
      <c r="CC3910" s="711"/>
      <c r="CD3910" s="711"/>
      <c r="CE3910" s="711"/>
      <c r="CF3910" s="711"/>
      <c r="CG3910" s="711"/>
      <c r="CH3910" s="711"/>
      <c r="CI3910" s="711"/>
      <c r="CJ3910" s="711"/>
      <c r="CK3910" s="711"/>
      <c r="CL3910" s="711"/>
      <c r="CM3910" s="711"/>
      <c r="CN3910" s="711"/>
      <c r="CO3910" s="711"/>
      <c r="CP3910" s="711"/>
      <c r="CQ3910" s="711"/>
      <c r="CR3910" s="711"/>
      <c r="CS3910" s="711"/>
      <c r="CT3910" s="711"/>
      <c r="CU3910" s="711"/>
      <c r="CV3910" s="711"/>
      <c r="CW3910" s="711"/>
      <c r="CX3910" s="711"/>
      <c r="CY3910" s="711"/>
      <c r="CZ3910" s="711"/>
      <c r="DA3910" s="711"/>
      <c r="DB3910" s="711"/>
      <c r="DC3910" s="711"/>
      <c r="DD3910" s="711"/>
      <c r="DE3910" s="711"/>
      <c r="DF3910" s="711"/>
      <c r="DG3910" s="711"/>
      <c r="DH3910" s="711"/>
      <c r="DI3910" s="711"/>
      <c r="DJ3910" s="711"/>
      <c r="DK3910" s="711"/>
      <c r="DL3910" s="711"/>
      <c r="DM3910" s="711"/>
      <c r="DN3910" s="711"/>
      <c r="DO3910" s="711"/>
      <c r="DP3910" s="711"/>
      <c r="DQ3910" s="711"/>
      <c r="DR3910" s="711"/>
      <c r="DS3910" s="711"/>
      <c r="DT3910" s="711"/>
      <c r="DU3910" s="711"/>
      <c r="DV3910" s="711"/>
      <c r="DW3910" s="711"/>
      <c r="DX3910" s="711"/>
      <c r="DY3910" s="711"/>
      <c r="DZ3910" s="711"/>
      <c r="EA3910" s="711"/>
      <c r="EB3910" s="711"/>
      <c r="EC3910" s="711"/>
      <c r="ED3910" s="711"/>
      <c r="EE3910" s="711"/>
      <c r="EF3910" s="711"/>
      <c r="EG3910" s="711"/>
      <c r="EH3910" s="711"/>
      <c r="EI3910" s="711"/>
      <c r="EJ3910" s="711"/>
      <c r="EK3910" s="711"/>
      <c r="EL3910" s="711"/>
      <c r="EM3910" s="711"/>
      <c r="EN3910" s="711"/>
      <c r="EO3910" s="711"/>
      <c r="EP3910" s="711"/>
      <c r="EQ3910" s="711"/>
      <c r="ER3910" s="711"/>
      <c r="ES3910" s="711"/>
      <c r="ET3910" s="711"/>
      <c r="EU3910" s="711"/>
      <c r="EV3910" s="711"/>
      <c r="EW3910" s="711"/>
      <c r="EX3910" s="711"/>
      <c r="EY3910" s="711"/>
      <c r="EZ3910" s="711"/>
      <c r="FA3910" s="711"/>
      <c r="FB3910" s="711"/>
      <c r="FC3910" s="711"/>
      <c r="FD3910" s="711"/>
      <c r="FE3910" s="711"/>
      <c r="FF3910" s="711"/>
      <c r="FG3910" s="711"/>
      <c r="FH3910" s="711"/>
      <c r="FI3910" s="711"/>
      <c r="FJ3910" s="711"/>
      <c r="FK3910" s="711"/>
      <c r="FL3910" s="711"/>
      <c r="FM3910" s="711"/>
      <c r="FN3910" s="711"/>
      <c r="FO3910" s="711"/>
      <c r="FP3910" s="711"/>
      <c r="FQ3910" s="711"/>
      <c r="FR3910" s="711"/>
      <c r="FS3910" s="711"/>
      <c r="FT3910" s="711"/>
      <c r="FU3910" s="711"/>
      <c r="FV3910" s="711"/>
      <c r="FW3910" s="711"/>
      <c r="FX3910" s="711"/>
      <c r="FY3910" s="711"/>
      <c r="FZ3910" s="711"/>
      <c r="GA3910" s="711"/>
      <c r="GB3910" s="711"/>
      <c r="GC3910" s="711"/>
      <c r="GD3910" s="711"/>
      <c r="GE3910" s="711"/>
      <c r="GF3910" s="711"/>
      <c r="GG3910" s="711"/>
      <c r="GH3910" s="711"/>
      <c r="GI3910" s="711"/>
      <c r="GJ3910" s="711"/>
      <c r="GK3910" s="711"/>
      <c r="GL3910" s="711"/>
      <c r="GM3910" s="711"/>
      <c r="GN3910" s="711"/>
      <c r="GO3910" s="711"/>
      <c r="GP3910" s="711"/>
      <c r="GQ3910" s="711"/>
      <c r="GR3910" s="711"/>
      <c r="GS3910" s="711"/>
      <c r="GT3910" s="711"/>
      <c r="GU3910" s="711"/>
      <c r="GV3910" s="711"/>
      <c r="GW3910" s="711"/>
      <c r="GX3910" s="711"/>
      <c r="GY3910" s="711"/>
      <c r="GZ3910" s="711"/>
      <c r="HA3910" s="711"/>
      <c r="HB3910" s="711"/>
      <c r="HC3910" s="711"/>
      <c r="HD3910" s="711"/>
      <c r="HE3910" s="711"/>
      <c r="HF3910" s="711"/>
      <c r="HG3910" s="711"/>
      <c r="HH3910" s="711"/>
      <c r="HI3910" s="711"/>
      <c r="HJ3910" s="711"/>
      <c r="HK3910" s="711"/>
      <c r="HL3910" s="711"/>
      <c r="HM3910" s="711"/>
      <c r="HN3910" s="711"/>
      <c r="HO3910" s="711"/>
      <c r="HP3910" s="711"/>
      <c r="HQ3910" s="711"/>
      <c r="HR3910" s="711"/>
      <c r="HS3910" s="711"/>
      <c r="HT3910" s="711"/>
      <c r="HU3910" s="711"/>
      <c r="HV3910" s="711"/>
      <c r="HW3910" s="711"/>
      <c r="HX3910" s="711"/>
      <c r="HY3910" s="711"/>
      <c r="HZ3910" s="711"/>
      <c r="IA3910" s="711"/>
      <c r="IB3910" s="711"/>
      <c r="IC3910" s="711"/>
      <c r="ID3910" s="711"/>
      <c r="IE3910" s="711"/>
      <c r="IF3910" s="711"/>
      <c r="IG3910" s="711"/>
      <c r="IH3910" s="711"/>
      <c r="II3910" s="711"/>
      <c r="IJ3910" s="711"/>
      <c r="IK3910" s="711"/>
      <c r="IL3910" s="711"/>
      <c r="IM3910" s="711"/>
      <c r="IN3910" s="711"/>
      <c r="IO3910" s="711"/>
      <c r="IP3910" s="711"/>
      <c r="IQ3910" s="711"/>
      <c r="IR3910" s="711"/>
      <c r="IS3910" s="711"/>
      <c r="IT3910" s="711"/>
      <c r="IU3910" s="711"/>
      <c r="IV3910" s="711"/>
    </row>
    <row r="3911" spans="1:256" s="301" customFormat="1">
      <c r="A3911" s="365"/>
      <c r="B3911" s="292"/>
      <c r="C3911" s="263"/>
      <c r="D3911" s="48"/>
      <c r="E3911" s="48"/>
      <c r="F3911" s="48"/>
      <c r="G3911" s="710"/>
      <c r="H3911" s="710"/>
      <c r="I3911" s="710"/>
      <c r="J3911" s="710"/>
      <c r="K3911" s="710"/>
      <c r="L3911" s="710"/>
      <c r="M3911" s="710"/>
      <c r="N3911" s="710"/>
      <c r="O3911" s="710"/>
      <c r="P3911" s="711"/>
      <c r="Q3911" s="711"/>
      <c r="R3911" s="711"/>
      <c r="S3911" s="711"/>
      <c r="T3911" s="711"/>
      <c r="U3911" s="711"/>
      <c r="V3911" s="711"/>
      <c r="W3911" s="711"/>
      <c r="X3911" s="711"/>
      <c r="Y3911" s="711"/>
      <c r="Z3911" s="711"/>
      <c r="AA3911" s="711"/>
      <c r="AB3911" s="711"/>
      <c r="AC3911" s="711"/>
      <c r="AD3911" s="711"/>
      <c r="AE3911" s="711"/>
      <c r="AF3911" s="711"/>
      <c r="AG3911" s="711"/>
      <c r="AH3911" s="711"/>
      <c r="AI3911" s="711"/>
      <c r="AJ3911" s="711"/>
      <c r="AK3911" s="711"/>
      <c r="AL3911" s="711"/>
      <c r="AM3911" s="711"/>
      <c r="AN3911" s="711"/>
      <c r="AO3911" s="711"/>
      <c r="AP3911" s="711"/>
      <c r="AQ3911" s="711"/>
      <c r="AR3911" s="711"/>
      <c r="AS3911" s="711"/>
      <c r="AT3911" s="711"/>
      <c r="AU3911" s="711"/>
      <c r="AV3911" s="711"/>
      <c r="AW3911" s="711"/>
      <c r="AX3911" s="711"/>
      <c r="AY3911" s="711"/>
      <c r="AZ3911" s="711"/>
      <c r="BA3911" s="711"/>
      <c r="BB3911" s="711"/>
      <c r="BC3911" s="711"/>
      <c r="BD3911" s="711"/>
      <c r="BE3911" s="711"/>
      <c r="BF3911" s="711"/>
      <c r="BG3911" s="711"/>
      <c r="BH3911" s="711"/>
      <c r="BI3911" s="711"/>
      <c r="BJ3911" s="711"/>
      <c r="BK3911" s="711"/>
      <c r="BL3911" s="711"/>
      <c r="BM3911" s="711"/>
      <c r="BN3911" s="711"/>
      <c r="BO3911" s="711"/>
      <c r="BP3911" s="711"/>
      <c r="BQ3911" s="711"/>
      <c r="BR3911" s="711"/>
      <c r="BS3911" s="711"/>
      <c r="BT3911" s="711"/>
      <c r="BU3911" s="711"/>
      <c r="BV3911" s="711"/>
      <c r="BW3911" s="711"/>
      <c r="BX3911" s="711"/>
      <c r="BY3911" s="711"/>
      <c r="BZ3911" s="711"/>
      <c r="CA3911" s="711"/>
      <c r="CB3911" s="711"/>
      <c r="CC3911" s="711"/>
      <c r="CD3911" s="711"/>
      <c r="CE3911" s="711"/>
      <c r="CF3911" s="711"/>
      <c r="CG3911" s="711"/>
      <c r="CH3911" s="711"/>
      <c r="CI3911" s="711"/>
      <c r="CJ3911" s="711"/>
      <c r="CK3911" s="711"/>
      <c r="CL3911" s="711"/>
      <c r="CM3911" s="711"/>
      <c r="CN3911" s="711"/>
      <c r="CO3911" s="711"/>
      <c r="CP3911" s="711"/>
      <c r="CQ3911" s="711"/>
      <c r="CR3911" s="711"/>
      <c r="CS3911" s="711"/>
      <c r="CT3911" s="711"/>
      <c r="CU3911" s="711"/>
      <c r="CV3911" s="711"/>
      <c r="CW3911" s="711"/>
      <c r="CX3911" s="711"/>
      <c r="CY3911" s="711"/>
      <c r="CZ3911" s="711"/>
      <c r="DA3911" s="711"/>
      <c r="DB3911" s="711"/>
      <c r="DC3911" s="711"/>
      <c r="DD3911" s="711"/>
      <c r="DE3911" s="711"/>
      <c r="DF3911" s="711"/>
      <c r="DG3911" s="711"/>
      <c r="DH3911" s="711"/>
      <c r="DI3911" s="711"/>
      <c r="DJ3911" s="711"/>
      <c r="DK3911" s="711"/>
      <c r="DL3911" s="711"/>
      <c r="DM3911" s="711"/>
      <c r="DN3911" s="711"/>
      <c r="DO3911" s="711"/>
      <c r="DP3911" s="711"/>
      <c r="DQ3911" s="711"/>
      <c r="DR3911" s="711"/>
      <c r="DS3911" s="711"/>
      <c r="DT3911" s="711"/>
      <c r="DU3911" s="711"/>
      <c r="DV3911" s="711"/>
      <c r="DW3911" s="711"/>
      <c r="DX3911" s="711"/>
      <c r="DY3911" s="711"/>
      <c r="DZ3911" s="711"/>
      <c r="EA3911" s="711"/>
      <c r="EB3911" s="711"/>
      <c r="EC3911" s="711"/>
      <c r="ED3911" s="711"/>
      <c r="EE3911" s="711"/>
      <c r="EF3911" s="711"/>
      <c r="EG3911" s="711"/>
      <c r="EH3911" s="711"/>
      <c r="EI3911" s="711"/>
      <c r="EJ3911" s="711"/>
      <c r="EK3911" s="711"/>
      <c r="EL3911" s="711"/>
      <c r="EM3911" s="711"/>
      <c r="EN3911" s="711"/>
      <c r="EO3911" s="711"/>
      <c r="EP3911" s="711"/>
      <c r="EQ3911" s="711"/>
      <c r="ER3911" s="711"/>
      <c r="ES3911" s="711"/>
      <c r="ET3911" s="711"/>
      <c r="EU3911" s="711"/>
      <c r="EV3911" s="711"/>
      <c r="EW3911" s="711"/>
      <c r="EX3911" s="711"/>
      <c r="EY3911" s="711"/>
      <c r="EZ3911" s="711"/>
      <c r="FA3911" s="711"/>
      <c r="FB3911" s="711"/>
      <c r="FC3911" s="711"/>
      <c r="FD3911" s="711"/>
      <c r="FE3911" s="711"/>
      <c r="FF3911" s="711"/>
      <c r="FG3911" s="711"/>
      <c r="FH3911" s="711"/>
      <c r="FI3911" s="711"/>
      <c r="FJ3911" s="711"/>
      <c r="FK3911" s="711"/>
      <c r="FL3911" s="711"/>
      <c r="FM3911" s="711"/>
      <c r="FN3911" s="711"/>
      <c r="FO3911" s="711"/>
      <c r="FP3911" s="711"/>
      <c r="FQ3911" s="711"/>
      <c r="FR3911" s="711"/>
      <c r="FS3911" s="711"/>
      <c r="FT3911" s="711"/>
      <c r="FU3911" s="711"/>
      <c r="FV3911" s="711"/>
      <c r="FW3911" s="711"/>
      <c r="FX3911" s="711"/>
      <c r="FY3911" s="711"/>
      <c r="FZ3911" s="711"/>
      <c r="GA3911" s="711"/>
      <c r="GB3911" s="711"/>
      <c r="GC3911" s="711"/>
      <c r="GD3911" s="711"/>
      <c r="GE3911" s="711"/>
      <c r="GF3911" s="711"/>
      <c r="GG3911" s="711"/>
      <c r="GH3911" s="711"/>
      <c r="GI3911" s="711"/>
      <c r="GJ3911" s="711"/>
      <c r="GK3911" s="711"/>
      <c r="GL3911" s="711"/>
      <c r="GM3911" s="711"/>
      <c r="GN3911" s="711"/>
      <c r="GO3911" s="711"/>
      <c r="GP3911" s="711"/>
      <c r="GQ3911" s="711"/>
      <c r="GR3911" s="711"/>
      <c r="GS3911" s="711"/>
      <c r="GT3911" s="711"/>
      <c r="GU3911" s="711"/>
      <c r="GV3911" s="711"/>
      <c r="GW3911" s="711"/>
      <c r="GX3911" s="711"/>
      <c r="GY3911" s="711"/>
      <c r="GZ3911" s="711"/>
      <c r="HA3911" s="711"/>
      <c r="HB3911" s="711"/>
      <c r="HC3911" s="711"/>
      <c r="HD3911" s="711"/>
      <c r="HE3911" s="711"/>
      <c r="HF3911" s="711"/>
      <c r="HG3911" s="711"/>
      <c r="HH3911" s="711"/>
      <c r="HI3911" s="711"/>
      <c r="HJ3911" s="711"/>
      <c r="HK3911" s="711"/>
      <c r="HL3911" s="711"/>
      <c r="HM3911" s="711"/>
      <c r="HN3911" s="711"/>
      <c r="HO3911" s="711"/>
      <c r="HP3911" s="711"/>
      <c r="HQ3911" s="711"/>
      <c r="HR3911" s="711"/>
      <c r="HS3911" s="711"/>
      <c r="HT3911" s="711"/>
      <c r="HU3911" s="711"/>
      <c r="HV3911" s="711"/>
      <c r="HW3911" s="711"/>
      <c r="HX3911" s="711"/>
      <c r="HY3911" s="711"/>
      <c r="HZ3911" s="711"/>
      <c r="IA3911" s="711"/>
      <c r="IB3911" s="711"/>
      <c r="IC3911" s="711"/>
      <c r="ID3911" s="711"/>
      <c r="IE3911" s="711"/>
      <c r="IF3911" s="711"/>
      <c r="IG3911" s="711"/>
      <c r="IH3911" s="711"/>
      <c r="II3911" s="711"/>
      <c r="IJ3911" s="711"/>
      <c r="IK3911" s="711"/>
      <c r="IL3911" s="711"/>
      <c r="IM3911" s="711"/>
      <c r="IN3911" s="711"/>
      <c r="IO3911" s="711"/>
      <c r="IP3911" s="711"/>
      <c r="IQ3911" s="711"/>
      <c r="IR3911" s="711"/>
      <c r="IS3911" s="711"/>
      <c r="IT3911" s="711"/>
      <c r="IU3911" s="711"/>
      <c r="IV3911" s="711"/>
    </row>
    <row r="3912" spans="1:256" s="301" customFormat="1" ht="58">
      <c r="A3912" s="281">
        <f>MAX($A$3905:A3911)+0.01</f>
        <v>4.0399999999999991</v>
      </c>
      <c r="B3912" s="292" t="s">
        <v>4544</v>
      </c>
      <c r="C3912" s="263" t="s">
        <v>246</v>
      </c>
      <c r="D3912" s="48">
        <v>1</v>
      </c>
      <c r="E3912" s="48"/>
      <c r="F3912" s="48">
        <f>+E3912*D3912</f>
        <v>0</v>
      </c>
      <c r="G3912" s="710"/>
      <c r="H3912" s="710"/>
      <c r="I3912" s="710"/>
      <c r="J3912" s="710"/>
      <c r="K3912" s="710"/>
      <c r="L3912" s="710"/>
      <c r="M3912" s="710"/>
      <c r="N3912" s="710"/>
      <c r="O3912" s="710"/>
      <c r="P3912" s="711"/>
      <c r="Q3912" s="711"/>
      <c r="R3912" s="711"/>
      <c r="S3912" s="711"/>
      <c r="T3912" s="711"/>
      <c r="U3912" s="711"/>
      <c r="V3912" s="711"/>
      <c r="W3912" s="711"/>
      <c r="X3912" s="711"/>
      <c r="Y3912" s="711"/>
      <c r="Z3912" s="711"/>
      <c r="AA3912" s="711"/>
      <c r="AB3912" s="711"/>
      <c r="AC3912" s="711"/>
      <c r="AD3912" s="711"/>
      <c r="AE3912" s="711"/>
      <c r="AF3912" s="711"/>
      <c r="AG3912" s="711"/>
      <c r="AH3912" s="711"/>
      <c r="AI3912" s="711"/>
      <c r="AJ3912" s="711"/>
      <c r="AK3912" s="711"/>
      <c r="AL3912" s="711"/>
      <c r="AM3912" s="711"/>
      <c r="AN3912" s="711"/>
      <c r="AO3912" s="711"/>
      <c r="AP3912" s="711"/>
      <c r="AQ3912" s="711"/>
      <c r="AR3912" s="711"/>
      <c r="AS3912" s="711"/>
      <c r="AT3912" s="711"/>
      <c r="AU3912" s="711"/>
      <c r="AV3912" s="711"/>
      <c r="AW3912" s="711"/>
      <c r="AX3912" s="711"/>
      <c r="AY3912" s="711"/>
      <c r="AZ3912" s="711"/>
      <c r="BA3912" s="711"/>
      <c r="BB3912" s="711"/>
      <c r="BC3912" s="711"/>
      <c r="BD3912" s="711"/>
      <c r="BE3912" s="711"/>
      <c r="BF3912" s="711"/>
      <c r="BG3912" s="711"/>
      <c r="BH3912" s="711"/>
      <c r="BI3912" s="711"/>
      <c r="BJ3912" s="711"/>
      <c r="BK3912" s="711"/>
      <c r="BL3912" s="711"/>
      <c r="BM3912" s="711"/>
      <c r="BN3912" s="711"/>
      <c r="BO3912" s="711"/>
      <c r="BP3912" s="711"/>
      <c r="BQ3912" s="711"/>
      <c r="BR3912" s="711"/>
      <c r="BS3912" s="711"/>
      <c r="BT3912" s="711"/>
      <c r="BU3912" s="711"/>
      <c r="BV3912" s="711"/>
      <c r="BW3912" s="711"/>
      <c r="BX3912" s="711"/>
      <c r="BY3912" s="711"/>
      <c r="BZ3912" s="711"/>
      <c r="CA3912" s="711"/>
      <c r="CB3912" s="711"/>
      <c r="CC3912" s="711"/>
      <c r="CD3912" s="711"/>
      <c r="CE3912" s="711"/>
      <c r="CF3912" s="711"/>
      <c r="CG3912" s="711"/>
      <c r="CH3912" s="711"/>
      <c r="CI3912" s="711"/>
      <c r="CJ3912" s="711"/>
      <c r="CK3912" s="711"/>
      <c r="CL3912" s="711"/>
      <c r="CM3912" s="711"/>
      <c r="CN3912" s="711"/>
      <c r="CO3912" s="711"/>
      <c r="CP3912" s="711"/>
      <c r="CQ3912" s="711"/>
      <c r="CR3912" s="711"/>
      <c r="CS3912" s="711"/>
      <c r="CT3912" s="711"/>
      <c r="CU3912" s="711"/>
      <c r="CV3912" s="711"/>
      <c r="CW3912" s="711"/>
      <c r="CX3912" s="711"/>
      <c r="CY3912" s="711"/>
      <c r="CZ3912" s="711"/>
      <c r="DA3912" s="711"/>
      <c r="DB3912" s="711"/>
      <c r="DC3912" s="711"/>
      <c r="DD3912" s="711"/>
      <c r="DE3912" s="711"/>
      <c r="DF3912" s="711"/>
      <c r="DG3912" s="711"/>
      <c r="DH3912" s="711"/>
      <c r="DI3912" s="711"/>
      <c r="DJ3912" s="711"/>
      <c r="DK3912" s="711"/>
      <c r="DL3912" s="711"/>
      <c r="DM3912" s="711"/>
      <c r="DN3912" s="711"/>
      <c r="DO3912" s="711"/>
      <c r="DP3912" s="711"/>
      <c r="DQ3912" s="711"/>
      <c r="DR3912" s="711"/>
      <c r="DS3912" s="711"/>
      <c r="DT3912" s="711"/>
      <c r="DU3912" s="711"/>
      <c r="DV3912" s="711"/>
      <c r="DW3912" s="711"/>
      <c r="DX3912" s="711"/>
      <c r="DY3912" s="711"/>
      <c r="DZ3912" s="711"/>
      <c r="EA3912" s="711"/>
      <c r="EB3912" s="711"/>
      <c r="EC3912" s="711"/>
      <c r="ED3912" s="711"/>
      <c r="EE3912" s="711"/>
      <c r="EF3912" s="711"/>
      <c r="EG3912" s="711"/>
      <c r="EH3912" s="711"/>
      <c r="EI3912" s="711"/>
      <c r="EJ3912" s="711"/>
      <c r="EK3912" s="711"/>
      <c r="EL3912" s="711"/>
      <c r="EM3912" s="711"/>
      <c r="EN3912" s="711"/>
      <c r="EO3912" s="711"/>
      <c r="EP3912" s="711"/>
      <c r="EQ3912" s="711"/>
      <c r="ER3912" s="711"/>
      <c r="ES3912" s="711"/>
      <c r="ET3912" s="711"/>
      <c r="EU3912" s="711"/>
      <c r="EV3912" s="711"/>
      <c r="EW3912" s="711"/>
      <c r="EX3912" s="711"/>
      <c r="EY3912" s="711"/>
      <c r="EZ3912" s="711"/>
      <c r="FA3912" s="711"/>
      <c r="FB3912" s="711"/>
      <c r="FC3912" s="711"/>
      <c r="FD3912" s="711"/>
      <c r="FE3912" s="711"/>
      <c r="FF3912" s="711"/>
      <c r="FG3912" s="711"/>
      <c r="FH3912" s="711"/>
      <c r="FI3912" s="711"/>
      <c r="FJ3912" s="711"/>
      <c r="FK3912" s="711"/>
      <c r="FL3912" s="711"/>
      <c r="FM3912" s="711"/>
      <c r="FN3912" s="711"/>
      <c r="FO3912" s="711"/>
      <c r="FP3912" s="711"/>
      <c r="FQ3912" s="711"/>
      <c r="FR3912" s="711"/>
      <c r="FS3912" s="711"/>
      <c r="FT3912" s="711"/>
      <c r="FU3912" s="711"/>
      <c r="FV3912" s="711"/>
      <c r="FW3912" s="711"/>
      <c r="FX3912" s="711"/>
      <c r="FY3912" s="711"/>
      <c r="FZ3912" s="711"/>
      <c r="GA3912" s="711"/>
      <c r="GB3912" s="711"/>
      <c r="GC3912" s="711"/>
      <c r="GD3912" s="711"/>
      <c r="GE3912" s="711"/>
      <c r="GF3912" s="711"/>
      <c r="GG3912" s="711"/>
      <c r="GH3912" s="711"/>
      <c r="GI3912" s="711"/>
      <c r="GJ3912" s="711"/>
      <c r="GK3912" s="711"/>
      <c r="GL3912" s="711"/>
      <c r="GM3912" s="711"/>
      <c r="GN3912" s="711"/>
      <c r="GO3912" s="711"/>
      <c r="GP3912" s="711"/>
      <c r="GQ3912" s="711"/>
      <c r="GR3912" s="711"/>
      <c r="GS3912" s="711"/>
      <c r="GT3912" s="711"/>
      <c r="GU3912" s="711"/>
      <c r="GV3912" s="711"/>
      <c r="GW3912" s="711"/>
      <c r="GX3912" s="711"/>
      <c r="GY3912" s="711"/>
      <c r="GZ3912" s="711"/>
      <c r="HA3912" s="711"/>
      <c r="HB3912" s="711"/>
      <c r="HC3912" s="711"/>
      <c r="HD3912" s="711"/>
      <c r="HE3912" s="711"/>
      <c r="HF3912" s="711"/>
      <c r="HG3912" s="711"/>
      <c r="HH3912" s="711"/>
      <c r="HI3912" s="711"/>
      <c r="HJ3912" s="711"/>
      <c r="HK3912" s="711"/>
      <c r="HL3912" s="711"/>
      <c r="HM3912" s="711"/>
      <c r="HN3912" s="711"/>
      <c r="HO3912" s="711"/>
      <c r="HP3912" s="711"/>
      <c r="HQ3912" s="711"/>
      <c r="HR3912" s="711"/>
      <c r="HS3912" s="711"/>
      <c r="HT3912" s="711"/>
      <c r="HU3912" s="711"/>
      <c r="HV3912" s="711"/>
      <c r="HW3912" s="711"/>
      <c r="HX3912" s="711"/>
      <c r="HY3912" s="711"/>
      <c r="HZ3912" s="711"/>
      <c r="IA3912" s="711"/>
      <c r="IB3912" s="711"/>
      <c r="IC3912" s="711"/>
      <c r="ID3912" s="711"/>
      <c r="IE3912" s="711"/>
      <c r="IF3912" s="711"/>
      <c r="IG3912" s="711"/>
      <c r="IH3912" s="711"/>
      <c r="II3912" s="711"/>
      <c r="IJ3912" s="711"/>
      <c r="IK3912" s="711"/>
      <c r="IL3912" s="711"/>
      <c r="IM3912" s="711"/>
      <c r="IN3912" s="711"/>
      <c r="IO3912" s="711"/>
      <c r="IP3912" s="711"/>
      <c r="IQ3912" s="711"/>
      <c r="IR3912" s="711"/>
      <c r="IS3912" s="711"/>
      <c r="IT3912" s="711"/>
      <c r="IU3912" s="711"/>
      <c r="IV3912" s="711"/>
    </row>
    <row r="3913" spans="1:256" s="301" customFormat="1">
      <c r="A3913" s="365"/>
      <c r="B3913" s="292"/>
      <c r="C3913" s="263"/>
      <c r="D3913" s="48"/>
      <c r="E3913" s="48"/>
      <c r="F3913" s="48"/>
      <c r="G3913" s="710"/>
      <c r="H3913" s="710"/>
      <c r="I3913" s="710"/>
      <c r="J3913" s="710"/>
      <c r="K3913" s="710"/>
      <c r="L3913" s="710"/>
      <c r="M3913" s="710"/>
      <c r="N3913" s="710"/>
      <c r="O3913" s="710"/>
      <c r="P3913" s="711"/>
      <c r="Q3913" s="711"/>
      <c r="R3913" s="711"/>
      <c r="S3913" s="711"/>
      <c r="T3913" s="711"/>
      <c r="U3913" s="711"/>
      <c r="V3913" s="711"/>
      <c r="W3913" s="711"/>
      <c r="X3913" s="711"/>
      <c r="Y3913" s="711"/>
      <c r="Z3913" s="711"/>
      <c r="AA3913" s="711"/>
      <c r="AB3913" s="711"/>
      <c r="AC3913" s="711"/>
      <c r="AD3913" s="711"/>
      <c r="AE3913" s="711"/>
      <c r="AF3913" s="711"/>
      <c r="AG3913" s="711"/>
      <c r="AH3913" s="711"/>
      <c r="AI3913" s="711"/>
      <c r="AJ3913" s="711"/>
      <c r="AK3913" s="711"/>
      <c r="AL3913" s="711"/>
      <c r="AM3913" s="711"/>
      <c r="AN3913" s="711"/>
      <c r="AO3913" s="711"/>
      <c r="AP3913" s="711"/>
      <c r="AQ3913" s="711"/>
      <c r="AR3913" s="711"/>
      <c r="AS3913" s="711"/>
      <c r="AT3913" s="711"/>
      <c r="AU3913" s="711"/>
      <c r="AV3913" s="711"/>
      <c r="AW3913" s="711"/>
      <c r="AX3913" s="711"/>
      <c r="AY3913" s="711"/>
      <c r="AZ3913" s="711"/>
      <c r="BA3913" s="711"/>
      <c r="BB3913" s="711"/>
      <c r="BC3913" s="711"/>
      <c r="BD3913" s="711"/>
      <c r="BE3913" s="711"/>
      <c r="BF3913" s="711"/>
      <c r="BG3913" s="711"/>
      <c r="BH3913" s="711"/>
      <c r="BI3913" s="711"/>
      <c r="BJ3913" s="711"/>
      <c r="BK3913" s="711"/>
      <c r="BL3913" s="711"/>
      <c r="BM3913" s="711"/>
      <c r="BN3913" s="711"/>
      <c r="BO3913" s="711"/>
      <c r="BP3913" s="711"/>
      <c r="BQ3913" s="711"/>
      <c r="BR3913" s="711"/>
      <c r="BS3913" s="711"/>
      <c r="BT3913" s="711"/>
      <c r="BU3913" s="711"/>
      <c r="BV3913" s="711"/>
      <c r="BW3913" s="711"/>
      <c r="BX3913" s="711"/>
      <c r="BY3913" s="711"/>
      <c r="BZ3913" s="711"/>
      <c r="CA3913" s="711"/>
      <c r="CB3913" s="711"/>
      <c r="CC3913" s="711"/>
      <c r="CD3913" s="711"/>
      <c r="CE3913" s="711"/>
      <c r="CF3913" s="711"/>
      <c r="CG3913" s="711"/>
      <c r="CH3913" s="711"/>
      <c r="CI3913" s="711"/>
      <c r="CJ3913" s="711"/>
      <c r="CK3913" s="711"/>
      <c r="CL3913" s="711"/>
      <c r="CM3913" s="711"/>
      <c r="CN3913" s="711"/>
      <c r="CO3913" s="711"/>
      <c r="CP3913" s="711"/>
      <c r="CQ3913" s="711"/>
      <c r="CR3913" s="711"/>
      <c r="CS3913" s="711"/>
      <c r="CT3913" s="711"/>
      <c r="CU3913" s="711"/>
      <c r="CV3913" s="711"/>
      <c r="CW3913" s="711"/>
      <c r="CX3913" s="711"/>
      <c r="CY3913" s="711"/>
      <c r="CZ3913" s="711"/>
      <c r="DA3913" s="711"/>
      <c r="DB3913" s="711"/>
      <c r="DC3913" s="711"/>
      <c r="DD3913" s="711"/>
      <c r="DE3913" s="711"/>
      <c r="DF3913" s="711"/>
      <c r="DG3913" s="711"/>
      <c r="DH3913" s="711"/>
      <c r="DI3913" s="711"/>
      <c r="DJ3913" s="711"/>
      <c r="DK3913" s="711"/>
      <c r="DL3913" s="711"/>
      <c r="DM3913" s="711"/>
      <c r="DN3913" s="711"/>
      <c r="DO3913" s="711"/>
      <c r="DP3913" s="711"/>
      <c r="DQ3913" s="711"/>
      <c r="DR3913" s="711"/>
      <c r="DS3913" s="711"/>
      <c r="DT3913" s="711"/>
      <c r="DU3913" s="711"/>
      <c r="DV3913" s="711"/>
      <c r="DW3913" s="711"/>
      <c r="DX3913" s="711"/>
      <c r="DY3913" s="711"/>
      <c r="DZ3913" s="711"/>
      <c r="EA3913" s="711"/>
      <c r="EB3913" s="711"/>
      <c r="EC3913" s="711"/>
      <c r="ED3913" s="711"/>
      <c r="EE3913" s="711"/>
      <c r="EF3913" s="711"/>
      <c r="EG3913" s="711"/>
      <c r="EH3913" s="711"/>
      <c r="EI3913" s="711"/>
      <c r="EJ3913" s="711"/>
      <c r="EK3913" s="711"/>
      <c r="EL3913" s="711"/>
      <c r="EM3913" s="711"/>
      <c r="EN3913" s="711"/>
      <c r="EO3913" s="711"/>
      <c r="EP3913" s="711"/>
      <c r="EQ3913" s="711"/>
      <c r="ER3913" s="711"/>
      <c r="ES3913" s="711"/>
      <c r="ET3913" s="711"/>
      <c r="EU3913" s="711"/>
      <c r="EV3913" s="711"/>
      <c r="EW3913" s="711"/>
      <c r="EX3913" s="711"/>
      <c r="EY3913" s="711"/>
      <c r="EZ3913" s="711"/>
      <c r="FA3913" s="711"/>
      <c r="FB3913" s="711"/>
      <c r="FC3913" s="711"/>
      <c r="FD3913" s="711"/>
      <c r="FE3913" s="711"/>
      <c r="FF3913" s="711"/>
      <c r="FG3913" s="711"/>
      <c r="FH3913" s="711"/>
      <c r="FI3913" s="711"/>
      <c r="FJ3913" s="711"/>
      <c r="FK3913" s="711"/>
      <c r="FL3913" s="711"/>
      <c r="FM3913" s="711"/>
      <c r="FN3913" s="711"/>
      <c r="FO3913" s="711"/>
      <c r="FP3913" s="711"/>
      <c r="FQ3913" s="711"/>
      <c r="FR3913" s="711"/>
      <c r="FS3913" s="711"/>
      <c r="FT3913" s="711"/>
      <c r="FU3913" s="711"/>
      <c r="FV3913" s="711"/>
      <c r="FW3913" s="711"/>
      <c r="FX3913" s="711"/>
      <c r="FY3913" s="711"/>
      <c r="FZ3913" s="711"/>
      <c r="GA3913" s="711"/>
      <c r="GB3913" s="711"/>
      <c r="GC3913" s="711"/>
      <c r="GD3913" s="711"/>
      <c r="GE3913" s="711"/>
      <c r="GF3913" s="711"/>
      <c r="GG3913" s="711"/>
      <c r="GH3913" s="711"/>
      <c r="GI3913" s="711"/>
      <c r="GJ3913" s="711"/>
      <c r="GK3913" s="711"/>
      <c r="GL3913" s="711"/>
      <c r="GM3913" s="711"/>
      <c r="GN3913" s="711"/>
      <c r="GO3913" s="711"/>
      <c r="GP3913" s="711"/>
      <c r="GQ3913" s="711"/>
      <c r="GR3913" s="711"/>
      <c r="GS3913" s="711"/>
      <c r="GT3913" s="711"/>
      <c r="GU3913" s="711"/>
      <c r="GV3913" s="711"/>
      <c r="GW3913" s="711"/>
      <c r="GX3913" s="711"/>
      <c r="GY3913" s="711"/>
      <c r="GZ3913" s="711"/>
      <c r="HA3913" s="711"/>
      <c r="HB3913" s="711"/>
      <c r="HC3913" s="711"/>
      <c r="HD3913" s="711"/>
      <c r="HE3913" s="711"/>
      <c r="HF3913" s="711"/>
      <c r="HG3913" s="711"/>
      <c r="HH3913" s="711"/>
      <c r="HI3913" s="711"/>
      <c r="HJ3913" s="711"/>
      <c r="HK3913" s="711"/>
      <c r="HL3913" s="711"/>
      <c r="HM3913" s="711"/>
      <c r="HN3913" s="711"/>
      <c r="HO3913" s="711"/>
      <c r="HP3913" s="711"/>
      <c r="HQ3913" s="711"/>
      <c r="HR3913" s="711"/>
      <c r="HS3913" s="711"/>
      <c r="HT3913" s="711"/>
      <c r="HU3913" s="711"/>
      <c r="HV3913" s="711"/>
      <c r="HW3913" s="711"/>
      <c r="HX3913" s="711"/>
      <c r="HY3913" s="711"/>
      <c r="HZ3913" s="711"/>
      <c r="IA3913" s="711"/>
      <c r="IB3913" s="711"/>
      <c r="IC3913" s="711"/>
      <c r="ID3913" s="711"/>
      <c r="IE3913" s="711"/>
      <c r="IF3913" s="711"/>
      <c r="IG3913" s="711"/>
      <c r="IH3913" s="711"/>
      <c r="II3913" s="711"/>
      <c r="IJ3913" s="711"/>
      <c r="IK3913" s="711"/>
      <c r="IL3913" s="711"/>
      <c r="IM3913" s="711"/>
      <c r="IN3913" s="711"/>
      <c r="IO3913" s="711"/>
      <c r="IP3913" s="711"/>
      <c r="IQ3913" s="711"/>
      <c r="IR3913" s="711"/>
      <c r="IS3913" s="711"/>
      <c r="IT3913" s="711"/>
      <c r="IU3913" s="711"/>
      <c r="IV3913" s="711"/>
    </row>
    <row r="3914" spans="1:256" s="301" customFormat="1" ht="87">
      <c r="A3914" s="281">
        <f>MAX($A$3905:A3913)+0.01</f>
        <v>4.0499999999999989</v>
      </c>
      <c r="B3914" s="292" t="s">
        <v>4545</v>
      </c>
      <c r="C3914" s="263" t="s">
        <v>246</v>
      </c>
      <c r="D3914" s="48">
        <v>1</v>
      </c>
      <c r="E3914" s="48"/>
      <c r="F3914" s="48">
        <f>+E3914*D3914</f>
        <v>0</v>
      </c>
      <c r="G3914" s="710"/>
      <c r="H3914" s="710"/>
      <c r="I3914" s="710"/>
      <c r="J3914" s="710"/>
      <c r="K3914" s="710"/>
      <c r="L3914" s="710"/>
      <c r="M3914" s="710"/>
      <c r="N3914" s="710"/>
      <c r="O3914" s="710"/>
      <c r="P3914" s="711"/>
      <c r="Q3914" s="711"/>
      <c r="R3914" s="711"/>
      <c r="S3914" s="711"/>
      <c r="T3914" s="711"/>
      <c r="U3914" s="711"/>
      <c r="V3914" s="711"/>
      <c r="W3914" s="711"/>
      <c r="X3914" s="711"/>
      <c r="Y3914" s="711"/>
      <c r="Z3914" s="711"/>
      <c r="AA3914" s="711"/>
      <c r="AB3914" s="711"/>
      <c r="AC3914" s="711"/>
      <c r="AD3914" s="711"/>
      <c r="AE3914" s="711"/>
      <c r="AF3914" s="711"/>
      <c r="AG3914" s="711"/>
      <c r="AH3914" s="711"/>
      <c r="AI3914" s="711"/>
      <c r="AJ3914" s="711"/>
      <c r="AK3914" s="711"/>
      <c r="AL3914" s="711"/>
      <c r="AM3914" s="711"/>
      <c r="AN3914" s="711"/>
      <c r="AO3914" s="711"/>
      <c r="AP3914" s="711"/>
      <c r="AQ3914" s="711"/>
      <c r="AR3914" s="711"/>
      <c r="AS3914" s="711"/>
      <c r="AT3914" s="711"/>
      <c r="AU3914" s="711"/>
      <c r="AV3914" s="711"/>
      <c r="AW3914" s="711"/>
      <c r="AX3914" s="711"/>
      <c r="AY3914" s="711"/>
      <c r="AZ3914" s="711"/>
      <c r="BA3914" s="711"/>
      <c r="BB3914" s="711"/>
      <c r="BC3914" s="711"/>
      <c r="BD3914" s="711"/>
      <c r="BE3914" s="711"/>
      <c r="BF3914" s="711"/>
      <c r="BG3914" s="711"/>
      <c r="BH3914" s="711"/>
      <c r="BI3914" s="711"/>
      <c r="BJ3914" s="711"/>
      <c r="BK3914" s="711"/>
      <c r="BL3914" s="711"/>
      <c r="BM3914" s="711"/>
      <c r="BN3914" s="711"/>
      <c r="BO3914" s="711"/>
      <c r="BP3914" s="711"/>
      <c r="BQ3914" s="711"/>
      <c r="BR3914" s="711"/>
      <c r="BS3914" s="711"/>
      <c r="BT3914" s="711"/>
      <c r="BU3914" s="711"/>
      <c r="BV3914" s="711"/>
      <c r="BW3914" s="711"/>
      <c r="BX3914" s="711"/>
      <c r="BY3914" s="711"/>
      <c r="BZ3914" s="711"/>
      <c r="CA3914" s="711"/>
      <c r="CB3914" s="711"/>
      <c r="CC3914" s="711"/>
      <c r="CD3914" s="711"/>
      <c r="CE3914" s="711"/>
      <c r="CF3914" s="711"/>
      <c r="CG3914" s="711"/>
      <c r="CH3914" s="711"/>
      <c r="CI3914" s="711"/>
      <c r="CJ3914" s="711"/>
      <c r="CK3914" s="711"/>
      <c r="CL3914" s="711"/>
      <c r="CM3914" s="711"/>
      <c r="CN3914" s="711"/>
      <c r="CO3914" s="711"/>
      <c r="CP3914" s="711"/>
      <c r="CQ3914" s="711"/>
      <c r="CR3914" s="711"/>
      <c r="CS3914" s="711"/>
      <c r="CT3914" s="711"/>
      <c r="CU3914" s="711"/>
      <c r="CV3914" s="711"/>
      <c r="CW3914" s="711"/>
      <c r="CX3914" s="711"/>
      <c r="CY3914" s="711"/>
      <c r="CZ3914" s="711"/>
      <c r="DA3914" s="711"/>
      <c r="DB3914" s="711"/>
      <c r="DC3914" s="711"/>
      <c r="DD3914" s="711"/>
      <c r="DE3914" s="711"/>
      <c r="DF3914" s="711"/>
      <c r="DG3914" s="711"/>
      <c r="DH3914" s="711"/>
      <c r="DI3914" s="711"/>
      <c r="DJ3914" s="711"/>
      <c r="DK3914" s="711"/>
      <c r="DL3914" s="711"/>
      <c r="DM3914" s="711"/>
      <c r="DN3914" s="711"/>
      <c r="DO3914" s="711"/>
      <c r="DP3914" s="711"/>
      <c r="DQ3914" s="711"/>
      <c r="DR3914" s="711"/>
      <c r="DS3914" s="711"/>
      <c r="DT3914" s="711"/>
      <c r="DU3914" s="711"/>
      <c r="DV3914" s="711"/>
      <c r="DW3914" s="711"/>
      <c r="DX3914" s="711"/>
      <c r="DY3914" s="711"/>
      <c r="DZ3914" s="711"/>
      <c r="EA3914" s="711"/>
      <c r="EB3914" s="711"/>
      <c r="EC3914" s="711"/>
      <c r="ED3914" s="711"/>
      <c r="EE3914" s="711"/>
      <c r="EF3914" s="711"/>
      <c r="EG3914" s="711"/>
      <c r="EH3914" s="711"/>
      <c r="EI3914" s="711"/>
      <c r="EJ3914" s="711"/>
      <c r="EK3914" s="711"/>
      <c r="EL3914" s="711"/>
      <c r="EM3914" s="711"/>
      <c r="EN3914" s="711"/>
      <c r="EO3914" s="711"/>
      <c r="EP3914" s="711"/>
      <c r="EQ3914" s="711"/>
      <c r="ER3914" s="711"/>
      <c r="ES3914" s="711"/>
      <c r="ET3914" s="711"/>
      <c r="EU3914" s="711"/>
      <c r="EV3914" s="711"/>
      <c r="EW3914" s="711"/>
      <c r="EX3914" s="711"/>
      <c r="EY3914" s="711"/>
      <c r="EZ3914" s="711"/>
      <c r="FA3914" s="711"/>
      <c r="FB3914" s="711"/>
      <c r="FC3914" s="711"/>
      <c r="FD3914" s="711"/>
      <c r="FE3914" s="711"/>
      <c r="FF3914" s="711"/>
      <c r="FG3914" s="711"/>
      <c r="FH3914" s="711"/>
      <c r="FI3914" s="711"/>
      <c r="FJ3914" s="711"/>
      <c r="FK3914" s="711"/>
      <c r="FL3914" s="711"/>
      <c r="FM3914" s="711"/>
      <c r="FN3914" s="711"/>
      <c r="FO3914" s="711"/>
      <c r="FP3914" s="711"/>
      <c r="FQ3914" s="711"/>
      <c r="FR3914" s="711"/>
      <c r="FS3914" s="711"/>
      <c r="FT3914" s="711"/>
      <c r="FU3914" s="711"/>
      <c r="FV3914" s="711"/>
      <c r="FW3914" s="711"/>
      <c r="FX3914" s="711"/>
      <c r="FY3914" s="711"/>
      <c r="FZ3914" s="711"/>
      <c r="GA3914" s="711"/>
      <c r="GB3914" s="711"/>
      <c r="GC3914" s="711"/>
      <c r="GD3914" s="711"/>
      <c r="GE3914" s="711"/>
      <c r="GF3914" s="711"/>
      <c r="GG3914" s="711"/>
      <c r="GH3914" s="711"/>
      <c r="GI3914" s="711"/>
      <c r="GJ3914" s="711"/>
      <c r="GK3914" s="711"/>
      <c r="GL3914" s="711"/>
      <c r="GM3914" s="711"/>
      <c r="GN3914" s="711"/>
      <c r="GO3914" s="711"/>
      <c r="GP3914" s="711"/>
      <c r="GQ3914" s="711"/>
      <c r="GR3914" s="711"/>
      <c r="GS3914" s="711"/>
      <c r="GT3914" s="711"/>
      <c r="GU3914" s="711"/>
      <c r="GV3914" s="711"/>
      <c r="GW3914" s="711"/>
      <c r="GX3914" s="711"/>
      <c r="GY3914" s="711"/>
      <c r="GZ3914" s="711"/>
      <c r="HA3914" s="711"/>
      <c r="HB3914" s="711"/>
      <c r="HC3914" s="711"/>
      <c r="HD3914" s="711"/>
      <c r="HE3914" s="711"/>
      <c r="HF3914" s="711"/>
      <c r="HG3914" s="711"/>
      <c r="HH3914" s="711"/>
      <c r="HI3914" s="711"/>
      <c r="HJ3914" s="711"/>
      <c r="HK3914" s="711"/>
      <c r="HL3914" s="711"/>
      <c r="HM3914" s="711"/>
      <c r="HN3914" s="711"/>
      <c r="HO3914" s="711"/>
      <c r="HP3914" s="711"/>
      <c r="HQ3914" s="711"/>
      <c r="HR3914" s="711"/>
      <c r="HS3914" s="711"/>
      <c r="HT3914" s="711"/>
      <c r="HU3914" s="711"/>
      <c r="HV3914" s="711"/>
      <c r="HW3914" s="711"/>
      <c r="HX3914" s="711"/>
      <c r="HY3914" s="711"/>
      <c r="HZ3914" s="711"/>
      <c r="IA3914" s="711"/>
      <c r="IB3914" s="711"/>
      <c r="IC3914" s="711"/>
      <c r="ID3914" s="711"/>
      <c r="IE3914" s="711"/>
      <c r="IF3914" s="711"/>
      <c r="IG3914" s="711"/>
      <c r="IH3914" s="711"/>
      <c r="II3914" s="711"/>
      <c r="IJ3914" s="711"/>
      <c r="IK3914" s="711"/>
      <c r="IL3914" s="711"/>
      <c r="IM3914" s="711"/>
      <c r="IN3914" s="711"/>
      <c r="IO3914" s="711"/>
      <c r="IP3914" s="711"/>
      <c r="IQ3914" s="711"/>
      <c r="IR3914" s="711"/>
      <c r="IS3914" s="711"/>
      <c r="IT3914" s="711"/>
      <c r="IU3914" s="711"/>
      <c r="IV3914" s="711"/>
    </row>
    <row r="3915" spans="1:256" s="301" customFormat="1">
      <c r="A3915" s="365"/>
      <c r="B3915" s="292"/>
      <c r="C3915" s="263"/>
      <c r="D3915" s="48"/>
      <c r="E3915" s="48"/>
      <c r="F3915" s="48"/>
      <c r="G3915" s="710"/>
      <c r="H3915" s="710"/>
      <c r="I3915" s="710"/>
      <c r="J3915" s="710"/>
      <c r="K3915" s="710"/>
      <c r="L3915" s="710"/>
      <c r="M3915" s="710"/>
      <c r="N3915" s="710"/>
      <c r="O3915" s="710"/>
      <c r="P3915" s="711"/>
      <c r="Q3915" s="711"/>
      <c r="R3915" s="711"/>
      <c r="S3915" s="711"/>
      <c r="T3915" s="711"/>
      <c r="U3915" s="711"/>
      <c r="V3915" s="711"/>
      <c r="W3915" s="711"/>
      <c r="X3915" s="711"/>
      <c r="Y3915" s="711"/>
      <c r="Z3915" s="711"/>
      <c r="AA3915" s="711"/>
      <c r="AB3915" s="711"/>
      <c r="AC3915" s="711"/>
      <c r="AD3915" s="711"/>
      <c r="AE3915" s="711"/>
      <c r="AF3915" s="711"/>
      <c r="AG3915" s="711"/>
      <c r="AH3915" s="711"/>
      <c r="AI3915" s="711"/>
      <c r="AJ3915" s="711"/>
      <c r="AK3915" s="711"/>
      <c r="AL3915" s="711"/>
      <c r="AM3915" s="711"/>
      <c r="AN3915" s="711"/>
      <c r="AO3915" s="711"/>
      <c r="AP3915" s="711"/>
      <c r="AQ3915" s="711"/>
      <c r="AR3915" s="711"/>
      <c r="AS3915" s="711"/>
      <c r="AT3915" s="711"/>
      <c r="AU3915" s="711"/>
      <c r="AV3915" s="711"/>
      <c r="AW3915" s="711"/>
      <c r="AX3915" s="711"/>
      <c r="AY3915" s="711"/>
      <c r="AZ3915" s="711"/>
      <c r="BA3915" s="711"/>
      <c r="BB3915" s="711"/>
      <c r="BC3915" s="711"/>
      <c r="BD3915" s="711"/>
      <c r="BE3915" s="711"/>
      <c r="BF3915" s="711"/>
      <c r="BG3915" s="711"/>
      <c r="BH3915" s="711"/>
      <c r="BI3915" s="711"/>
      <c r="BJ3915" s="711"/>
      <c r="BK3915" s="711"/>
      <c r="BL3915" s="711"/>
      <c r="BM3915" s="711"/>
      <c r="BN3915" s="711"/>
      <c r="BO3915" s="711"/>
      <c r="BP3915" s="711"/>
      <c r="BQ3915" s="711"/>
      <c r="BR3915" s="711"/>
      <c r="BS3915" s="711"/>
      <c r="BT3915" s="711"/>
      <c r="BU3915" s="711"/>
      <c r="BV3915" s="711"/>
      <c r="BW3915" s="711"/>
      <c r="BX3915" s="711"/>
      <c r="BY3915" s="711"/>
      <c r="BZ3915" s="711"/>
      <c r="CA3915" s="711"/>
      <c r="CB3915" s="711"/>
      <c r="CC3915" s="711"/>
      <c r="CD3915" s="711"/>
      <c r="CE3915" s="711"/>
      <c r="CF3915" s="711"/>
      <c r="CG3915" s="711"/>
      <c r="CH3915" s="711"/>
      <c r="CI3915" s="711"/>
      <c r="CJ3915" s="711"/>
      <c r="CK3915" s="711"/>
      <c r="CL3915" s="711"/>
      <c r="CM3915" s="711"/>
      <c r="CN3915" s="711"/>
      <c r="CO3915" s="711"/>
      <c r="CP3915" s="711"/>
      <c r="CQ3915" s="711"/>
      <c r="CR3915" s="711"/>
      <c r="CS3915" s="711"/>
      <c r="CT3915" s="711"/>
      <c r="CU3915" s="711"/>
      <c r="CV3915" s="711"/>
      <c r="CW3915" s="711"/>
      <c r="CX3915" s="711"/>
      <c r="CY3915" s="711"/>
      <c r="CZ3915" s="711"/>
      <c r="DA3915" s="711"/>
      <c r="DB3915" s="711"/>
      <c r="DC3915" s="711"/>
      <c r="DD3915" s="711"/>
      <c r="DE3915" s="711"/>
      <c r="DF3915" s="711"/>
      <c r="DG3915" s="711"/>
      <c r="DH3915" s="711"/>
      <c r="DI3915" s="711"/>
      <c r="DJ3915" s="711"/>
      <c r="DK3915" s="711"/>
      <c r="DL3915" s="711"/>
      <c r="DM3915" s="711"/>
      <c r="DN3915" s="711"/>
      <c r="DO3915" s="711"/>
      <c r="DP3915" s="711"/>
      <c r="DQ3915" s="711"/>
      <c r="DR3915" s="711"/>
      <c r="DS3915" s="711"/>
      <c r="DT3915" s="711"/>
      <c r="DU3915" s="711"/>
      <c r="DV3915" s="711"/>
      <c r="DW3915" s="711"/>
      <c r="DX3915" s="711"/>
      <c r="DY3915" s="711"/>
      <c r="DZ3915" s="711"/>
      <c r="EA3915" s="711"/>
      <c r="EB3915" s="711"/>
      <c r="EC3915" s="711"/>
      <c r="ED3915" s="711"/>
      <c r="EE3915" s="711"/>
      <c r="EF3915" s="711"/>
      <c r="EG3915" s="711"/>
      <c r="EH3915" s="711"/>
      <c r="EI3915" s="711"/>
      <c r="EJ3915" s="711"/>
      <c r="EK3915" s="711"/>
      <c r="EL3915" s="711"/>
      <c r="EM3915" s="711"/>
      <c r="EN3915" s="711"/>
      <c r="EO3915" s="711"/>
      <c r="EP3915" s="711"/>
      <c r="EQ3915" s="711"/>
      <c r="ER3915" s="711"/>
      <c r="ES3915" s="711"/>
      <c r="ET3915" s="711"/>
      <c r="EU3915" s="711"/>
      <c r="EV3915" s="711"/>
      <c r="EW3915" s="711"/>
      <c r="EX3915" s="711"/>
      <c r="EY3915" s="711"/>
      <c r="EZ3915" s="711"/>
      <c r="FA3915" s="711"/>
      <c r="FB3915" s="711"/>
      <c r="FC3915" s="711"/>
      <c r="FD3915" s="711"/>
      <c r="FE3915" s="711"/>
      <c r="FF3915" s="711"/>
      <c r="FG3915" s="711"/>
      <c r="FH3915" s="711"/>
      <c r="FI3915" s="711"/>
      <c r="FJ3915" s="711"/>
      <c r="FK3915" s="711"/>
      <c r="FL3915" s="711"/>
      <c r="FM3915" s="711"/>
      <c r="FN3915" s="711"/>
      <c r="FO3915" s="711"/>
      <c r="FP3915" s="711"/>
      <c r="FQ3915" s="711"/>
      <c r="FR3915" s="711"/>
      <c r="FS3915" s="711"/>
      <c r="FT3915" s="711"/>
      <c r="FU3915" s="711"/>
      <c r="FV3915" s="711"/>
      <c r="FW3915" s="711"/>
      <c r="FX3915" s="711"/>
      <c r="FY3915" s="711"/>
      <c r="FZ3915" s="711"/>
      <c r="GA3915" s="711"/>
      <c r="GB3915" s="711"/>
      <c r="GC3915" s="711"/>
      <c r="GD3915" s="711"/>
      <c r="GE3915" s="711"/>
      <c r="GF3915" s="711"/>
      <c r="GG3915" s="711"/>
      <c r="GH3915" s="711"/>
      <c r="GI3915" s="711"/>
      <c r="GJ3915" s="711"/>
      <c r="GK3915" s="711"/>
      <c r="GL3915" s="711"/>
      <c r="GM3915" s="711"/>
      <c r="GN3915" s="711"/>
      <c r="GO3915" s="711"/>
      <c r="GP3915" s="711"/>
      <c r="GQ3915" s="711"/>
      <c r="GR3915" s="711"/>
      <c r="GS3915" s="711"/>
      <c r="GT3915" s="711"/>
      <c r="GU3915" s="711"/>
      <c r="GV3915" s="711"/>
      <c r="GW3915" s="711"/>
      <c r="GX3915" s="711"/>
      <c r="GY3915" s="711"/>
      <c r="GZ3915" s="711"/>
      <c r="HA3915" s="711"/>
      <c r="HB3915" s="711"/>
      <c r="HC3915" s="711"/>
      <c r="HD3915" s="711"/>
      <c r="HE3915" s="711"/>
      <c r="HF3915" s="711"/>
      <c r="HG3915" s="711"/>
      <c r="HH3915" s="711"/>
      <c r="HI3915" s="711"/>
      <c r="HJ3915" s="711"/>
      <c r="HK3915" s="711"/>
      <c r="HL3915" s="711"/>
      <c r="HM3915" s="711"/>
      <c r="HN3915" s="711"/>
      <c r="HO3915" s="711"/>
      <c r="HP3915" s="711"/>
      <c r="HQ3915" s="711"/>
      <c r="HR3915" s="711"/>
      <c r="HS3915" s="711"/>
      <c r="HT3915" s="711"/>
      <c r="HU3915" s="711"/>
      <c r="HV3915" s="711"/>
      <c r="HW3915" s="711"/>
      <c r="HX3915" s="711"/>
      <c r="HY3915" s="711"/>
      <c r="HZ3915" s="711"/>
      <c r="IA3915" s="711"/>
      <c r="IB3915" s="711"/>
      <c r="IC3915" s="711"/>
      <c r="ID3915" s="711"/>
      <c r="IE3915" s="711"/>
      <c r="IF3915" s="711"/>
      <c r="IG3915" s="711"/>
      <c r="IH3915" s="711"/>
      <c r="II3915" s="711"/>
      <c r="IJ3915" s="711"/>
      <c r="IK3915" s="711"/>
      <c r="IL3915" s="711"/>
      <c r="IM3915" s="711"/>
      <c r="IN3915" s="711"/>
      <c r="IO3915" s="711"/>
      <c r="IP3915" s="711"/>
      <c r="IQ3915" s="711"/>
      <c r="IR3915" s="711"/>
      <c r="IS3915" s="711"/>
      <c r="IT3915" s="711"/>
      <c r="IU3915" s="711"/>
      <c r="IV3915" s="711"/>
    </row>
    <row r="3916" spans="1:256" s="301" customFormat="1" ht="101.5">
      <c r="A3916" s="281">
        <f>MAX($A$3905:A3915)+0.01</f>
        <v>4.0599999999999987</v>
      </c>
      <c r="B3916" s="292" t="s">
        <v>2618</v>
      </c>
      <c r="C3916" s="263" t="s">
        <v>464</v>
      </c>
      <c r="D3916" s="48">
        <v>2</v>
      </c>
      <c r="E3916" s="48"/>
      <c r="F3916" s="48">
        <f>+E3916*D3916</f>
        <v>0</v>
      </c>
      <c r="G3916" s="710"/>
      <c r="H3916" s="710"/>
      <c r="I3916" s="710"/>
      <c r="J3916" s="710"/>
      <c r="K3916" s="710"/>
      <c r="L3916" s="710"/>
      <c r="M3916" s="710"/>
      <c r="N3916" s="710"/>
      <c r="O3916" s="710"/>
      <c r="P3916" s="711"/>
      <c r="Q3916" s="711"/>
      <c r="R3916" s="711"/>
      <c r="S3916" s="711"/>
      <c r="T3916" s="711"/>
      <c r="U3916" s="711"/>
      <c r="V3916" s="711"/>
      <c r="W3916" s="711"/>
      <c r="X3916" s="711"/>
      <c r="Y3916" s="711"/>
      <c r="Z3916" s="711"/>
      <c r="AA3916" s="711"/>
      <c r="AB3916" s="711"/>
      <c r="AC3916" s="711"/>
      <c r="AD3916" s="711"/>
      <c r="AE3916" s="711"/>
      <c r="AF3916" s="711"/>
      <c r="AG3916" s="711"/>
      <c r="AH3916" s="711"/>
      <c r="AI3916" s="711"/>
      <c r="AJ3916" s="711"/>
      <c r="AK3916" s="711"/>
      <c r="AL3916" s="711"/>
      <c r="AM3916" s="711"/>
      <c r="AN3916" s="711"/>
      <c r="AO3916" s="711"/>
      <c r="AP3916" s="711"/>
      <c r="AQ3916" s="711"/>
      <c r="AR3916" s="711"/>
      <c r="AS3916" s="711"/>
      <c r="AT3916" s="711"/>
      <c r="AU3916" s="711"/>
      <c r="AV3916" s="711"/>
      <c r="AW3916" s="711"/>
      <c r="AX3916" s="711"/>
      <c r="AY3916" s="711"/>
      <c r="AZ3916" s="711"/>
      <c r="BA3916" s="711"/>
      <c r="BB3916" s="711"/>
      <c r="BC3916" s="711"/>
      <c r="BD3916" s="711"/>
      <c r="BE3916" s="711"/>
      <c r="BF3916" s="711"/>
      <c r="BG3916" s="711"/>
      <c r="BH3916" s="711"/>
      <c r="BI3916" s="711"/>
      <c r="BJ3916" s="711"/>
      <c r="BK3916" s="711"/>
      <c r="BL3916" s="711"/>
      <c r="BM3916" s="711"/>
      <c r="BN3916" s="711"/>
      <c r="BO3916" s="711"/>
      <c r="BP3916" s="711"/>
      <c r="BQ3916" s="711"/>
      <c r="BR3916" s="711"/>
      <c r="BS3916" s="711"/>
      <c r="BT3916" s="711"/>
      <c r="BU3916" s="711"/>
      <c r="BV3916" s="711"/>
      <c r="BW3916" s="711"/>
      <c r="BX3916" s="711"/>
      <c r="BY3916" s="711"/>
      <c r="BZ3916" s="711"/>
      <c r="CA3916" s="711"/>
      <c r="CB3916" s="711"/>
      <c r="CC3916" s="711"/>
      <c r="CD3916" s="711"/>
      <c r="CE3916" s="711"/>
      <c r="CF3916" s="711"/>
      <c r="CG3916" s="711"/>
      <c r="CH3916" s="711"/>
      <c r="CI3916" s="711"/>
      <c r="CJ3916" s="711"/>
      <c r="CK3916" s="711"/>
      <c r="CL3916" s="711"/>
      <c r="CM3916" s="711"/>
      <c r="CN3916" s="711"/>
      <c r="CO3916" s="711"/>
      <c r="CP3916" s="711"/>
      <c r="CQ3916" s="711"/>
      <c r="CR3916" s="711"/>
      <c r="CS3916" s="711"/>
      <c r="CT3916" s="711"/>
      <c r="CU3916" s="711"/>
      <c r="CV3916" s="711"/>
      <c r="CW3916" s="711"/>
      <c r="CX3916" s="711"/>
      <c r="CY3916" s="711"/>
      <c r="CZ3916" s="711"/>
      <c r="DA3916" s="711"/>
      <c r="DB3916" s="711"/>
      <c r="DC3916" s="711"/>
      <c r="DD3916" s="711"/>
      <c r="DE3916" s="711"/>
      <c r="DF3916" s="711"/>
      <c r="DG3916" s="711"/>
      <c r="DH3916" s="711"/>
      <c r="DI3916" s="711"/>
      <c r="DJ3916" s="711"/>
      <c r="DK3916" s="711"/>
      <c r="DL3916" s="711"/>
      <c r="DM3916" s="711"/>
      <c r="DN3916" s="711"/>
      <c r="DO3916" s="711"/>
      <c r="DP3916" s="711"/>
      <c r="DQ3916" s="711"/>
      <c r="DR3916" s="711"/>
      <c r="DS3916" s="711"/>
      <c r="DT3916" s="711"/>
      <c r="DU3916" s="711"/>
      <c r="DV3916" s="711"/>
      <c r="DW3916" s="711"/>
      <c r="DX3916" s="711"/>
      <c r="DY3916" s="711"/>
      <c r="DZ3916" s="711"/>
      <c r="EA3916" s="711"/>
      <c r="EB3916" s="711"/>
      <c r="EC3916" s="711"/>
      <c r="ED3916" s="711"/>
      <c r="EE3916" s="711"/>
      <c r="EF3916" s="711"/>
      <c r="EG3916" s="711"/>
      <c r="EH3916" s="711"/>
      <c r="EI3916" s="711"/>
      <c r="EJ3916" s="711"/>
      <c r="EK3916" s="711"/>
      <c r="EL3916" s="711"/>
      <c r="EM3916" s="711"/>
      <c r="EN3916" s="711"/>
      <c r="EO3916" s="711"/>
      <c r="EP3916" s="711"/>
      <c r="EQ3916" s="711"/>
      <c r="ER3916" s="711"/>
      <c r="ES3916" s="711"/>
      <c r="ET3916" s="711"/>
      <c r="EU3916" s="711"/>
      <c r="EV3916" s="711"/>
      <c r="EW3916" s="711"/>
      <c r="EX3916" s="711"/>
      <c r="EY3916" s="711"/>
      <c r="EZ3916" s="711"/>
      <c r="FA3916" s="711"/>
      <c r="FB3916" s="711"/>
      <c r="FC3916" s="711"/>
      <c r="FD3916" s="711"/>
      <c r="FE3916" s="711"/>
      <c r="FF3916" s="711"/>
      <c r="FG3916" s="711"/>
      <c r="FH3916" s="711"/>
      <c r="FI3916" s="711"/>
      <c r="FJ3916" s="711"/>
      <c r="FK3916" s="711"/>
      <c r="FL3916" s="711"/>
      <c r="FM3916" s="711"/>
      <c r="FN3916" s="711"/>
      <c r="FO3916" s="711"/>
      <c r="FP3916" s="711"/>
      <c r="FQ3916" s="711"/>
      <c r="FR3916" s="711"/>
      <c r="FS3916" s="711"/>
      <c r="FT3916" s="711"/>
      <c r="FU3916" s="711"/>
      <c r="FV3916" s="711"/>
      <c r="FW3916" s="711"/>
      <c r="FX3916" s="711"/>
      <c r="FY3916" s="711"/>
      <c r="FZ3916" s="711"/>
      <c r="GA3916" s="711"/>
      <c r="GB3916" s="711"/>
      <c r="GC3916" s="711"/>
      <c r="GD3916" s="711"/>
      <c r="GE3916" s="711"/>
      <c r="GF3916" s="711"/>
      <c r="GG3916" s="711"/>
      <c r="GH3916" s="711"/>
      <c r="GI3916" s="711"/>
      <c r="GJ3916" s="711"/>
      <c r="GK3916" s="711"/>
      <c r="GL3916" s="711"/>
      <c r="GM3916" s="711"/>
      <c r="GN3916" s="711"/>
      <c r="GO3916" s="711"/>
      <c r="GP3916" s="711"/>
      <c r="GQ3916" s="711"/>
      <c r="GR3916" s="711"/>
      <c r="GS3916" s="711"/>
      <c r="GT3916" s="711"/>
      <c r="GU3916" s="711"/>
      <c r="GV3916" s="711"/>
      <c r="GW3916" s="711"/>
      <c r="GX3916" s="711"/>
      <c r="GY3916" s="711"/>
      <c r="GZ3916" s="711"/>
      <c r="HA3916" s="711"/>
      <c r="HB3916" s="711"/>
      <c r="HC3916" s="711"/>
      <c r="HD3916" s="711"/>
      <c r="HE3916" s="711"/>
      <c r="HF3916" s="711"/>
      <c r="HG3916" s="711"/>
      <c r="HH3916" s="711"/>
      <c r="HI3916" s="711"/>
      <c r="HJ3916" s="711"/>
      <c r="HK3916" s="711"/>
      <c r="HL3916" s="711"/>
      <c r="HM3916" s="711"/>
      <c r="HN3916" s="711"/>
      <c r="HO3916" s="711"/>
      <c r="HP3916" s="711"/>
      <c r="HQ3916" s="711"/>
      <c r="HR3916" s="711"/>
      <c r="HS3916" s="711"/>
      <c r="HT3916" s="711"/>
      <c r="HU3916" s="711"/>
      <c r="HV3916" s="711"/>
      <c r="HW3916" s="711"/>
      <c r="HX3916" s="711"/>
      <c r="HY3916" s="711"/>
      <c r="HZ3916" s="711"/>
      <c r="IA3916" s="711"/>
      <c r="IB3916" s="711"/>
      <c r="IC3916" s="711"/>
      <c r="ID3916" s="711"/>
      <c r="IE3916" s="711"/>
      <c r="IF3916" s="711"/>
      <c r="IG3916" s="711"/>
      <c r="IH3916" s="711"/>
      <c r="II3916" s="711"/>
      <c r="IJ3916" s="711"/>
      <c r="IK3916" s="711"/>
      <c r="IL3916" s="711"/>
      <c r="IM3916" s="711"/>
      <c r="IN3916" s="711"/>
      <c r="IO3916" s="711"/>
      <c r="IP3916" s="711"/>
      <c r="IQ3916" s="711"/>
      <c r="IR3916" s="711"/>
      <c r="IS3916" s="711"/>
      <c r="IT3916" s="711"/>
      <c r="IU3916" s="711"/>
      <c r="IV3916" s="711"/>
    </row>
    <row r="3917" spans="1:256" s="301" customFormat="1">
      <c r="A3917" s="365"/>
      <c r="B3917" s="292"/>
      <c r="C3917" s="263"/>
      <c r="D3917" s="48"/>
      <c r="E3917" s="48"/>
      <c r="F3917" s="48"/>
      <c r="G3917" s="710"/>
      <c r="H3917" s="710"/>
      <c r="I3917" s="710"/>
      <c r="J3917" s="710"/>
      <c r="K3917" s="710"/>
      <c r="L3917" s="710"/>
      <c r="M3917" s="710"/>
      <c r="N3917" s="710"/>
      <c r="O3917" s="710"/>
      <c r="P3917" s="711"/>
      <c r="Q3917" s="711"/>
      <c r="R3917" s="711"/>
      <c r="S3917" s="711"/>
      <c r="T3917" s="711"/>
      <c r="U3917" s="711"/>
      <c r="V3917" s="711"/>
      <c r="W3917" s="711"/>
      <c r="X3917" s="711"/>
      <c r="Y3917" s="711"/>
      <c r="Z3917" s="711"/>
      <c r="AA3917" s="711"/>
      <c r="AB3917" s="711"/>
      <c r="AC3917" s="711"/>
      <c r="AD3917" s="711"/>
      <c r="AE3917" s="711"/>
      <c r="AF3917" s="711"/>
      <c r="AG3917" s="711"/>
      <c r="AH3917" s="711"/>
      <c r="AI3917" s="711"/>
      <c r="AJ3917" s="711"/>
      <c r="AK3917" s="711"/>
      <c r="AL3917" s="711"/>
      <c r="AM3917" s="711"/>
      <c r="AN3917" s="711"/>
      <c r="AO3917" s="711"/>
      <c r="AP3917" s="711"/>
      <c r="AQ3917" s="711"/>
      <c r="AR3917" s="711"/>
      <c r="AS3917" s="711"/>
      <c r="AT3917" s="711"/>
      <c r="AU3917" s="711"/>
      <c r="AV3917" s="711"/>
      <c r="AW3917" s="711"/>
      <c r="AX3917" s="711"/>
      <c r="AY3917" s="711"/>
      <c r="AZ3917" s="711"/>
      <c r="BA3917" s="711"/>
      <c r="BB3917" s="711"/>
      <c r="BC3917" s="711"/>
      <c r="BD3917" s="711"/>
      <c r="BE3917" s="711"/>
      <c r="BF3917" s="711"/>
      <c r="BG3917" s="711"/>
      <c r="BH3917" s="711"/>
      <c r="BI3917" s="711"/>
      <c r="BJ3917" s="711"/>
      <c r="BK3917" s="711"/>
      <c r="BL3917" s="711"/>
      <c r="BM3917" s="711"/>
      <c r="BN3917" s="711"/>
      <c r="BO3917" s="711"/>
      <c r="BP3917" s="711"/>
      <c r="BQ3917" s="711"/>
      <c r="BR3917" s="711"/>
      <c r="BS3917" s="711"/>
      <c r="BT3917" s="711"/>
      <c r="BU3917" s="711"/>
      <c r="BV3917" s="711"/>
      <c r="BW3917" s="711"/>
      <c r="BX3917" s="711"/>
      <c r="BY3917" s="711"/>
      <c r="BZ3917" s="711"/>
      <c r="CA3917" s="711"/>
      <c r="CB3917" s="711"/>
      <c r="CC3917" s="711"/>
      <c r="CD3917" s="711"/>
      <c r="CE3917" s="711"/>
      <c r="CF3917" s="711"/>
      <c r="CG3917" s="711"/>
      <c r="CH3917" s="711"/>
      <c r="CI3917" s="711"/>
      <c r="CJ3917" s="711"/>
      <c r="CK3917" s="711"/>
      <c r="CL3917" s="711"/>
      <c r="CM3917" s="711"/>
      <c r="CN3917" s="711"/>
      <c r="CO3917" s="711"/>
      <c r="CP3917" s="711"/>
      <c r="CQ3917" s="711"/>
      <c r="CR3917" s="711"/>
      <c r="CS3917" s="711"/>
      <c r="CT3917" s="711"/>
      <c r="CU3917" s="711"/>
      <c r="CV3917" s="711"/>
      <c r="CW3917" s="711"/>
      <c r="CX3917" s="711"/>
      <c r="CY3917" s="711"/>
      <c r="CZ3917" s="711"/>
      <c r="DA3917" s="711"/>
      <c r="DB3917" s="711"/>
      <c r="DC3917" s="711"/>
      <c r="DD3917" s="711"/>
      <c r="DE3917" s="711"/>
      <c r="DF3917" s="711"/>
      <c r="DG3917" s="711"/>
      <c r="DH3917" s="711"/>
      <c r="DI3917" s="711"/>
      <c r="DJ3917" s="711"/>
      <c r="DK3917" s="711"/>
      <c r="DL3917" s="711"/>
      <c r="DM3917" s="711"/>
      <c r="DN3917" s="711"/>
      <c r="DO3917" s="711"/>
      <c r="DP3917" s="711"/>
      <c r="DQ3917" s="711"/>
      <c r="DR3917" s="711"/>
      <c r="DS3917" s="711"/>
      <c r="DT3917" s="711"/>
      <c r="DU3917" s="711"/>
      <c r="DV3917" s="711"/>
      <c r="DW3917" s="711"/>
      <c r="DX3917" s="711"/>
      <c r="DY3917" s="711"/>
      <c r="DZ3917" s="711"/>
      <c r="EA3917" s="711"/>
      <c r="EB3917" s="711"/>
      <c r="EC3917" s="711"/>
      <c r="ED3917" s="711"/>
      <c r="EE3917" s="711"/>
      <c r="EF3917" s="711"/>
      <c r="EG3917" s="711"/>
      <c r="EH3917" s="711"/>
      <c r="EI3917" s="711"/>
      <c r="EJ3917" s="711"/>
      <c r="EK3917" s="711"/>
      <c r="EL3917" s="711"/>
      <c r="EM3917" s="711"/>
      <c r="EN3917" s="711"/>
      <c r="EO3917" s="711"/>
      <c r="EP3917" s="711"/>
      <c r="EQ3917" s="711"/>
      <c r="ER3917" s="711"/>
      <c r="ES3917" s="711"/>
      <c r="ET3917" s="711"/>
      <c r="EU3917" s="711"/>
      <c r="EV3917" s="711"/>
      <c r="EW3917" s="711"/>
      <c r="EX3917" s="711"/>
      <c r="EY3917" s="711"/>
      <c r="EZ3917" s="711"/>
      <c r="FA3917" s="711"/>
      <c r="FB3917" s="711"/>
      <c r="FC3917" s="711"/>
      <c r="FD3917" s="711"/>
      <c r="FE3917" s="711"/>
      <c r="FF3917" s="711"/>
      <c r="FG3917" s="711"/>
      <c r="FH3917" s="711"/>
      <c r="FI3917" s="711"/>
      <c r="FJ3917" s="711"/>
      <c r="FK3917" s="711"/>
      <c r="FL3917" s="711"/>
      <c r="FM3917" s="711"/>
      <c r="FN3917" s="711"/>
      <c r="FO3917" s="711"/>
      <c r="FP3917" s="711"/>
      <c r="FQ3917" s="711"/>
      <c r="FR3917" s="711"/>
      <c r="FS3917" s="711"/>
      <c r="FT3917" s="711"/>
      <c r="FU3917" s="711"/>
      <c r="FV3917" s="711"/>
      <c r="FW3917" s="711"/>
      <c r="FX3917" s="711"/>
      <c r="FY3917" s="711"/>
      <c r="FZ3917" s="711"/>
      <c r="GA3917" s="711"/>
      <c r="GB3917" s="711"/>
      <c r="GC3917" s="711"/>
      <c r="GD3917" s="711"/>
      <c r="GE3917" s="711"/>
      <c r="GF3917" s="711"/>
      <c r="GG3917" s="711"/>
      <c r="GH3917" s="711"/>
      <c r="GI3917" s="711"/>
      <c r="GJ3917" s="711"/>
      <c r="GK3917" s="711"/>
      <c r="GL3917" s="711"/>
      <c r="GM3917" s="711"/>
      <c r="GN3917" s="711"/>
      <c r="GO3917" s="711"/>
      <c r="GP3917" s="711"/>
      <c r="GQ3917" s="711"/>
      <c r="GR3917" s="711"/>
      <c r="GS3917" s="711"/>
      <c r="GT3917" s="711"/>
      <c r="GU3917" s="711"/>
      <c r="GV3917" s="711"/>
      <c r="GW3917" s="711"/>
      <c r="GX3917" s="711"/>
      <c r="GY3917" s="711"/>
      <c r="GZ3917" s="711"/>
      <c r="HA3917" s="711"/>
      <c r="HB3917" s="711"/>
      <c r="HC3917" s="711"/>
      <c r="HD3917" s="711"/>
      <c r="HE3917" s="711"/>
      <c r="HF3917" s="711"/>
      <c r="HG3917" s="711"/>
      <c r="HH3917" s="711"/>
      <c r="HI3917" s="711"/>
      <c r="HJ3917" s="711"/>
      <c r="HK3917" s="711"/>
      <c r="HL3917" s="711"/>
      <c r="HM3917" s="711"/>
      <c r="HN3917" s="711"/>
      <c r="HO3917" s="711"/>
      <c r="HP3917" s="711"/>
      <c r="HQ3917" s="711"/>
      <c r="HR3917" s="711"/>
      <c r="HS3917" s="711"/>
      <c r="HT3917" s="711"/>
      <c r="HU3917" s="711"/>
      <c r="HV3917" s="711"/>
      <c r="HW3917" s="711"/>
      <c r="HX3917" s="711"/>
      <c r="HY3917" s="711"/>
      <c r="HZ3917" s="711"/>
      <c r="IA3917" s="711"/>
      <c r="IB3917" s="711"/>
      <c r="IC3917" s="711"/>
      <c r="ID3917" s="711"/>
      <c r="IE3917" s="711"/>
      <c r="IF3917" s="711"/>
      <c r="IG3917" s="711"/>
      <c r="IH3917" s="711"/>
      <c r="II3917" s="711"/>
      <c r="IJ3917" s="711"/>
      <c r="IK3917" s="711"/>
      <c r="IL3917" s="711"/>
      <c r="IM3917" s="711"/>
      <c r="IN3917" s="711"/>
      <c r="IO3917" s="711"/>
      <c r="IP3917" s="711"/>
      <c r="IQ3917" s="711"/>
      <c r="IR3917" s="711"/>
      <c r="IS3917" s="711"/>
      <c r="IT3917" s="711"/>
      <c r="IU3917" s="711"/>
      <c r="IV3917" s="711"/>
    </row>
    <row r="3918" spans="1:256" s="301" customFormat="1" ht="116">
      <c r="A3918" s="281">
        <f>MAX($A$3905:A3917)+0.01</f>
        <v>4.0699999999999985</v>
      </c>
      <c r="B3918" s="292" t="s">
        <v>4546</v>
      </c>
      <c r="C3918" s="263" t="s">
        <v>2623</v>
      </c>
      <c r="D3918" s="48">
        <v>16</v>
      </c>
      <c r="E3918" s="48"/>
      <c r="F3918" s="48">
        <f>D3918*E3918</f>
        <v>0</v>
      </c>
      <c r="G3918" s="710"/>
      <c r="H3918" s="710"/>
      <c r="I3918" s="710"/>
      <c r="J3918" s="710"/>
      <c r="K3918" s="710"/>
      <c r="L3918" s="710"/>
      <c r="M3918" s="710"/>
      <c r="N3918" s="710"/>
      <c r="O3918" s="710"/>
      <c r="P3918" s="711"/>
      <c r="Q3918" s="711"/>
      <c r="R3918" s="711"/>
      <c r="S3918" s="711"/>
      <c r="T3918" s="711"/>
      <c r="U3918" s="711"/>
      <c r="V3918" s="711"/>
      <c r="W3918" s="711"/>
      <c r="X3918" s="711"/>
      <c r="Y3918" s="711"/>
      <c r="Z3918" s="711"/>
      <c r="AA3918" s="711"/>
      <c r="AB3918" s="711"/>
      <c r="AC3918" s="711"/>
      <c r="AD3918" s="711"/>
      <c r="AE3918" s="711"/>
      <c r="AF3918" s="711"/>
      <c r="AG3918" s="711"/>
      <c r="AH3918" s="711"/>
      <c r="AI3918" s="711"/>
      <c r="AJ3918" s="711"/>
      <c r="AK3918" s="711"/>
      <c r="AL3918" s="711"/>
      <c r="AM3918" s="711"/>
      <c r="AN3918" s="711"/>
      <c r="AO3918" s="711"/>
      <c r="AP3918" s="711"/>
      <c r="AQ3918" s="711"/>
      <c r="AR3918" s="711"/>
      <c r="AS3918" s="711"/>
      <c r="AT3918" s="711"/>
      <c r="AU3918" s="711"/>
      <c r="AV3918" s="711"/>
      <c r="AW3918" s="711"/>
      <c r="AX3918" s="711"/>
      <c r="AY3918" s="711"/>
      <c r="AZ3918" s="711"/>
      <c r="BA3918" s="711"/>
      <c r="BB3918" s="711"/>
      <c r="BC3918" s="711"/>
      <c r="BD3918" s="711"/>
      <c r="BE3918" s="711"/>
      <c r="BF3918" s="711"/>
      <c r="BG3918" s="711"/>
      <c r="BH3918" s="711"/>
      <c r="BI3918" s="711"/>
      <c r="BJ3918" s="711"/>
      <c r="BK3918" s="711"/>
      <c r="BL3918" s="711"/>
      <c r="BM3918" s="711"/>
      <c r="BN3918" s="711"/>
      <c r="BO3918" s="711"/>
      <c r="BP3918" s="711"/>
      <c r="BQ3918" s="711"/>
      <c r="BR3918" s="711"/>
      <c r="BS3918" s="711"/>
      <c r="BT3918" s="711"/>
      <c r="BU3918" s="711"/>
      <c r="BV3918" s="711"/>
      <c r="BW3918" s="711"/>
      <c r="BX3918" s="711"/>
      <c r="BY3918" s="711"/>
      <c r="BZ3918" s="711"/>
      <c r="CA3918" s="711"/>
      <c r="CB3918" s="711"/>
      <c r="CC3918" s="711"/>
      <c r="CD3918" s="711"/>
      <c r="CE3918" s="711"/>
      <c r="CF3918" s="711"/>
      <c r="CG3918" s="711"/>
      <c r="CH3918" s="711"/>
      <c r="CI3918" s="711"/>
      <c r="CJ3918" s="711"/>
      <c r="CK3918" s="711"/>
      <c r="CL3918" s="711"/>
      <c r="CM3918" s="711"/>
      <c r="CN3918" s="711"/>
      <c r="CO3918" s="711"/>
      <c r="CP3918" s="711"/>
      <c r="CQ3918" s="711"/>
      <c r="CR3918" s="711"/>
      <c r="CS3918" s="711"/>
      <c r="CT3918" s="711"/>
      <c r="CU3918" s="711"/>
      <c r="CV3918" s="711"/>
      <c r="CW3918" s="711"/>
      <c r="CX3918" s="711"/>
      <c r="CY3918" s="711"/>
      <c r="CZ3918" s="711"/>
      <c r="DA3918" s="711"/>
      <c r="DB3918" s="711"/>
      <c r="DC3918" s="711"/>
      <c r="DD3918" s="711"/>
      <c r="DE3918" s="711"/>
      <c r="DF3918" s="711"/>
      <c r="DG3918" s="711"/>
      <c r="DH3918" s="711"/>
      <c r="DI3918" s="711"/>
      <c r="DJ3918" s="711"/>
      <c r="DK3918" s="711"/>
      <c r="DL3918" s="711"/>
      <c r="DM3918" s="711"/>
      <c r="DN3918" s="711"/>
      <c r="DO3918" s="711"/>
      <c r="DP3918" s="711"/>
      <c r="DQ3918" s="711"/>
      <c r="DR3918" s="711"/>
      <c r="DS3918" s="711"/>
      <c r="DT3918" s="711"/>
      <c r="DU3918" s="711"/>
      <c r="DV3918" s="711"/>
      <c r="DW3918" s="711"/>
      <c r="DX3918" s="711"/>
      <c r="DY3918" s="711"/>
      <c r="DZ3918" s="711"/>
      <c r="EA3918" s="711"/>
      <c r="EB3918" s="711"/>
      <c r="EC3918" s="711"/>
      <c r="ED3918" s="711"/>
      <c r="EE3918" s="711"/>
      <c r="EF3918" s="711"/>
      <c r="EG3918" s="711"/>
      <c r="EH3918" s="711"/>
      <c r="EI3918" s="711"/>
      <c r="EJ3918" s="711"/>
      <c r="EK3918" s="711"/>
      <c r="EL3918" s="711"/>
      <c r="EM3918" s="711"/>
      <c r="EN3918" s="711"/>
      <c r="EO3918" s="711"/>
      <c r="EP3918" s="711"/>
      <c r="EQ3918" s="711"/>
      <c r="ER3918" s="711"/>
      <c r="ES3918" s="711"/>
      <c r="ET3918" s="711"/>
      <c r="EU3918" s="711"/>
      <c r="EV3918" s="711"/>
      <c r="EW3918" s="711"/>
      <c r="EX3918" s="711"/>
      <c r="EY3918" s="711"/>
      <c r="EZ3918" s="711"/>
      <c r="FA3918" s="711"/>
      <c r="FB3918" s="711"/>
      <c r="FC3918" s="711"/>
      <c r="FD3918" s="711"/>
      <c r="FE3918" s="711"/>
      <c r="FF3918" s="711"/>
      <c r="FG3918" s="711"/>
      <c r="FH3918" s="711"/>
      <c r="FI3918" s="711"/>
      <c r="FJ3918" s="711"/>
      <c r="FK3918" s="711"/>
      <c r="FL3918" s="711"/>
      <c r="FM3918" s="711"/>
      <c r="FN3918" s="711"/>
      <c r="FO3918" s="711"/>
      <c r="FP3918" s="711"/>
      <c r="FQ3918" s="711"/>
      <c r="FR3918" s="711"/>
      <c r="FS3918" s="711"/>
      <c r="FT3918" s="711"/>
      <c r="FU3918" s="711"/>
      <c r="FV3918" s="711"/>
      <c r="FW3918" s="711"/>
      <c r="FX3918" s="711"/>
      <c r="FY3918" s="711"/>
      <c r="FZ3918" s="711"/>
      <c r="GA3918" s="711"/>
      <c r="GB3918" s="711"/>
      <c r="GC3918" s="711"/>
      <c r="GD3918" s="711"/>
      <c r="GE3918" s="711"/>
      <c r="GF3918" s="711"/>
      <c r="GG3918" s="711"/>
      <c r="GH3918" s="711"/>
      <c r="GI3918" s="711"/>
      <c r="GJ3918" s="711"/>
      <c r="GK3918" s="711"/>
      <c r="GL3918" s="711"/>
      <c r="GM3918" s="711"/>
      <c r="GN3918" s="711"/>
      <c r="GO3918" s="711"/>
      <c r="GP3918" s="711"/>
      <c r="GQ3918" s="711"/>
      <c r="GR3918" s="711"/>
      <c r="GS3918" s="711"/>
      <c r="GT3918" s="711"/>
      <c r="GU3918" s="711"/>
      <c r="GV3918" s="711"/>
      <c r="GW3918" s="711"/>
      <c r="GX3918" s="711"/>
      <c r="GY3918" s="711"/>
      <c r="GZ3918" s="711"/>
      <c r="HA3918" s="711"/>
      <c r="HB3918" s="711"/>
      <c r="HC3918" s="711"/>
      <c r="HD3918" s="711"/>
      <c r="HE3918" s="711"/>
      <c r="HF3918" s="711"/>
      <c r="HG3918" s="711"/>
      <c r="HH3918" s="711"/>
      <c r="HI3918" s="711"/>
      <c r="HJ3918" s="711"/>
      <c r="HK3918" s="711"/>
      <c r="HL3918" s="711"/>
      <c r="HM3918" s="711"/>
      <c r="HN3918" s="711"/>
      <c r="HO3918" s="711"/>
      <c r="HP3918" s="711"/>
      <c r="HQ3918" s="711"/>
      <c r="HR3918" s="711"/>
      <c r="HS3918" s="711"/>
      <c r="HT3918" s="711"/>
      <c r="HU3918" s="711"/>
      <c r="HV3918" s="711"/>
      <c r="HW3918" s="711"/>
      <c r="HX3918" s="711"/>
      <c r="HY3918" s="711"/>
      <c r="HZ3918" s="711"/>
      <c r="IA3918" s="711"/>
      <c r="IB3918" s="711"/>
      <c r="IC3918" s="711"/>
      <c r="ID3918" s="711"/>
      <c r="IE3918" s="711"/>
      <c r="IF3918" s="711"/>
      <c r="IG3918" s="711"/>
      <c r="IH3918" s="711"/>
      <c r="II3918" s="711"/>
      <c r="IJ3918" s="711"/>
      <c r="IK3918" s="711"/>
      <c r="IL3918" s="711"/>
      <c r="IM3918" s="711"/>
      <c r="IN3918" s="711"/>
      <c r="IO3918" s="711"/>
      <c r="IP3918" s="711"/>
      <c r="IQ3918" s="711"/>
      <c r="IR3918" s="711"/>
      <c r="IS3918" s="711"/>
      <c r="IT3918" s="711"/>
      <c r="IU3918" s="711"/>
      <c r="IV3918" s="711"/>
    </row>
    <row r="3919" spans="1:256" s="301" customFormat="1">
      <c r="A3919" s="365"/>
      <c r="B3919" s="292"/>
      <c r="C3919" s="263"/>
      <c r="D3919" s="48"/>
      <c r="E3919" s="48"/>
      <c r="F3919" s="48"/>
      <c r="G3919" s="710"/>
      <c r="H3919" s="710"/>
      <c r="I3919" s="710"/>
      <c r="J3919" s="710"/>
      <c r="K3919" s="710"/>
      <c r="L3919" s="710"/>
      <c r="M3919" s="710"/>
      <c r="N3919" s="710"/>
      <c r="O3919" s="710"/>
      <c r="P3919" s="711"/>
      <c r="Q3919" s="711"/>
      <c r="R3919" s="711"/>
      <c r="S3919" s="711"/>
      <c r="T3919" s="711"/>
      <c r="U3919" s="711"/>
      <c r="V3919" s="711"/>
      <c r="W3919" s="711"/>
      <c r="X3919" s="711"/>
      <c r="Y3919" s="711"/>
      <c r="Z3919" s="711"/>
      <c r="AA3919" s="711"/>
      <c r="AB3919" s="711"/>
      <c r="AC3919" s="711"/>
      <c r="AD3919" s="711"/>
      <c r="AE3919" s="711"/>
      <c r="AF3919" s="711"/>
      <c r="AG3919" s="711"/>
      <c r="AH3919" s="711"/>
      <c r="AI3919" s="711"/>
      <c r="AJ3919" s="711"/>
      <c r="AK3919" s="711"/>
      <c r="AL3919" s="711"/>
      <c r="AM3919" s="711"/>
      <c r="AN3919" s="711"/>
      <c r="AO3919" s="711"/>
      <c r="AP3919" s="711"/>
      <c r="AQ3919" s="711"/>
      <c r="AR3919" s="711"/>
      <c r="AS3919" s="711"/>
      <c r="AT3919" s="711"/>
      <c r="AU3919" s="711"/>
      <c r="AV3919" s="711"/>
      <c r="AW3919" s="711"/>
      <c r="AX3919" s="711"/>
      <c r="AY3919" s="711"/>
      <c r="AZ3919" s="711"/>
      <c r="BA3919" s="711"/>
      <c r="BB3919" s="711"/>
      <c r="BC3919" s="711"/>
      <c r="BD3919" s="711"/>
      <c r="BE3919" s="711"/>
      <c r="BF3919" s="711"/>
      <c r="BG3919" s="711"/>
      <c r="BH3919" s="711"/>
      <c r="BI3919" s="711"/>
      <c r="BJ3919" s="711"/>
      <c r="BK3919" s="711"/>
      <c r="BL3919" s="711"/>
      <c r="BM3919" s="711"/>
      <c r="BN3919" s="711"/>
      <c r="BO3919" s="711"/>
      <c r="BP3919" s="711"/>
      <c r="BQ3919" s="711"/>
      <c r="BR3919" s="711"/>
      <c r="BS3919" s="711"/>
      <c r="BT3919" s="711"/>
      <c r="BU3919" s="711"/>
      <c r="BV3919" s="711"/>
      <c r="BW3919" s="711"/>
      <c r="BX3919" s="711"/>
      <c r="BY3919" s="711"/>
      <c r="BZ3919" s="711"/>
      <c r="CA3919" s="711"/>
      <c r="CB3919" s="711"/>
      <c r="CC3919" s="711"/>
      <c r="CD3919" s="711"/>
      <c r="CE3919" s="711"/>
      <c r="CF3919" s="711"/>
      <c r="CG3919" s="711"/>
      <c r="CH3919" s="711"/>
      <c r="CI3919" s="711"/>
      <c r="CJ3919" s="711"/>
      <c r="CK3919" s="711"/>
      <c r="CL3919" s="711"/>
      <c r="CM3919" s="711"/>
      <c r="CN3919" s="711"/>
      <c r="CO3919" s="711"/>
      <c r="CP3919" s="711"/>
      <c r="CQ3919" s="711"/>
      <c r="CR3919" s="711"/>
      <c r="CS3919" s="711"/>
      <c r="CT3919" s="711"/>
      <c r="CU3919" s="711"/>
      <c r="CV3919" s="711"/>
      <c r="CW3919" s="711"/>
      <c r="CX3919" s="711"/>
      <c r="CY3919" s="711"/>
      <c r="CZ3919" s="711"/>
      <c r="DA3919" s="711"/>
      <c r="DB3919" s="711"/>
      <c r="DC3919" s="711"/>
      <c r="DD3919" s="711"/>
      <c r="DE3919" s="711"/>
      <c r="DF3919" s="711"/>
      <c r="DG3919" s="711"/>
      <c r="DH3919" s="711"/>
      <c r="DI3919" s="711"/>
      <c r="DJ3919" s="711"/>
      <c r="DK3919" s="711"/>
      <c r="DL3919" s="711"/>
      <c r="DM3919" s="711"/>
      <c r="DN3919" s="711"/>
      <c r="DO3919" s="711"/>
      <c r="DP3919" s="711"/>
      <c r="DQ3919" s="711"/>
      <c r="DR3919" s="711"/>
      <c r="DS3919" s="711"/>
      <c r="DT3919" s="711"/>
      <c r="DU3919" s="711"/>
      <c r="DV3919" s="711"/>
      <c r="DW3919" s="711"/>
      <c r="DX3919" s="711"/>
      <c r="DY3919" s="711"/>
      <c r="DZ3919" s="711"/>
      <c r="EA3919" s="711"/>
      <c r="EB3919" s="711"/>
      <c r="EC3919" s="711"/>
      <c r="ED3919" s="711"/>
      <c r="EE3919" s="711"/>
      <c r="EF3919" s="711"/>
      <c r="EG3919" s="711"/>
      <c r="EH3919" s="711"/>
      <c r="EI3919" s="711"/>
      <c r="EJ3919" s="711"/>
      <c r="EK3919" s="711"/>
      <c r="EL3919" s="711"/>
      <c r="EM3919" s="711"/>
      <c r="EN3919" s="711"/>
      <c r="EO3919" s="711"/>
      <c r="EP3919" s="711"/>
      <c r="EQ3919" s="711"/>
      <c r="ER3919" s="711"/>
      <c r="ES3919" s="711"/>
      <c r="ET3919" s="711"/>
      <c r="EU3919" s="711"/>
      <c r="EV3919" s="711"/>
      <c r="EW3919" s="711"/>
      <c r="EX3919" s="711"/>
      <c r="EY3919" s="711"/>
      <c r="EZ3919" s="711"/>
      <c r="FA3919" s="711"/>
      <c r="FB3919" s="711"/>
      <c r="FC3919" s="711"/>
      <c r="FD3919" s="711"/>
      <c r="FE3919" s="711"/>
      <c r="FF3919" s="711"/>
      <c r="FG3919" s="711"/>
      <c r="FH3919" s="711"/>
      <c r="FI3919" s="711"/>
      <c r="FJ3919" s="711"/>
      <c r="FK3919" s="711"/>
      <c r="FL3919" s="711"/>
      <c r="FM3919" s="711"/>
      <c r="FN3919" s="711"/>
      <c r="FO3919" s="711"/>
      <c r="FP3919" s="711"/>
      <c r="FQ3919" s="711"/>
      <c r="FR3919" s="711"/>
      <c r="FS3919" s="711"/>
      <c r="FT3919" s="711"/>
      <c r="FU3919" s="711"/>
      <c r="FV3919" s="711"/>
      <c r="FW3919" s="711"/>
      <c r="FX3919" s="711"/>
      <c r="FY3919" s="711"/>
      <c r="FZ3919" s="711"/>
      <c r="GA3919" s="711"/>
      <c r="GB3919" s="711"/>
      <c r="GC3919" s="711"/>
      <c r="GD3919" s="711"/>
      <c r="GE3919" s="711"/>
      <c r="GF3919" s="711"/>
      <c r="GG3919" s="711"/>
      <c r="GH3919" s="711"/>
      <c r="GI3919" s="711"/>
      <c r="GJ3919" s="711"/>
      <c r="GK3919" s="711"/>
      <c r="GL3919" s="711"/>
      <c r="GM3919" s="711"/>
      <c r="GN3919" s="711"/>
      <c r="GO3919" s="711"/>
      <c r="GP3919" s="711"/>
      <c r="GQ3919" s="711"/>
      <c r="GR3919" s="711"/>
      <c r="GS3919" s="711"/>
      <c r="GT3919" s="711"/>
      <c r="GU3919" s="711"/>
      <c r="GV3919" s="711"/>
      <c r="GW3919" s="711"/>
      <c r="GX3919" s="711"/>
      <c r="GY3919" s="711"/>
      <c r="GZ3919" s="711"/>
      <c r="HA3919" s="711"/>
      <c r="HB3919" s="711"/>
      <c r="HC3919" s="711"/>
      <c r="HD3919" s="711"/>
      <c r="HE3919" s="711"/>
      <c r="HF3919" s="711"/>
      <c r="HG3919" s="711"/>
      <c r="HH3919" s="711"/>
      <c r="HI3919" s="711"/>
      <c r="HJ3919" s="711"/>
      <c r="HK3919" s="711"/>
      <c r="HL3919" s="711"/>
      <c r="HM3919" s="711"/>
      <c r="HN3919" s="711"/>
      <c r="HO3919" s="711"/>
      <c r="HP3919" s="711"/>
      <c r="HQ3919" s="711"/>
      <c r="HR3919" s="711"/>
      <c r="HS3919" s="711"/>
      <c r="HT3919" s="711"/>
      <c r="HU3919" s="711"/>
      <c r="HV3919" s="711"/>
      <c r="HW3919" s="711"/>
      <c r="HX3919" s="711"/>
      <c r="HY3919" s="711"/>
      <c r="HZ3919" s="711"/>
      <c r="IA3919" s="711"/>
      <c r="IB3919" s="711"/>
      <c r="IC3919" s="711"/>
      <c r="ID3919" s="711"/>
      <c r="IE3919" s="711"/>
      <c r="IF3919" s="711"/>
      <c r="IG3919" s="711"/>
      <c r="IH3919" s="711"/>
      <c r="II3919" s="711"/>
      <c r="IJ3919" s="711"/>
      <c r="IK3919" s="711"/>
      <c r="IL3919" s="711"/>
      <c r="IM3919" s="711"/>
      <c r="IN3919" s="711"/>
      <c r="IO3919" s="711"/>
      <c r="IP3919" s="711"/>
      <c r="IQ3919" s="711"/>
      <c r="IR3919" s="711"/>
      <c r="IS3919" s="711"/>
      <c r="IT3919" s="711"/>
      <c r="IU3919" s="711"/>
      <c r="IV3919" s="711"/>
    </row>
    <row r="3920" spans="1:256" s="301" customFormat="1" ht="87">
      <c r="A3920" s="281">
        <f>MAX($A$3905:A3919)+0.01</f>
        <v>4.0799999999999983</v>
      </c>
      <c r="B3920" s="292" t="s">
        <v>4547</v>
      </c>
      <c r="C3920" s="263" t="s">
        <v>2623</v>
      </c>
      <c r="D3920" s="48">
        <v>3</v>
      </c>
      <c r="E3920" s="48"/>
      <c r="F3920" s="48">
        <f>D3920*E3920</f>
        <v>0</v>
      </c>
      <c r="G3920" s="710"/>
      <c r="H3920" s="710"/>
      <c r="I3920" s="710"/>
      <c r="J3920" s="710"/>
      <c r="K3920" s="710"/>
      <c r="L3920" s="710"/>
      <c r="M3920" s="710"/>
      <c r="N3920" s="710"/>
      <c r="O3920" s="710"/>
      <c r="P3920" s="711"/>
      <c r="Q3920" s="711"/>
      <c r="R3920" s="711"/>
      <c r="S3920" s="711"/>
      <c r="T3920" s="711"/>
      <c r="U3920" s="711"/>
      <c r="V3920" s="711"/>
      <c r="W3920" s="711"/>
      <c r="X3920" s="711"/>
      <c r="Y3920" s="711"/>
      <c r="Z3920" s="711"/>
      <c r="AA3920" s="711"/>
      <c r="AB3920" s="711"/>
      <c r="AC3920" s="711"/>
      <c r="AD3920" s="711"/>
      <c r="AE3920" s="711"/>
      <c r="AF3920" s="711"/>
      <c r="AG3920" s="711"/>
      <c r="AH3920" s="711"/>
      <c r="AI3920" s="711"/>
      <c r="AJ3920" s="711"/>
      <c r="AK3920" s="711"/>
      <c r="AL3920" s="711"/>
      <c r="AM3920" s="711"/>
      <c r="AN3920" s="711"/>
      <c r="AO3920" s="711"/>
      <c r="AP3920" s="711"/>
      <c r="AQ3920" s="711"/>
      <c r="AR3920" s="711"/>
      <c r="AS3920" s="711"/>
      <c r="AT3920" s="711"/>
      <c r="AU3920" s="711"/>
      <c r="AV3920" s="711"/>
      <c r="AW3920" s="711"/>
      <c r="AX3920" s="711"/>
      <c r="AY3920" s="711"/>
      <c r="AZ3920" s="711"/>
      <c r="BA3920" s="711"/>
      <c r="BB3920" s="711"/>
      <c r="BC3920" s="711"/>
      <c r="BD3920" s="711"/>
      <c r="BE3920" s="711"/>
      <c r="BF3920" s="711"/>
      <c r="BG3920" s="711"/>
      <c r="BH3920" s="711"/>
      <c r="BI3920" s="711"/>
      <c r="BJ3920" s="711"/>
      <c r="BK3920" s="711"/>
      <c r="BL3920" s="711"/>
      <c r="BM3920" s="711"/>
      <c r="BN3920" s="711"/>
      <c r="BO3920" s="711"/>
      <c r="BP3920" s="711"/>
      <c r="BQ3920" s="711"/>
      <c r="BR3920" s="711"/>
      <c r="BS3920" s="711"/>
      <c r="BT3920" s="711"/>
      <c r="BU3920" s="711"/>
      <c r="BV3920" s="711"/>
      <c r="BW3920" s="711"/>
      <c r="BX3920" s="711"/>
      <c r="BY3920" s="711"/>
      <c r="BZ3920" s="711"/>
      <c r="CA3920" s="711"/>
      <c r="CB3920" s="711"/>
      <c r="CC3920" s="711"/>
      <c r="CD3920" s="711"/>
      <c r="CE3920" s="711"/>
      <c r="CF3920" s="711"/>
      <c r="CG3920" s="711"/>
      <c r="CH3920" s="711"/>
      <c r="CI3920" s="711"/>
      <c r="CJ3920" s="711"/>
      <c r="CK3920" s="711"/>
      <c r="CL3920" s="711"/>
      <c r="CM3920" s="711"/>
      <c r="CN3920" s="711"/>
      <c r="CO3920" s="711"/>
      <c r="CP3920" s="711"/>
      <c r="CQ3920" s="711"/>
      <c r="CR3920" s="711"/>
      <c r="CS3920" s="711"/>
      <c r="CT3920" s="711"/>
      <c r="CU3920" s="711"/>
      <c r="CV3920" s="711"/>
      <c r="CW3920" s="711"/>
      <c r="CX3920" s="711"/>
      <c r="CY3920" s="711"/>
      <c r="CZ3920" s="711"/>
      <c r="DA3920" s="711"/>
      <c r="DB3920" s="711"/>
      <c r="DC3920" s="711"/>
      <c r="DD3920" s="711"/>
      <c r="DE3920" s="711"/>
      <c r="DF3920" s="711"/>
      <c r="DG3920" s="711"/>
      <c r="DH3920" s="711"/>
      <c r="DI3920" s="711"/>
      <c r="DJ3920" s="711"/>
      <c r="DK3920" s="711"/>
      <c r="DL3920" s="711"/>
      <c r="DM3920" s="711"/>
      <c r="DN3920" s="711"/>
      <c r="DO3920" s="711"/>
      <c r="DP3920" s="711"/>
      <c r="DQ3920" s="711"/>
      <c r="DR3920" s="711"/>
      <c r="DS3920" s="711"/>
      <c r="DT3920" s="711"/>
      <c r="DU3920" s="711"/>
      <c r="DV3920" s="711"/>
      <c r="DW3920" s="711"/>
      <c r="DX3920" s="711"/>
      <c r="DY3920" s="711"/>
      <c r="DZ3920" s="711"/>
      <c r="EA3920" s="711"/>
      <c r="EB3920" s="711"/>
      <c r="EC3920" s="711"/>
      <c r="ED3920" s="711"/>
      <c r="EE3920" s="711"/>
      <c r="EF3920" s="711"/>
      <c r="EG3920" s="711"/>
      <c r="EH3920" s="711"/>
      <c r="EI3920" s="711"/>
      <c r="EJ3920" s="711"/>
      <c r="EK3920" s="711"/>
      <c r="EL3920" s="711"/>
      <c r="EM3920" s="711"/>
      <c r="EN3920" s="711"/>
      <c r="EO3920" s="711"/>
      <c r="EP3920" s="711"/>
      <c r="EQ3920" s="711"/>
      <c r="ER3920" s="711"/>
      <c r="ES3920" s="711"/>
      <c r="ET3920" s="711"/>
      <c r="EU3920" s="711"/>
      <c r="EV3920" s="711"/>
      <c r="EW3920" s="711"/>
      <c r="EX3920" s="711"/>
      <c r="EY3920" s="711"/>
      <c r="EZ3920" s="711"/>
      <c r="FA3920" s="711"/>
      <c r="FB3920" s="711"/>
      <c r="FC3920" s="711"/>
      <c r="FD3920" s="711"/>
      <c r="FE3920" s="711"/>
      <c r="FF3920" s="711"/>
      <c r="FG3920" s="711"/>
      <c r="FH3920" s="711"/>
      <c r="FI3920" s="711"/>
      <c r="FJ3920" s="711"/>
      <c r="FK3920" s="711"/>
      <c r="FL3920" s="711"/>
      <c r="FM3920" s="711"/>
      <c r="FN3920" s="711"/>
      <c r="FO3920" s="711"/>
      <c r="FP3920" s="711"/>
      <c r="FQ3920" s="711"/>
      <c r="FR3920" s="711"/>
      <c r="FS3920" s="711"/>
      <c r="FT3920" s="711"/>
      <c r="FU3920" s="711"/>
      <c r="FV3920" s="711"/>
      <c r="FW3920" s="711"/>
      <c r="FX3920" s="711"/>
      <c r="FY3920" s="711"/>
      <c r="FZ3920" s="711"/>
      <c r="GA3920" s="711"/>
      <c r="GB3920" s="711"/>
      <c r="GC3920" s="711"/>
      <c r="GD3920" s="711"/>
      <c r="GE3920" s="711"/>
      <c r="GF3920" s="711"/>
      <c r="GG3920" s="711"/>
      <c r="GH3920" s="711"/>
      <c r="GI3920" s="711"/>
      <c r="GJ3920" s="711"/>
      <c r="GK3920" s="711"/>
      <c r="GL3920" s="711"/>
      <c r="GM3920" s="711"/>
      <c r="GN3920" s="711"/>
      <c r="GO3920" s="711"/>
      <c r="GP3920" s="711"/>
      <c r="GQ3920" s="711"/>
      <c r="GR3920" s="711"/>
      <c r="GS3920" s="711"/>
      <c r="GT3920" s="711"/>
      <c r="GU3920" s="711"/>
      <c r="GV3920" s="711"/>
      <c r="GW3920" s="711"/>
      <c r="GX3920" s="711"/>
      <c r="GY3920" s="711"/>
      <c r="GZ3920" s="711"/>
      <c r="HA3920" s="711"/>
      <c r="HB3920" s="711"/>
      <c r="HC3920" s="711"/>
      <c r="HD3920" s="711"/>
      <c r="HE3920" s="711"/>
      <c r="HF3920" s="711"/>
      <c r="HG3920" s="711"/>
      <c r="HH3920" s="711"/>
      <c r="HI3920" s="711"/>
      <c r="HJ3920" s="711"/>
      <c r="HK3920" s="711"/>
      <c r="HL3920" s="711"/>
      <c r="HM3920" s="711"/>
      <c r="HN3920" s="711"/>
      <c r="HO3920" s="711"/>
      <c r="HP3920" s="711"/>
      <c r="HQ3920" s="711"/>
      <c r="HR3920" s="711"/>
      <c r="HS3920" s="711"/>
      <c r="HT3920" s="711"/>
      <c r="HU3920" s="711"/>
      <c r="HV3920" s="711"/>
      <c r="HW3920" s="711"/>
      <c r="HX3920" s="711"/>
      <c r="HY3920" s="711"/>
      <c r="HZ3920" s="711"/>
      <c r="IA3920" s="711"/>
      <c r="IB3920" s="711"/>
      <c r="IC3920" s="711"/>
      <c r="ID3920" s="711"/>
      <c r="IE3920" s="711"/>
      <c r="IF3920" s="711"/>
      <c r="IG3920" s="711"/>
      <c r="IH3920" s="711"/>
      <c r="II3920" s="711"/>
      <c r="IJ3920" s="711"/>
      <c r="IK3920" s="711"/>
      <c r="IL3920" s="711"/>
      <c r="IM3920" s="711"/>
      <c r="IN3920" s="711"/>
      <c r="IO3920" s="711"/>
      <c r="IP3920" s="711"/>
      <c r="IQ3920" s="711"/>
      <c r="IR3920" s="711"/>
      <c r="IS3920" s="711"/>
      <c r="IT3920" s="711"/>
      <c r="IU3920" s="711"/>
      <c r="IV3920" s="711"/>
    </row>
    <row r="3921" spans="1:256" s="301" customFormat="1">
      <c r="A3921" s="365"/>
      <c r="B3921" s="292"/>
      <c r="C3921" s="263"/>
      <c r="D3921" s="48"/>
      <c r="E3921" s="48"/>
      <c r="F3921" s="48"/>
      <c r="G3921" s="710"/>
      <c r="H3921" s="710"/>
      <c r="I3921" s="710"/>
      <c r="J3921" s="710"/>
      <c r="K3921" s="710"/>
      <c r="L3921" s="710"/>
      <c r="M3921" s="710"/>
      <c r="N3921" s="710"/>
      <c r="O3921" s="710"/>
      <c r="P3921" s="711"/>
      <c r="Q3921" s="711"/>
      <c r="R3921" s="711"/>
      <c r="S3921" s="711"/>
      <c r="T3921" s="711"/>
      <c r="U3921" s="711"/>
      <c r="V3921" s="711"/>
      <c r="W3921" s="711"/>
      <c r="X3921" s="711"/>
      <c r="Y3921" s="711"/>
      <c r="Z3921" s="711"/>
      <c r="AA3921" s="711"/>
      <c r="AB3921" s="711"/>
      <c r="AC3921" s="711"/>
      <c r="AD3921" s="711"/>
      <c r="AE3921" s="711"/>
      <c r="AF3921" s="711"/>
      <c r="AG3921" s="711"/>
      <c r="AH3921" s="711"/>
      <c r="AI3921" s="711"/>
      <c r="AJ3921" s="711"/>
      <c r="AK3921" s="711"/>
      <c r="AL3921" s="711"/>
      <c r="AM3921" s="711"/>
      <c r="AN3921" s="711"/>
      <c r="AO3921" s="711"/>
      <c r="AP3921" s="711"/>
      <c r="AQ3921" s="711"/>
      <c r="AR3921" s="711"/>
      <c r="AS3921" s="711"/>
      <c r="AT3921" s="711"/>
      <c r="AU3921" s="711"/>
      <c r="AV3921" s="711"/>
      <c r="AW3921" s="711"/>
      <c r="AX3921" s="711"/>
      <c r="AY3921" s="711"/>
      <c r="AZ3921" s="711"/>
      <c r="BA3921" s="711"/>
      <c r="BB3921" s="711"/>
      <c r="BC3921" s="711"/>
      <c r="BD3921" s="711"/>
      <c r="BE3921" s="711"/>
      <c r="BF3921" s="711"/>
      <c r="BG3921" s="711"/>
      <c r="BH3921" s="711"/>
      <c r="BI3921" s="711"/>
      <c r="BJ3921" s="711"/>
      <c r="BK3921" s="711"/>
      <c r="BL3921" s="711"/>
      <c r="BM3921" s="711"/>
      <c r="BN3921" s="711"/>
      <c r="BO3921" s="711"/>
      <c r="BP3921" s="711"/>
      <c r="BQ3921" s="711"/>
      <c r="BR3921" s="711"/>
      <c r="BS3921" s="711"/>
      <c r="BT3921" s="711"/>
      <c r="BU3921" s="711"/>
      <c r="BV3921" s="711"/>
      <c r="BW3921" s="711"/>
      <c r="BX3921" s="711"/>
      <c r="BY3921" s="711"/>
      <c r="BZ3921" s="711"/>
      <c r="CA3921" s="711"/>
      <c r="CB3921" s="711"/>
      <c r="CC3921" s="711"/>
      <c r="CD3921" s="711"/>
      <c r="CE3921" s="711"/>
      <c r="CF3921" s="711"/>
      <c r="CG3921" s="711"/>
      <c r="CH3921" s="711"/>
      <c r="CI3921" s="711"/>
      <c r="CJ3921" s="711"/>
      <c r="CK3921" s="711"/>
      <c r="CL3921" s="711"/>
      <c r="CM3921" s="711"/>
      <c r="CN3921" s="711"/>
      <c r="CO3921" s="711"/>
      <c r="CP3921" s="711"/>
      <c r="CQ3921" s="711"/>
      <c r="CR3921" s="711"/>
      <c r="CS3921" s="711"/>
      <c r="CT3921" s="711"/>
      <c r="CU3921" s="711"/>
      <c r="CV3921" s="711"/>
      <c r="CW3921" s="711"/>
      <c r="CX3921" s="711"/>
      <c r="CY3921" s="711"/>
      <c r="CZ3921" s="711"/>
      <c r="DA3921" s="711"/>
      <c r="DB3921" s="711"/>
      <c r="DC3921" s="711"/>
      <c r="DD3921" s="711"/>
      <c r="DE3921" s="711"/>
      <c r="DF3921" s="711"/>
      <c r="DG3921" s="711"/>
      <c r="DH3921" s="711"/>
      <c r="DI3921" s="711"/>
      <c r="DJ3921" s="711"/>
      <c r="DK3921" s="711"/>
      <c r="DL3921" s="711"/>
      <c r="DM3921" s="711"/>
      <c r="DN3921" s="711"/>
      <c r="DO3921" s="711"/>
      <c r="DP3921" s="711"/>
      <c r="DQ3921" s="711"/>
      <c r="DR3921" s="711"/>
      <c r="DS3921" s="711"/>
      <c r="DT3921" s="711"/>
      <c r="DU3921" s="711"/>
      <c r="DV3921" s="711"/>
      <c r="DW3921" s="711"/>
      <c r="DX3921" s="711"/>
      <c r="DY3921" s="711"/>
      <c r="DZ3921" s="711"/>
      <c r="EA3921" s="711"/>
      <c r="EB3921" s="711"/>
      <c r="EC3921" s="711"/>
      <c r="ED3921" s="711"/>
      <c r="EE3921" s="711"/>
      <c r="EF3921" s="711"/>
      <c r="EG3921" s="711"/>
      <c r="EH3921" s="711"/>
      <c r="EI3921" s="711"/>
      <c r="EJ3921" s="711"/>
      <c r="EK3921" s="711"/>
      <c r="EL3921" s="711"/>
      <c r="EM3921" s="711"/>
      <c r="EN3921" s="711"/>
      <c r="EO3921" s="711"/>
      <c r="EP3921" s="711"/>
      <c r="EQ3921" s="711"/>
      <c r="ER3921" s="711"/>
      <c r="ES3921" s="711"/>
      <c r="ET3921" s="711"/>
      <c r="EU3921" s="711"/>
      <c r="EV3921" s="711"/>
      <c r="EW3921" s="711"/>
      <c r="EX3921" s="711"/>
      <c r="EY3921" s="711"/>
      <c r="EZ3921" s="711"/>
      <c r="FA3921" s="711"/>
      <c r="FB3921" s="711"/>
      <c r="FC3921" s="711"/>
      <c r="FD3921" s="711"/>
      <c r="FE3921" s="711"/>
      <c r="FF3921" s="711"/>
      <c r="FG3921" s="711"/>
      <c r="FH3921" s="711"/>
      <c r="FI3921" s="711"/>
      <c r="FJ3921" s="711"/>
      <c r="FK3921" s="711"/>
      <c r="FL3921" s="711"/>
      <c r="FM3921" s="711"/>
      <c r="FN3921" s="711"/>
      <c r="FO3921" s="711"/>
      <c r="FP3921" s="711"/>
      <c r="FQ3921" s="711"/>
      <c r="FR3921" s="711"/>
      <c r="FS3921" s="711"/>
      <c r="FT3921" s="711"/>
      <c r="FU3921" s="711"/>
      <c r="FV3921" s="711"/>
      <c r="FW3921" s="711"/>
      <c r="FX3921" s="711"/>
      <c r="FY3921" s="711"/>
      <c r="FZ3921" s="711"/>
      <c r="GA3921" s="711"/>
      <c r="GB3921" s="711"/>
      <c r="GC3921" s="711"/>
      <c r="GD3921" s="711"/>
      <c r="GE3921" s="711"/>
      <c r="GF3921" s="711"/>
      <c r="GG3921" s="711"/>
      <c r="GH3921" s="711"/>
      <c r="GI3921" s="711"/>
      <c r="GJ3921" s="711"/>
      <c r="GK3921" s="711"/>
      <c r="GL3921" s="711"/>
      <c r="GM3921" s="711"/>
      <c r="GN3921" s="711"/>
      <c r="GO3921" s="711"/>
      <c r="GP3921" s="711"/>
      <c r="GQ3921" s="711"/>
      <c r="GR3921" s="711"/>
      <c r="GS3921" s="711"/>
      <c r="GT3921" s="711"/>
      <c r="GU3921" s="711"/>
      <c r="GV3921" s="711"/>
      <c r="GW3921" s="711"/>
      <c r="GX3921" s="711"/>
      <c r="GY3921" s="711"/>
      <c r="GZ3921" s="711"/>
      <c r="HA3921" s="711"/>
      <c r="HB3921" s="711"/>
      <c r="HC3921" s="711"/>
      <c r="HD3921" s="711"/>
      <c r="HE3921" s="711"/>
      <c r="HF3921" s="711"/>
      <c r="HG3921" s="711"/>
      <c r="HH3921" s="711"/>
      <c r="HI3921" s="711"/>
      <c r="HJ3921" s="711"/>
      <c r="HK3921" s="711"/>
      <c r="HL3921" s="711"/>
      <c r="HM3921" s="711"/>
      <c r="HN3921" s="711"/>
      <c r="HO3921" s="711"/>
      <c r="HP3921" s="711"/>
      <c r="HQ3921" s="711"/>
      <c r="HR3921" s="711"/>
      <c r="HS3921" s="711"/>
      <c r="HT3921" s="711"/>
      <c r="HU3921" s="711"/>
      <c r="HV3921" s="711"/>
      <c r="HW3921" s="711"/>
      <c r="HX3921" s="711"/>
      <c r="HY3921" s="711"/>
      <c r="HZ3921" s="711"/>
      <c r="IA3921" s="711"/>
      <c r="IB3921" s="711"/>
      <c r="IC3921" s="711"/>
      <c r="ID3921" s="711"/>
      <c r="IE3921" s="711"/>
      <c r="IF3921" s="711"/>
      <c r="IG3921" s="711"/>
      <c r="IH3921" s="711"/>
      <c r="II3921" s="711"/>
      <c r="IJ3921" s="711"/>
      <c r="IK3921" s="711"/>
      <c r="IL3921" s="711"/>
      <c r="IM3921" s="711"/>
      <c r="IN3921" s="711"/>
      <c r="IO3921" s="711"/>
      <c r="IP3921" s="711"/>
      <c r="IQ3921" s="711"/>
      <c r="IR3921" s="711"/>
      <c r="IS3921" s="711"/>
      <c r="IT3921" s="711"/>
      <c r="IU3921" s="711"/>
      <c r="IV3921" s="711"/>
    </row>
    <row r="3922" spans="1:256" s="301" customFormat="1" ht="29">
      <c r="A3922" s="281">
        <f>MAX($A$3905:A3921)+0.01</f>
        <v>4.0899999999999981</v>
      </c>
      <c r="B3922" s="292" t="s">
        <v>2629</v>
      </c>
      <c r="C3922" s="263" t="s">
        <v>2621</v>
      </c>
      <c r="D3922" s="48">
        <v>7</v>
      </c>
      <c r="E3922" s="48"/>
      <c r="F3922" s="48">
        <f>D3922*E3922</f>
        <v>0</v>
      </c>
      <c r="G3922" s="710"/>
      <c r="H3922" s="710"/>
      <c r="I3922" s="710"/>
      <c r="J3922" s="710"/>
      <c r="K3922" s="710"/>
      <c r="L3922" s="710"/>
      <c r="M3922" s="710"/>
      <c r="N3922" s="710"/>
      <c r="O3922" s="710"/>
      <c r="P3922" s="711"/>
      <c r="Q3922" s="711"/>
      <c r="R3922" s="711"/>
      <c r="S3922" s="711"/>
      <c r="T3922" s="711"/>
      <c r="U3922" s="711"/>
      <c r="V3922" s="711"/>
      <c r="W3922" s="711"/>
      <c r="X3922" s="711"/>
      <c r="Y3922" s="711"/>
      <c r="Z3922" s="711"/>
      <c r="AA3922" s="711"/>
      <c r="AB3922" s="711"/>
      <c r="AC3922" s="711"/>
      <c r="AD3922" s="711"/>
      <c r="AE3922" s="711"/>
      <c r="AF3922" s="711"/>
      <c r="AG3922" s="711"/>
      <c r="AH3922" s="711"/>
      <c r="AI3922" s="711"/>
      <c r="AJ3922" s="711"/>
      <c r="AK3922" s="711"/>
      <c r="AL3922" s="711"/>
      <c r="AM3922" s="711"/>
      <c r="AN3922" s="711"/>
      <c r="AO3922" s="711"/>
      <c r="AP3922" s="711"/>
      <c r="AQ3922" s="711"/>
      <c r="AR3922" s="711"/>
      <c r="AS3922" s="711"/>
      <c r="AT3922" s="711"/>
      <c r="AU3922" s="711"/>
      <c r="AV3922" s="711"/>
      <c r="AW3922" s="711"/>
      <c r="AX3922" s="711"/>
      <c r="AY3922" s="711"/>
      <c r="AZ3922" s="711"/>
      <c r="BA3922" s="711"/>
      <c r="BB3922" s="711"/>
      <c r="BC3922" s="711"/>
      <c r="BD3922" s="711"/>
      <c r="BE3922" s="711"/>
      <c r="BF3922" s="711"/>
      <c r="BG3922" s="711"/>
      <c r="BH3922" s="711"/>
      <c r="BI3922" s="711"/>
      <c r="BJ3922" s="711"/>
      <c r="BK3922" s="711"/>
      <c r="BL3922" s="711"/>
      <c r="BM3922" s="711"/>
      <c r="BN3922" s="711"/>
      <c r="BO3922" s="711"/>
      <c r="BP3922" s="711"/>
      <c r="BQ3922" s="711"/>
      <c r="BR3922" s="711"/>
      <c r="BS3922" s="711"/>
      <c r="BT3922" s="711"/>
      <c r="BU3922" s="711"/>
      <c r="BV3922" s="711"/>
      <c r="BW3922" s="711"/>
      <c r="BX3922" s="711"/>
      <c r="BY3922" s="711"/>
      <c r="BZ3922" s="711"/>
      <c r="CA3922" s="711"/>
      <c r="CB3922" s="711"/>
      <c r="CC3922" s="711"/>
      <c r="CD3922" s="711"/>
      <c r="CE3922" s="711"/>
      <c r="CF3922" s="711"/>
      <c r="CG3922" s="711"/>
      <c r="CH3922" s="711"/>
      <c r="CI3922" s="711"/>
      <c r="CJ3922" s="711"/>
      <c r="CK3922" s="711"/>
      <c r="CL3922" s="711"/>
      <c r="CM3922" s="711"/>
      <c r="CN3922" s="711"/>
      <c r="CO3922" s="711"/>
      <c r="CP3922" s="711"/>
      <c r="CQ3922" s="711"/>
      <c r="CR3922" s="711"/>
      <c r="CS3922" s="711"/>
      <c r="CT3922" s="711"/>
      <c r="CU3922" s="711"/>
      <c r="CV3922" s="711"/>
      <c r="CW3922" s="711"/>
      <c r="CX3922" s="711"/>
      <c r="CY3922" s="711"/>
      <c r="CZ3922" s="711"/>
      <c r="DA3922" s="711"/>
      <c r="DB3922" s="711"/>
      <c r="DC3922" s="711"/>
      <c r="DD3922" s="711"/>
      <c r="DE3922" s="711"/>
      <c r="DF3922" s="711"/>
      <c r="DG3922" s="711"/>
      <c r="DH3922" s="711"/>
      <c r="DI3922" s="711"/>
      <c r="DJ3922" s="711"/>
      <c r="DK3922" s="711"/>
      <c r="DL3922" s="711"/>
      <c r="DM3922" s="711"/>
      <c r="DN3922" s="711"/>
      <c r="DO3922" s="711"/>
      <c r="DP3922" s="711"/>
      <c r="DQ3922" s="711"/>
      <c r="DR3922" s="711"/>
      <c r="DS3922" s="711"/>
      <c r="DT3922" s="711"/>
      <c r="DU3922" s="711"/>
      <c r="DV3922" s="711"/>
      <c r="DW3922" s="711"/>
      <c r="DX3922" s="711"/>
      <c r="DY3922" s="711"/>
      <c r="DZ3922" s="711"/>
      <c r="EA3922" s="711"/>
      <c r="EB3922" s="711"/>
      <c r="EC3922" s="711"/>
      <c r="ED3922" s="711"/>
      <c r="EE3922" s="711"/>
      <c r="EF3922" s="711"/>
      <c r="EG3922" s="711"/>
      <c r="EH3922" s="711"/>
      <c r="EI3922" s="711"/>
      <c r="EJ3922" s="711"/>
      <c r="EK3922" s="711"/>
      <c r="EL3922" s="711"/>
      <c r="EM3922" s="711"/>
      <c r="EN3922" s="711"/>
      <c r="EO3922" s="711"/>
      <c r="EP3922" s="711"/>
      <c r="EQ3922" s="711"/>
      <c r="ER3922" s="711"/>
      <c r="ES3922" s="711"/>
      <c r="ET3922" s="711"/>
      <c r="EU3922" s="711"/>
      <c r="EV3922" s="711"/>
      <c r="EW3922" s="711"/>
      <c r="EX3922" s="711"/>
      <c r="EY3922" s="711"/>
      <c r="EZ3922" s="711"/>
      <c r="FA3922" s="711"/>
      <c r="FB3922" s="711"/>
      <c r="FC3922" s="711"/>
      <c r="FD3922" s="711"/>
      <c r="FE3922" s="711"/>
      <c r="FF3922" s="711"/>
      <c r="FG3922" s="711"/>
      <c r="FH3922" s="711"/>
      <c r="FI3922" s="711"/>
      <c r="FJ3922" s="711"/>
      <c r="FK3922" s="711"/>
      <c r="FL3922" s="711"/>
      <c r="FM3922" s="711"/>
      <c r="FN3922" s="711"/>
      <c r="FO3922" s="711"/>
      <c r="FP3922" s="711"/>
      <c r="FQ3922" s="711"/>
      <c r="FR3922" s="711"/>
      <c r="FS3922" s="711"/>
      <c r="FT3922" s="711"/>
      <c r="FU3922" s="711"/>
      <c r="FV3922" s="711"/>
      <c r="FW3922" s="711"/>
      <c r="FX3922" s="711"/>
      <c r="FY3922" s="711"/>
      <c r="FZ3922" s="711"/>
      <c r="GA3922" s="711"/>
      <c r="GB3922" s="711"/>
      <c r="GC3922" s="711"/>
      <c r="GD3922" s="711"/>
      <c r="GE3922" s="711"/>
      <c r="GF3922" s="711"/>
      <c r="GG3922" s="711"/>
      <c r="GH3922" s="711"/>
      <c r="GI3922" s="711"/>
      <c r="GJ3922" s="711"/>
      <c r="GK3922" s="711"/>
      <c r="GL3922" s="711"/>
      <c r="GM3922" s="711"/>
      <c r="GN3922" s="711"/>
      <c r="GO3922" s="711"/>
      <c r="GP3922" s="711"/>
      <c r="GQ3922" s="711"/>
      <c r="GR3922" s="711"/>
      <c r="GS3922" s="711"/>
      <c r="GT3922" s="711"/>
      <c r="GU3922" s="711"/>
      <c r="GV3922" s="711"/>
      <c r="GW3922" s="711"/>
      <c r="GX3922" s="711"/>
      <c r="GY3922" s="711"/>
      <c r="GZ3922" s="711"/>
      <c r="HA3922" s="711"/>
      <c r="HB3922" s="711"/>
      <c r="HC3922" s="711"/>
      <c r="HD3922" s="711"/>
      <c r="HE3922" s="711"/>
      <c r="HF3922" s="711"/>
      <c r="HG3922" s="711"/>
      <c r="HH3922" s="711"/>
      <c r="HI3922" s="711"/>
      <c r="HJ3922" s="711"/>
      <c r="HK3922" s="711"/>
      <c r="HL3922" s="711"/>
      <c r="HM3922" s="711"/>
      <c r="HN3922" s="711"/>
      <c r="HO3922" s="711"/>
      <c r="HP3922" s="711"/>
      <c r="HQ3922" s="711"/>
      <c r="HR3922" s="711"/>
      <c r="HS3922" s="711"/>
      <c r="HT3922" s="711"/>
      <c r="HU3922" s="711"/>
      <c r="HV3922" s="711"/>
      <c r="HW3922" s="711"/>
      <c r="HX3922" s="711"/>
      <c r="HY3922" s="711"/>
      <c r="HZ3922" s="711"/>
      <c r="IA3922" s="711"/>
      <c r="IB3922" s="711"/>
      <c r="IC3922" s="711"/>
      <c r="ID3922" s="711"/>
      <c r="IE3922" s="711"/>
      <c r="IF3922" s="711"/>
      <c r="IG3922" s="711"/>
      <c r="IH3922" s="711"/>
      <c r="II3922" s="711"/>
      <c r="IJ3922" s="711"/>
      <c r="IK3922" s="711"/>
      <c r="IL3922" s="711"/>
      <c r="IM3922" s="711"/>
      <c r="IN3922" s="711"/>
      <c r="IO3922" s="711"/>
      <c r="IP3922" s="711"/>
      <c r="IQ3922" s="711"/>
      <c r="IR3922" s="711"/>
      <c r="IS3922" s="711"/>
      <c r="IT3922" s="711"/>
      <c r="IU3922" s="711"/>
      <c r="IV3922" s="711"/>
    </row>
    <row r="3923" spans="1:256" s="301" customFormat="1">
      <c r="A3923" s="365"/>
      <c r="B3923" s="292"/>
      <c r="C3923" s="263"/>
      <c r="D3923" s="48"/>
      <c r="E3923" s="48"/>
      <c r="F3923" s="48"/>
      <c r="G3923" s="710"/>
      <c r="H3923" s="710"/>
      <c r="I3923" s="710"/>
      <c r="J3923" s="710"/>
      <c r="K3923" s="710"/>
      <c r="L3923" s="710"/>
      <c r="M3923" s="710"/>
      <c r="N3923" s="710"/>
      <c r="O3923" s="710"/>
      <c r="P3923" s="711"/>
      <c r="Q3923" s="711"/>
      <c r="R3923" s="711"/>
      <c r="S3923" s="711"/>
      <c r="T3923" s="711"/>
      <c r="U3923" s="711"/>
      <c r="V3923" s="711"/>
      <c r="W3923" s="711"/>
      <c r="X3923" s="711"/>
      <c r="Y3923" s="711"/>
      <c r="Z3923" s="711"/>
      <c r="AA3923" s="711"/>
      <c r="AB3923" s="711"/>
      <c r="AC3923" s="711"/>
      <c r="AD3923" s="711"/>
      <c r="AE3923" s="711"/>
      <c r="AF3923" s="711"/>
      <c r="AG3923" s="711"/>
      <c r="AH3923" s="711"/>
      <c r="AI3923" s="711"/>
      <c r="AJ3923" s="711"/>
      <c r="AK3923" s="711"/>
      <c r="AL3923" s="711"/>
      <c r="AM3923" s="711"/>
      <c r="AN3923" s="711"/>
      <c r="AO3923" s="711"/>
      <c r="AP3923" s="711"/>
      <c r="AQ3923" s="711"/>
      <c r="AR3923" s="711"/>
      <c r="AS3923" s="711"/>
      <c r="AT3923" s="711"/>
      <c r="AU3923" s="711"/>
      <c r="AV3923" s="711"/>
      <c r="AW3923" s="711"/>
      <c r="AX3923" s="711"/>
      <c r="AY3923" s="711"/>
      <c r="AZ3923" s="711"/>
      <c r="BA3923" s="711"/>
      <c r="BB3923" s="711"/>
      <c r="BC3923" s="711"/>
      <c r="BD3923" s="711"/>
      <c r="BE3923" s="711"/>
      <c r="BF3923" s="711"/>
      <c r="BG3923" s="711"/>
      <c r="BH3923" s="711"/>
      <c r="BI3923" s="711"/>
      <c r="BJ3923" s="711"/>
      <c r="BK3923" s="711"/>
      <c r="BL3923" s="711"/>
      <c r="BM3923" s="711"/>
      <c r="BN3923" s="711"/>
      <c r="BO3923" s="711"/>
      <c r="BP3923" s="711"/>
      <c r="BQ3923" s="711"/>
      <c r="BR3923" s="711"/>
      <c r="BS3923" s="711"/>
      <c r="BT3923" s="711"/>
      <c r="BU3923" s="711"/>
      <c r="BV3923" s="711"/>
      <c r="BW3923" s="711"/>
      <c r="BX3923" s="711"/>
      <c r="BY3923" s="711"/>
      <c r="BZ3923" s="711"/>
      <c r="CA3923" s="711"/>
      <c r="CB3923" s="711"/>
      <c r="CC3923" s="711"/>
      <c r="CD3923" s="711"/>
      <c r="CE3923" s="711"/>
      <c r="CF3923" s="711"/>
      <c r="CG3923" s="711"/>
      <c r="CH3923" s="711"/>
      <c r="CI3923" s="711"/>
      <c r="CJ3923" s="711"/>
      <c r="CK3923" s="711"/>
      <c r="CL3923" s="711"/>
      <c r="CM3923" s="711"/>
      <c r="CN3923" s="711"/>
      <c r="CO3923" s="711"/>
      <c r="CP3923" s="711"/>
      <c r="CQ3923" s="711"/>
      <c r="CR3923" s="711"/>
      <c r="CS3923" s="711"/>
      <c r="CT3923" s="711"/>
      <c r="CU3923" s="711"/>
      <c r="CV3923" s="711"/>
      <c r="CW3923" s="711"/>
      <c r="CX3923" s="711"/>
      <c r="CY3923" s="711"/>
      <c r="CZ3923" s="711"/>
      <c r="DA3923" s="711"/>
      <c r="DB3923" s="711"/>
      <c r="DC3923" s="711"/>
      <c r="DD3923" s="711"/>
      <c r="DE3923" s="711"/>
      <c r="DF3923" s="711"/>
      <c r="DG3923" s="711"/>
      <c r="DH3923" s="711"/>
      <c r="DI3923" s="711"/>
      <c r="DJ3923" s="711"/>
      <c r="DK3923" s="711"/>
      <c r="DL3923" s="711"/>
      <c r="DM3923" s="711"/>
      <c r="DN3923" s="711"/>
      <c r="DO3923" s="711"/>
      <c r="DP3923" s="711"/>
      <c r="DQ3923" s="711"/>
      <c r="DR3923" s="711"/>
      <c r="DS3923" s="711"/>
      <c r="DT3923" s="711"/>
      <c r="DU3923" s="711"/>
      <c r="DV3923" s="711"/>
      <c r="DW3923" s="711"/>
      <c r="DX3923" s="711"/>
      <c r="DY3923" s="711"/>
      <c r="DZ3923" s="711"/>
      <c r="EA3923" s="711"/>
      <c r="EB3923" s="711"/>
      <c r="EC3923" s="711"/>
      <c r="ED3923" s="711"/>
      <c r="EE3923" s="711"/>
      <c r="EF3923" s="711"/>
      <c r="EG3923" s="711"/>
      <c r="EH3923" s="711"/>
      <c r="EI3923" s="711"/>
      <c r="EJ3923" s="711"/>
      <c r="EK3923" s="711"/>
      <c r="EL3923" s="711"/>
      <c r="EM3923" s="711"/>
      <c r="EN3923" s="711"/>
      <c r="EO3923" s="711"/>
      <c r="EP3923" s="711"/>
      <c r="EQ3923" s="711"/>
      <c r="ER3923" s="711"/>
      <c r="ES3923" s="711"/>
      <c r="ET3923" s="711"/>
      <c r="EU3923" s="711"/>
      <c r="EV3923" s="711"/>
      <c r="EW3923" s="711"/>
      <c r="EX3923" s="711"/>
      <c r="EY3923" s="711"/>
      <c r="EZ3923" s="711"/>
      <c r="FA3923" s="711"/>
      <c r="FB3923" s="711"/>
      <c r="FC3923" s="711"/>
      <c r="FD3923" s="711"/>
      <c r="FE3923" s="711"/>
      <c r="FF3923" s="711"/>
      <c r="FG3923" s="711"/>
      <c r="FH3923" s="711"/>
      <c r="FI3923" s="711"/>
      <c r="FJ3923" s="711"/>
      <c r="FK3923" s="711"/>
      <c r="FL3923" s="711"/>
      <c r="FM3923" s="711"/>
      <c r="FN3923" s="711"/>
      <c r="FO3923" s="711"/>
      <c r="FP3923" s="711"/>
      <c r="FQ3923" s="711"/>
      <c r="FR3923" s="711"/>
      <c r="FS3923" s="711"/>
      <c r="FT3923" s="711"/>
      <c r="FU3923" s="711"/>
      <c r="FV3923" s="711"/>
      <c r="FW3923" s="711"/>
      <c r="FX3923" s="711"/>
      <c r="FY3923" s="711"/>
      <c r="FZ3923" s="711"/>
      <c r="GA3923" s="711"/>
      <c r="GB3923" s="711"/>
      <c r="GC3923" s="711"/>
      <c r="GD3923" s="711"/>
      <c r="GE3923" s="711"/>
      <c r="GF3923" s="711"/>
      <c r="GG3923" s="711"/>
      <c r="GH3923" s="711"/>
      <c r="GI3923" s="711"/>
      <c r="GJ3923" s="711"/>
      <c r="GK3923" s="711"/>
      <c r="GL3923" s="711"/>
      <c r="GM3923" s="711"/>
      <c r="GN3923" s="711"/>
      <c r="GO3923" s="711"/>
      <c r="GP3923" s="711"/>
      <c r="GQ3923" s="711"/>
      <c r="GR3923" s="711"/>
      <c r="GS3923" s="711"/>
      <c r="GT3923" s="711"/>
      <c r="GU3923" s="711"/>
      <c r="GV3923" s="711"/>
      <c r="GW3923" s="711"/>
      <c r="GX3923" s="711"/>
      <c r="GY3923" s="711"/>
      <c r="GZ3923" s="711"/>
      <c r="HA3923" s="711"/>
      <c r="HB3923" s="711"/>
      <c r="HC3923" s="711"/>
      <c r="HD3923" s="711"/>
      <c r="HE3923" s="711"/>
      <c r="HF3923" s="711"/>
      <c r="HG3923" s="711"/>
      <c r="HH3923" s="711"/>
      <c r="HI3923" s="711"/>
      <c r="HJ3923" s="711"/>
      <c r="HK3923" s="711"/>
      <c r="HL3923" s="711"/>
      <c r="HM3923" s="711"/>
      <c r="HN3923" s="711"/>
      <c r="HO3923" s="711"/>
      <c r="HP3923" s="711"/>
      <c r="HQ3923" s="711"/>
      <c r="HR3923" s="711"/>
      <c r="HS3923" s="711"/>
      <c r="HT3923" s="711"/>
      <c r="HU3923" s="711"/>
      <c r="HV3923" s="711"/>
      <c r="HW3923" s="711"/>
      <c r="HX3923" s="711"/>
      <c r="HY3923" s="711"/>
      <c r="HZ3923" s="711"/>
      <c r="IA3923" s="711"/>
      <c r="IB3923" s="711"/>
      <c r="IC3923" s="711"/>
      <c r="ID3923" s="711"/>
      <c r="IE3923" s="711"/>
      <c r="IF3923" s="711"/>
      <c r="IG3923" s="711"/>
      <c r="IH3923" s="711"/>
      <c r="II3923" s="711"/>
      <c r="IJ3923" s="711"/>
      <c r="IK3923" s="711"/>
      <c r="IL3923" s="711"/>
      <c r="IM3923" s="711"/>
      <c r="IN3923" s="711"/>
      <c r="IO3923" s="711"/>
      <c r="IP3923" s="711"/>
      <c r="IQ3923" s="711"/>
      <c r="IR3923" s="711"/>
      <c r="IS3923" s="711"/>
      <c r="IT3923" s="711"/>
      <c r="IU3923" s="711"/>
      <c r="IV3923" s="711"/>
    </row>
    <row r="3924" spans="1:256" s="301" customFormat="1" ht="16.5">
      <c r="A3924" s="281">
        <f>MAX($A$3905:A3923)+0.01</f>
        <v>4.0999999999999979</v>
      </c>
      <c r="B3924" s="292" t="s">
        <v>4548</v>
      </c>
      <c r="C3924" s="263" t="s">
        <v>2623</v>
      </c>
      <c r="D3924" s="48">
        <v>18</v>
      </c>
      <c r="E3924" s="48"/>
      <c r="F3924" s="48">
        <f>D3924*E3924</f>
        <v>0</v>
      </c>
      <c r="G3924" s="710"/>
      <c r="H3924" s="710"/>
      <c r="I3924" s="710"/>
      <c r="J3924" s="710"/>
      <c r="K3924" s="710"/>
      <c r="L3924" s="710"/>
      <c r="M3924" s="710"/>
      <c r="N3924" s="710"/>
      <c r="O3924" s="710"/>
      <c r="P3924" s="711"/>
      <c r="Q3924" s="711"/>
      <c r="R3924" s="711"/>
      <c r="S3924" s="711"/>
      <c r="T3924" s="711"/>
      <c r="U3924" s="711"/>
      <c r="V3924" s="711"/>
      <c r="W3924" s="711"/>
      <c r="X3924" s="711"/>
      <c r="Y3924" s="711"/>
      <c r="Z3924" s="711"/>
      <c r="AA3924" s="711"/>
      <c r="AB3924" s="711"/>
      <c r="AC3924" s="711"/>
      <c r="AD3924" s="711"/>
      <c r="AE3924" s="711"/>
      <c r="AF3924" s="711"/>
      <c r="AG3924" s="711"/>
      <c r="AH3924" s="711"/>
      <c r="AI3924" s="711"/>
      <c r="AJ3924" s="711"/>
      <c r="AK3924" s="711"/>
      <c r="AL3924" s="711"/>
      <c r="AM3924" s="711"/>
      <c r="AN3924" s="711"/>
      <c r="AO3924" s="711"/>
      <c r="AP3924" s="711"/>
      <c r="AQ3924" s="711"/>
      <c r="AR3924" s="711"/>
      <c r="AS3924" s="711"/>
      <c r="AT3924" s="711"/>
      <c r="AU3924" s="711"/>
      <c r="AV3924" s="711"/>
      <c r="AW3924" s="711"/>
      <c r="AX3924" s="711"/>
      <c r="AY3924" s="711"/>
      <c r="AZ3924" s="711"/>
      <c r="BA3924" s="711"/>
      <c r="BB3924" s="711"/>
      <c r="BC3924" s="711"/>
      <c r="BD3924" s="711"/>
      <c r="BE3924" s="711"/>
      <c r="BF3924" s="711"/>
      <c r="BG3924" s="711"/>
      <c r="BH3924" s="711"/>
      <c r="BI3924" s="711"/>
      <c r="BJ3924" s="711"/>
      <c r="BK3924" s="711"/>
      <c r="BL3924" s="711"/>
      <c r="BM3924" s="711"/>
      <c r="BN3924" s="711"/>
      <c r="BO3924" s="711"/>
      <c r="BP3924" s="711"/>
      <c r="BQ3924" s="711"/>
      <c r="BR3924" s="711"/>
      <c r="BS3924" s="711"/>
      <c r="BT3924" s="711"/>
      <c r="BU3924" s="711"/>
      <c r="BV3924" s="711"/>
      <c r="BW3924" s="711"/>
      <c r="BX3924" s="711"/>
      <c r="BY3924" s="711"/>
      <c r="BZ3924" s="711"/>
      <c r="CA3924" s="711"/>
      <c r="CB3924" s="711"/>
      <c r="CC3924" s="711"/>
      <c r="CD3924" s="711"/>
      <c r="CE3924" s="711"/>
      <c r="CF3924" s="711"/>
      <c r="CG3924" s="711"/>
      <c r="CH3924" s="711"/>
      <c r="CI3924" s="711"/>
      <c r="CJ3924" s="711"/>
      <c r="CK3924" s="711"/>
      <c r="CL3924" s="711"/>
      <c r="CM3924" s="711"/>
      <c r="CN3924" s="711"/>
      <c r="CO3924" s="711"/>
      <c r="CP3924" s="711"/>
      <c r="CQ3924" s="711"/>
      <c r="CR3924" s="711"/>
      <c r="CS3924" s="711"/>
      <c r="CT3924" s="711"/>
      <c r="CU3924" s="711"/>
      <c r="CV3924" s="711"/>
      <c r="CW3924" s="711"/>
      <c r="CX3924" s="711"/>
      <c r="CY3924" s="711"/>
      <c r="CZ3924" s="711"/>
      <c r="DA3924" s="711"/>
      <c r="DB3924" s="711"/>
      <c r="DC3924" s="711"/>
      <c r="DD3924" s="711"/>
      <c r="DE3924" s="711"/>
      <c r="DF3924" s="711"/>
      <c r="DG3924" s="711"/>
      <c r="DH3924" s="711"/>
      <c r="DI3924" s="711"/>
      <c r="DJ3924" s="711"/>
      <c r="DK3924" s="711"/>
      <c r="DL3924" s="711"/>
      <c r="DM3924" s="711"/>
      <c r="DN3924" s="711"/>
      <c r="DO3924" s="711"/>
      <c r="DP3924" s="711"/>
      <c r="DQ3924" s="711"/>
      <c r="DR3924" s="711"/>
      <c r="DS3924" s="711"/>
      <c r="DT3924" s="711"/>
      <c r="DU3924" s="711"/>
      <c r="DV3924" s="711"/>
      <c r="DW3924" s="711"/>
      <c r="DX3924" s="711"/>
      <c r="DY3924" s="711"/>
      <c r="DZ3924" s="711"/>
      <c r="EA3924" s="711"/>
      <c r="EB3924" s="711"/>
      <c r="EC3924" s="711"/>
      <c r="ED3924" s="711"/>
      <c r="EE3924" s="711"/>
      <c r="EF3924" s="711"/>
      <c r="EG3924" s="711"/>
      <c r="EH3924" s="711"/>
      <c r="EI3924" s="711"/>
      <c r="EJ3924" s="711"/>
      <c r="EK3924" s="711"/>
      <c r="EL3924" s="711"/>
      <c r="EM3924" s="711"/>
      <c r="EN3924" s="711"/>
      <c r="EO3924" s="711"/>
      <c r="EP3924" s="711"/>
      <c r="EQ3924" s="711"/>
      <c r="ER3924" s="711"/>
      <c r="ES3924" s="711"/>
      <c r="ET3924" s="711"/>
      <c r="EU3924" s="711"/>
      <c r="EV3924" s="711"/>
      <c r="EW3924" s="711"/>
      <c r="EX3924" s="711"/>
      <c r="EY3924" s="711"/>
      <c r="EZ3924" s="711"/>
      <c r="FA3924" s="711"/>
      <c r="FB3924" s="711"/>
      <c r="FC3924" s="711"/>
      <c r="FD3924" s="711"/>
      <c r="FE3924" s="711"/>
      <c r="FF3924" s="711"/>
      <c r="FG3924" s="711"/>
      <c r="FH3924" s="711"/>
      <c r="FI3924" s="711"/>
      <c r="FJ3924" s="711"/>
      <c r="FK3924" s="711"/>
      <c r="FL3924" s="711"/>
      <c r="FM3924" s="711"/>
      <c r="FN3924" s="711"/>
      <c r="FO3924" s="711"/>
      <c r="FP3924" s="711"/>
      <c r="FQ3924" s="711"/>
      <c r="FR3924" s="711"/>
      <c r="FS3924" s="711"/>
      <c r="FT3924" s="711"/>
      <c r="FU3924" s="711"/>
      <c r="FV3924" s="711"/>
      <c r="FW3924" s="711"/>
      <c r="FX3924" s="711"/>
      <c r="FY3924" s="711"/>
      <c r="FZ3924" s="711"/>
      <c r="GA3924" s="711"/>
      <c r="GB3924" s="711"/>
      <c r="GC3924" s="711"/>
      <c r="GD3924" s="711"/>
      <c r="GE3924" s="711"/>
      <c r="GF3924" s="711"/>
      <c r="GG3924" s="711"/>
      <c r="GH3924" s="711"/>
      <c r="GI3924" s="711"/>
      <c r="GJ3924" s="711"/>
      <c r="GK3924" s="711"/>
      <c r="GL3924" s="711"/>
      <c r="GM3924" s="711"/>
      <c r="GN3924" s="711"/>
      <c r="GO3924" s="711"/>
      <c r="GP3924" s="711"/>
      <c r="GQ3924" s="711"/>
      <c r="GR3924" s="711"/>
      <c r="GS3924" s="711"/>
      <c r="GT3924" s="711"/>
      <c r="GU3924" s="711"/>
      <c r="GV3924" s="711"/>
      <c r="GW3924" s="711"/>
      <c r="GX3924" s="711"/>
      <c r="GY3924" s="711"/>
      <c r="GZ3924" s="711"/>
      <c r="HA3924" s="711"/>
      <c r="HB3924" s="711"/>
      <c r="HC3924" s="711"/>
      <c r="HD3924" s="711"/>
      <c r="HE3924" s="711"/>
      <c r="HF3924" s="711"/>
      <c r="HG3924" s="711"/>
      <c r="HH3924" s="711"/>
      <c r="HI3924" s="711"/>
      <c r="HJ3924" s="711"/>
      <c r="HK3924" s="711"/>
      <c r="HL3924" s="711"/>
      <c r="HM3924" s="711"/>
      <c r="HN3924" s="711"/>
      <c r="HO3924" s="711"/>
      <c r="HP3924" s="711"/>
      <c r="HQ3924" s="711"/>
      <c r="HR3924" s="711"/>
      <c r="HS3924" s="711"/>
      <c r="HT3924" s="711"/>
      <c r="HU3924" s="711"/>
      <c r="HV3924" s="711"/>
      <c r="HW3924" s="711"/>
      <c r="HX3924" s="711"/>
      <c r="HY3924" s="711"/>
      <c r="HZ3924" s="711"/>
      <c r="IA3924" s="711"/>
      <c r="IB3924" s="711"/>
      <c r="IC3924" s="711"/>
      <c r="ID3924" s="711"/>
      <c r="IE3924" s="711"/>
      <c r="IF3924" s="711"/>
      <c r="IG3924" s="711"/>
      <c r="IH3924" s="711"/>
      <c r="II3924" s="711"/>
      <c r="IJ3924" s="711"/>
      <c r="IK3924" s="711"/>
      <c r="IL3924" s="711"/>
      <c r="IM3924" s="711"/>
      <c r="IN3924" s="711"/>
      <c r="IO3924" s="711"/>
      <c r="IP3924" s="711"/>
      <c r="IQ3924" s="711"/>
      <c r="IR3924" s="711"/>
      <c r="IS3924" s="711"/>
      <c r="IT3924" s="711"/>
      <c r="IU3924" s="711"/>
      <c r="IV3924" s="711"/>
    </row>
    <row r="3925" spans="1:256" s="301" customFormat="1">
      <c r="A3925" s="365"/>
      <c r="B3925" s="292"/>
      <c r="C3925" s="263"/>
      <c r="D3925" s="48"/>
      <c r="E3925" s="48"/>
      <c r="F3925" s="48"/>
    </row>
    <row r="3926" spans="1:256" s="301" customFormat="1" ht="159.5">
      <c r="A3926" s="281">
        <f>MAX($A$3905:A3925)+0.01</f>
        <v>4.1099999999999977</v>
      </c>
      <c r="B3926" s="292" t="s">
        <v>4549</v>
      </c>
      <c r="C3926" s="263" t="s">
        <v>2623</v>
      </c>
      <c r="D3926" s="48">
        <v>10</v>
      </c>
      <c r="E3926" s="48"/>
      <c r="F3926" s="48">
        <f>D3926*E3926</f>
        <v>0</v>
      </c>
    </row>
    <row r="3927" spans="1:256" s="301" customFormat="1">
      <c r="A3927" s="365"/>
      <c r="B3927" s="292"/>
      <c r="C3927" s="263"/>
      <c r="D3927" s="48"/>
      <c r="E3927" s="48"/>
      <c r="F3927" s="48"/>
    </row>
    <row r="3928" spans="1:256" s="301" customFormat="1" ht="43.5">
      <c r="A3928" s="281">
        <f>MAX($A$3905:A3927)+0.01</f>
        <v>4.1199999999999974</v>
      </c>
      <c r="B3928" s="292" t="s">
        <v>4550</v>
      </c>
      <c r="C3928" s="263" t="s">
        <v>2623</v>
      </c>
      <c r="D3928" s="48">
        <v>10</v>
      </c>
      <c r="E3928" s="48"/>
      <c r="F3928" s="48">
        <f>D3928*E3928</f>
        <v>0</v>
      </c>
    </row>
    <row r="3929" spans="1:256" s="301" customFormat="1">
      <c r="A3929" s="365"/>
      <c r="B3929" s="292"/>
      <c r="C3929" s="263"/>
      <c r="D3929" s="48"/>
      <c r="E3929" s="48"/>
      <c r="F3929" s="48"/>
    </row>
    <row r="3930" spans="1:256" s="301" customFormat="1" ht="29">
      <c r="A3930" s="281">
        <f>MAX($A$3905:A3929)+0.01</f>
        <v>4.1299999999999972</v>
      </c>
      <c r="B3930" s="292" t="s">
        <v>4551</v>
      </c>
      <c r="C3930" s="263" t="s">
        <v>2621</v>
      </c>
      <c r="D3930" s="48">
        <v>30</v>
      </c>
      <c r="E3930" s="48"/>
      <c r="F3930" s="48">
        <f>D3930*E3930</f>
        <v>0</v>
      </c>
    </row>
    <row r="3931" spans="1:256" s="301" customFormat="1">
      <c r="A3931" s="365"/>
      <c r="B3931" s="292"/>
      <c r="C3931" s="263"/>
      <c r="D3931" s="48"/>
      <c r="E3931" s="48"/>
      <c r="F3931" s="48"/>
    </row>
    <row r="3932" spans="1:256" s="301" customFormat="1">
      <c r="A3932" s="365"/>
      <c r="B3932" s="502" t="s">
        <v>4552</v>
      </c>
      <c r="C3932" s="263"/>
      <c r="D3932" s="48"/>
      <c r="E3932" s="48"/>
      <c r="F3932" s="48"/>
    </row>
    <row r="3933" spans="1:256" s="301" customFormat="1">
      <c r="A3933" s="365"/>
      <c r="B3933" s="292"/>
      <c r="C3933" s="263"/>
      <c r="D3933" s="48"/>
      <c r="E3933" s="48"/>
      <c r="F3933" s="48"/>
    </row>
    <row r="3934" spans="1:256" s="301" customFormat="1">
      <c r="A3934" s="281">
        <f>MAX($A$3905:A3933)+0.01</f>
        <v>4.139999999999997</v>
      </c>
      <c r="B3934" s="292" t="s">
        <v>4553</v>
      </c>
      <c r="C3934" s="263"/>
      <c r="D3934" s="48"/>
      <c r="E3934" s="48"/>
      <c r="F3934" s="48"/>
    </row>
    <row r="3935" spans="1:256" s="301" customFormat="1" ht="16.5">
      <c r="A3935" s="365"/>
      <c r="B3935" s="292" t="s">
        <v>4554</v>
      </c>
      <c r="C3935" s="263"/>
      <c r="D3935" s="48"/>
      <c r="E3935" s="48"/>
      <c r="F3935" s="48"/>
    </row>
    <row r="3936" spans="1:256" s="301" customFormat="1">
      <c r="A3936" s="365"/>
      <c r="B3936" s="292" t="s">
        <v>4555</v>
      </c>
      <c r="C3936" s="263"/>
      <c r="D3936" s="48"/>
      <c r="E3936" s="48"/>
      <c r="F3936" s="48"/>
    </row>
    <row r="3937" spans="1:6" s="301" customFormat="1">
      <c r="A3937" s="365"/>
      <c r="B3937" s="292" t="s">
        <v>4556</v>
      </c>
      <c r="C3937" s="263"/>
      <c r="D3937" s="48"/>
      <c r="E3937" s="48"/>
      <c r="F3937" s="48"/>
    </row>
    <row r="3938" spans="1:6" s="301" customFormat="1">
      <c r="A3938" s="365"/>
      <c r="B3938" s="292" t="s">
        <v>4557</v>
      </c>
      <c r="C3938" s="263"/>
      <c r="D3938" s="48"/>
      <c r="E3938" s="48"/>
      <c r="F3938" s="48"/>
    </row>
    <row r="3939" spans="1:6" s="301" customFormat="1">
      <c r="A3939" s="365"/>
      <c r="B3939" s="292" t="s">
        <v>4558</v>
      </c>
      <c r="C3939" s="263"/>
      <c r="D3939" s="48"/>
      <c r="E3939" s="48"/>
      <c r="F3939" s="48"/>
    </row>
    <row r="3940" spans="1:6" s="301" customFormat="1">
      <c r="A3940" s="365"/>
      <c r="B3940" s="292" t="s">
        <v>4559</v>
      </c>
      <c r="C3940" s="263"/>
      <c r="D3940" s="48"/>
      <c r="E3940" s="48"/>
      <c r="F3940" s="48"/>
    </row>
    <row r="3941" spans="1:6" s="301" customFormat="1">
      <c r="A3941" s="365"/>
      <c r="B3941" s="292" t="s">
        <v>4560</v>
      </c>
      <c r="C3941" s="263"/>
      <c r="D3941" s="48"/>
      <c r="E3941" s="48"/>
      <c r="F3941" s="48"/>
    </row>
    <row r="3942" spans="1:6" s="301" customFormat="1">
      <c r="A3942" s="365"/>
      <c r="B3942" s="292" t="s">
        <v>4561</v>
      </c>
      <c r="C3942" s="263"/>
      <c r="D3942" s="48"/>
      <c r="E3942" s="48"/>
      <c r="F3942" s="48"/>
    </row>
    <row r="3943" spans="1:6" s="301" customFormat="1">
      <c r="A3943" s="365"/>
      <c r="B3943" s="292" t="s">
        <v>4562</v>
      </c>
      <c r="C3943" s="263"/>
      <c r="D3943" s="48"/>
      <c r="E3943" s="48"/>
      <c r="F3943" s="48"/>
    </row>
    <row r="3944" spans="1:6" s="301" customFormat="1">
      <c r="A3944" s="365"/>
      <c r="B3944" s="292" t="s">
        <v>4563</v>
      </c>
      <c r="C3944" s="263"/>
      <c r="D3944" s="48"/>
      <c r="E3944" s="48"/>
      <c r="F3944" s="48"/>
    </row>
    <row r="3945" spans="1:6" s="301" customFormat="1">
      <c r="A3945" s="365"/>
      <c r="B3945" s="292" t="s">
        <v>4564</v>
      </c>
      <c r="C3945" s="263"/>
      <c r="D3945" s="48"/>
      <c r="E3945" s="48"/>
      <c r="F3945" s="48"/>
    </row>
    <row r="3946" spans="1:6" s="301" customFormat="1">
      <c r="A3946" s="365"/>
      <c r="B3946" s="292" t="s">
        <v>4565</v>
      </c>
      <c r="C3946" s="263"/>
      <c r="D3946" s="48"/>
      <c r="E3946" s="48"/>
      <c r="F3946" s="48"/>
    </row>
    <row r="3947" spans="1:6" s="301" customFormat="1">
      <c r="A3947" s="365"/>
      <c r="B3947" s="292" t="s">
        <v>4566</v>
      </c>
      <c r="C3947" s="263" t="s">
        <v>162</v>
      </c>
      <c r="D3947" s="48">
        <v>1</v>
      </c>
      <c r="E3947" s="48"/>
      <c r="F3947" s="48">
        <f>+E3947*D3947</f>
        <v>0</v>
      </c>
    </row>
    <row r="3948" spans="1:6" s="301" customFormat="1">
      <c r="A3948" s="365"/>
      <c r="B3948" s="292"/>
      <c r="C3948" s="263"/>
      <c r="D3948" s="48"/>
      <c r="E3948" s="48"/>
      <c r="F3948" s="48"/>
    </row>
    <row r="3949" spans="1:6" s="301" customFormat="1" ht="43.5">
      <c r="A3949" s="281">
        <f>MAX($A$3905:A3948)+0.01</f>
        <v>4.1499999999999968</v>
      </c>
      <c r="B3949" s="292" t="s">
        <v>4567</v>
      </c>
      <c r="C3949" s="263"/>
      <c r="D3949" s="48"/>
      <c r="E3949" s="48"/>
      <c r="F3949" s="48"/>
    </row>
    <row r="3950" spans="1:6" s="301" customFormat="1">
      <c r="A3950" s="365"/>
      <c r="B3950" s="292" t="s">
        <v>4568</v>
      </c>
      <c r="C3950" s="263"/>
      <c r="D3950" s="48"/>
      <c r="E3950" s="48"/>
      <c r="F3950" s="48"/>
    </row>
    <row r="3951" spans="1:6" s="301" customFormat="1">
      <c r="A3951" s="365"/>
      <c r="B3951" s="292" t="s">
        <v>4569</v>
      </c>
      <c r="C3951" s="263"/>
      <c r="D3951" s="48"/>
      <c r="E3951" s="48"/>
      <c r="F3951" s="48"/>
    </row>
    <row r="3952" spans="1:6" s="301" customFormat="1">
      <c r="A3952" s="365"/>
      <c r="B3952" s="292" t="s">
        <v>4570</v>
      </c>
      <c r="C3952" s="263"/>
      <c r="D3952" s="48"/>
      <c r="E3952" s="48"/>
      <c r="F3952" s="48"/>
    </row>
    <row r="3953" spans="1:15" s="301" customFormat="1">
      <c r="A3953" s="365"/>
      <c r="B3953" s="292" t="s">
        <v>4571</v>
      </c>
      <c r="C3953" s="263"/>
      <c r="D3953" s="48"/>
      <c r="E3953" s="48"/>
      <c r="F3953" s="48"/>
    </row>
    <row r="3954" spans="1:15" s="301" customFormat="1">
      <c r="A3954" s="365"/>
      <c r="B3954" s="292" t="s">
        <v>4572</v>
      </c>
      <c r="C3954" s="263"/>
      <c r="D3954" s="48"/>
      <c r="E3954" s="48"/>
      <c r="F3954" s="48"/>
    </row>
    <row r="3955" spans="1:15" s="301" customFormat="1">
      <c r="A3955" s="365"/>
      <c r="B3955" s="292" t="s">
        <v>4573</v>
      </c>
      <c r="C3955" s="263"/>
      <c r="D3955" s="48"/>
      <c r="E3955" s="48"/>
      <c r="F3955" s="48"/>
    </row>
    <row r="3956" spans="1:15" s="301" customFormat="1">
      <c r="A3956" s="365"/>
      <c r="B3956" s="292" t="s">
        <v>4574</v>
      </c>
      <c r="C3956" s="263"/>
      <c r="D3956" s="48"/>
      <c r="E3956" s="48"/>
      <c r="F3956" s="48"/>
    </row>
    <row r="3957" spans="1:15" s="301" customFormat="1">
      <c r="A3957" s="365"/>
      <c r="B3957" s="292" t="s">
        <v>4575</v>
      </c>
      <c r="C3957" s="263"/>
      <c r="D3957" s="48"/>
      <c r="E3957" s="48"/>
      <c r="F3957" s="48"/>
    </row>
    <row r="3958" spans="1:15" s="301" customFormat="1">
      <c r="A3958" s="365"/>
      <c r="B3958" s="292" t="s">
        <v>4576</v>
      </c>
      <c r="C3958" s="263"/>
      <c r="D3958" s="48"/>
      <c r="E3958" s="48"/>
      <c r="F3958" s="48"/>
    </row>
    <row r="3959" spans="1:15" s="301" customFormat="1">
      <c r="A3959" s="365"/>
      <c r="B3959" s="292" t="s">
        <v>4569</v>
      </c>
      <c r="C3959" s="263"/>
      <c r="D3959" s="48"/>
      <c r="E3959" s="48"/>
      <c r="F3959" s="48"/>
    </row>
    <row r="3960" spans="1:15" s="301" customFormat="1">
      <c r="A3960" s="365"/>
      <c r="B3960" s="292" t="s">
        <v>4570</v>
      </c>
      <c r="C3960" s="263"/>
      <c r="D3960" s="48"/>
      <c r="E3960" s="48"/>
      <c r="F3960" s="48"/>
    </row>
    <row r="3961" spans="1:15" s="301" customFormat="1">
      <c r="A3961" s="365"/>
      <c r="B3961" s="292" t="s">
        <v>4571</v>
      </c>
      <c r="C3961" s="263"/>
      <c r="D3961" s="48"/>
      <c r="E3961" s="48"/>
      <c r="F3961" s="48"/>
    </row>
    <row r="3962" spans="1:15" s="301" customFormat="1">
      <c r="A3962" s="365"/>
      <c r="B3962" s="292" t="s">
        <v>4572</v>
      </c>
      <c r="C3962" s="263"/>
      <c r="D3962" s="48"/>
      <c r="E3962" s="48"/>
      <c r="F3962" s="48"/>
      <c r="G3962" s="490"/>
      <c r="H3962" s="490"/>
      <c r="I3962" s="490"/>
      <c r="J3962" s="490"/>
      <c r="K3962" s="490"/>
      <c r="L3962" s="490"/>
      <c r="M3962" s="490"/>
      <c r="N3962" s="490"/>
      <c r="O3962" s="490"/>
    </row>
    <row r="3963" spans="1:15" s="301" customFormat="1">
      <c r="A3963" s="365"/>
      <c r="B3963" s="292" t="s">
        <v>4577</v>
      </c>
      <c r="C3963" s="263"/>
      <c r="D3963" s="48"/>
      <c r="E3963" s="48"/>
      <c r="F3963" s="48"/>
      <c r="G3963" s="490"/>
      <c r="H3963" s="490"/>
      <c r="I3963" s="490"/>
      <c r="J3963" s="490"/>
      <c r="K3963" s="490"/>
      <c r="L3963" s="490"/>
      <c r="M3963" s="490"/>
      <c r="N3963" s="490"/>
      <c r="O3963" s="490"/>
    </row>
    <row r="3964" spans="1:15" s="301" customFormat="1">
      <c r="A3964" s="365"/>
      <c r="B3964" s="292" t="s">
        <v>4578</v>
      </c>
      <c r="C3964" s="263"/>
      <c r="D3964" s="48"/>
      <c r="E3964" s="48"/>
      <c r="F3964" s="48"/>
      <c r="G3964" s="490"/>
      <c r="H3964" s="490"/>
      <c r="I3964" s="490"/>
      <c r="J3964" s="490"/>
      <c r="K3964" s="490"/>
      <c r="L3964" s="490"/>
      <c r="M3964" s="490"/>
      <c r="N3964" s="490"/>
      <c r="O3964" s="490"/>
    </row>
    <row r="3965" spans="1:15" s="301" customFormat="1">
      <c r="A3965" s="365"/>
      <c r="B3965" s="292" t="s">
        <v>4575</v>
      </c>
      <c r="C3965" s="263" t="s">
        <v>246</v>
      </c>
      <c r="D3965" s="48">
        <v>1</v>
      </c>
      <c r="E3965" s="48"/>
      <c r="F3965" s="48">
        <f>+E3965*D3965</f>
        <v>0</v>
      </c>
      <c r="G3965" s="490"/>
      <c r="H3965" s="490"/>
      <c r="I3965" s="490"/>
      <c r="J3965" s="490"/>
      <c r="K3965" s="490"/>
      <c r="L3965" s="490"/>
      <c r="M3965" s="490"/>
      <c r="N3965" s="490"/>
      <c r="O3965" s="490"/>
    </row>
    <row r="3966" spans="1:15" s="301" customFormat="1">
      <c r="A3966" s="365"/>
      <c r="B3966" s="292"/>
      <c r="C3966" s="263"/>
      <c r="D3966" s="48"/>
      <c r="E3966" s="48"/>
      <c r="F3966" s="48"/>
      <c r="G3966" s="490"/>
      <c r="H3966" s="490"/>
      <c r="I3966" s="490"/>
      <c r="J3966" s="490"/>
      <c r="K3966" s="490"/>
      <c r="L3966" s="490"/>
      <c r="M3966" s="490"/>
      <c r="N3966" s="490"/>
      <c r="O3966" s="490"/>
    </row>
    <row r="3967" spans="1:15" s="301" customFormat="1" ht="29">
      <c r="A3967" s="281">
        <f>MAX($A$3905:A3966)+0.01</f>
        <v>4.1599999999999966</v>
      </c>
      <c r="B3967" s="292" t="s">
        <v>4579</v>
      </c>
      <c r="C3967" s="263" t="s">
        <v>246</v>
      </c>
      <c r="D3967" s="48">
        <v>1</v>
      </c>
      <c r="E3967" s="48"/>
      <c r="F3967" s="48">
        <f>+E3967*D3967</f>
        <v>0</v>
      </c>
      <c r="G3967" s="490"/>
      <c r="H3967" s="490"/>
      <c r="I3967" s="490"/>
      <c r="J3967" s="490"/>
      <c r="K3967" s="490"/>
      <c r="L3967" s="490"/>
      <c r="M3967" s="490"/>
      <c r="N3967" s="490"/>
      <c r="O3967" s="490"/>
    </row>
    <row r="3968" spans="1:15" s="301" customFormat="1">
      <c r="A3968" s="365"/>
      <c r="B3968" s="292"/>
      <c r="C3968" s="263"/>
      <c r="D3968" s="48"/>
      <c r="E3968" s="48"/>
      <c r="F3968" s="48"/>
      <c r="G3968" s="490"/>
      <c r="H3968" s="490"/>
      <c r="I3968" s="490"/>
      <c r="J3968" s="490"/>
      <c r="K3968" s="490"/>
      <c r="L3968" s="490"/>
      <c r="M3968" s="490"/>
      <c r="N3968" s="490"/>
      <c r="O3968" s="490"/>
    </row>
    <row r="3969" spans="1:16134" s="301" customFormat="1">
      <c r="A3969" s="281">
        <f>MAX($A$3905:A3968)+0.01</f>
        <v>4.1699999999999964</v>
      </c>
      <c r="B3969" s="292" t="s">
        <v>4580</v>
      </c>
      <c r="C3969" s="263"/>
      <c r="D3969" s="48"/>
      <c r="E3969" s="48"/>
      <c r="F3969" s="48"/>
      <c r="G3969" s="490"/>
      <c r="H3969" s="490"/>
      <c r="I3969" s="490"/>
      <c r="J3969" s="490"/>
      <c r="K3969" s="490"/>
      <c r="L3969" s="490"/>
      <c r="M3969" s="490"/>
      <c r="N3969" s="490"/>
      <c r="O3969" s="490"/>
    </row>
    <row r="3970" spans="1:16134" s="301" customFormat="1">
      <c r="A3970" s="365"/>
      <c r="B3970" s="292" t="s">
        <v>4581</v>
      </c>
      <c r="C3970" s="263"/>
      <c r="D3970" s="48"/>
      <c r="E3970" s="48"/>
      <c r="F3970" s="48"/>
      <c r="G3970" s="490"/>
      <c r="H3970" s="490"/>
      <c r="I3970" s="490"/>
      <c r="J3970" s="490"/>
      <c r="K3970" s="490"/>
      <c r="L3970" s="490"/>
      <c r="M3970" s="490"/>
      <c r="N3970" s="490"/>
      <c r="O3970" s="490"/>
    </row>
    <row r="3971" spans="1:16134" s="301" customFormat="1">
      <c r="A3971" s="365"/>
      <c r="B3971" s="292" t="s">
        <v>4582</v>
      </c>
      <c r="C3971" s="263" t="s">
        <v>1334</v>
      </c>
      <c r="D3971" s="48">
        <v>12</v>
      </c>
      <c r="E3971" s="48"/>
      <c r="F3971" s="48">
        <f>+E3971*D3971</f>
        <v>0</v>
      </c>
      <c r="G3971" s="490"/>
      <c r="H3971" s="490"/>
      <c r="I3971" s="490"/>
      <c r="J3971" s="490"/>
      <c r="K3971" s="490"/>
      <c r="L3971" s="490"/>
      <c r="M3971" s="490"/>
      <c r="N3971" s="490"/>
      <c r="O3971" s="490"/>
    </row>
    <row r="3972" spans="1:16134" s="301" customFormat="1">
      <c r="A3972" s="365"/>
      <c r="B3972" s="292"/>
      <c r="C3972" s="263"/>
      <c r="D3972" s="48"/>
      <c r="E3972" s="48"/>
      <c r="F3972" s="48"/>
      <c r="G3972" s="490"/>
      <c r="H3972" s="490"/>
      <c r="I3972" s="490"/>
      <c r="J3972" s="490"/>
      <c r="K3972" s="490"/>
      <c r="L3972" s="490"/>
      <c r="M3972" s="490"/>
      <c r="N3972" s="490"/>
      <c r="O3972" s="490"/>
    </row>
    <row r="3973" spans="1:16134" s="719" customFormat="1">
      <c r="A3973" s="281">
        <f>MAX($A$3905:A3972)+0.01</f>
        <v>4.1799999999999962</v>
      </c>
      <c r="B3973" s="292" t="s">
        <v>4583</v>
      </c>
      <c r="C3973" s="263"/>
      <c r="D3973" s="48"/>
      <c r="E3973" s="48"/>
      <c r="F3973" s="48"/>
      <c r="P3973" s="549"/>
      <c r="Q3973" s="549"/>
      <c r="R3973" s="549"/>
      <c r="S3973" s="549"/>
      <c r="T3973" s="549"/>
      <c r="U3973" s="549"/>
      <c r="V3973" s="549"/>
      <c r="W3973" s="549"/>
      <c r="X3973" s="549"/>
      <c r="Y3973" s="549"/>
      <c r="Z3973" s="549"/>
      <c r="AA3973" s="549"/>
      <c r="AB3973" s="549"/>
      <c r="AC3973" s="549"/>
      <c r="AD3973" s="549"/>
      <c r="AE3973" s="549"/>
      <c r="AF3973" s="549"/>
      <c r="AG3973" s="549"/>
      <c r="AH3973" s="549"/>
      <c r="AI3973" s="549"/>
      <c r="AJ3973" s="549"/>
      <c r="AK3973" s="549"/>
      <c r="AL3973" s="549"/>
      <c r="AM3973" s="549"/>
      <c r="AN3973" s="549"/>
      <c r="AO3973" s="549"/>
      <c r="AP3973" s="549"/>
      <c r="AQ3973" s="549"/>
      <c r="AR3973" s="549"/>
      <c r="AS3973" s="549"/>
      <c r="AT3973" s="549"/>
      <c r="AU3973" s="549"/>
      <c r="AV3973" s="549"/>
      <c r="AW3973" s="549"/>
      <c r="AX3973" s="549"/>
      <c r="AY3973" s="549"/>
      <c r="AZ3973" s="549"/>
      <c r="BA3973" s="549"/>
      <c r="BB3973" s="549"/>
      <c r="BC3973" s="549"/>
      <c r="BD3973" s="549"/>
      <c r="BE3973" s="549"/>
      <c r="BF3973" s="549"/>
      <c r="BG3973" s="549"/>
      <c r="BH3973" s="549"/>
      <c r="BI3973" s="549"/>
      <c r="BJ3973" s="549"/>
      <c r="BK3973" s="549"/>
      <c r="BL3973" s="549"/>
      <c r="BM3973" s="549"/>
      <c r="BN3973" s="549"/>
      <c r="BO3973" s="549"/>
      <c r="BP3973" s="549"/>
      <c r="BQ3973" s="549"/>
      <c r="BR3973" s="549"/>
      <c r="BS3973" s="549"/>
      <c r="BT3973" s="549"/>
      <c r="BU3973" s="549"/>
      <c r="BV3973" s="549"/>
      <c r="BW3973" s="549"/>
      <c r="BX3973" s="549"/>
      <c r="BY3973" s="549"/>
      <c r="BZ3973" s="549"/>
      <c r="CA3973" s="549"/>
      <c r="CB3973" s="549"/>
      <c r="CC3973" s="549"/>
      <c r="CD3973" s="549"/>
      <c r="CE3973" s="549"/>
      <c r="CF3973" s="549"/>
      <c r="CG3973" s="549"/>
      <c r="CH3973" s="549"/>
      <c r="CI3973" s="549"/>
      <c r="CJ3973" s="549"/>
      <c r="CK3973" s="549"/>
      <c r="CL3973" s="549"/>
      <c r="CM3973" s="549"/>
      <c r="CN3973" s="549"/>
      <c r="CO3973" s="549"/>
      <c r="CP3973" s="549"/>
      <c r="CQ3973" s="549"/>
      <c r="CR3973" s="549"/>
      <c r="CS3973" s="549"/>
      <c r="CT3973" s="549"/>
      <c r="CU3973" s="549"/>
      <c r="CV3973" s="549"/>
      <c r="CW3973" s="549"/>
      <c r="CX3973" s="549"/>
      <c r="CY3973" s="549"/>
      <c r="CZ3973" s="549"/>
      <c r="DA3973" s="549"/>
      <c r="DB3973" s="549"/>
      <c r="DC3973" s="549"/>
      <c r="DD3973" s="549"/>
      <c r="DE3973" s="549"/>
      <c r="DF3973" s="549"/>
      <c r="DG3973" s="549"/>
      <c r="DH3973" s="549"/>
      <c r="DI3973" s="549"/>
      <c r="DJ3973" s="549"/>
      <c r="DK3973" s="549"/>
      <c r="DL3973" s="549"/>
      <c r="DM3973" s="549"/>
      <c r="DN3973" s="549"/>
      <c r="DO3973" s="549"/>
      <c r="DP3973" s="549"/>
      <c r="DQ3973" s="549"/>
      <c r="DR3973" s="549"/>
      <c r="DS3973" s="549"/>
      <c r="DT3973" s="549"/>
      <c r="DU3973" s="549"/>
      <c r="DV3973" s="549"/>
      <c r="DW3973" s="549"/>
      <c r="DX3973" s="549"/>
      <c r="DY3973" s="549"/>
      <c r="DZ3973" s="549"/>
      <c r="EA3973" s="549"/>
      <c r="EB3973" s="549"/>
      <c r="EC3973" s="549"/>
      <c r="ED3973" s="549"/>
      <c r="EE3973" s="549"/>
      <c r="EF3973" s="549"/>
      <c r="EG3973" s="549"/>
      <c r="EH3973" s="549"/>
      <c r="EI3973" s="549"/>
      <c r="EJ3973" s="549"/>
      <c r="EK3973" s="549"/>
      <c r="EL3973" s="549"/>
      <c r="EM3973" s="549"/>
      <c r="EN3973" s="549"/>
      <c r="EO3973" s="549"/>
      <c r="EP3973" s="549"/>
      <c r="EQ3973" s="549"/>
      <c r="ER3973" s="549"/>
      <c r="ES3973" s="549"/>
      <c r="ET3973" s="549"/>
      <c r="EU3973" s="549"/>
      <c r="EV3973" s="549"/>
      <c r="EW3973" s="549"/>
      <c r="EX3973" s="549"/>
      <c r="EY3973" s="549"/>
      <c r="EZ3973" s="549"/>
      <c r="FA3973" s="549"/>
      <c r="FB3973" s="549"/>
      <c r="FC3973" s="549"/>
      <c r="FD3973" s="549"/>
      <c r="FE3973" s="549"/>
      <c r="FF3973" s="549"/>
      <c r="FG3973" s="549"/>
      <c r="FH3973" s="549"/>
      <c r="FI3973" s="549"/>
      <c r="FJ3973" s="549"/>
      <c r="FK3973" s="549"/>
      <c r="FL3973" s="549"/>
      <c r="FM3973" s="549"/>
      <c r="FN3973" s="549"/>
      <c r="FO3973" s="549"/>
      <c r="FP3973" s="549"/>
      <c r="FQ3973" s="549"/>
      <c r="FR3973" s="549"/>
      <c r="FS3973" s="549"/>
      <c r="FT3973" s="549"/>
      <c r="FU3973" s="549"/>
      <c r="FV3973" s="549"/>
      <c r="FW3973" s="549"/>
      <c r="FX3973" s="549"/>
      <c r="FY3973" s="549"/>
      <c r="FZ3973" s="549"/>
      <c r="GA3973" s="549"/>
      <c r="GB3973" s="549"/>
      <c r="GC3973" s="549"/>
      <c r="GD3973" s="549"/>
      <c r="GE3973" s="549"/>
      <c r="GF3973" s="549"/>
      <c r="GG3973" s="549"/>
      <c r="GH3973" s="549"/>
      <c r="GI3973" s="549"/>
      <c r="GJ3973" s="549"/>
      <c r="GK3973" s="549"/>
      <c r="GL3973" s="549"/>
      <c r="GM3973" s="549"/>
      <c r="GN3973" s="549"/>
      <c r="GO3973" s="549"/>
      <c r="GP3973" s="549"/>
      <c r="GQ3973" s="549"/>
      <c r="GR3973" s="549"/>
      <c r="GS3973" s="549"/>
      <c r="GT3973" s="549"/>
      <c r="GU3973" s="549"/>
      <c r="GV3973" s="549"/>
      <c r="GW3973" s="549"/>
      <c r="GX3973" s="549"/>
      <c r="GY3973" s="549"/>
      <c r="GZ3973" s="549"/>
      <c r="HA3973" s="549"/>
      <c r="HB3973" s="549"/>
      <c r="HC3973" s="549"/>
      <c r="HD3973" s="549"/>
      <c r="HE3973" s="549"/>
      <c r="HF3973" s="549"/>
      <c r="HG3973" s="549"/>
      <c r="HH3973" s="549"/>
      <c r="HI3973" s="549"/>
      <c r="HJ3973" s="549"/>
      <c r="HK3973" s="549"/>
      <c r="HL3973" s="549"/>
      <c r="HM3973" s="549"/>
      <c r="HN3973" s="549"/>
      <c r="HO3973" s="549"/>
      <c r="HP3973" s="549"/>
      <c r="HQ3973" s="549"/>
      <c r="HR3973" s="549"/>
      <c r="HS3973" s="549"/>
      <c r="HT3973" s="549"/>
      <c r="HU3973" s="549"/>
      <c r="HV3973" s="549"/>
      <c r="HW3973" s="549"/>
      <c r="HX3973" s="549"/>
      <c r="HY3973" s="549"/>
      <c r="HZ3973" s="549"/>
      <c r="IA3973" s="549"/>
      <c r="IB3973" s="549"/>
      <c r="IC3973" s="549"/>
      <c r="ID3973" s="549"/>
      <c r="IE3973" s="549"/>
      <c r="IF3973" s="549"/>
      <c r="IG3973" s="549"/>
      <c r="IH3973" s="549"/>
      <c r="II3973" s="549"/>
      <c r="IJ3973" s="549"/>
      <c r="IK3973" s="549"/>
      <c r="IL3973" s="549"/>
      <c r="IM3973" s="549"/>
      <c r="IN3973" s="549"/>
      <c r="IO3973" s="549"/>
      <c r="IP3973" s="549"/>
      <c r="IQ3973" s="549"/>
      <c r="IR3973" s="549"/>
      <c r="IS3973" s="549"/>
      <c r="IT3973" s="549"/>
      <c r="IU3973" s="549"/>
      <c r="IV3973" s="549"/>
      <c r="IW3973" s="549"/>
      <c r="IX3973" s="549"/>
      <c r="IY3973" s="549"/>
      <c r="IZ3973" s="549"/>
      <c r="JA3973" s="549"/>
      <c r="JB3973" s="549"/>
      <c r="JC3973" s="549"/>
      <c r="JD3973" s="549"/>
      <c r="JE3973" s="549"/>
      <c r="JF3973" s="549"/>
      <c r="JG3973" s="549"/>
      <c r="JH3973" s="549"/>
      <c r="JI3973" s="549"/>
      <c r="JJ3973" s="549"/>
      <c r="JK3973" s="549"/>
      <c r="JL3973" s="549"/>
      <c r="JM3973" s="549"/>
      <c r="JN3973" s="549"/>
      <c r="JO3973" s="549"/>
      <c r="JP3973" s="549"/>
      <c r="JQ3973" s="549"/>
      <c r="JR3973" s="549"/>
      <c r="JS3973" s="549"/>
      <c r="JT3973" s="549"/>
      <c r="JU3973" s="549"/>
      <c r="JV3973" s="549"/>
      <c r="JW3973" s="549"/>
      <c r="JX3973" s="549"/>
      <c r="JY3973" s="549"/>
      <c r="JZ3973" s="549"/>
      <c r="KA3973" s="549"/>
      <c r="KB3973" s="549"/>
      <c r="KC3973" s="549"/>
      <c r="KD3973" s="549"/>
      <c r="KE3973" s="549"/>
      <c r="KF3973" s="549"/>
      <c r="KG3973" s="549"/>
      <c r="KH3973" s="549"/>
      <c r="KI3973" s="549"/>
      <c r="KJ3973" s="549"/>
      <c r="KK3973" s="549"/>
      <c r="KL3973" s="549"/>
      <c r="KM3973" s="549"/>
      <c r="KN3973" s="549"/>
      <c r="KO3973" s="549"/>
      <c r="KP3973" s="549"/>
      <c r="KQ3973" s="549"/>
      <c r="KR3973" s="549"/>
      <c r="KS3973" s="549"/>
      <c r="KT3973" s="549"/>
      <c r="KU3973" s="549"/>
      <c r="KV3973" s="549"/>
      <c r="KW3973" s="549"/>
      <c r="KX3973" s="549"/>
      <c r="KY3973" s="549"/>
      <c r="KZ3973" s="549"/>
      <c r="LA3973" s="549"/>
      <c r="LB3973" s="549"/>
      <c r="LC3973" s="549"/>
      <c r="LD3973" s="549"/>
      <c r="LE3973" s="549"/>
      <c r="LF3973" s="549"/>
      <c r="LG3973" s="549"/>
      <c r="LH3973" s="549"/>
      <c r="LI3973" s="549"/>
      <c r="LJ3973" s="549"/>
      <c r="LK3973" s="549"/>
      <c r="LL3973" s="549"/>
      <c r="LM3973" s="549"/>
      <c r="LN3973" s="549"/>
      <c r="LO3973" s="549"/>
      <c r="LP3973" s="549"/>
      <c r="LQ3973" s="549"/>
      <c r="LR3973" s="549"/>
      <c r="LS3973" s="549"/>
      <c r="LT3973" s="549"/>
      <c r="LU3973" s="549"/>
      <c r="LV3973" s="549"/>
      <c r="LW3973" s="549"/>
      <c r="LX3973" s="549"/>
      <c r="LY3973" s="549"/>
      <c r="LZ3973" s="549"/>
      <c r="MA3973" s="549"/>
      <c r="MB3973" s="549"/>
      <c r="MC3973" s="549"/>
      <c r="MD3973" s="549"/>
      <c r="ME3973" s="549"/>
      <c r="MF3973" s="549"/>
      <c r="MG3973" s="549"/>
      <c r="MH3973" s="549"/>
      <c r="MI3973" s="549"/>
      <c r="MJ3973" s="549"/>
      <c r="MK3973" s="549"/>
      <c r="ML3973" s="549"/>
      <c r="MM3973" s="549"/>
      <c r="MN3973" s="549"/>
      <c r="MO3973" s="549"/>
      <c r="MP3973" s="549"/>
      <c r="MQ3973" s="549"/>
      <c r="MR3973" s="549"/>
      <c r="MS3973" s="549"/>
      <c r="MT3973" s="549"/>
      <c r="MU3973" s="549"/>
      <c r="MV3973" s="549"/>
      <c r="MW3973" s="549"/>
      <c r="MX3973" s="549"/>
      <c r="MY3973" s="549"/>
      <c r="MZ3973" s="549"/>
      <c r="NA3973" s="549"/>
      <c r="NB3973" s="549"/>
      <c r="NC3973" s="549"/>
      <c r="ND3973" s="549"/>
      <c r="NE3973" s="549"/>
      <c r="NF3973" s="549"/>
      <c r="NG3973" s="549"/>
      <c r="NH3973" s="549"/>
      <c r="NI3973" s="549"/>
      <c r="NJ3973" s="549"/>
      <c r="NK3973" s="549"/>
      <c r="NL3973" s="549"/>
      <c r="NM3973" s="549"/>
      <c r="NN3973" s="549"/>
      <c r="NO3973" s="549"/>
      <c r="NP3973" s="549"/>
      <c r="NQ3973" s="549"/>
      <c r="NR3973" s="549"/>
      <c r="NS3973" s="549"/>
      <c r="NT3973" s="549"/>
      <c r="NU3973" s="549"/>
      <c r="NV3973" s="549"/>
      <c r="NW3973" s="549"/>
      <c r="NX3973" s="549"/>
      <c r="NY3973" s="549"/>
      <c r="NZ3973" s="549"/>
      <c r="OA3973" s="549"/>
      <c r="OB3973" s="549"/>
      <c r="OC3973" s="549"/>
      <c r="OD3973" s="549"/>
      <c r="OE3973" s="549"/>
      <c r="OF3973" s="549"/>
      <c r="OG3973" s="549"/>
      <c r="OH3973" s="549"/>
      <c r="OI3973" s="549"/>
      <c r="OJ3973" s="549"/>
      <c r="OK3973" s="549"/>
      <c r="OL3973" s="549"/>
      <c r="OM3973" s="549"/>
      <c r="ON3973" s="549"/>
      <c r="OO3973" s="549"/>
      <c r="OP3973" s="549"/>
      <c r="OQ3973" s="549"/>
      <c r="OR3973" s="549"/>
      <c r="OS3973" s="549"/>
      <c r="OT3973" s="549"/>
      <c r="OU3973" s="549"/>
      <c r="OV3973" s="549"/>
      <c r="OW3973" s="549"/>
      <c r="OX3973" s="549"/>
      <c r="OY3973" s="549"/>
      <c r="OZ3973" s="549"/>
      <c r="PA3973" s="549"/>
      <c r="PB3973" s="549"/>
      <c r="PC3973" s="549"/>
      <c r="PD3973" s="549"/>
      <c r="PE3973" s="549"/>
      <c r="PF3973" s="549"/>
      <c r="PG3973" s="549"/>
      <c r="PH3973" s="549"/>
      <c r="PI3973" s="549"/>
      <c r="PJ3973" s="549"/>
      <c r="PK3973" s="549"/>
      <c r="PL3973" s="549"/>
      <c r="PM3973" s="549"/>
      <c r="PN3973" s="549"/>
      <c r="PO3973" s="549"/>
      <c r="PP3973" s="549"/>
      <c r="PQ3973" s="549"/>
      <c r="PR3973" s="549"/>
      <c r="PS3973" s="549"/>
      <c r="PT3973" s="549"/>
      <c r="PU3973" s="549"/>
      <c r="PV3973" s="549"/>
      <c r="PW3973" s="549"/>
      <c r="PX3973" s="549"/>
      <c r="PY3973" s="549"/>
      <c r="PZ3973" s="549"/>
      <c r="QA3973" s="549"/>
      <c r="QB3973" s="549"/>
      <c r="QC3973" s="549"/>
      <c r="QD3973" s="549"/>
      <c r="QE3973" s="549"/>
      <c r="QF3973" s="549"/>
      <c r="QG3973" s="549"/>
      <c r="QH3973" s="549"/>
      <c r="QI3973" s="549"/>
      <c r="QJ3973" s="549"/>
      <c r="QK3973" s="549"/>
      <c r="QL3973" s="549"/>
      <c r="QM3973" s="549"/>
      <c r="QN3973" s="549"/>
      <c r="QO3973" s="549"/>
      <c r="QP3973" s="549"/>
      <c r="QQ3973" s="549"/>
      <c r="QR3973" s="549"/>
      <c r="QS3973" s="549"/>
      <c r="QT3973" s="549"/>
      <c r="QU3973" s="549"/>
      <c r="QV3973" s="549"/>
      <c r="QW3973" s="549"/>
      <c r="QX3973" s="549"/>
      <c r="QY3973" s="549"/>
      <c r="QZ3973" s="549"/>
      <c r="RA3973" s="549"/>
      <c r="RB3973" s="549"/>
      <c r="RC3973" s="549"/>
      <c r="RD3973" s="549"/>
      <c r="RE3973" s="549"/>
      <c r="RF3973" s="549"/>
      <c r="RG3973" s="549"/>
      <c r="RH3973" s="549"/>
      <c r="RI3973" s="549"/>
      <c r="RJ3973" s="549"/>
      <c r="RK3973" s="549"/>
      <c r="RL3973" s="549"/>
      <c r="RM3973" s="549"/>
      <c r="RN3973" s="549"/>
      <c r="RO3973" s="549"/>
      <c r="RP3973" s="549"/>
      <c r="RQ3973" s="549"/>
      <c r="RR3973" s="549"/>
      <c r="RS3973" s="549"/>
      <c r="RT3973" s="549"/>
      <c r="RU3973" s="549"/>
      <c r="RV3973" s="549"/>
      <c r="RW3973" s="549"/>
      <c r="RX3973" s="549"/>
      <c r="RY3973" s="549"/>
      <c r="RZ3973" s="549"/>
      <c r="SA3973" s="549"/>
      <c r="SB3973" s="549"/>
      <c r="SC3973" s="549"/>
      <c r="SD3973" s="549"/>
      <c r="SE3973" s="549"/>
      <c r="SF3973" s="549"/>
      <c r="SG3973" s="549"/>
      <c r="SH3973" s="549"/>
      <c r="SI3973" s="549"/>
      <c r="SJ3973" s="549"/>
      <c r="SK3973" s="549"/>
      <c r="SL3973" s="549"/>
      <c r="SM3973" s="549"/>
      <c r="SN3973" s="549"/>
      <c r="SO3973" s="549"/>
      <c r="SP3973" s="549"/>
      <c r="SQ3973" s="549"/>
      <c r="SR3973" s="549"/>
      <c r="SS3973" s="549"/>
      <c r="ST3973" s="549"/>
      <c r="SU3973" s="549"/>
      <c r="SV3973" s="549"/>
      <c r="SW3973" s="549"/>
      <c r="SX3973" s="549"/>
      <c r="SY3973" s="549"/>
      <c r="SZ3973" s="549"/>
      <c r="TA3973" s="549"/>
      <c r="TB3973" s="549"/>
      <c r="TC3973" s="549"/>
      <c r="TD3973" s="549"/>
      <c r="TE3973" s="549"/>
      <c r="TF3973" s="549"/>
      <c r="TG3973" s="549"/>
      <c r="TH3973" s="549"/>
      <c r="TI3973" s="549"/>
      <c r="TJ3973" s="549"/>
      <c r="TK3973" s="549"/>
      <c r="TL3973" s="549"/>
      <c r="TM3973" s="549"/>
      <c r="TN3973" s="549"/>
      <c r="TO3973" s="549"/>
      <c r="TP3973" s="549"/>
      <c r="TQ3973" s="549"/>
      <c r="TR3973" s="549"/>
      <c r="TS3973" s="549"/>
      <c r="TT3973" s="549"/>
      <c r="TU3973" s="549"/>
      <c r="TV3973" s="549"/>
      <c r="TW3973" s="549"/>
      <c r="TX3973" s="549"/>
      <c r="TY3973" s="549"/>
      <c r="TZ3973" s="549"/>
      <c r="UA3973" s="549"/>
      <c r="UB3973" s="549"/>
      <c r="UC3973" s="549"/>
      <c r="UD3973" s="549"/>
      <c r="UE3973" s="549"/>
      <c r="UF3973" s="549"/>
      <c r="UG3973" s="549"/>
      <c r="UH3973" s="549"/>
      <c r="UI3973" s="549"/>
      <c r="UJ3973" s="549"/>
      <c r="UK3973" s="549"/>
      <c r="UL3973" s="549"/>
      <c r="UM3973" s="549"/>
      <c r="UN3973" s="549"/>
      <c r="UO3973" s="549"/>
      <c r="UP3973" s="549"/>
      <c r="UQ3973" s="549"/>
      <c r="UR3973" s="549"/>
      <c r="US3973" s="549"/>
      <c r="UT3973" s="549"/>
      <c r="UU3973" s="549"/>
      <c r="UV3973" s="549"/>
      <c r="UW3973" s="549"/>
      <c r="UX3973" s="549"/>
      <c r="UY3973" s="549"/>
      <c r="UZ3973" s="549"/>
      <c r="VA3973" s="549"/>
      <c r="VB3973" s="549"/>
      <c r="VC3973" s="549"/>
      <c r="VD3973" s="549"/>
      <c r="VE3973" s="549"/>
      <c r="VF3973" s="549"/>
      <c r="VG3973" s="549"/>
      <c r="VH3973" s="549"/>
      <c r="VI3973" s="549"/>
      <c r="VJ3973" s="549"/>
      <c r="VK3973" s="549"/>
      <c r="VL3973" s="549"/>
      <c r="VM3973" s="549"/>
      <c r="VN3973" s="549"/>
      <c r="VO3973" s="549"/>
      <c r="VP3973" s="549"/>
      <c r="VQ3973" s="549"/>
      <c r="VR3973" s="549"/>
      <c r="VS3973" s="549"/>
      <c r="VT3973" s="549"/>
      <c r="VU3973" s="549"/>
      <c r="VV3973" s="549"/>
      <c r="VW3973" s="549"/>
      <c r="VX3973" s="549"/>
      <c r="VY3973" s="549"/>
      <c r="VZ3973" s="549"/>
      <c r="WA3973" s="549"/>
      <c r="WB3973" s="549"/>
      <c r="WC3973" s="549"/>
      <c r="WD3973" s="549"/>
      <c r="WE3973" s="549"/>
      <c r="WF3973" s="549"/>
      <c r="WG3973" s="549"/>
      <c r="WH3973" s="549"/>
      <c r="WI3973" s="549"/>
      <c r="WJ3973" s="549"/>
      <c r="WK3973" s="549"/>
      <c r="WL3973" s="549"/>
      <c r="WM3973" s="549"/>
      <c r="WN3973" s="549"/>
      <c r="WO3973" s="549"/>
      <c r="WP3973" s="549"/>
      <c r="WQ3973" s="549"/>
      <c r="WR3973" s="549"/>
      <c r="WS3973" s="549"/>
      <c r="WT3973" s="549"/>
      <c r="WU3973" s="549"/>
      <c r="WV3973" s="549"/>
      <c r="WW3973" s="549"/>
      <c r="WX3973" s="549"/>
      <c r="WY3973" s="549"/>
      <c r="WZ3973" s="549"/>
      <c r="XA3973" s="549"/>
      <c r="XB3973" s="549"/>
      <c r="XC3973" s="549"/>
      <c r="XD3973" s="549"/>
      <c r="XE3973" s="549"/>
      <c r="XF3973" s="549"/>
      <c r="XG3973" s="549"/>
      <c r="XH3973" s="549"/>
      <c r="XI3973" s="549"/>
      <c r="XJ3973" s="549"/>
      <c r="XK3973" s="549"/>
      <c r="XL3973" s="549"/>
      <c r="XM3973" s="549"/>
      <c r="XN3973" s="549"/>
      <c r="XO3973" s="549"/>
      <c r="XP3973" s="549"/>
      <c r="XQ3973" s="549"/>
      <c r="XR3973" s="549"/>
      <c r="XS3973" s="549"/>
      <c r="XT3973" s="549"/>
      <c r="XU3973" s="549"/>
      <c r="XV3973" s="549"/>
      <c r="XW3973" s="549"/>
      <c r="XX3973" s="549"/>
      <c r="XY3973" s="549"/>
      <c r="XZ3973" s="549"/>
      <c r="YA3973" s="549"/>
      <c r="YB3973" s="549"/>
      <c r="YC3973" s="549"/>
      <c r="YD3973" s="549"/>
      <c r="YE3973" s="549"/>
      <c r="YF3973" s="549"/>
      <c r="YG3973" s="549"/>
      <c r="YH3973" s="549"/>
      <c r="YI3973" s="549"/>
      <c r="YJ3973" s="549"/>
      <c r="YK3973" s="549"/>
      <c r="YL3973" s="549"/>
      <c r="YM3973" s="549"/>
      <c r="YN3973" s="549"/>
      <c r="YO3973" s="549"/>
      <c r="YP3973" s="549"/>
      <c r="YQ3973" s="549"/>
      <c r="YR3973" s="549"/>
      <c r="YS3973" s="549"/>
      <c r="YT3973" s="549"/>
      <c r="YU3973" s="549"/>
      <c r="YV3973" s="549"/>
      <c r="YW3973" s="549"/>
      <c r="YX3973" s="549"/>
      <c r="YY3973" s="549"/>
      <c r="YZ3973" s="549"/>
      <c r="ZA3973" s="549"/>
      <c r="ZB3973" s="549"/>
      <c r="ZC3973" s="549"/>
      <c r="ZD3973" s="549"/>
      <c r="ZE3973" s="549"/>
      <c r="ZF3973" s="549"/>
      <c r="ZG3973" s="549"/>
      <c r="ZH3973" s="549"/>
      <c r="ZI3973" s="549"/>
      <c r="ZJ3973" s="549"/>
      <c r="ZK3973" s="549"/>
      <c r="ZL3973" s="549"/>
      <c r="ZM3973" s="549"/>
      <c r="ZN3973" s="549"/>
      <c r="ZO3973" s="549"/>
      <c r="ZP3973" s="549"/>
      <c r="ZQ3973" s="549"/>
      <c r="ZR3973" s="549"/>
      <c r="ZS3973" s="549"/>
      <c r="ZT3973" s="549"/>
      <c r="ZU3973" s="549"/>
      <c r="ZV3973" s="549"/>
      <c r="ZW3973" s="549"/>
      <c r="ZX3973" s="549"/>
      <c r="ZY3973" s="549"/>
      <c r="ZZ3973" s="549"/>
      <c r="AAA3973" s="549"/>
      <c r="AAB3973" s="549"/>
      <c r="AAC3973" s="549"/>
      <c r="AAD3973" s="549"/>
      <c r="AAE3973" s="549"/>
      <c r="AAF3973" s="549"/>
      <c r="AAG3973" s="549"/>
      <c r="AAH3973" s="549"/>
      <c r="AAI3973" s="549"/>
      <c r="AAJ3973" s="549"/>
      <c r="AAK3973" s="549"/>
      <c r="AAL3973" s="549"/>
      <c r="AAM3973" s="549"/>
      <c r="AAN3973" s="549"/>
      <c r="AAO3973" s="549"/>
      <c r="AAP3973" s="549"/>
      <c r="AAQ3973" s="549"/>
      <c r="AAR3973" s="549"/>
      <c r="AAS3973" s="549"/>
      <c r="AAT3973" s="549"/>
      <c r="AAU3973" s="549"/>
      <c r="AAV3973" s="549"/>
      <c r="AAW3973" s="549"/>
      <c r="AAX3973" s="549"/>
      <c r="AAY3973" s="549"/>
      <c r="AAZ3973" s="549"/>
      <c r="ABA3973" s="549"/>
      <c r="ABB3973" s="549"/>
      <c r="ABC3973" s="549"/>
      <c r="ABD3973" s="549"/>
      <c r="ABE3973" s="549"/>
      <c r="ABF3973" s="549"/>
      <c r="ABG3973" s="549"/>
      <c r="ABH3973" s="549"/>
      <c r="ABI3973" s="549"/>
      <c r="ABJ3973" s="549"/>
      <c r="ABK3973" s="549"/>
      <c r="ABL3973" s="549"/>
      <c r="ABM3973" s="549"/>
      <c r="ABN3973" s="549"/>
      <c r="ABO3973" s="549"/>
      <c r="ABP3973" s="549"/>
      <c r="ABQ3973" s="549"/>
      <c r="ABR3973" s="549"/>
      <c r="ABS3973" s="549"/>
      <c r="ABT3973" s="549"/>
      <c r="ABU3973" s="549"/>
      <c r="ABV3973" s="549"/>
      <c r="ABW3973" s="549"/>
      <c r="ABX3973" s="549"/>
      <c r="ABY3973" s="549"/>
      <c r="ABZ3973" s="549"/>
      <c r="ACA3973" s="549"/>
      <c r="ACB3973" s="549"/>
      <c r="ACC3973" s="549"/>
      <c r="ACD3973" s="549"/>
      <c r="ACE3973" s="549"/>
      <c r="ACF3973" s="549"/>
      <c r="ACG3973" s="549"/>
      <c r="ACH3973" s="549"/>
      <c r="ACI3973" s="549"/>
      <c r="ACJ3973" s="549"/>
      <c r="ACK3973" s="549"/>
      <c r="ACL3973" s="549"/>
      <c r="ACM3973" s="549"/>
      <c r="ACN3973" s="549"/>
      <c r="ACO3973" s="549"/>
      <c r="ACP3973" s="549"/>
      <c r="ACQ3973" s="549"/>
      <c r="ACR3973" s="549"/>
      <c r="ACS3973" s="549"/>
      <c r="ACT3973" s="549"/>
      <c r="ACU3973" s="549"/>
      <c r="ACV3973" s="549"/>
      <c r="ACW3973" s="549"/>
      <c r="ACX3973" s="549"/>
      <c r="ACY3973" s="549"/>
      <c r="ACZ3973" s="549"/>
      <c r="ADA3973" s="549"/>
      <c r="ADB3973" s="549"/>
      <c r="ADC3973" s="549"/>
      <c r="ADD3973" s="549"/>
      <c r="ADE3973" s="549"/>
      <c r="ADF3973" s="549"/>
      <c r="ADG3973" s="549"/>
      <c r="ADH3973" s="549"/>
      <c r="ADI3973" s="549"/>
      <c r="ADJ3973" s="549"/>
      <c r="ADK3973" s="549"/>
      <c r="ADL3973" s="549"/>
      <c r="ADM3973" s="549"/>
      <c r="ADN3973" s="549"/>
      <c r="ADO3973" s="549"/>
      <c r="ADP3973" s="549"/>
      <c r="ADQ3973" s="549"/>
      <c r="ADR3973" s="549"/>
      <c r="ADS3973" s="549"/>
      <c r="ADT3973" s="549"/>
      <c r="ADU3973" s="549"/>
      <c r="ADV3973" s="549"/>
      <c r="ADW3973" s="549"/>
      <c r="ADX3973" s="549"/>
      <c r="ADY3973" s="549"/>
      <c r="ADZ3973" s="549"/>
      <c r="AEA3973" s="549"/>
      <c r="AEB3973" s="549"/>
      <c r="AEC3973" s="549"/>
      <c r="AED3973" s="549"/>
      <c r="AEE3973" s="549"/>
      <c r="AEF3973" s="549"/>
      <c r="AEG3973" s="549"/>
      <c r="AEH3973" s="549"/>
      <c r="AEI3973" s="549"/>
      <c r="AEJ3973" s="549"/>
      <c r="AEK3973" s="549"/>
      <c r="AEL3973" s="549"/>
      <c r="AEM3973" s="549"/>
      <c r="AEN3973" s="549"/>
      <c r="AEO3973" s="549"/>
      <c r="AEP3973" s="549"/>
      <c r="AEQ3973" s="549"/>
      <c r="AER3973" s="549"/>
      <c r="AES3973" s="549"/>
      <c r="AET3973" s="549"/>
      <c r="AEU3973" s="549"/>
      <c r="AEV3973" s="549"/>
      <c r="AEW3973" s="549"/>
      <c r="AEX3973" s="549"/>
      <c r="AEY3973" s="549"/>
      <c r="AEZ3973" s="549"/>
      <c r="AFA3973" s="549"/>
      <c r="AFB3973" s="549"/>
      <c r="AFC3973" s="549"/>
      <c r="AFD3973" s="549"/>
      <c r="AFE3973" s="549"/>
      <c r="AFF3973" s="549"/>
      <c r="AFG3973" s="549"/>
      <c r="AFH3973" s="549"/>
      <c r="AFI3973" s="549"/>
      <c r="AFJ3973" s="549"/>
      <c r="AFK3973" s="549"/>
      <c r="AFL3973" s="549"/>
      <c r="AFM3973" s="549"/>
      <c r="AFN3973" s="549"/>
      <c r="AFO3973" s="549"/>
      <c r="AFP3973" s="549"/>
      <c r="AFQ3973" s="549"/>
      <c r="AFR3973" s="549"/>
      <c r="AFS3973" s="549"/>
      <c r="AFT3973" s="549"/>
      <c r="AFU3973" s="549"/>
      <c r="AFV3973" s="549"/>
      <c r="AFW3973" s="549"/>
      <c r="AFX3973" s="549"/>
      <c r="AFY3973" s="549"/>
      <c r="AFZ3973" s="549"/>
      <c r="AGA3973" s="549"/>
      <c r="AGB3973" s="549"/>
      <c r="AGC3973" s="549"/>
      <c r="AGD3973" s="549"/>
      <c r="AGE3973" s="549"/>
      <c r="AGF3973" s="549"/>
      <c r="AGG3973" s="549"/>
      <c r="AGH3973" s="549"/>
      <c r="AGI3973" s="549"/>
      <c r="AGJ3973" s="549"/>
      <c r="AGK3973" s="549"/>
      <c r="AGL3973" s="549"/>
      <c r="AGM3973" s="549"/>
      <c r="AGN3973" s="549"/>
      <c r="AGO3973" s="549"/>
      <c r="AGP3973" s="549"/>
      <c r="AGQ3973" s="549"/>
      <c r="AGR3973" s="549"/>
      <c r="AGS3973" s="549"/>
      <c r="AGT3973" s="549"/>
      <c r="AGU3973" s="549"/>
      <c r="AGV3973" s="549"/>
      <c r="AGW3973" s="549"/>
      <c r="AGX3973" s="549"/>
      <c r="AGY3973" s="549"/>
      <c r="AGZ3973" s="549"/>
      <c r="AHA3973" s="549"/>
      <c r="AHB3973" s="549"/>
      <c r="AHC3973" s="549"/>
      <c r="AHD3973" s="549"/>
      <c r="AHE3973" s="549"/>
      <c r="AHF3973" s="549"/>
      <c r="AHG3973" s="549"/>
      <c r="AHH3973" s="549"/>
      <c r="AHI3973" s="549"/>
      <c r="AHJ3973" s="549"/>
      <c r="AHK3973" s="549"/>
      <c r="AHL3973" s="549"/>
      <c r="AHM3973" s="549"/>
      <c r="AHN3973" s="549"/>
      <c r="AHO3973" s="549"/>
      <c r="AHP3973" s="549"/>
      <c r="AHQ3973" s="549"/>
      <c r="AHR3973" s="549"/>
      <c r="AHS3973" s="549"/>
      <c r="AHT3973" s="549"/>
      <c r="AHU3973" s="549"/>
      <c r="AHV3973" s="549"/>
      <c r="AHW3973" s="549"/>
      <c r="AHX3973" s="549"/>
      <c r="AHY3973" s="549"/>
      <c r="AHZ3973" s="549"/>
      <c r="AIA3973" s="549"/>
      <c r="AIB3973" s="549"/>
      <c r="AIC3973" s="549"/>
      <c r="AID3973" s="549"/>
      <c r="AIE3973" s="549"/>
      <c r="AIF3973" s="549"/>
      <c r="AIG3973" s="549"/>
      <c r="AIH3973" s="549"/>
      <c r="AII3973" s="549"/>
      <c r="AIJ3973" s="549"/>
      <c r="AIK3973" s="549"/>
      <c r="AIL3973" s="549"/>
      <c r="AIM3973" s="549"/>
      <c r="AIN3973" s="549"/>
      <c r="AIO3973" s="549"/>
      <c r="AIP3973" s="549"/>
      <c r="AIQ3973" s="549"/>
      <c r="AIR3973" s="549"/>
      <c r="AIS3973" s="549"/>
      <c r="AIT3973" s="549"/>
      <c r="AIU3973" s="549"/>
      <c r="AIV3973" s="549"/>
      <c r="AIW3973" s="549"/>
      <c r="AIX3973" s="549"/>
      <c r="AIY3973" s="549"/>
      <c r="AIZ3973" s="549"/>
      <c r="AJA3973" s="549"/>
      <c r="AJB3973" s="549"/>
      <c r="AJC3973" s="549"/>
      <c r="AJD3973" s="549"/>
      <c r="AJE3973" s="549"/>
      <c r="AJF3973" s="549"/>
      <c r="AJG3973" s="549"/>
      <c r="AJH3973" s="549"/>
      <c r="AJI3973" s="549"/>
      <c r="AJJ3973" s="549"/>
      <c r="AJK3973" s="549"/>
      <c r="AJL3973" s="549"/>
      <c r="AJM3973" s="549"/>
      <c r="AJN3973" s="549"/>
      <c r="AJO3973" s="549"/>
      <c r="AJP3973" s="549"/>
      <c r="AJQ3973" s="549"/>
      <c r="AJR3973" s="549"/>
      <c r="AJS3973" s="549"/>
      <c r="AJT3973" s="549"/>
      <c r="AJU3973" s="549"/>
      <c r="AJV3973" s="549"/>
      <c r="AJW3973" s="549"/>
      <c r="AJX3973" s="549"/>
      <c r="AJY3973" s="549"/>
      <c r="AJZ3973" s="549"/>
      <c r="AKA3973" s="549"/>
      <c r="AKB3973" s="549"/>
      <c r="AKC3973" s="549"/>
      <c r="AKD3973" s="549"/>
      <c r="AKE3973" s="549"/>
      <c r="AKF3973" s="549"/>
      <c r="AKG3973" s="549"/>
      <c r="AKH3973" s="549"/>
      <c r="AKI3973" s="549"/>
      <c r="AKJ3973" s="549"/>
      <c r="AKK3973" s="549"/>
      <c r="AKL3973" s="549"/>
      <c r="AKM3973" s="549"/>
      <c r="AKN3973" s="549"/>
      <c r="AKO3973" s="549"/>
      <c r="AKP3973" s="549"/>
      <c r="AKQ3973" s="549"/>
      <c r="AKR3973" s="549"/>
      <c r="AKS3973" s="549"/>
      <c r="AKT3973" s="549"/>
      <c r="AKU3973" s="549"/>
      <c r="AKV3973" s="549"/>
      <c r="AKW3973" s="549"/>
      <c r="AKX3973" s="549"/>
      <c r="AKY3973" s="549"/>
      <c r="AKZ3973" s="549"/>
      <c r="ALA3973" s="549"/>
      <c r="ALB3973" s="549"/>
      <c r="ALC3973" s="549"/>
      <c r="ALD3973" s="549"/>
      <c r="ALE3973" s="549"/>
      <c r="ALF3973" s="549"/>
      <c r="ALG3973" s="549"/>
      <c r="ALH3973" s="549"/>
      <c r="ALI3973" s="549"/>
      <c r="ALJ3973" s="549"/>
      <c r="ALK3973" s="549"/>
      <c r="ALL3973" s="549"/>
      <c r="ALM3973" s="549"/>
      <c r="ALN3973" s="549"/>
      <c r="ALO3973" s="549"/>
      <c r="ALP3973" s="549"/>
      <c r="ALQ3973" s="549"/>
      <c r="ALR3973" s="549"/>
      <c r="ALS3973" s="549"/>
      <c r="ALT3973" s="549"/>
      <c r="ALU3973" s="549"/>
      <c r="ALV3973" s="549"/>
      <c r="ALW3973" s="549"/>
      <c r="ALX3973" s="549"/>
      <c r="ALY3973" s="549"/>
      <c r="ALZ3973" s="549"/>
      <c r="AMA3973" s="549"/>
      <c r="AMB3973" s="549"/>
      <c r="AMC3973" s="549"/>
      <c r="AMD3973" s="549"/>
      <c r="AME3973" s="549"/>
      <c r="AMF3973" s="549"/>
      <c r="AMG3973" s="549"/>
      <c r="AMH3973" s="549"/>
      <c r="AMI3973" s="549"/>
      <c r="AMJ3973" s="549"/>
      <c r="AMK3973" s="549"/>
      <c r="AML3973" s="549"/>
      <c r="AMM3973" s="549"/>
      <c r="AMN3973" s="549"/>
      <c r="AMO3973" s="549"/>
      <c r="AMP3973" s="549"/>
      <c r="AMQ3973" s="549"/>
      <c r="AMR3973" s="549"/>
      <c r="AMS3973" s="549"/>
      <c r="AMT3973" s="549"/>
      <c r="AMU3973" s="549"/>
      <c r="AMV3973" s="549"/>
      <c r="AMW3973" s="549"/>
      <c r="AMX3973" s="549"/>
      <c r="AMY3973" s="549"/>
      <c r="AMZ3973" s="549"/>
      <c r="ANA3973" s="549"/>
      <c r="ANB3973" s="549"/>
      <c r="ANC3973" s="549"/>
      <c r="AND3973" s="549"/>
      <c r="ANE3973" s="549"/>
      <c r="ANF3973" s="549"/>
      <c r="ANG3973" s="549"/>
      <c r="ANH3973" s="549"/>
      <c r="ANI3973" s="549"/>
      <c r="ANJ3973" s="549"/>
      <c r="ANK3973" s="549"/>
      <c r="ANL3973" s="549"/>
      <c r="ANM3973" s="549"/>
      <c r="ANN3973" s="549"/>
      <c r="ANO3973" s="549"/>
      <c r="ANP3973" s="549"/>
      <c r="ANQ3973" s="549"/>
      <c r="ANR3973" s="549"/>
      <c r="ANS3973" s="549"/>
      <c r="ANT3973" s="549"/>
      <c r="ANU3973" s="549"/>
      <c r="ANV3973" s="549"/>
      <c r="ANW3973" s="549"/>
      <c r="ANX3973" s="549"/>
      <c r="ANY3973" s="549"/>
      <c r="ANZ3973" s="549"/>
      <c r="AOA3973" s="549"/>
      <c r="AOB3973" s="549"/>
      <c r="AOC3973" s="549"/>
      <c r="AOD3973" s="549"/>
      <c r="AOE3973" s="549"/>
      <c r="AOF3973" s="549"/>
      <c r="AOG3973" s="549"/>
      <c r="AOH3973" s="549"/>
      <c r="AOI3973" s="549"/>
      <c r="AOJ3973" s="549"/>
      <c r="AOK3973" s="549"/>
      <c r="AOL3973" s="549"/>
      <c r="AOM3973" s="549"/>
      <c r="AON3973" s="549"/>
      <c r="AOO3973" s="549"/>
      <c r="AOP3973" s="549"/>
      <c r="AOQ3973" s="549"/>
      <c r="AOR3973" s="549"/>
      <c r="AOS3973" s="549"/>
      <c r="AOT3973" s="549"/>
      <c r="AOU3973" s="549"/>
      <c r="AOV3973" s="549"/>
      <c r="AOW3973" s="549"/>
      <c r="AOX3973" s="549"/>
      <c r="AOY3973" s="549"/>
      <c r="AOZ3973" s="549"/>
      <c r="APA3973" s="549"/>
      <c r="APB3973" s="549"/>
      <c r="APC3973" s="549"/>
      <c r="APD3973" s="549"/>
      <c r="APE3973" s="549"/>
      <c r="APF3973" s="549"/>
      <c r="APG3973" s="549"/>
      <c r="APH3973" s="549"/>
      <c r="API3973" s="549"/>
      <c r="APJ3973" s="549"/>
      <c r="APK3973" s="549"/>
      <c r="APL3973" s="549"/>
      <c r="APM3973" s="549"/>
      <c r="APN3973" s="549"/>
      <c r="APO3973" s="549"/>
      <c r="APP3973" s="549"/>
      <c r="APQ3973" s="549"/>
      <c r="APR3973" s="549"/>
      <c r="APS3973" s="549"/>
      <c r="APT3973" s="549"/>
      <c r="APU3973" s="549"/>
      <c r="APV3973" s="549"/>
      <c r="APW3973" s="549"/>
      <c r="APX3973" s="549"/>
      <c r="APY3973" s="549"/>
      <c r="APZ3973" s="549"/>
      <c r="AQA3973" s="549"/>
      <c r="AQB3973" s="549"/>
      <c r="AQC3973" s="549"/>
      <c r="AQD3973" s="549"/>
      <c r="AQE3973" s="549"/>
      <c r="AQF3973" s="549"/>
      <c r="AQG3973" s="549"/>
      <c r="AQH3973" s="549"/>
      <c r="AQI3973" s="549"/>
      <c r="AQJ3973" s="549"/>
      <c r="AQK3973" s="549"/>
      <c r="AQL3973" s="549"/>
      <c r="AQM3973" s="549"/>
      <c r="AQN3973" s="549"/>
      <c r="AQO3973" s="549"/>
      <c r="AQP3973" s="549"/>
      <c r="AQQ3973" s="549"/>
      <c r="AQR3973" s="549"/>
      <c r="AQS3973" s="549"/>
      <c r="AQT3973" s="549"/>
      <c r="AQU3973" s="549"/>
      <c r="AQV3973" s="549"/>
      <c r="AQW3973" s="549"/>
      <c r="AQX3973" s="549"/>
      <c r="AQY3973" s="549"/>
      <c r="AQZ3973" s="549"/>
      <c r="ARA3973" s="549"/>
      <c r="ARB3973" s="549"/>
      <c r="ARC3973" s="549"/>
      <c r="ARD3973" s="549"/>
      <c r="ARE3973" s="549"/>
      <c r="ARF3973" s="549"/>
      <c r="ARG3973" s="549"/>
      <c r="ARH3973" s="549"/>
      <c r="ARI3973" s="549"/>
      <c r="ARJ3973" s="549"/>
      <c r="ARK3973" s="549"/>
      <c r="ARL3973" s="549"/>
      <c r="ARM3973" s="549"/>
      <c r="ARN3973" s="549"/>
      <c r="ARO3973" s="549"/>
      <c r="ARP3973" s="549"/>
      <c r="ARQ3973" s="549"/>
      <c r="ARR3973" s="549"/>
      <c r="ARS3973" s="549"/>
      <c r="ART3973" s="549"/>
      <c r="ARU3973" s="549"/>
      <c r="ARV3973" s="549"/>
      <c r="ARW3973" s="549"/>
      <c r="ARX3973" s="549"/>
      <c r="ARY3973" s="549"/>
      <c r="ARZ3973" s="549"/>
      <c r="ASA3973" s="549"/>
      <c r="ASB3973" s="549"/>
      <c r="ASC3973" s="549"/>
      <c r="ASD3973" s="549"/>
      <c r="ASE3973" s="549"/>
      <c r="ASF3973" s="549"/>
      <c r="ASG3973" s="549"/>
      <c r="ASH3973" s="549"/>
      <c r="ASI3973" s="549"/>
      <c r="ASJ3973" s="549"/>
      <c r="ASK3973" s="549"/>
      <c r="ASL3973" s="549"/>
      <c r="ASM3973" s="549"/>
      <c r="ASN3973" s="549"/>
      <c r="ASO3973" s="549"/>
      <c r="ASP3973" s="549"/>
      <c r="ASQ3973" s="549"/>
      <c r="ASR3973" s="549"/>
      <c r="ASS3973" s="549"/>
      <c r="AST3973" s="549"/>
      <c r="ASU3973" s="549"/>
      <c r="ASV3973" s="549"/>
      <c r="ASW3973" s="549"/>
      <c r="ASX3973" s="549"/>
      <c r="ASY3973" s="549"/>
      <c r="ASZ3973" s="549"/>
      <c r="ATA3973" s="549"/>
      <c r="ATB3973" s="549"/>
      <c r="ATC3973" s="549"/>
      <c r="ATD3973" s="549"/>
      <c r="ATE3973" s="549"/>
      <c r="ATF3973" s="549"/>
      <c r="ATG3973" s="549"/>
      <c r="ATH3973" s="549"/>
      <c r="ATI3973" s="549"/>
      <c r="ATJ3973" s="549"/>
      <c r="ATK3973" s="549"/>
      <c r="ATL3973" s="549"/>
      <c r="ATM3973" s="549"/>
      <c r="ATN3973" s="549"/>
      <c r="ATO3973" s="549"/>
      <c r="ATP3973" s="549"/>
      <c r="ATQ3973" s="549"/>
      <c r="ATR3973" s="549"/>
      <c r="ATS3973" s="549"/>
      <c r="ATT3973" s="549"/>
      <c r="ATU3973" s="549"/>
      <c r="ATV3973" s="549"/>
      <c r="ATW3973" s="549"/>
      <c r="ATX3973" s="549"/>
      <c r="ATY3973" s="549"/>
      <c r="ATZ3973" s="549"/>
      <c r="AUA3973" s="549"/>
      <c r="AUB3973" s="549"/>
      <c r="AUC3973" s="549"/>
      <c r="AUD3973" s="549"/>
      <c r="AUE3973" s="549"/>
      <c r="AUF3973" s="549"/>
      <c r="AUG3973" s="549"/>
      <c r="AUH3973" s="549"/>
      <c r="AUI3973" s="549"/>
      <c r="AUJ3973" s="549"/>
      <c r="AUK3973" s="549"/>
      <c r="AUL3973" s="549"/>
      <c r="AUM3973" s="549"/>
      <c r="AUN3973" s="549"/>
      <c r="AUO3973" s="549"/>
      <c r="AUP3973" s="549"/>
      <c r="AUQ3973" s="549"/>
      <c r="AUR3973" s="549"/>
      <c r="AUS3973" s="549"/>
      <c r="AUT3973" s="549"/>
      <c r="AUU3973" s="549"/>
      <c r="AUV3973" s="549"/>
      <c r="AUW3973" s="549"/>
      <c r="AUX3973" s="549"/>
      <c r="AUY3973" s="549"/>
      <c r="AUZ3973" s="549"/>
      <c r="AVA3973" s="549"/>
      <c r="AVB3973" s="549"/>
      <c r="AVC3973" s="549"/>
      <c r="AVD3973" s="549"/>
      <c r="AVE3973" s="549"/>
      <c r="AVF3973" s="549"/>
      <c r="AVG3973" s="549"/>
      <c r="AVH3973" s="549"/>
      <c r="AVI3973" s="549"/>
      <c r="AVJ3973" s="549"/>
      <c r="AVK3973" s="549"/>
      <c r="AVL3973" s="549"/>
      <c r="AVM3973" s="549"/>
      <c r="AVN3973" s="549"/>
      <c r="AVO3973" s="549"/>
      <c r="AVP3973" s="549"/>
      <c r="AVQ3973" s="549"/>
      <c r="AVR3973" s="549"/>
      <c r="AVS3973" s="549"/>
      <c r="AVT3973" s="549"/>
      <c r="AVU3973" s="549"/>
      <c r="AVV3973" s="549"/>
      <c r="AVW3973" s="549"/>
      <c r="AVX3973" s="549"/>
      <c r="AVY3973" s="549"/>
      <c r="AVZ3973" s="549"/>
      <c r="AWA3973" s="549"/>
      <c r="AWB3973" s="549"/>
      <c r="AWC3973" s="549"/>
      <c r="AWD3973" s="549"/>
      <c r="AWE3973" s="549"/>
      <c r="AWF3973" s="549"/>
      <c r="AWG3973" s="549"/>
      <c r="AWH3973" s="549"/>
      <c r="AWI3973" s="549"/>
      <c r="AWJ3973" s="549"/>
      <c r="AWK3973" s="549"/>
      <c r="AWL3973" s="549"/>
      <c r="AWM3973" s="549"/>
      <c r="AWN3973" s="549"/>
      <c r="AWO3973" s="549"/>
      <c r="AWP3973" s="549"/>
      <c r="AWQ3973" s="549"/>
      <c r="AWR3973" s="549"/>
      <c r="AWS3973" s="549"/>
      <c r="AWT3973" s="549"/>
      <c r="AWU3973" s="549"/>
      <c r="AWV3973" s="549"/>
      <c r="AWW3973" s="549"/>
      <c r="AWX3973" s="549"/>
      <c r="AWY3973" s="549"/>
      <c r="AWZ3973" s="549"/>
      <c r="AXA3973" s="549"/>
      <c r="AXB3973" s="549"/>
      <c r="AXC3973" s="549"/>
      <c r="AXD3973" s="549"/>
      <c r="AXE3973" s="549"/>
      <c r="AXF3973" s="549"/>
      <c r="AXG3973" s="549"/>
      <c r="AXH3973" s="549"/>
      <c r="AXI3973" s="549"/>
      <c r="AXJ3973" s="549"/>
      <c r="AXK3973" s="549"/>
      <c r="AXL3973" s="549"/>
      <c r="AXM3973" s="549"/>
      <c r="AXN3973" s="549"/>
      <c r="AXO3973" s="549"/>
      <c r="AXP3973" s="549"/>
      <c r="AXQ3973" s="549"/>
      <c r="AXR3973" s="549"/>
      <c r="AXS3973" s="549"/>
      <c r="AXT3973" s="549"/>
      <c r="AXU3973" s="549"/>
      <c r="AXV3973" s="549"/>
      <c r="AXW3973" s="549"/>
      <c r="AXX3973" s="549"/>
      <c r="AXY3973" s="549"/>
      <c r="AXZ3973" s="549"/>
      <c r="AYA3973" s="549"/>
      <c r="AYB3973" s="549"/>
      <c r="AYC3973" s="549"/>
      <c r="AYD3973" s="549"/>
      <c r="AYE3973" s="549"/>
      <c r="AYF3973" s="549"/>
      <c r="AYG3973" s="549"/>
      <c r="AYH3973" s="549"/>
      <c r="AYI3973" s="549"/>
      <c r="AYJ3973" s="549"/>
      <c r="AYK3973" s="549"/>
      <c r="AYL3973" s="549"/>
      <c r="AYM3973" s="549"/>
      <c r="AYN3973" s="549"/>
      <c r="AYO3973" s="549"/>
      <c r="AYP3973" s="549"/>
      <c r="AYQ3973" s="549"/>
      <c r="AYR3973" s="549"/>
      <c r="AYS3973" s="549"/>
      <c r="AYT3973" s="549"/>
      <c r="AYU3973" s="549"/>
      <c r="AYV3973" s="549"/>
      <c r="AYW3973" s="549"/>
      <c r="AYX3973" s="549"/>
      <c r="AYY3973" s="549"/>
      <c r="AYZ3973" s="549"/>
      <c r="AZA3973" s="549"/>
      <c r="AZB3973" s="549"/>
      <c r="AZC3973" s="549"/>
      <c r="AZD3973" s="549"/>
      <c r="AZE3973" s="549"/>
      <c r="AZF3973" s="549"/>
      <c r="AZG3973" s="549"/>
      <c r="AZH3973" s="549"/>
      <c r="AZI3973" s="549"/>
      <c r="AZJ3973" s="549"/>
      <c r="AZK3973" s="549"/>
      <c r="AZL3973" s="549"/>
      <c r="AZM3973" s="549"/>
      <c r="AZN3973" s="549"/>
      <c r="AZO3973" s="549"/>
      <c r="AZP3973" s="549"/>
      <c r="AZQ3973" s="549"/>
      <c r="AZR3973" s="549"/>
      <c r="AZS3973" s="549"/>
      <c r="AZT3973" s="549"/>
      <c r="AZU3973" s="549"/>
      <c r="AZV3973" s="549"/>
      <c r="AZW3973" s="549"/>
      <c r="AZX3973" s="549"/>
      <c r="AZY3973" s="549"/>
      <c r="AZZ3973" s="549"/>
      <c r="BAA3973" s="549"/>
      <c r="BAB3973" s="549"/>
      <c r="BAC3973" s="549"/>
      <c r="BAD3973" s="549"/>
      <c r="BAE3973" s="549"/>
      <c r="BAF3973" s="549"/>
      <c r="BAG3973" s="549"/>
      <c r="BAH3973" s="549"/>
      <c r="BAI3973" s="549"/>
      <c r="BAJ3973" s="549"/>
      <c r="BAK3973" s="549"/>
      <c r="BAL3973" s="549"/>
      <c r="BAM3973" s="549"/>
      <c r="BAN3973" s="549"/>
      <c r="BAO3973" s="549"/>
      <c r="BAP3973" s="549"/>
      <c r="BAQ3973" s="549"/>
      <c r="BAR3973" s="549"/>
      <c r="BAS3973" s="549"/>
      <c r="BAT3973" s="549"/>
      <c r="BAU3973" s="549"/>
      <c r="BAV3973" s="549"/>
      <c r="BAW3973" s="549"/>
      <c r="BAX3973" s="549"/>
      <c r="BAY3973" s="549"/>
      <c r="BAZ3973" s="549"/>
      <c r="BBA3973" s="549"/>
      <c r="BBB3973" s="549"/>
      <c r="BBC3973" s="549"/>
      <c r="BBD3973" s="549"/>
      <c r="BBE3973" s="549"/>
      <c r="BBF3973" s="549"/>
      <c r="BBG3973" s="549"/>
      <c r="BBH3973" s="549"/>
      <c r="BBI3973" s="549"/>
      <c r="BBJ3973" s="549"/>
      <c r="BBK3973" s="549"/>
      <c r="BBL3973" s="549"/>
      <c r="BBM3973" s="549"/>
      <c r="BBN3973" s="549"/>
      <c r="BBO3973" s="549"/>
      <c r="BBP3973" s="549"/>
      <c r="BBQ3973" s="549"/>
      <c r="BBR3973" s="549"/>
      <c r="BBS3973" s="549"/>
      <c r="BBT3973" s="549"/>
      <c r="BBU3973" s="549"/>
      <c r="BBV3973" s="549"/>
      <c r="BBW3973" s="549"/>
      <c r="BBX3973" s="549"/>
      <c r="BBY3973" s="549"/>
      <c r="BBZ3973" s="549"/>
      <c r="BCA3973" s="549"/>
      <c r="BCB3973" s="549"/>
      <c r="BCC3973" s="549"/>
      <c r="BCD3973" s="549"/>
      <c r="BCE3973" s="549"/>
      <c r="BCF3973" s="549"/>
      <c r="BCG3973" s="549"/>
      <c r="BCH3973" s="549"/>
      <c r="BCI3973" s="549"/>
      <c r="BCJ3973" s="549"/>
      <c r="BCK3973" s="549"/>
      <c r="BCL3973" s="549"/>
      <c r="BCM3973" s="549"/>
      <c r="BCN3973" s="549"/>
      <c r="BCO3973" s="549"/>
      <c r="BCP3973" s="549"/>
      <c r="BCQ3973" s="549"/>
      <c r="BCR3973" s="549"/>
      <c r="BCS3973" s="549"/>
      <c r="BCT3973" s="549"/>
      <c r="BCU3973" s="549"/>
      <c r="BCV3973" s="549"/>
      <c r="BCW3973" s="549"/>
      <c r="BCX3973" s="549"/>
      <c r="BCY3973" s="549"/>
      <c r="BCZ3973" s="549"/>
      <c r="BDA3973" s="549"/>
      <c r="BDB3973" s="549"/>
      <c r="BDC3973" s="549"/>
      <c r="BDD3973" s="549"/>
      <c r="BDE3973" s="549"/>
      <c r="BDF3973" s="549"/>
      <c r="BDG3973" s="549"/>
      <c r="BDH3973" s="549"/>
      <c r="BDI3973" s="549"/>
      <c r="BDJ3973" s="549"/>
      <c r="BDK3973" s="549"/>
      <c r="BDL3973" s="549"/>
      <c r="BDM3973" s="549"/>
      <c r="BDN3973" s="549"/>
      <c r="BDO3973" s="549"/>
      <c r="BDP3973" s="549"/>
      <c r="BDQ3973" s="549"/>
      <c r="BDR3973" s="549"/>
      <c r="BDS3973" s="549"/>
      <c r="BDT3973" s="549"/>
      <c r="BDU3973" s="549"/>
      <c r="BDV3973" s="549"/>
      <c r="BDW3973" s="549"/>
      <c r="BDX3973" s="549"/>
      <c r="BDY3973" s="549"/>
      <c r="BDZ3973" s="549"/>
      <c r="BEA3973" s="549"/>
      <c r="BEB3973" s="549"/>
      <c r="BEC3973" s="549"/>
      <c r="BED3973" s="549"/>
      <c r="BEE3973" s="549"/>
      <c r="BEF3973" s="549"/>
      <c r="BEG3973" s="549"/>
      <c r="BEH3973" s="549"/>
      <c r="BEI3973" s="549"/>
      <c r="BEJ3973" s="549"/>
      <c r="BEK3973" s="549"/>
      <c r="BEL3973" s="549"/>
      <c r="BEM3973" s="549"/>
      <c r="BEN3973" s="549"/>
      <c r="BEO3973" s="549"/>
      <c r="BEP3973" s="549"/>
      <c r="BEQ3973" s="549"/>
      <c r="BER3973" s="549"/>
      <c r="BES3973" s="549"/>
      <c r="BET3973" s="549"/>
      <c r="BEU3973" s="549"/>
      <c r="BEV3973" s="549"/>
      <c r="BEW3973" s="549"/>
      <c r="BEX3973" s="549"/>
      <c r="BEY3973" s="549"/>
      <c r="BEZ3973" s="549"/>
      <c r="BFA3973" s="549"/>
      <c r="BFB3973" s="549"/>
      <c r="BFC3973" s="549"/>
      <c r="BFD3973" s="549"/>
      <c r="BFE3973" s="549"/>
      <c r="BFF3973" s="549"/>
      <c r="BFG3973" s="549"/>
      <c r="BFH3973" s="549"/>
      <c r="BFI3973" s="549"/>
      <c r="BFJ3973" s="549"/>
      <c r="BFK3973" s="549"/>
      <c r="BFL3973" s="549"/>
      <c r="BFM3973" s="549"/>
      <c r="BFN3973" s="549"/>
      <c r="BFO3973" s="549"/>
      <c r="BFP3973" s="549"/>
      <c r="BFQ3973" s="549"/>
      <c r="BFR3973" s="549"/>
      <c r="BFS3973" s="549"/>
      <c r="BFT3973" s="549"/>
      <c r="BFU3973" s="549"/>
      <c r="BFV3973" s="549"/>
      <c r="BFW3973" s="549"/>
      <c r="BFX3973" s="549"/>
      <c r="BFY3973" s="549"/>
      <c r="BFZ3973" s="549"/>
      <c r="BGA3973" s="549"/>
      <c r="BGB3973" s="549"/>
      <c r="BGC3973" s="549"/>
      <c r="BGD3973" s="549"/>
      <c r="BGE3973" s="549"/>
      <c r="BGF3973" s="549"/>
      <c r="BGG3973" s="549"/>
      <c r="BGH3973" s="549"/>
      <c r="BGI3973" s="549"/>
      <c r="BGJ3973" s="549"/>
      <c r="BGK3973" s="549"/>
      <c r="BGL3973" s="549"/>
      <c r="BGM3973" s="549"/>
      <c r="BGN3973" s="549"/>
      <c r="BGO3973" s="549"/>
      <c r="BGP3973" s="549"/>
      <c r="BGQ3973" s="549"/>
      <c r="BGR3973" s="549"/>
      <c r="BGS3973" s="549"/>
      <c r="BGT3973" s="549"/>
      <c r="BGU3973" s="549"/>
      <c r="BGV3973" s="549"/>
      <c r="BGW3973" s="549"/>
      <c r="BGX3973" s="549"/>
      <c r="BGY3973" s="549"/>
      <c r="BGZ3973" s="549"/>
      <c r="BHA3973" s="549"/>
      <c r="BHB3973" s="549"/>
      <c r="BHC3973" s="549"/>
      <c r="BHD3973" s="549"/>
      <c r="BHE3973" s="549"/>
      <c r="BHF3973" s="549"/>
      <c r="BHG3973" s="549"/>
      <c r="BHH3973" s="549"/>
      <c r="BHI3973" s="549"/>
      <c r="BHJ3973" s="549"/>
      <c r="BHK3973" s="549"/>
      <c r="BHL3973" s="549"/>
      <c r="BHM3973" s="549"/>
      <c r="BHN3973" s="549"/>
      <c r="BHO3973" s="549"/>
      <c r="BHP3973" s="549"/>
      <c r="BHQ3973" s="549"/>
      <c r="BHR3973" s="549"/>
      <c r="BHS3973" s="549"/>
      <c r="BHT3973" s="549"/>
      <c r="BHU3973" s="549"/>
      <c r="BHV3973" s="549"/>
      <c r="BHW3973" s="549"/>
      <c r="BHX3973" s="549"/>
      <c r="BHY3973" s="549"/>
      <c r="BHZ3973" s="549"/>
      <c r="BIA3973" s="549"/>
      <c r="BIB3973" s="549"/>
      <c r="BIC3973" s="549"/>
      <c r="BID3973" s="549"/>
      <c r="BIE3973" s="549"/>
      <c r="BIF3973" s="549"/>
      <c r="BIG3973" s="549"/>
      <c r="BIH3973" s="549"/>
      <c r="BII3973" s="549"/>
      <c r="BIJ3973" s="549"/>
      <c r="BIK3973" s="549"/>
      <c r="BIL3973" s="549"/>
      <c r="BIM3973" s="549"/>
      <c r="BIN3973" s="549"/>
      <c r="BIO3973" s="549"/>
      <c r="BIP3973" s="549"/>
      <c r="BIQ3973" s="549"/>
      <c r="BIR3973" s="549"/>
      <c r="BIS3973" s="549"/>
      <c r="BIT3973" s="549"/>
      <c r="BIU3973" s="549"/>
      <c r="BIV3973" s="549"/>
      <c r="BIW3973" s="549"/>
      <c r="BIX3973" s="549"/>
      <c r="BIY3973" s="549"/>
      <c r="BIZ3973" s="549"/>
      <c r="BJA3973" s="549"/>
      <c r="BJB3973" s="549"/>
      <c r="BJC3973" s="549"/>
      <c r="BJD3973" s="549"/>
      <c r="BJE3973" s="549"/>
      <c r="BJF3973" s="549"/>
      <c r="BJG3973" s="549"/>
      <c r="BJH3973" s="549"/>
      <c r="BJI3973" s="549"/>
      <c r="BJJ3973" s="549"/>
      <c r="BJK3973" s="549"/>
      <c r="BJL3973" s="549"/>
      <c r="BJM3973" s="549"/>
      <c r="BJN3973" s="549"/>
      <c r="BJO3973" s="549"/>
      <c r="BJP3973" s="549"/>
      <c r="BJQ3973" s="549"/>
      <c r="BJR3973" s="549"/>
      <c r="BJS3973" s="549"/>
      <c r="BJT3973" s="549"/>
      <c r="BJU3973" s="549"/>
      <c r="BJV3973" s="549"/>
      <c r="BJW3973" s="549"/>
      <c r="BJX3973" s="549"/>
      <c r="BJY3973" s="549"/>
      <c r="BJZ3973" s="549"/>
      <c r="BKA3973" s="549"/>
      <c r="BKB3973" s="549"/>
      <c r="BKC3973" s="549"/>
      <c r="BKD3973" s="549"/>
      <c r="BKE3973" s="549"/>
      <c r="BKF3973" s="549"/>
      <c r="BKG3973" s="549"/>
      <c r="BKH3973" s="549"/>
      <c r="BKI3973" s="549"/>
      <c r="BKJ3973" s="549"/>
      <c r="BKK3973" s="549"/>
      <c r="BKL3973" s="549"/>
      <c r="BKM3973" s="549"/>
      <c r="BKN3973" s="549"/>
      <c r="BKO3973" s="549"/>
      <c r="BKP3973" s="549"/>
      <c r="BKQ3973" s="549"/>
      <c r="BKR3973" s="549"/>
      <c r="BKS3973" s="549"/>
      <c r="BKT3973" s="549"/>
      <c r="BKU3973" s="549"/>
      <c r="BKV3973" s="549"/>
      <c r="BKW3973" s="549"/>
      <c r="BKX3973" s="549"/>
      <c r="BKY3973" s="549"/>
      <c r="BKZ3973" s="549"/>
      <c r="BLA3973" s="549"/>
      <c r="BLB3973" s="549"/>
      <c r="BLC3973" s="549"/>
      <c r="BLD3973" s="549"/>
      <c r="BLE3973" s="549"/>
      <c r="BLF3973" s="549"/>
      <c r="BLG3973" s="549"/>
      <c r="BLH3973" s="549"/>
      <c r="BLI3973" s="549"/>
      <c r="BLJ3973" s="549"/>
      <c r="BLK3973" s="549"/>
      <c r="BLL3973" s="549"/>
      <c r="BLM3973" s="549"/>
      <c r="BLN3973" s="549"/>
      <c r="BLO3973" s="549"/>
      <c r="BLP3973" s="549"/>
      <c r="BLQ3973" s="549"/>
      <c r="BLR3973" s="549"/>
      <c r="BLS3973" s="549"/>
      <c r="BLT3973" s="549"/>
      <c r="BLU3973" s="549"/>
      <c r="BLV3973" s="549"/>
      <c r="BLW3973" s="549"/>
      <c r="BLX3973" s="549"/>
      <c r="BLY3973" s="549"/>
      <c r="BLZ3973" s="549"/>
      <c r="BMA3973" s="549"/>
      <c r="BMB3973" s="549"/>
      <c r="BMC3973" s="549"/>
      <c r="BMD3973" s="549"/>
      <c r="BME3973" s="549"/>
      <c r="BMF3973" s="549"/>
      <c r="BMG3973" s="549"/>
      <c r="BMH3973" s="549"/>
      <c r="BMI3973" s="549"/>
      <c r="BMJ3973" s="549"/>
      <c r="BMK3973" s="549"/>
      <c r="BML3973" s="549"/>
      <c r="BMM3973" s="549"/>
      <c r="BMN3973" s="549"/>
      <c r="BMO3973" s="549"/>
      <c r="BMP3973" s="549"/>
      <c r="BMQ3973" s="549"/>
      <c r="BMR3973" s="549"/>
      <c r="BMS3973" s="549"/>
      <c r="BMT3973" s="549"/>
      <c r="BMU3973" s="549"/>
      <c r="BMV3973" s="549"/>
      <c r="BMW3973" s="549"/>
      <c r="BMX3973" s="549"/>
      <c r="BMY3973" s="549"/>
      <c r="BMZ3973" s="549"/>
      <c r="BNA3973" s="549"/>
      <c r="BNB3973" s="549"/>
      <c r="BNC3973" s="549"/>
      <c r="BND3973" s="549"/>
      <c r="BNE3973" s="549"/>
      <c r="BNF3973" s="549"/>
      <c r="BNG3973" s="549"/>
      <c r="BNH3973" s="549"/>
      <c r="BNI3973" s="549"/>
      <c r="BNJ3973" s="549"/>
      <c r="BNK3973" s="549"/>
      <c r="BNL3973" s="549"/>
      <c r="BNM3973" s="549"/>
      <c r="BNN3973" s="549"/>
      <c r="BNO3973" s="549"/>
      <c r="BNP3973" s="549"/>
      <c r="BNQ3973" s="549"/>
      <c r="BNR3973" s="549"/>
      <c r="BNS3973" s="549"/>
      <c r="BNT3973" s="549"/>
      <c r="BNU3973" s="549"/>
      <c r="BNV3973" s="549"/>
      <c r="BNW3973" s="549"/>
      <c r="BNX3973" s="549"/>
      <c r="BNY3973" s="549"/>
      <c r="BNZ3973" s="549"/>
      <c r="BOA3973" s="549"/>
      <c r="BOB3973" s="549"/>
      <c r="BOC3973" s="549"/>
      <c r="BOD3973" s="549"/>
      <c r="BOE3973" s="549"/>
      <c r="BOF3973" s="549"/>
      <c r="BOG3973" s="549"/>
      <c r="BOH3973" s="549"/>
      <c r="BOI3973" s="549"/>
      <c r="BOJ3973" s="549"/>
      <c r="BOK3973" s="549"/>
      <c r="BOL3973" s="549"/>
      <c r="BOM3973" s="549"/>
      <c r="BON3973" s="549"/>
      <c r="BOO3973" s="549"/>
      <c r="BOP3973" s="549"/>
      <c r="BOQ3973" s="549"/>
      <c r="BOR3973" s="549"/>
      <c r="BOS3973" s="549"/>
      <c r="BOT3973" s="549"/>
      <c r="BOU3973" s="549"/>
      <c r="BOV3973" s="549"/>
      <c r="BOW3973" s="549"/>
      <c r="BOX3973" s="549"/>
      <c r="BOY3973" s="549"/>
      <c r="BOZ3973" s="549"/>
      <c r="BPA3973" s="549"/>
      <c r="BPB3973" s="549"/>
      <c r="BPC3973" s="549"/>
      <c r="BPD3973" s="549"/>
      <c r="BPE3973" s="549"/>
      <c r="BPF3973" s="549"/>
      <c r="BPG3973" s="549"/>
      <c r="BPH3973" s="549"/>
      <c r="BPI3973" s="549"/>
      <c r="BPJ3973" s="549"/>
      <c r="BPK3973" s="549"/>
      <c r="BPL3973" s="549"/>
      <c r="BPM3973" s="549"/>
      <c r="BPN3973" s="549"/>
      <c r="BPO3973" s="549"/>
      <c r="BPP3973" s="549"/>
      <c r="BPQ3973" s="549"/>
      <c r="BPR3973" s="549"/>
      <c r="BPS3973" s="549"/>
      <c r="BPT3973" s="549"/>
      <c r="BPU3973" s="549"/>
      <c r="BPV3973" s="549"/>
      <c r="BPW3973" s="549"/>
      <c r="BPX3973" s="549"/>
      <c r="BPY3973" s="549"/>
      <c r="BPZ3973" s="549"/>
      <c r="BQA3973" s="549"/>
      <c r="BQB3973" s="549"/>
      <c r="BQC3973" s="549"/>
      <c r="BQD3973" s="549"/>
      <c r="BQE3973" s="549"/>
      <c r="BQF3973" s="549"/>
      <c r="BQG3973" s="549"/>
      <c r="BQH3973" s="549"/>
      <c r="BQI3973" s="549"/>
      <c r="BQJ3973" s="549"/>
      <c r="BQK3973" s="549"/>
      <c r="BQL3973" s="549"/>
      <c r="BQM3973" s="549"/>
      <c r="BQN3973" s="549"/>
      <c r="BQO3973" s="549"/>
      <c r="BQP3973" s="549"/>
      <c r="BQQ3973" s="549"/>
      <c r="BQR3973" s="549"/>
      <c r="BQS3973" s="549"/>
      <c r="BQT3973" s="549"/>
      <c r="BQU3973" s="549"/>
      <c r="BQV3973" s="549"/>
      <c r="BQW3973" s="549"/>
      <c r="BQX3973" s="549"/>
      <c r="BQY3973" s="549"/>
      <c r="BQZ3973" s="549"/>
      <c r="BRA3973" s="549"/>
      <c r="BRB3973" s="549"/>
      <c r="BRC3973" s="549"/>
      <c r="BRD3973" s="549"/>
      <c r="BRE3973" s="549"/>
      <c r="BRF3973" s="549"/>
      <c r="BRG3973" s="549"/>
      <c r="BRH3973" s="549"/>
      <c r="BRI3973" s="549"/>
      <c r="BRJ3973" s="549"/>
      <c r="BRK3973" s="549"/>
      <c r="BRL3973" s="549"/>
      <c r="BRM3973" s="549"/>
      <c r="BRN3973" s="549"/>
      <c r="BRO3973" s="549"/>
      <c r="BRP3973" s="549"/>
      <c r="BRQ3973" s="549"/>
      <c r="BRR3973" s="549"/>
      <c r="BRS3973" s="549"/>
      <c r="BRT3973" s="549"/>
      <c r="BRU3973" s="549"/>
      <c r="BRV3973" s="549"/>
      <c r="BRW3973" s="549"/>
      <c r="BRX3973" s="549"/>
      <c r="BRY3973" s="549"/>
      <c r="BRZ3973" s="549"/>
      <c r="BSA3973" s="549"/>
      <c r="BSB3973" s="549"/>
      <c r="BSC3973" s="549"/>
      <c r="BSD3973" s="549"/>
      <c r="BSE3973" s="549"/>
      <c r="BSF3973" s="549"/>
      <c r="BSG3973" s="549"/>
      <c r="BSH3973" s="549"/>
      <c r="BSI3973" s="549"/>
      <c r="BSJ3973" s="549"/>
      <c r="BSK3973" s="549"/>
      <c r="BSL3973" s="549"/>
      <c r="BSM3973" s="549"/>
      <c r="BSN3973" s="549"/>
      <c r="BSO3973" s="549"/>
      <c r="BSP3973" s="549"/>
      <c r="BSQ3973" s="549"/>
      <c r="BSR3973" s="549"/>
      <c r="BSS3973" s="549"/>
      <c r="BST3973" s="549"/>
      <c r="BSU3973" s="549"/>
      <c r="BSV3973" s="549"/>
      <c r="BSW3973" s="549"/>
      <c r="BSX3973" s="549"/>
      <c r="BSY3973" s="549"/>
      <c r="BSZ3973" s="549"/>
      <c r="BTA3973" s="549"/>
      <c r="BTB3973" s="549"/>
      <c r="BTC3973" s="549"/>
      <c r="BTD3973" s="549"/>
      <c r="BTE3973" s="549"/>
      <c r="BTF3973" s="549"/>
      <c r="BTG3973" s="549"/>
      <c r="BTH3973" s="549"/>
      <c r="BTI3973" s="549"/>
      <c r="BTJ3973" s="549"/>
      <c r="BTK3973" s="549"/>
      <c r="BTL3973" s="549"/>
      <c r="BTM3973" s="549"/>
      <c r="BTN3973" s="549"/>
      <c r="BTO3973" s="549"/>
      <c r="BTP3973" s="549"/>
      <c r="BTQ3973" s="549"/>
      <c r="BTR3973" s="549"/>
      <c r="BTS3973" s="549"/>
      <c r="BTT3973" s="549"/>
      <c r="BTU3973" s="549"/>
      <c r="BTV3973" s="549"/>
      <c r="BTW3973" s="549"/>
      <c r="BTX3973" s="549"/>
      <c r="BTY3973" s="549"/>
      <c r="BTZ3973" s="549"/>
      <c r="BUA3973" s="549"/>
      <c r="BUB3973" s="549"/>
      <c r="BUC3973" s="549"/>
      <c r="BUD3973" s="549"/>
      <c r="BUE3973" s="549"/>
      <c r="BUF3973" s="549"/>
      <c r="BUG3973" s="549"/>
      <c r="BUH3973" s="549"/>
      <c r="BUI3973" s="549"/>
      <c r="BUJ3973" s="549"/>
      <c r="BUK3973" s="549"/>
      <c r="BUL3973" s="549"/>
      <c r="BUM3973" s="549"/>
      <c r="BUN3973" s="549"/>
      <c r="BUO3973" s="549"/>
      <c r="BUP3973" s="549"/>
      <c r="BUQ3973" s="549"/>
      <c r="BUR3973" s="549"/>
      <c r="BUS3973" s="549"/>
      <c r="BUT3973" s="549"/>
      <c r="BUU3973" s="549"/>
      <c r="BUV3973" s="549"/>
      <c r="BUW3973" s="549"/>
      <c r="BUX3973" s="549"/>
      <c r="BUY3973" s="549"/>
      <c r="BUZ3973" s="549"/>
      <c r="BVA3973" s="549"/>
      <c r="BVB3973" s="549"/>
      <c r="BVC3973" s="549"/>
      <c r="BVD3973" s="549"/>
      <c r="BVE3973" s="549"/>
      <c r="BVF3973" s="549"/>
      <c r="BVG3973" s="549"/>
      <c r="BVH3973" s="549"/>
      <c r="BVI3973" s="549"/>
      <c r="BVJ3973" s="549"/>
      <c r="BVK3973" s="549"/>
      <c r="BVL3973" s="549"/>
      <c r="BVM3973" s="549"/>
      <c r="BVN3973" s="549"/>
      <c r="BVO3973" s="549"/>
      <c r="BVP3973" s="549"/>
      <c r="BVQ3973" s="549"/>
      <c r="BVR3973" s="549"/>
      <c r="BVS3973" s="549"/>
      <c r="BVT3973" s="549"/>
      <c r="BVU3973" s="549"/>
      <c r="BVV3973" s="549"/>
      <c r="BVW3973" s="549"/>
      <c r="BVX3973" s="549"/>
      <c r="BVY3973" s="549"/>
      <c r="BVZ3973" s="549"/>
      <c r="BWA3973" s="549"/>
      <c r="BWB3973" s="549"/>
      <c r="BWC3973" s="549"/>
      <c r="BWD3973" s="549"/>
      <c r="BWE3973" s="549"/>
      <c r="BWF3973" s="549"/>
      <c r="BWG3973" s="549"/>
      <c r="BWH3973" s="549"/>
      <c r="BWI3973" s="549"/>
      <c r="BWJ3973" s="549"/>
      <c r="BWK3973" s="549"/>
      <c r="BWL3973" s="549"/>
      <c r="BWM3973" s="549"/>
      <c r="BWN3973" s="549"/>
      <c r="BWO3973" s="549"/>
      <c r="BWP3973" s="549"/>
      <c r="BWQ3973" s="549"/>
      <c r="BWR3973" s="549"/>
      <c r="BWS3973" s="549"/>
      <c r="BWT3973" s="549"/>
      <c r="BWU3973" s="549"/>
      <c r="BWV3973" s="549"/>
      <c r="BWW3973" s="549"/>
      <c r="BWX3973" s="549"/>
      <c r="BWY3973" s="549"/>
      <c r="BWZ3973" s="549"/>
      <c r="BXA3973" s="549"/>
      <c r="BXB3973" s="549"/>
      <c r="BXC3973" s="549"/>
      <c r="BXD3973" s="549"/>
      <c r="BXE3973" s="549"/>
      <c r="BXF3973" s="549"/>
      <c r="BXG3973" s="549"/>
      <c r="BXH3973" s="549"/>
      <c r="BXI3973" s="549"/>
      <c r="BXJ3973" s="549"/>
      <c r="BXK3973" s="549"/>
      <c r="BXL3973" s="549"/>
      <c r="BXM3973" s="549"/>
      <c r="BXN3973" s="549"/>
      <c r="BXO3973" s="549"/>
      <c r="BXP3973" s="549"/>
      <c r="BXQ3973" s="549"/>
      <c r="BXR3973" s="549"/>
      <c r="BXS3973" s="549"/>
      <c r="BXT3973" s="549"/>
      <c r="BXU3973" s="549"/>
      <c r="BXV3973" s="549"/>
      <c r="BXW3973" s="549"/>
      <c r="BXX3973" s="549"/>
      <c r="BXY3973" s="549"/>
      <c r="BXZ3973" s="549"/>
      <c r="BYA3973" s="549"/>
      <c r="BYB3973" s="549"/>
      <c r="BYC3973" s="549"/>
      <c r="BYD3973" s="549"/>
      <c r="BYE3973" s="549"/>
      <c r="BYF3973" s="549"/>
      <c r="BYG3973" s="549"/>
      <c r="BYH3973" s="549"/>
      <c r="BYI3973" s="549"/>
      <c r="BYJ3973" s="549"/>
      <c r="BYK3973" s="549"/>
      <c r="BYL3973" s="549"/>
      <c r="BYM3973" s="549"/>
      <c r="BYN3973" s="549"/>
      <c r="BYO3973" s="549"/>
      <c r="BYP3973" s="549"/>
      <c r="BYQ3973" s="549"/>
      <c r="BYR3973" s="549"/>
      <c r="BYS3973" s="549"/>
      <c r="BYT3973" s="549"/>
      <c r="BYU3973" s="549"/>
      <c r="BYV3973" s="549"/>
      <c r="BYW3973" s="549"/>
      <c r="BYX3973" s="549"/>
      <c r="BYY3973" s="549"/>
      <c r="BYZ3973" s="549"/>
      <c r="BZA3973" s="549"/>
      <c r="BZB3973" s="549"/>
      <c r="BZC3973" s="549"/>
      <c r="BZD3973" s="549"/>
      <c r="BZE3973" s="549"/>
      <c r="BZF3973" s="549"/>
      <c r="BZG3973" s="549"/>
      <c r="BZH3973" s="549"/>
      <c r="BZI3973" s="549"/>
      <c r="BZJ3973" s="549"/>
      <c r="BZK3973" s="549"/>
      <c r="BZL3973" s="549"/>
      <c r="BZM3973" s="549"/>
      <c r="BZN3973" s="549"/>
      <c r="BZO3973" s="549"/>
      <c r="BZP3973" s="549"/>
      <c r="BZQ3973" s="549"/>
      <c r="BZR3973" s="549"/>
      <c r="BZS3973" s="549"/>
      <c r="BZT3973" s="549"/>
      <c r="BZU3973" s="549"/>
      <c r="BZV3973" s="549"/>
      <c r="BZW3973" s="549"/>
      <c r="BZX3973" s="549"/>
      <c r="BZY3973" s="549"/>
      <c r="BZZ3973" s="549"/>
      <c r="CAA3973" s="549"/>
      <c r="CAB3973" s="549"/>
      <c r="CAC3973" s="549"/>
      <c r="CAD3973" s="549"/>
      <c r="CAE3973" s="549"/>
      <c r="CAF3973" s="549"/>
      <c r="CAG3973" s="549"/>
      <c r="CAH3973" s="549"/>
      <c r="CAI3973" s="549"/>
      <c r="CAJ3973" s="549"/>
      <c r="CAK3973" s="549"/>
      <c r="CAL3973" s="549"/>
      <c r="CAM3973" s="549"/>
      <c r="CAN3973" s="549"/>
      <c r="CAO3973" s="549"/>
      <c r="CAP3973" s="549"/>
      <c r="CAQ3973" s="549"/>
      <c r="CAR3973" s="549"/>
      <c r="CAS3973" s="549"/>
      <c r="CAT3973" s="549"/>
      <c r="CAU3973" s="549"/>
      <c r="CAV3973" s="549"/>
      <c r="CAW3973" s="549"/>
      <c r="CAX3973" s="549"/>
      <c r="CAY3973" s="549"/>
      <c r="CAZ3973" s="549"/>
      <c r="CBA3973" s="549"/>
      <c r="CBB3973" s="549"/>
      <c r="CBC3973" s="549"/>
      <c r="CBD3973" s="549"/>
      <c r="CBE3973" s="549"/>
      <c r="CBF3973" s="549"/>
      <c r="CBG3973" s="549"/>
      <c r="CBH3973" s="549"/>
      <c r="CBI3973" s="549"/>
      <c r="CBJ3973" s="549"/>
      <c r="CBK3973" s="549"/>
      <c r="CBL3973" s="549"/>
      <c r="CBM3973" s="549"/>
      <c r="CBN3973" s="549"/>
      <c r="CBO3973" s="549"/>
      <c r="CBP3973" s="549"/>
      <c r="CBQ3973" s="549"/>
      <c r="CBR3973" s="549"/>
      <c r="CBS3973" s="549"/>
      <c r="CBT3973" s="549"/>
      <c r="CBU3973" s="549"/>
      <c r="CBV3973" s="549"/>
      <c r="CBW3973" s="549"/>
      <c r="CBX3973" s="549"/>
      <c r="CBY3973" s="549"/>
      <c r="CBZ3973" s="549"/>
      <c r="CCA3973" s="549"/>
      <c r="CCB3973" s="549"/>
      <c r="CCC3973" s="549"/>
      <c r="CCD3973" s="549"/>
      <c r="CCE3973" s="549"/>
      <c r="CCF3973" s="549"/>
      <c r="CCG3973" s="549"/>
      <c r="CCH3973" s="549"/>
      <c r="CCI3973" s="549"/>
      <c r="CCJ3973" s="549"/>
      <c r="CCK3973" s="549"/>
      <c r="CCL3973" s="549"/>
      <c r="CCM3973" s="549"/>
      <c r="CCN3973" s="549"/>
      <c r="CCO3973" s="549"/>
      <c r="CCP3973" s="549"/>
      <c r="CCQ3973" s="549"/>
      <c r="CCR3973" s="549"/>
      <c r="CCS3973" s="549"/>
      <c r="CCT3973" s="549"/>
      <c r="CCU3973" s="549"/>
      <c r="CCV3973" s="549"/>
      <c r="CCW3973" s="549"/>
      <c r="CCX3973" s="549"/>
      <c r="CCY3973" s="549"/>
      <c r="CCZ3973" s="549"/>
      <c r="CDA3973" s="549"/>
      <c r="CDB3973" s="549"/>
      <c r="CDC3973" s="549"/>
      <c r="CDD3973" s="549"/>
      <c r="CDE3973" s="549"/>
      <c r="CDF3973" s="549"/>
      <c r="CDG3973" s="549"/>
      <c r="CDH3973" s="549"/>
      <c r="CDI3973" s="549"/>
      <c r="CDJ3973" s="549"/>
      <c r="CDK3973" s="549"/>
      <c r="CDL3973" s="549"/>
      <c r="CDM3973" s="549"/>
      <c r="CDN3973" s="549"/>
      <c r="CDO3973" s="549"/>
      <c r="CDP3973" s="549"/>
      <c r="CDQ3973" s="549"/>
      <c r="CDR3973" s="549"/>
      <c r="CDS3973" s="549"/>
      <c r="CDT3973" s="549"/>
      <c r="CDU3973" s="549"/>
      <c r="CDV3973" s="549"/>
      <c r="CDW3973" s="549"/>
      <c r="CDX3973" s="549"/>
      <c r="CDY3973" s="549"/>
      <c r="CDZ3973" s="549"/>
      <c r="CEA3973" s="549"/>
      <c r="CEB3973" s="549"/>
      <c r="CEC3973" s="549"/>
      <c r="CED3973" s="549"/>
      <c r="CEE3973" s="549"/>
      <c r="CEF3973" s="549"/>
      <c r="CEG3973" s="549"/>
      <c r="CEH3973" s="549"/>
      <c r="CEI3973" s="549"/>
      <c r="CEJ3973" s="549"/>
      <c r="CEK3973" s="549"/>
      <c r="CEL3973" s="549"/>
      <c r="CEM3973" s="549"/>
      <c r="CEN3973" s="549"/>
      <c r="CEO3973" s="549"/>
      <c r="CEP3973" s="549"/>
      <c r="CEQ3973" s="549"/>
      <c r="CER3973" s="549"/>
      <c r="CES3973" s="549"/>
      <c r="CET3973" s="549"/>
      <c r="CEU3973" s="549"/>
      <c r="CEV3973" s="549"/>
      <c r="CEW3973" s="549"/>
      <c r="CEX3973" s="549"/>
      <c r="CEY3973" s="549"/>
      <c r="CEZ3973" s="549"/>
      <c r="CFA3973" s="549"/>
      <c r="CFB3973" s="549"/>
      <c r="CFC3973" s="549"/>
      <c r="CFD3973" s="549"/>
      <c r="CFE3973" s="549"/>
      <c r="CFF3973" s="549"/>
      <c r="CFG3973" s="549"/>
      <c r="CFH3973" s="549"/>
      <c r="CFI3973" s="549"/>
      <c r="CFJ3973" s="549"/>
      <c r="CFK3973" s="549"/>
      <c r="CFL3973" s="549"/>
      <c r="CFM3973" s="549"/>
      <c r="CFN3973" s="549"/>
      <c r="CFO3973" s="549"/>
      <c r="CFP3973" s="549"/>
      <c r="CFQ3973" s="549"/>
      <c r="CFR3973" s="549"/>
      <c r="CFS3973" s="549"/>
      <c r="CFT3973" s="549"/>
      <c r="CFU3973" s="549"/>
      <c r="CFV3973" s="549"/>
      <c r="CFW3973" s="549"/>
      <c r="CFX3973" s="549"/>
      <c r="CFY3973" s="549"/>
      <c r="CFZ3973" s="549"/>
      <c r="CGA3973" s="549"/>
      <c r="CGB3973" s="549"/>
      <c r="CGC3973" s="549"/>
      <c r="CGD3973" s="549"/>
      <c r="CGE3973" s="549"/>
      <c r="CGF3973" s="549"/>
      <c r="CGG3973" s="549"/>
      <c r="CGH3973" s="549"/>
      <c r="CGI3973" s="549"/>
      <c r="CGJ3973" s="549"/>
      <c r="CGK3973" s="549"/>
      <c r="CGL3973" s="549"/>
      <c r="CGM3973" s="549"/>
      <c r="CGN3973" s="549"/>
      <c r="CGO3973" s="549"/>
      <c r="CGP3973" s="549"/>
      <c r="CGQ3973" s="549"/>
      <c r="CGR3973" s="549"/>
      <c r="CGS3973" s="549"/>
      <c r="CGT3973" s="549"/>
      <c r="CGU3973" s="549"/>
      <c r="CGV3973" s="549"/>
      <c r="CGW3973" s="549"/>
      <c r="CGX3973" s="549"/>
      <c r="CGY3973" s="549"/>
      <c r="CGZ3973" s="549"/>
      <c r="CHA3973" s="549"/>
      <c r="CHB3973" s="549"/>
      <c r="CHC3973" s="549"/>
      <c r="CHD3973" s="549"/>
      <c r="CHE3973" s="549"/>
      <c r="CHF3973" s="549"/>
      <c r="CHG3973" s="549"/>
      <c r="CHH3973" s="549"/>
      <c r="CHI3973" s="549"/>
      <c r="CHJ3973" s="549"/>
      <c r="CHK3973" s="549"/>
      <c r="CHL3973" s="549"/>
      <c r="CHM3973" s="549"/>
      <c r="CHN3973" s="549"/>
      <c r="CHO3973" s="549"/>
      <c r="CHP3973" s="549"/>
      <c r="CHQ3973" s="549"/>
      <c r="CHR3973" s="549"/>
      <c r="CHS3973" s="549"/>
      <c r="CHT3973" s="549"/>
      <c r="CHU3973" s="549"/>
      <c r="CHV3973" s="549"/>
      <c r="CHW3973" s="549"/>
      <c r="CHX3973" s="549"/>
      <c r="CHY3973" s="549"/>
      <c r="CHZ3973" s="549"/>
      <c r="CIA3973" s="549"/>
      <c r="CIB3973" s="549"/>
      <c r="CIC3973" s="549"/>
      <c r="CID3973" s="549"/>
      <c r="CIE3973" s="549"/>
      <c r="CIF3973" s="549"/>
      <c r="CIG3973" s="549"/>
      <c r="CIH3973" s="549"/>
      <c r="CII3973" s="549"/>
      <c r="CIJ3973" s="549"/>
      <c r="CIK3973" s="549"/>
      <c r="CIL3973" s="549"/>
      <c r="CIM3973" s="549"/>
      <c r="CIN3973" s="549"/>
      <c r="CIO3973" s="549"/>
      <c r="CIP3973" s="549"/>
      <c r="CIQ3973" s="549"/>
      <c r="CIR3973" s="549"/>
      <c r="CIS3973" s="549"/>
      <c r="CIT3973" s="549"/>
      <c r="CIU3973" s="549"/>
      <c r="CIV3973" s="549"/>
      <c r="CIW3973" s="549"/>
      <c r="CIX3973" s="549"/>
      <c r="CIY3973" s="549"/>
      <c r="CIZ3973" s="549"/>
      <c r="CJA3973" s="549"/>
      <c r="CJB3973" s="549"/>
      <c r="CJC3973" s="549"/>
      <c r="CJD3973" s="549"/>
      <c r="CJE3973" s="549"/>
      <c r="CJF3973" s="549"/>
      <c r="CJG3973" s="549"/>
      <c r="CJH3973" s="549"/>
      <c r="CJI3973" s="549"/>
      <c r="CJJ3973" s="549"/>
      <c r="CJK3973" s="549"/>
      <c r="CJL3973" s="549"/>
      <c r="CJM3973" s="549"/>
      <c r="CJN3973" s="549"/>
      <c r="CJO3973" s="549"/>
      <c r="CJP3973" s="549"/>
      <c r="CJQ3973" s="549"/>
      <c r="CJR3973" s="549"/>
      <c r="CJS3973" s="549"/>
      <c r="CJT3973" s="549"/>
      <c r="CJU3973" s="549"/>
      <c r="CJV3973" s="549"/>
      <c r="CJW3973" s="549"/>
      <c r="CJX3973" s="549"/>
      <c r="CJY3973" s="549"/>
      <c r="CJZ3973" s="549"/>
      <c r="CKA3973" s="549"/>
      <c r="CKB3973" s="549"/>
      <c r="CKC3973" s="549"/>
      <c r="CKD3973" s="549"/>
      <c r="CKE3973" s="549"/>
      <c r="CKF3973" s="549"/>
      <c r="CKG3973" s="549"/>
      <c r="CKH3973" s="549"/>
      <c r="CKI3973" s="549"/>
      <c r="CKJ3973" s="549"/>
      <c r="CKK3973" s="549"/>
      <c r="CKL3973" s="549"/>
      <c r="CKM3973" s="549"/>
      <c r="CKN3973" s="549"/>
      <c r="CKO3973" s="549"/>
      <c r="CKP3973" s="549"/>
      <c r="CKQ3973" s="549"/>
      <c r="CKR3973" s="549"/>
      <c r="CKS3973" s="549"/>
      <c r="CKT3973" s="549"/>
      <c r="CKU3973" s="549"/>
      <c r="CKV3973" s="549"/>
      <c r="CKW3973" s="549"/>
      <c r="CKX3973" s="549"/>
      <c r="CKY3973" s="549"/>
      <c r="CKZ3973" s="549"/>
      <c r="CLA3973" s="549"/>
      <c r="CLB3973" s="549"/>
      <c r="CLC3973" s="549"/>
      <c r="CLD3973" s="549"/>
      <c r="CLE3973" s="549"/>
      <c r="CLF3973" s="549"/>
      <c r="CLG3973" s="549"/>
      <c r="CLH3973" s="549"/>
      <c r="CLI3973" s="549"/>
      <c r="CLJ3973" s="549"/>
      <c r="CLK3973" s="549"/>
      <c r="CLL3973" s="549"/>
      <c r="CLM3973" s="549"/>
      <c r="CLN3973" s="549"/>
      <c r="CLO3973" s="549"/>
      <c r="CLP3973" s="549"/>
      <c r="CLQ3973" s="549"/>
      <c r="CLR3973" s="549"/>
      <c r="CLS3973" s="549"/>
      <c r="CLT3973" s="549"/>
      <c r="CLU3973" s="549"/>
      <c r="CLV3973" s="549"/>
      <c r="CLW3973" s="549"/>
      <c r="CLX3973" s="549"/>
      <c r="CLY3973" s="549"/>
      <c r="CLZ3973" s="549"/>
      <c r="CMA3973" s="549"/>
      <c r="CMB3973" s="549"/>
      <c r="CMC3973" s="549"/>
      <c r="CMD3973" s="549"/>
      <c r="CME3973" s="549"/>
      <c r="CMF3973" s="549"/>
      <c r="CMG3973" s="549"/>
      <c r="CMH3973" s="549"/>
      <c r="CMI3973" s="549"/>
      <c r="CMJ3973" s="549"/>
      <c r="CMK3973" s="549"/>
      <c r="CML3973" s="549"/>
      <c r="CMM3973" s="549"/>
      <c r="CMN3973" s="549"/>
      <c r="CMO3973" s="549"/>
      <c r="CMP3973" s="549"/>
      <c r="CMQ3973" s="549"/>
      <c r="CMR3973" s="549"/>
      <c r="CMS3973" s="549"/>
      <c r="CMT3973" s="549"/>
      <c r="CMU3973" s="549"/>
      <c r="CMV3973" s="549"/>
      <c r="CMW3973" s="549"/>
      <c r="CMX3973" s="549"/>
      <c r="CMY3973" s="549"/>
      <c r="CMZ3973" s="549"/>
      <c r="CNA3973" s="549"/>
      <c r="CNB3973" s="549"/>
      <c r="CNC3973" s="549"/>
      <c r="CND3973" s="549"/>
      <c r="CNE3973" s="549"/>
      <c r="CNF3973" s="549"/>
      <c r="CNG3973" s="549"/>
      <c r="CNH3973" s="549"/>
      <c r="CNI3973" s="549"/>
      <c r="CNJ3973" s="549"/>
      <c r="CNK3973" s="549"/>
      <c r="CNL3973" s="549"/>
      <c r="CNM3973" s="549"/>
      <c r="CNN3973" s="549"/>
      <c r="CNO3973" s="549"/>
      <c r="CNP3973" s="549"/>
      <c r="CNQ3973" s="549"/>
      <c r="CNR3973" s="549"/>
      <c r="CNS3973" s="549"/>
      <c r="CNT3973" s="549"/>
      <c r="CNU3973" s="549"/>
      <c r="CNV3973" s="549"/>
      <c r="CNW3973" s="549"/>
      <c r="CNX3973" s="549"/>
      <c r="CNY3973" s="549"/>
      <c r="CNZ3973" s="549"/>
      <c r="COA3973" s="549"/>
      <c r="COB3973" s="549"/>
      <c r="COC3973" s="549"/>
      <c r="COD3973" s="549"/>
      <c r="COE3973" s="549"/>
      <c r="COF3973" s="549"/>
      <c r="COG3973" s="549"/>
      <c r="COH3973" s="549"/>
      <c r="COI3973" s="549"/>
      <c r="COJ3973" s="549"/>
      <c r="COK3973" s="549"/>
      <c r="COL3973" s="549"/>
      <c r="COM3973" s="549"/>
      <c r="CON3973" s="549"/>
      <c r="COO3973" s="549"/>
      <c r="COP3973" s="549"/>
      <c r="COQ3973" s="549"/>
      <c r="COR3973" s="549"/>
      <c r="COS3973" s="549"/>
      <c r="COT3973" s="549"/>
      <c r="COU3973" s="549"/>
      <c r="COV3973" s="549"/>
      <c r="COW3973" s="549"/>
      <c r="COX3973" s="549"/>
      <c r="COY3973" s="549"/>
      <c r="COZ3973" s="549"/>
      <c r="CPA3973" s="549"/>
      <c r="CPB3973" s="549"/>
      <c r="CPC3973" s="549"/>
      <c r="CPD3973" s="549"/>
      <c r="CPE3973" s="549"/>
      <c r="CPF3973" s="549"/>
      <c r="CPG3973" s="549"/>
      <c r="CPH3973" s="549"/>
      <c r="CPI3973" s="549"/>
      <c r="CPJ3973" s="549"/>
      <c r="CPK3973" s="549"/>
      <c r="CPL3973" s="549"/>
      <c r="CPM3973" s="549"/>
      <c r="CPN3973" s="549"/>
      <c r="CPO3973" s="549"/>
      <c r="CPP3973" s="549"/>
      <c r="CPQ3973" s="549"/>
      <c r="CPR3973" s="549"/>
      <c r="CPS3973" s="549"/>
      <c r="CPT3973" s="549"/>
      <c r="CPU3973" s="549"/>
      <c r="CPV3973" s="549"/>
      <c r="CPW3973" s="549"/>
      <c r="CPX3973" s="549"/>
      <c r="CPY3973" s="549"/>
      <c r="CPZ3973" s="549"/>
      <c r="CQA3973" s="549"/>
      <c r="CQB3973" s="549"/>
      <c r="CQC3973" s="549"/>
      <c r="CQD3973" s="549"/>
      <c r="CQE3973" s="549"/>
      <c r="CQF3973" s="549"/>
      <c r="CQG3973" s="549"/>
      <c r="CQH3973" s="549"/>
      <c r="CQI3973" s="549"/>
      <c r="CQJ3973" s="549"/>
      <c r="CQK3973" s="549"/>
      <c r="CQL3973" s="549"/>
      <c r="CQM3973" s="549"/>
      <c r="CQN3973" s="549"/>
      <c r="CQO3973" s="549"/>
      <c r="CQP3973" s="549"/>
      <c r="CQQ3973" s="549"/>
      <c r="CQR3973" s="549"/>
      <c r="CQS3973" s="549"/>
      <c r="CQT3973" s="549"/>
      <c r="CQU3973" s="549"/>
      <c r="CQV3973" s="549"/>
      <c r="CQW3973" s="549"/>
      <c r="CQX3973" s="549"/>
      <c r="CQY3973" s="549"/>
      <c r="CQZ3973" s="549"/>
      <c r="CRA3973" s="549"/>
      <c r="CRB3973" s="549"/>
      <c r="CRC3973" s="549"/>
      <c r="CRD3973" s="549"/>
      <c r="CRE3973" s="549"/>
      <c r="CRF3973" s="549"/>
      <c r="CRG3973" s="549"/>
      <c r="CRH3973" s="549"/>
      <c r="CRI3973" s="549"/>
      <c r="CRJ3973" s="549"/>
      <c r="CRK3973" s="549"/>
      <c r="CRL3973" s="549"/>
      <c r="CRM3973" s="549"/>
      <c r="CRN3973" s="549"/>
      <c r="CRO3973" s="549"/>
      <c r="CRP3973" s="549"/>
      <c r="CRQ3973" s="549"/>
      <c r="CRR3973" s="549"/>
      <c r="CRS3973" s="549"/>
      <c r="CRT3973" s="549"/>
      <c r="CRU3973" s="549"/>
      <c r="CRV3973" s="549"/>
      <c r="CRW3973" s="549"/>
      <c r="CRX3973" s="549"/>
      <c r="CRY3973" s="549"/>
      <c r="CRZ3973" s="549"/>
      <c r="CSA3973" s="549"/>
      <c r="CSB3973" s="549"/>
      <c r="CSC3973" s="549"/>
      <c r="CSD3973" s="549"/>
      <c r="CSE3973" s="549"/>
      <c r="CSF3973" s="549"/>
      <c r="CSG3973" s="549"/>
      <c r="CSH3973" s="549"/>
      <c r="CSI3973" s="549"/>
      <c r="CSJ3973" s="549"/>
      <c r="CSK3973" s="549"/>
      <c r="CSL3973" s="549"/>
      <c r="CSM3973" s="549"/>
      <c r="CSN3973" s="549"/>
      <c r="CSO3973" s="549"/>
      <c r="CSP3973" s="549"/>
      <c r="CSQ3973" s="549"/>
      <c r="CSR3973" s="549"/>
      <c r="CSS3973" s="549"/>
      <c r="CST3973" s="549"/>
      <c r="CSU3973" s="549"/>
      <c r="CSV3973" s="549"/>
      <c r="CSW3973" s="549"/>
      <c r="CSX3973" s="549"/>
      <c r="CSY3973" s="549"/>
      <c r="CSZ3973" s="549"/>
      <c r="CTA3973" s="549"/>
      <c r="CTB3973" s="549"/>
      <c r="CTC3973" s="549"/>
      <c r="CTD3973" s="549"/>
      <c r="CTE3973" s="549"/>
      <c r="CTF3973" s="549"/>
      <c r="CTG3973" s="549"/>
      <c r="CTH3973" s="549"/>
      <c r="CTI3973" s="549"/>
      <c r="CTJ3973" s="549"/>
      <c r="CTK3973" s="549"/>
      <c r="CTL3973" s="549"/>
      <c r="CTM3973" s="549"/>
      <c r="CTN3973" s="549"/>
      <c r="CTO3973" s="549"/>
      <c r="CTP3973" s="549"/>
      <c r="CTQ3973" s="549"/>
      <c r="CTR3973" s="549"/>
      <c r="CTS3973" s="549"/>
      <c r="CTT3973" s="549"/>
      <c r="CTU3973" s="549"/>
      <c r="CTV3973" s="549"/>
      <c r="CTW3973" s="549"/>
      <c r="CTX3973" s="549"/>
      <c r="CTY3973" s="549"/>
      <c r="CTZ3973" s="549"/>
      <c r="CUA3973" s="549"/>
      <c r="CUB3973" s="549"/>
      <c r="CUC3973" s="549"/>
      <c r="CUD3973" s="549"/>
      <c r="CUE3973" s="549"/>
      <c r="CUF3973" s="549"/>
      <c r="CUG3973" s="549"/>
      <c r="CUH3973" s="549"/>
      <c r="CUI3973" s="549"/>
      <c r="CUJ3973" s="549"/>
      <c r="CUK3973" s="549"/>
      <c r="CUL3973" s="549"/>
      <c r="CUM3973" s="549"/>
      <c r="CUN3973" s="549"/>
      <c r="CUO3973" s="549"/>
      <c r="CUP3973" s="549"/>
      <c r="CUQ3973" s="549"/>
      <c r="CUR3973" s="549"/>
      <c r="CUS3973" s="549"/>
      <c r="CUT3973" s="549"/>
      <c r="CUU3973" s="549"/>
      <c r="CUV3973" s="549"/>
      <c r="CUW3973" s="549"/>
      <c r="CUX3973" s="549"/>
      <c r="CUY3973" s="549"/>
      <c r="CUZ3973" s="549"/>
      <c r="CVA3973" s="549"/>
      <c r="CVB3973" s="549"/>
      <c r="CVC3973" s="549"/>
      <c r="CVD3973" s="549"/>
      <c r="CVE3973" s="549"/>
      <c r="CVF3973" s="549"/>
      <c r="CVG3973" s="549"/>
      <c r="CVH3973" s="549"/>
      <c r="CVI3973" s="549"/>
      <c r="CVJ3973" s="549"/>
      <c r="CVK3973" s="549"/>
      <c r="CVL3973" s="549"/>
      <c r="CVM3973" s="549"/>
      <c r="CVN3973" s="549"/>
      <c r="CVO3973" s="549"/>
      <c r="CVP3973" s="549"/>
      <c r="CVQ3973" s="549"/>
      <c r="CVR3973" s="549"/>
      <c r="CVS3973" s="549"/>
      <c r="CVT3973" s="549"/>
      <c r="CVU3973" s="549"/>
      <c r="CVV3973" s="549"/>
      <c r="CVW3973" s="549"/>
      <c r="CVX3973" s="549"/>
      <c r="CVY3973" s="549"/>
      <c r="CVZ3973" s="549"/>
      <c r="CWA3973" s="549"/>
      <c r="CWB3973" s="549"/>
      <c r="CWC3973" s="549"/>
      <c r="CWD3973" s="549"/>
      <c r="CWE3973" s="549"/>
      <c r="CWF3973" s="549"/>
      <c r="CWG3973" s="549"/>
      <c r="CWH3973" s="549"/>
      <c r="CWI3973" s="549"/>
      <c r="CWJ3973" s="549"/>
      <c r="CWK3973" s="549"/>
      <c r="CWL3973" s="549"/>
      <c r="CWM3973" s="549"/>
      <c r="CWN3973" s="549"/>
      <c r="CWO3973" s="549"/>
      <c r="CWP3973" s="549"/>
      <c r="CWQ3973" s="549"/>
      <c r="CWR3973" s="549"/>
      <c r="CWS3973" s="549"/>
      <c r="CWT3973" s="549"/>
      <c r="CWU3973" s="549"/>
      <c r="CWV3973" s="549"/>
      <c r="CWW3973" s="549"/>
      <c r="CWX3973" s="549"/>
      <c r="CWY3973" s="549"/>
      <c r="CWZ3973" s="549"/>
      <c r="CXA3973" s="549"/>
      <c r="CXB3973" s="549"/>
      <c r="CXC3973" s="549"/>
      <c r="CXD3973" s="549"/>
      <c r="CXE3973" s="549"/>
      <c r="CXF3973" s="549"/>
      <c r="CXG3973" s="549"/>
      <c r="CXH3973" s="549"/>
      <c r="CXI3973" s="549"/>
      <c r="CXJ3973" s="549"/>
      <c r="CXK3973" s="549"/>
      <c r="CXL3973" s="549"/>
      <c r="CXM3973" s="549"/>
      <c r="CXN3973" s="549"/>
      <c r="CXO3973" s="549"/>
      <c r="CXP3973" s="549"/>
      <c r="CXQ3973" s="549"/>
      <c r="CXR3973" s="549"/>
      <c r="CXS3973" s="549"/>
      <c r="CXT3973" s="549"/>
      <c r="CXU3973" s="549"/>
      <c r="CXV3973" s="549"/>
      <c r="CXW3973" s="549"/>
      <c r="CXX3973" s="549"/>
      <c r="CXY3973" s="549"/>
      <c r="CXZ3973" s="549"/>
      <c r="CYA3973" s="549"/>
      <c r="CYB3973" s="549"/>
      <c r="CYC3973" s="549"/>
      <c r="CYD3973" s="549"/>
      <c r="CYE3973" s="549"/>
      <c r="CYF3973" s="549"/>
      <c r="CYG3973" s="549"/>
      <c r="CYH3973" s="549"/>
      <c r="CYI3973" s="549"/>
      <c r="CYJ3973" s="549"/>
      <c r="CYK3973" s="549"/>
      <c r="CYL3973" s="549"/>
      <c r="CYM3973" s="549"/>
      <c r="CYN3973" s="549"/>
      <c r="CYO3973" s="549"/>
      <c r="CYP3973" s="549"/>
      <c r="CYQ3973" s="549"/>
      <c r="CYR3973" s="549"/>
      <c r="CYS3973" s="549"/>
      <c r="CYT3973" s="549"/>
      <c r="CYU3973" s="549"/>
      <c r="CYV3973" s="549"/>
      <c r="CYW3973" s="549"/>
      <c r="CYX3973" s="549"/>
      <c r="CYY3973" s="549"/>
      <c r="CYZ3973" s="549"/>
      <c r="CZA3973" s="549"/>
      <c r="CZB3973" s="549"/>
      <c r="CZC3973" s="549"/>
      <c r="CZD3973" s="549"/>
      <c r="CZE3973" s="549"/>
      <c r="CZF3973" s="549"/>
      <c r="CZG3973" s="549"/>
      <c r="CZH3973" s="549"/>
      <c r="CZI3973" s="549"/>
      <c r="CZJ3973" s="549"/>
      <c r="CZK3973" s="549"/>
      <c r="CZL3973" s="549"/>
      <c r="CZM3973" s="549"/>
      <c r="CZN3973" s="549"/>
      <c r="CZO3973" s="549"/>
      <c r="CZP3973" s="549"/>
      <c r="CZQ3973" s="549"/>
      <c r="CZR3973" s="549"/>
      <c r="CZS3973" s="549"/>
      <c r="CZT3973" s="549"/>
      <c r="CZU3973" s="549"/>
      <c r="CZV3973" s="549"/>
      <c r="CZW3973" s="549"/>
      <c r="CZX3973" s="549"/>
      <c r="CZY3973" s="549"/>
      <c r="CZZ3973" s="549"/>
      <c r="DAA3973" s="549"/>
      <c r="DAB3973" s="549"/>
      <c r="DAC3973" s="549"/>
      <c r="DAD3973" s="549"/>
      <c r="DAE3973" s="549"/>
      <c r="DAF3973" s="549"/>
      <c r="DAG3973" s="549"/>
      <c r="DAH3973" s="549"/>
      <c r="DAI3973" s="549"/>
      <c r="DAJ3973" s="549"/>
      <c r="DAK3973" s="549"/>
      <c r="DAL3973" s="549"/>
      <c r="DAM3973" s="549"/>
      <c r="DAN3973" s="549"/>
      <c r="DAO3973" s="549"/>
      <c r="DAP3973" s="549"/>
      <c r="DAQ3973" s="549"/>
      <c r="DAR3973" s="549"/>
      <c r="DAS3973" s="549"/>
      <c r="DAT3973" s="549"/>
      <c r="DAU3973" s="549"/>
      <c r="DAV3973" s="549"/>
      <c r="DAW3973" s="549"/>
      <c r="DAX3973" s="549"/>
      <c r="DAY3973" s="549"/>
      <c r="DAZ3973" s="549"/>
      <c r="DBA3973" s="549"/>
      <c r="DBB3973" s="549"/>
      <c r="DBC3973" s="549"/>
      <c r="DBD3973" s="549"/>
      <c r="DBE3973" s="549"/>
      <c r="DBF3973" s="549"/>
      <c r="DBG3973" s="549"/>
      <c r="DBH3973" s="549"/>
      <c r="DBI3973" s="549"/>
      <c r="DBJ3973" s="549"/>
      <c r="DBK3973" s="549"/>
      <c r="DBL3973" s="549"/>
      <c r="DBM3973" s="549"/>
      <c r="DBN3973" s="549"/>
      <c r="DBO3973" s="549"/>
      <c r="DBP3973" s="549"/>
      <c r="DBQ3973" s="549"/>
      <c r="DBR3973" s="549"/>
      <c r="DBS3973" s="549"/>
      <c r="DBT3973" s="549"/>
      <c r="DBU3973" s="549"/>
      <c r="DBV3973" s="549"/>
      <c r="DBW3973" s="549"/>
      <c r="DBX3973" s="549"/>
      <c r="DBY3973" s="549"/>
      <c r="DBZ3973" s="549"/>
      <c r="DCA3973" s="549"/>
      <c r="DCB3973" s="549"/>
      <c r="DCC3973" s="549"/>
      <c r="DCD3973" s="549"/>
      <c r="DCE3973" s="549"/>
      <c r="DCF3973" s="549"/>
      <c r="DCG3973" s="549"/>
      <c r="DCH3973" s="549"/>
      <c r="DCI3973" s="549"/>
      <c r="DCJ3973" s="549"/>
      <c r="DCK3973" s="549"/>
      <c r="DCL3973" s="549"/>
      <c r="DCM3973" s="549"/>
      <c r="DCN3973" s="549"/>
      <c r="DCO3973" s="549"/>
      <c r="DCP3973" s="549"/>
      <c r="DCQ3973" s="549"/>
      <c r="DCR3973" s="549"/>
      <c r="DCS3973" s="549"/>
      <c r="DCT3973" s="549"/>
      <c r="DCU3973" s="549"/>
      <c r="DCV3973" s="549"/>
      <c r="DCW3973" s="549"/>
      <c r="DCX3973" s="549"/>
      <c r="DCY3973" s="549"/>
      <c r="DCZ3973" s="549"/>
      <c r="DDA3973" s="549"/>
      <c r="DDB3973" s="549"/>
      <c r="DDC3973" s="549"/>
      <c r="DDD3973" s="549"/>
      <c r="DDE3973" s="549"/>
      <c r="DDF3973" s="549"/>
      <c r="DDG3973" s="549"/>
      <c r="DDH3973" s="549"/>
      <c r="DDI3973" s="549"/>
      <c r="DDJ3973" s="549"/>
      <c r="DDK3973" s="549"/>
      <c r="DDL3973" s="549"/>
      <c r="DDM3973" s="549"/>
      <c r="DDN3973" s="549"/>
      <c r="DDO3973" s="549"/>
      <c r="DDP3973" s="549"/>
      <c r="DDQ3973" s="549"/>
      <c r="DDR3973" s="549"/>
      <c r="DDS3973" s="549"/>
      <c r="DDT3973" s="549"/>
      <c r="DDU3973" s="549"/>
      <c r="DDV3973" s="549"/>
      <c r="DDW3973" s="549"/>
      <c r="DDX3973" s="549"/>
      <c r="DDY3973" s="549"/>
      <c r="DDZ3973" s="549"/>
      <c r="DEA3973" s="549"/>
      <c r="DEB3973" s="549"/>
      <c r="DEC3973" s="549"/>
      <c r="DED3973" s="549"/>
      <c r="DEE3973" s="549"/>
      <c r="DEF3973" s="549"/>
      <c r="DEG3973" s="549"/>
      <c r="DEH3973" s="549"/>
      <c r="DEI3973" s="549"/>
      <c r="DEJ3973" s="549"/>
      <c r="DEK3973" s="549"/>
      <c r="DEL3973" s="549"/>
      <c r="DEM3973" s="549"/>
      <c r="DEN3973" s="549"/>
      <c r="DEO3973" s="549"/>
      <c r="DEP3973" s="549"/>
      <c r="DEQ3973" s="549"/>
      <c r="DER3973" s="549"/>
      <c r="DES3973" s="549"/>
      <c r="DET3973" s="549"/>
      <c r="DEU3973" s="549"/>
      <c r="DEV3973" s="549"/>
      <c r="DEW3973" s="549"/>
      <c r="DEX3973" s="549"/>
      <c r="DEY3973" s="549"/>
      <c r="DEZ3973" s="549"/>
      <c r="DFA3973" s="549"/>
      <c r="DFB3973" s="549"/>
      <c r="DFC3973" s="549"/>
      <c r="DFD3973" s="549"/>
      <c r="DFE3973" s="549"/>
      <c r="DFF3973" s="549"/>
      <c r="DFG3973" s="549"/>
      <c r="DFH3973" s="549"/>
      <c r="DFI3973" s="549"/>
      <c r="DFJ3973" s="549"/>
      <c r="DFK3973" s="549"/>
      <c r="DFL3973" s="549"/>
      <c r="DFM3973" s="549"/>
      <c r="DFN3973" s="549"/>
      <c r="DFO3973" s="549"/>
      <c r="DFP3973" s="549"/>
      <c r="DFQ3973" s="549"/>
      <c r="DFR3973" s="549"/>
      <c r="DFS3973" s="549"/>
      <c r="DFT3973" s="549"/>
      <c r="DFU3973" s="549"/>
      <c r="DFV3973" s="549"/>
      <c r="DFW3973" s="549"/>
      <c r="DFX3973" s="549"/>
      <c r="DFY3973" s="549"/>
      <c r="DFZ3973" s="549"/>
      <c r="DGA3973" s="549"/>
      <c r="DGB3973" s="549"/>
      <c r="DGC3973" s="549"/>
      <c r="DGD3973" s="549"/>
      <c r="DGE3973" s="549"/>
      <c r="DGF3973" s="549"/>
      <c r="DGG3973" s="549"/>
      <c r="DGH3973" s="549"/>
      <c r="DGI3973" s="549"/>
      <c r="DGJ3973" s="549"/>
      <c r="DGK3973" s="549"/>
      <c r="DGL3973" s="549"/>
      <c r="DGM3973" s="549"/>
      <c r="DGN3973" s="549"/>
      <c r="DGO3973" s="549"/>
      <c r="DGP3973" s="549"/>
      <c r="DGQ3973" s="549"/>
      <c r="DGR3973" s="549"/>
      <c r="DGS3973" s="549"/>
      <c r="DGT3973" s="549"/>
      <c r="DGU3973" s="549"/>
      <c r="DGV3973" s="549"/>
      <c r="DGW3973" s="549"/>
      <c r="DGX3973" s="549"/>
      <c r="DGY3973" s="549"/>
      <c r="DGZ3973" s="549"/>
      <c r="DHA3973" s="549"/>
      <c r="DHB3973" s="549"/>
      <c r="DHC3973" s="549"/>
      <c r="DHD3973" s="549"/>
      <c r="DHE3973" s="549"/>
      <c r="DHF3973" s="549"/>
      <c r="DHG3973" s="549"/>
      <c r="DHH3973" s="549"/>
      <c r="DHI3973" s="549"/>
      <c r="DHJ3973" s="549"/>
      <c r="DHK3973" s="549"/>
      <c r="DHL3973" s="549"/>
      <c r="DHM3973" s="549"/>
      <c r="DHN3973" s="549"/>
      <c r="DHO3973" s="549"/>
      <c r="DHP3973" s="549"/>
      <c r="DHQ3973" s="549"/>
      <c r="DHR3973" s="549"/>
      <c r="DHS3973" s="549"/>
      <c r="DHT3973" s="549"/>
      <c r="DHU3973" s="549"/>
      <c r="DHV3973" s="549"/>
      <c r="DHW3973" s="549"/>
      <c r="DHX3973" s="549"/>
      <c r="DHY3973" s="549"/>
      <c r="DHZ3973" s="549"/>
      <c r="DIA3973" s="549"/>
      <c r="DIB3973" s="549"/>
      <c r="DIC3973" s="549"/>
      <c r="DID3973" s="549"/>
      <c r="DIE3973" s="549"/>
      <c r="DIF3973" s="549"/>
      <c r="DIG3973" s="549"/>
      <c r="DIH3973" s="549"/>
      <c r="DII3973" s="549"/>
      <c r="DIJ3973" s="549"/>
      <c r="DIK3973" s="549"/>
      <c r="DIL3973" s="549"/>
      <c r="DIM3973" s="549"/>
      <c r="DIN3973" s="549"/>
      <c r="DIO3973" s="549"/>
      <c r="DIP3973" s="549"/>
      <c r="DIQ3973" s="549"/>
      <c r="DIR3973" s="549"/>
      <c r="DIS3973" s="549"/>
      <c r="DIT3973" s="549"/>
      <c r="DIU3973" s="549"/>
      <c r="DIV3973" s="549"/>
      <c r="DIW3973" s="549"/>
      <c r="DIX3973" s="549"/>
      <c r="DIY3973" s="549"/>
      <c r="DIZ3973" s="549"/>
      <c r="DJA3973" s="549"/>
      <c r="DJB3973" s="549"/>
      <c r="DJC3973" s="549"/>
      <c r="DJD3973" s="549"/>
      <c r="DJE3973" s="549"/>
      <c r="DJF3973" s="549"/>
      <c r="DJG3973" s="549"/>
      <c r="DJH3973" s="549"/>
      <c r="DJI3973" s="549"/>
      <c r="DJJ3973" s="549"/>
      <c r="DJK3973" s="549"/>
      <c r="DJL3973" s="549"/>
      <c r="DJM3973" s="549"/>
      <c r="DJN3973" s="549"/>
      <c r="DJO3973" s="549"/>
      <c r="DJP3973" s="549"/>
      <c r="DJQ3973" s="549"/>
      <c r="DJR3973" s="549"/>
      <c r="DJS3973" s="549"/>
      <c r="DJT3973" s="549"/>
      <c r="DJU3973" s="549"/>
      <c r="DJV3973" s="549"/>
      <c r="DJW3973" s="549"/>
      <c r="DJX3973" s="549"/>
      <c r="DJY3973" s="549"/>
      <c r="DJZ3973" s="549"/>
      <c r="DKA3973" s="549"/>
      <c r="DKB3973" s="549"/>
      <c r="DKC3973" s="549"/>
      <c r="DKD3973" s="549"/>
      <c r="DKE3973" s="549"/>
      <c r="DKF3973" s="549"/>
      <c r="DKG3973" s="549"/>
      <c r="DKH3973" s="549"/>
      <c r="DKI3973" s="549"/>
      <c r="DKJ3973" s="549"/>
      <c r="DKK3973" s="549"/>
      <c r="DKL3973" s="549"/>
      <c r="DKM3973" s="549"/>
      <c r="DKN3973" s="549"/>
      <c r="DKO3973" s="549"/>
      <c r="DKP3973" s="549"/>
      <c r="DKQ3973" s="549"/>
      <c r="DKR3973" s="549"/>
      <c r="DKS3973" s="549"/>
      <c r="DKT3973" s="549"/>
      <c r="DKU3973" s="549"/>
      <c r="DKV3973" s="549"/>
      <c r="DKW3973" s="549"/>
      <c r="DKX3973" s="549"/>
      <c r="DKY3973" s="549"/>
      <c r="DKZ3973" s="549"/>
      <c r="DLA3973" s="549"/>
      <c r="DLB3973" s="549"/>
      <c r="DLC3973" s="549"/>
      <c r="DLD3973" s="549"/>
      <c r="DLE3973" s="549"/>
      <c r="DLF3973" s="549"/>
      <c r="DLG3973" s="549"/>
      <c r="DLH3973" s="549"/>
      <c r="DLI3973" s="549"/>
      <c r="DLJ3973" s="549"/>
      <c r="DLK3973" s="549"/>
      <c r="DLL3973" s="549"/>
      <c r="DLM3973" s="549"/>
      <c r="DLN3973" s="549"/>
      <c r="DLO3973" s="549"/>
      <c r="DLP3973" s="549"/>
      <c r="DLQ3973" s="549"/>
      <c r="DLR3973" s="549"/>
      <c r="DLS3973" s="549"/>
      <c r="DLT3973" s="549"/>
      <c r="DLU3973" s="549"/>
      <c r="DLV3973" s="549"/>
      <c r="DLW3973" s="549"/>
      <c r="DLX3973" s="549"/>
      <c r="DLY3973" s="549"/>
      <c r="DLZ3973" s="549"/>
      <c r="DMA3973" s="549"/>
      <c r="DMB3973" s="549"/>
      <c r="DMC3973" s="549"/>
      <c r="DMD3973" s="549"/>
      <c r="DME3973" s="549"/>
      <c r="DMF3973" s="549"/>
      <c r="DMG3973" s="549"/>
      <c r="DMH3973" s="549"/>
      <c r="DMI3973" s="549"/>
      <c r="DMJ3973" s="549"/>
      <c r="DMK3973" s="549"/>
      <c r="DML3973" s="549"/>
      <c r="DMM3973" s="549"/>
      <c r="DMN3973" s="549"/>
      <c r="DMO3973" s="549"/>
      <c r="DMP3973" s="549"/>
      <c r="DMQ3973" s="549"/>
      <c r="DMR3973" s="549"/>
      <c r="DMS3973" s="549"/>
      <c r="DMT3973" s="549"/>
      <c r="DMU3973" s="549"/>
      <c r="DMV3973" s="549"/>
      <c r="DMW3973" s="549"/>
      <c r="DMX3973" s="549"/>
      <c r="DMY3973" s="549"/>
      <c r="DMZ3973" s="549"/>
      <c r="DNA3973" s="549"/>
      <c r="DNB3973" s="549"/>
      <c r="DNC3973" s="549"/>
      <c r="DND3973" s="549"/>
      <c r="DNE3973" s="549"/>
      <c r="DNF3973" s="549"/>
      <c r="DNG3973" s="549"/>
      <c r="DNH3973" s="549"/>
      <c r="DNI3973" s="549"/>
      <c r="DNJ3973" s="549"/>
      <c r="DNK3973" s="549"/>
      <c r="DNL3973" s="549"/>
      <c r="DNM3973" s="549"/>
      <c r="DNN3973" s="549"/>
      <c r="DNO3973" s="549"/>
      <c r="DNP3973" s="549"/>
      <c r="DNQ3973" s="549"/>
      <c r="DNR3973" s="549"/>
      <c r="DNS3973" s="549"/>
      <c r="DNT3973" s="549"/>
      <c r="DNU3973" s="549"/>
      <c r="DNV3973" s="549"/>
      <c r="DNW3973" s="549"/>
      <c r="DNX3973" s="549"/>
      <c r="DNY3973" s="549"/>
      <c r="DNZ3973" s="549"/>
      <c r="DOA3973" s="549"/>
      <c r="DOB3973" s="549"/>
      <c r="DOC3973" s="549"/>
      <c r="DOD3973" s="549"/>
      <c r="DOE3973" s="549"/>
      <c r="DOF3973" s="549"/>
      <c r="DOG3973" s="549"/>
      <c r="DOH3973" s="549"/>
      <c r="DOI3973" s="549"/>
      <c r="DOJ3973" s="549"/>
      <c r="DOK3973" s="549"/>
      <c r="DOL3973" s="549"/>
      <c r="DOM3973" s="549"/>
      <c r="DON3973" s="549"/>
      <c r="DOO3973" s="549"/>
      <c r="DOP3973" s="549"/>
      <c r="DOQ3973" s="549"/>
      <c r="DOR3973" s="549"/>
      <c r="DOS3973" s="549"/>
      <c r="DOT3973" s="549"/>
      <c r="DOU3973" s="549"/>
      <c r="DOV3973" s="549"/>
      <c r="DOW3973" s="549"/>
      <c r="DOX3973" s="549"/>
      <c r="DOY3973" s="549"/>
      <c r="DOZ3973" s="549"/>
      <c r="DPA3973" s="549"/>
      <c r="DPB3973" s="549"/>
      <c r="DPC3973" s="549"/>
      <c r="DPD3973" s="549"/>
      <c r="DPE3973" s="549"/>
      <c r="DPF3973" s="549"/>
      <c r="DPG3973" s="549"/>
      <c r="DPH3973" s="549"/>
      <c r="DPI3973" s="549"/>
      <c r="DPJ3973" s="549"/>
      <c r="DPK3973" s="549"/>
      <c r="DPL3973" s="549"/>
      <c r="DPM3973" s="549"/>
      <c r="DPN3973" s="549"/>
      <c r="DPO3973" s="549"/>
      <c r="DPP3973" s="549"/>
      <c r="DPQ3973" s="549"/>
      <c r="DPR3973" s="549"/>
      <c r="DPS3973" s="549"/>
      <c r="DPT3973" s="549"/>
      <c r="DPU3973" s="549"/>
      <c r="DPV3973" s="549"/>
      <c r="DPW3973" s="549"/>
      <c r="DPX3973" s="549"/>
      <c r="DPY3973" s="549"/>
      <c r="DPZ3973" s="549"/>
      <c r="DQA3973" s="549"/>
      <c r="DQB3973" s="549"/>
      <c r="DQC3973" s="549"/>
      <c r="DQD3973" s="549"/>
      <c r="DQE3973" s="549"/>
      <c r="DQF3973" s="549"/>
      <c r="DQG3973" s="549"/>
      <c r="DQH3973" s="549"/>
      <c r="DQI3973" s="549"/>
      <c r="DQJ3973" s="549"/>
      <c r="DQK3973" s="549"/>
      <c r="DQL3973" s="549"/>
      <c r="DQM3973" s="549"/>
      <c r="DQN3973" s="549"/>
      <c r="DQO3973" s="549"/>
      <c r="DQP3973" s="549"/>
      <c r="DQQ3973" s="549"/>
      <c r="DQR3973" s="549"/>
      <c r="DQS3973" s="549"/>
      <c r="DQT3973" s="549"/>
      <c r="DQU3973" s="549"/>
      <c r="DQV3973" s="549"/>
      <c r="DQW3973" s="549"/>
      <c r="DQX3973" s="549"/>
      <c r="DQY3973" s="549"/>
      <c r="DQZ3973" s="549"/>
      <c r="DRA3973" s="549"/>
      <c r="DRB3973" s="549"/>
      <c r="DRC3973" s="549"/>
      <c r="DRD3973" s="549"/>
      <c r="DRE3973" s="549"/>
      <c r="DRF3973" s="549"/>
      <c r="DRG3973" s="549"/>
      <c r="DRH3973" s="549"/>
      <c r="DRI3973" s="549"/>
      <c r="DRJ3973" s="549"/>
      <c r="DRK3973" s="549"/>
      <c r="DRL3973" s="549"/>
      <c r="DRM3973" s="549"/>
      <c r="DRN3973" s="549"/>
      <c r="DRO3973" s="549"/>
      <c r="DRP3973" s="549"/>
      <c r="DRQ3973" s="549"/>
      <c r="DRR3973" s="549"/>
      <c r="DRS3973" s="549"/>
      <c r="DRT3973" s="549"/>
      <c r="DRU3973" s="549"/>
      <c r="DRV3973" s="549"/>
      <c r="DRW3973" s="549"/>
      <c r="DRX3973" s="549"/>
      <c r="DRY3973" s="549"/>
      <c r="DRZ3973" s="549"/>
      <c r="DSA3973" s="549"/>
      <c r="DSB3973" s="549"/>
      <c r="DSC3973" s="549"/>
      <c r="DSD3973" s="549"/>
      <c r="DSE3973" s="549"/>
      <c r="DSF3973" s="549"/>
      <c r="DSG3973" s="549"/>
      <c r="DSH3973" s="549"/>
      <c r="DSI3973" s="549"/>
      <c r="DSJ3973" s="549"/>
      <c r="DSK3973" s="549"/>
      <c r="DSL3973" s="549"/>
      <c r="DSM3973" s="549"/>
      <c r="DSN3973" s="549"/>
      <c r="DSO3973" s="549"/>
      <c r="DSP3973" s="549"/>
      <c r="DSQ3973" s="549"/>
      <c r="DSR3973" s="549"/>
      <c r="DSS3973" s="549"/>
      <c r="DST3973" s="549"/>
      <c r="DSU3973" s="549"/>
      <c r="DSV3973" s="549"/>
      <c r="DSW3973" s="549"/>
      <c r="DSX3973" s="549"/>
      <c r="DSY3973" s="549"/>
      <c r="DSZ3973" s="549"/>
      <c r="DTA3973" s="549"/>
      <c r="DTB3973" s="549"/>
      <c r="DTC3973" s="549"/>
      <c r="DTD3973" s="549"/>
      <c r="DTE3973" s="549"/>
      <c r="DTF3973" s="549"/>
      <c r="DTG3973" s="549"/>
      <c r="DTH3973" s="549"/>
      <c r="DTI3973" s="549"/>
      <c r="DTJ3973" s="549"/>
      <c r="DTK3973" s="549"/>
      <c r="DTL3973" s="549"/>
      <c r="DTM3973" s="549"/>
      <c r="DTN3973" s="549"/>
      <c r="DTO3973" s="549"/>
      <c r="DTP3973" s="549"/>
      <c r="DTQ3973" s="549"/>
      <c r="DTR3973" s="549"/>
      <c r="DTS3973" s="549"/>
      <c r="DTT3973" s="549"/>
      <c r="DTU3973" s="549"/>
      <c r="DTV3973" s="549"/>
      <c r="DTW3973" s="549"/>
      <c r="DTX3973" s="549"/>
      <c r="DTY3973" s="549"/>
      <c r="DTZ3973" s="549"/>
      <c r="DUA3973" s="549"/>
      <c r="DUB3973" s="549"/>
      <c r="DUC3973" s="549"/>
      <c r="DUD3973" s="549"/>
      <c r="DUE3973" s="549"/>
      <c r="DUF3973" s="549"/>
      <c r="DUG3973" s="549"/>
      <c r="DUH3973" s="549"/>
      <c r="DUI3973" s="549"/>
      <c r="DUJ3973" s="549"/>
      <c r="DUK3973" s="549"/>
      <c r="DUL3973" s="549"/>
      <c r="DUM3973" s="549"/>
      <c r="DUN3973" s="549"/>
      <c r="DUO3973" s="549"/>
      <c r="DUP3973" s="549"/>
      <c r="DUQ3973" s="549"/>
      <c r="DUR3973" s="549"/>
      <c r="DUS3973" s="549"/>
      <c r="DUT3973" s="549"/>
      <c r="DUU3973" s="549"/>
      <c r="DUV3973" s="549"/>
      <c r="DUW3973" s="549"/>
      <c r="DUX3973" s="549"/>
      <c r="DUY3973" s="549"/>
      <c r="DUZ3973" s="549"/>
      <c r="DVA3973" s="549"/>
      <c r="DVB3973" s="549"/>
      <c r="DVC3973" s="549"/>
      <c r="DVD3973" s="549"/>
      <c r="DVE3973" s="549"/>
      <c r="DVF3973" s="549"/>
      <c r="DVG3973" s="549"/>
      <c r="DVH3973" s="549"/>
      <c r="DVI3973" s="549"/>
      <c r="DVJ3973" s="549"/>
      <c r="DVK3973" s="549"/>
      <c r="DVL3973" s="549"/>
      <c r="DVM3973" s="549"/>
      <c r="DVN3973" s="549"/>
      <c r="DVO3973" s="549"/>
      <c r="DVP3973" s="549"/>
      <c r="DVQ3973" s="549"/>
      <c r="DVR3973" s="549"/>
      <c r="DVS3973" s="549"/>
      <c r="DVT3973" s="549"/>
      <c r="DVU3973" s="549"/>
      <c r="DVV3973" s="549"/>
      <c r="DVW3973" s="549"/>
      <c r="DVX3973" s="549"/>
      <c r="DVY3973" s="549"/>
      <c r="DVZ3973" s="549"/>
      <c r="DWA3973" s="549"/>
      <c r="DWB3973" s="549"/>
      <c r="DWC3973" s="549"/>
      <c r="DWD3973" s="549"/>
      <c r="DWE3973" s="549"/>
      <c r="DWF3973" s="549"/>
      <c r="DWG3973" s="549"/>
      <c r="DWH3973" s="549"/>
      <c r="DWI3973" s="549"/>
      <c r="DWJ3973" s="549"/>
      <c r="DWK3973" s="549"/>
      <c r="DWL3973" s="549"/>
      <c r="DWM3973" s="549"/>
      <c r="DWN3973" s="549"/>
      <c r="DWO3973" s="549"/>
      <c r="DWP3973" s="549"/>
      <c r="DWQ3973" s="549"/>
      <c r="DWR3973" s="549"/>
      <c r="DWS3973" s="549"/>
      <c r="DWT3973" s="549"/>
      <c r="DWU3973" s="549"/>
      <c r="DWV3973" s="549"/>
      <c r="DWW3973" s="549"/>
      <c r="DWX3973" s="549"/>
      <c r="DWY3973" s="549"/>
      <c r="DWZ3973" s="549"/>
      <c r="DXA3973" s="549"/>
      <c r="DXB3973" s="549"/>
      <c r="DXC3973" s="549"/>
      <c r="DXD3973" s="549"/>
      <c r="DXE3973" s="549"/>
      <c r="DXF3973" s="549"/>
      <c r="DXG3973" s="549"/>
      <c r="DXH3973" s="549"/>
      <c r="DXI3973" s="549"/>
      <c r="DXJ3973" s="549"/>
      <c r="DXK3973" s="549"/>
      <c r="DXL3973" s="549"/>
      <c r="DXM3973" s="549"/>
      <c r="DXN3973" s="549"/>
      <c r="DXO3973" s="549"/>
      <c r="DXP3973" s="549"/>
      <c r="DXQ3973" s="549"/>
      <c r="DXR3973" s="549"/>
      <c r="DXS3973" s="549"/>
      <c r="DXT3973" s="549"/>
      <c r="DXU3973" s="549"/>
      <c r="DXV3973" s="549"/>
      <c r="DXW3973" s="549"/>
      <c r="DXX3973" s="549"/>
      <c r="DXY3973" s="549"/>
      <c r="DXZ3973" s="549"/>
      <c r="DYA3973" s="549"/>
      <c r="DYB3973" s="549"/>
      <c r="DYC3973" s="549"/>
      <c r="DYD3973" s="549"/>
      <c r="DYE3973" s="549"/>
      <c r="DYF3973" s="549"/>
      <c r="DYG3973" s="549"/>
      <c r="DYH3973" s="549"/>
      <c r="DYI3973" s="549"/>
      <c r="DYJ3973" s="549"/>
      <c r="DYK3973" s="549"/>
      <c r="DYL3973" s="549"/>
      <c r="DYM3973" s="549"/>
      <c r="DYN3973" s="549"/>
      <c r="DYO3973" s="549"/>
      <c r="DYP3973" s="549"/>
      <c r="DYQ3973" s="549"/>
      <c r="DYR3973" s="549"/>
      <c r="DYS3973" s="549"/>
      <c r="DYT3973" s="549"/>
      <c r="DYU3973" s="549"/>
      <c r="DYV3973" s="549"/>
      <c r="DYW3973" s="549"/>
      <c r="DYX3973" s="549"/>
      <c r="DYY3973" s="549"/>
      <c r="DYZ3973" s="549"/>
      <c r="DZA3973" s="549"/>
      <c r="DZB3973" s="549"/>
      <c r="DZC3973" s="549"/>
      <c r="DZD3973" s="549"/>
      <c r="DZE3973" s="549"/>
      <c r="DZF3973" s="549"/>
      <c r="DZG3973" s="549"/>
      <c r="DZH3973" s="549"/>
      <c r="DZI3973" s="549"/>
      <c r="DZJ3973" s="549"/>
      <c r="DZK3973" s="549"/>
      <c r="DZL3973" s="549"/>
      <c r="DZM3973" s="549"/>
      <c r="DZN3973" s="549"/>
      <c r="DZO3973" s="549"/>
      <c r="DZP3973" s="549"/>
      <c r="DZQ3973" s="549"/>
      <c r="DZR3973" s="549"/>
      <c r="DZS3973" s="549"/>
      <c r="DZT3973" s="549"/>
      <c r="DZU3973" s="549"/>
      <c r="DZV3973" s="549"/>
      <c r="DZW3973" s="549"/>
      <c r="DZX3973" s="549"/>
      <c r="DZY3973" s="549"/>
      <c r="DZZ3973" s="549"/>
      <c r="EAA3973" s="549"/>
      <c r="EAB3973" s="549"/>
      <c r="EAC3973" s="549"/>
      <c r="EAD3973" s="549"/>
      <c r="EAE3973" s="549"/>
      <c r="EAF3973" s="549"/>
      <c r="EAG3973" s="549"/>
      <c r="EAH3973" s="549"/>
      <c r="EAI3973" s="549"/>
      <c r="EAJ3973" s="549"/>
      <c r="EAK3973" s="549"/>
      <c r="EAL3973" s="549"/>
      <c r="EAM3973" s="549"/>
      <c r="EAN3973" s="549"/>
      <c r="EAO3973" s="549"/>
      <c r="EAP3973" s="549"/>
      <c r="EAQ3973" s="549"/>
      <c r="EAR3973" s="549"/>
      <c r="EAS3973" s="549"/>
      <c r="EAT3973" s="549"/>
      <c r="EAU3973" s="549"/>
      <c r="EAV3973" s="549"/>
      <c r="EAW3973" s="549"/>
      <c r="EAX3973" s="549"/>
      <c r="EAY3973" s="549"/>
      <c r="EAZ3973" s="549"/>
      <c r="EBA3973" s="549"/>
      <c r="EBB3973" s="549"/>
      <c r="EBC3973" s="549"/>
      <c r="EBD3973" s="549"/>
      <c r="EBE3973" s="549"/>
      <c r="EBF3973" s="549"/>
      <c r="EBG3973" s="549"/>
      <c r="EBH3973" s="549"/>
      <c r="EBI3973" s="549"/>
      <c r="EBJ3973" s="549"/>
      <c r="EBK3973" s="549"/>
      <c r="EBL3973" s="549"/>
      <c r="EBM3973" s="549"/>
      <c r="EBN3973" s="549"/>
      <c r="EBO3973" s="549"/>
      <c r="EBP3973" s="549"/>
      <c r="EBQ3973" s="549"/>
      <c r="EBR3973" s="549"/>
      <c r="EBS3973" s="549"/>
      <c r="EBT3973" s="549"/>
      <c r="EBU3973" s="549"/>
      <c r="EBV3973" s="549"/>
      <c r="EBW3973" s="549"/>
      <c r="EBX3973" s="549"/>
      <c r="EBY3973" s="549"/>
      <c r="EBZ3973" s="549"/>
      <c r="ECA3973" s="549"/>
      <c r="ECB3973" s="549"/>
      <c r="ECC3973" s="549"/>
      <c r="ECD3973" s="549"/>
      <c r="ECE3973" s="549"/>
      <c r="ECF3973" s="549"/>
      <c r="ECG3973" s="549"/>
      <c r="ECH3973" s="549"/>
      <c r="ECI3973" s="549"/>
      <c r="ECJ3973" s="549"/>
      <c r="ECK3973" s="549"/>
      <c r="ECL3973" s="549"/>
      <c r="ECM3973" s="549"/>
      <c r="ECN3973" s="549"/>
      <c r="ECO3973" s="549"/>
      <c r="ECP3973" s="549"/>
      <c r="ECQ3973" s="549"/>
      <c r="ECR3973" s="549"/>
      <c r="ECS3973" s="549"/>
      <c r="ECT3973" s="549"/>
      <c r="ECU3973" s="549"/>
      <c r="ECV3973" s="549"/>
      <c r="ECW3973" s="549"/>
      <c r="ECX3973" s="549"/>
      <c r="ECY3973" s="549"/>
      <c r="ECZ3973" s="549"/>
      <c r="EDA3973" s="549"/>
      <c r="EDB3973" s="549"/>
      <c r="EDC3973" s="549"/>
      <c r="EDD3973" s="549"/>
      <c r="EDE3973" s="549"/>
      <c r="EDF3973" s="549"/>
      <c r="EDG3973" s="549"/>
      <c r="EDH3973" s="549"/>
      <c r="EDI3973" s="549"/>
      <c r="EDJ3973" s="549"/>
      <c r="EDK3973" s="549"/>
      <c r="EDL3973" s="549"/>
      <c r="EDM3973" s="549"/>
      <c r="EDN3973" s="549"/>
      <c r="EDO3973" s="549"/>
      <c r="EDP3973" s="549"/>
      <c r="EDQ3973" s="549"/>
      <c r="EDR3973" s="549"/>
      <c r="EDS3973" s="549"/>
      <c r="EDT3973" s="549"/>
      <c r="EDU3973" s="549"/>
      <c r="EDV3973" s="549"/>
      <c r="EDW3973" s="549"/>
      <c r="EDX3973" s="549"/>
      <c r="EDY3973" s="549"/>
      <c r="EDZ3973" s="549"/>
      <c r="EEA3973" s="549"/>
      <c r="EEB3973" s="549"/>
      <c r="EEC3973" s="549"/>
      <c r="EED3973" s="549"/>
      <c r="EEE3973" s="549"/>
      <c r="EEF3973" s="549"/>
      <c r="EEG3973" s="549"/>
      <c r="EEH3973" s="549"/>
      <c r="EEI3973" s="549"/>
      <c r="EEJ3973" s="549"/>
      <c r="EEK3973" s="549"/>
      <c r="EEL3973" s="549"/>
      <c r="EEM3973" s="549"/>
      <c r="EEN3973" s="549"/>
      <c r="EEO3973" s="549"/>
      <c r="EEP3973" s="549"/>
      <c r="EEQ3973" s="549"/>
      <c r="EER3973" s="549"/>
      <c r="EES3973" s="549"/>
      <c r="EET3973" s="549"/>
      <c r="EEU3973" s="549"/>
      <c r="EEV3973" s="549"/>
      <c r="EEW3973" s="549"/>
      <c r="EEX3973" s="549"/>
      <c r="EEY3973" s="549"/>
      <c r="EEZ3973" s="549"/>
      <c r="EFA3973" s="549"/>
      <c r="EFB3973" s="549"/>
      <c r="EFC3973" s="549"/>
      <c r="EFD3973" s="549"/>
      <c r="EFE3973" s="549"/>
      <c r="EFF3973" s="549"/>
      <c r="EFG3973" s="549"/>
      <c r="EFH3973" s="549"/>
      <c r="EFI3973" s="549"/>
      <c r="EFJ3973" s="549"/>
      <c r="EFK3973" s="549"/>
      <c r="EFL3973" s="549"/>
      <c r="EFM3973" s="549"/>
      <c r="EFN3973" s="549"/>
      <c r="EFO3973" s="549"/>
      <c r="EFP3973" s="549"/>
      <c r="EFQ3973" s="549"/>
      <c r="EFR3973" s="549"/>
      <c r="EFS3973" s="549"/>
      <c r="EFT3973" s="549"/>
      <c r="EFU3973" s="549"/>
      <c r="EFV3973" s="549"/>
      <c r="EFW3973" s="549"/>
      <c r="EFX3973" s="549"/>
      <c r="EFY3973" s="549"/>
      <c r="EFZ3973" s="549"/>
      <c r="EGA3973" s="549"/>
      <c r="EGB3973" s="549"/>
      <c r="EGC3973" s="549"/>
      <c r="EGD3973" s="549"/>
      <c r="EGE3973" s="549"/>
      <c r="EGF3973" s="549"/>
      <c r="EGG3973" s="549"/>
      <c r="EGH3973" s="549"/>
      <c r="EGI3973" s="549"/>
      <c r="EGJ3973" s="549"/>
      <c r="EGK3973" s="549"/>
      <c r="EGL3973" s="549"/>
      <c r="EGM3973" s="549"/>
      <c r="EGN3973" s="549"/>
      <c r="EGO3973" s="549"/>
      <c r="EGP3973" s="549"/>
      <c r="EGQ3973" s="549"/>
      <c r="EGR3973" s="549"/>
      <c r="EGS3973" s="549"/>
      <c r="EGT3973" s="549"/>
      <c r="EGU3973" s="549"/>
      <c r="EGV3973" s="549"/>
      <c r="EGW3973" s="549"/>
      <c r="EGX3973" s="549"/>
      <c r="EGY3973" s="549"/>
      <c r="EGZ3973" s="549"/>
      <c r="EHA3973" s="549"/>
      <c r="EHB3973" s="549"/>
      <c r="EHC3973" s="549"/>
      <c r="EHD3973" s="549"/>
      <c r="EHE3973" s="549"/>
      <c r="EHF3973" s="549"/>
      <c r="EHG3973" s="549"/>
      <c r="EHH3973" s="549"/>
      <c r="EHI3973" s="549"/>
      <c r="EHJ3973" s="549"/>
      <c r="EHK3973" s="549"/>
      <c r="EHL3973" s="549"/>
      <c r="EHM3973" s="549"/>
      <c r="EHN3973" s="549"/>
      <c r="EHO3973" s="549"/>
      <c r="EHP3973" s="549"/>
      <c r="EHQ3973" s="549"/>
      <c r="EHR3973" s="549"/>
      <c r="EHS3973" s="549"/>
      <c r="EHT3973" s="549"/>
      <c r="EHU3973" s="549"/>
      <c r="EHV3973" s="549"/>
      <c r="EHW3973" s="549"/>
      <c r="EHX3973" s="549"/>
      <c r="EHY3973" s="549"/>
      <c r="EHZ3973" s="549"/>
      <c r="EIA3973" s="549"/>
      <c r="EIB3973" s="549"/>
      <c r="EIC3973" s="549"/>
      <c r="EID3973" s="549"/>
      <c r="EIE3973" s="549"/>
      <c r="EIF3973" s="549"/>
      <c r="EIG3973" s="549"/>
      <c r="EIH3973" s="549"/>
      <c r="EII3973" s="549"/>
      <c r="EIJ3973" s="549"/>
      <c r="EIK3973" s="549"/>
      <c r="EIL3973" s="549"/>
      <c r="EIM3973" s="549"/>
      <c r="EIN3973" s="549"/>
      <c r="EIO3973" s="549"/>
      <c r="EIP3973" s="549"/>
      <c r="EIQ3973" s="549"/>
      <c r="EIR3973" s="549"/>
      <c r="EIS3973" s="549"/>
      <c r="EIT3973" s="549"/>
      <c r="EIU3973" s="549"/>
      <c r="EIV3973" s="549"/>
      <c r="EIW3973" s="549"/>
      <c r="EIX3973" s="549"/>
      <c r="EIY3973" s="549"/>
      <c r="EIZ3973" s="549"/>
      <c r="EJA3973" s="549"/>
      <c r="EJB3973" s="549"/>
      <c r="EJC3973" s="549"/>
      <c r="EJD3973" s="549"/>
      <c r="EJE3973" s="549"/>
      <c r="EJF3973" s="549"/>
      <c r="EJG3973" s="549"/>
      <c r="EJH3973" s="549"/>
      <c r="EJI3973" s="549"/>
      <c r="EJJ3973" s="549"/>
      <c r="EJK3973" s="549"/>
      <c r="EJL3973" s="549"/>
      <c r="EJM3973" s="549"/>
      <c r="EJN3973" s="549"/>
      <c r="EJO3973" s="549"/>
      <c r="EJP3973" s="549"/>
      <c r="EJQ3973" s="549"/>
      <c r="EJR3973" s="549"/>
      <c r="EJS3973" s="549"/>
      <c r="EJT3973" s="549"/>
      <c r="EJU3973" s="549"/>
      <c r="EJV3973" s="549"/>
      <c r="EJW3973" s="549"/>
      <c r="EJX3973" s="549"/>
      <c r="EJY3973" s="549"/>
      <c r="EJZ3973" s="549"/>
      <c r="EKA3973" s="549"/>
      <c r="EKB3973" s="549"/>
      <c r="EKC3973" s="549"/>
      <c r="EKD3973" s="549"/>
      <c r="EKE3973" s="549"/>
      <c r="EKF3973" s="549"/>
      <c r="EKG3973" s="549"/>
      <c r="EKH3973" s="549"/>
      <c r="EKI3973" s="549"/>
      <c r="EKJ3973" s="549"/>
      <c r="EKK3973" s="549"/>
      <c r="EKL3973" s="549"/>
      <c r="EKM3973" s="549"/>
      <c r="EKN3973" s="549"/>
      <c r="EKO3973" s="549"/>
      <c r="EKP3973" s="549"/>
      <c r="EKQ3973" s="549"/>
      <c r="EKR3973" s="549"/>
      <c r="EKS3973" s="549"/>
      <c r="EKT3973" s="549"/>
      <c r="EKU3973" s="549"/>
      <c r="EKV3973" s="549"/>
      <c r="EKW3973" s="549"/>
      <c r="EKX3973" s="549"/>
      <c r="EKY3973" s="549"/>
      <c r="EKZ3973" s="549"/>
      <c r="ELA3973" s="549"/>
      <c r="ELB3973" s="549"/>
      <c r="ELC3973" s="549"/>
      <c r="ELD3973" s="549"/>
      <c r="ELE3973" s="549"/>
      <c r="ELF3973" s="549"/>
      <c r="ELG3973" s="549"/>
      <c r="ELH3973" s="549"/>
      <c r="ELI3973" s="549"/>
      <c r="ELJ3973" s="549"/>
      <c r="ELK3973" s="549"/>
      <c r="ELL3973" s="549"/>
      <c r="ELM3973" s="549"/>
      <c r="ELN3973" s="549"/>
      <c r="ELO3973" s="549"/>
      <c r="ELP3973" s="549"/>
      <c r="ELQ3973" s="549"/>
      <c r="ELR3973" s="549"/>
      <c r="ELS3973" s="549"/>
      <c r="ELT3973" s="549"/>
      <c r="ELU3973" s="549"/>
      <c r="ELV3973" s="549"/>
      <c r="ELW3973" s="549"/>
      <c r="ELX3973" s="549"/>
      <c r="ELY3973" s="549"/>
      <c r="ELZ3973" s="549"/>
      <c r="EMA3973" s="549"/>
      <c r="EMB3973" s="549"/>
      <c r="EMC3973" s="549"/>
      <c r="EMD3973" s="549"/>
      <c r="EME3973" s="549"/>
      <c r="EMF3973" s="549"/>
      <c r="EMG3973" s="549"/>
      <c r="EMH3973" s="549"/>
      <c r="EMI3973" s="549"/>
      <c r="EMJ3973" s="549"/>
      <c r="EMK3973" s="549"/>
      <c r="EML3973" s="549"/>
      <c r="EMM3973" s="549"/>
      <c r="EMN3973" s="549"/>
      <c r="EMO3973" s="549"/>
      <c r="EMP3973" s="549"/>
      <c r="EMQ3973" s="549"/>
      <c r="EMR3973" s="549"/>
      <c r="EMS3973" s="549"/>
      <c r="EMT3973" s="549"/>
      <c r="EMU3973" s="549"/>
      <c r="EMV3973" s="549"/>
      <c r="EMW3973" s="549"/>
      <c r="EMX3973" s="549"/>
      <c r="EMY3973" s="549"/>
      <c r="EMZ3973" s="549"/>
      <c r="ENA3973" s="549"/>
      <c r="ENB3973" s="549"/>
      <c r="ENC3973" s="549"/>
      <c r="END3973" s="549"/>
      <c r="ENE3973" s="549"/>
      <c r="ENF3973" s="549"/>
      <c r="ENG3973" s="549"/>
      <c r="ENH3973" s="549"/>
      <c r="ENI3973" s="549"/>
      <c r="ENJ3973" s="549"/>
      <c r="ENK3973" s="549"/>
      <c r="ENL3973" s="549"/>
      <c r="ENM3973" s="549"/>
      <c r="ENN3973" s="549"/>
      <c r="ENO3973" s="549"/>
      <c r="ENP3973" s="549"/>
      <c r="ENQ3973" s="549"/>
      <c r="ENR3973" s="549"/>
      <c r="ENS3973" s="549"/>
      <c r="ENT3973" s="549"/>
      <c r="ENU3973" s="549"/>
      <c r="ENV3973" s="549"/>
      <c r="ENW3973" s="549"/>
      <c r="ENX3973" s="549"/>
      <c r="ENY3973" s="549"/>
      <c r="ENZ3973" s="549"/>
      <c r="EOA3973" s="549"/>
      <c r="EOB3973" s="549"/>
      <c r="EOC3973" s="549"/>
      <c r="EOD3973" s="549"/>
      <c r="EOE3973" s="549"/>
      <c r="EOF3973" s="549"/>
      <c r="EOG3973" s="549"/>
      <c r="EOH3973" s="549"/>
      <c r="EOI3973" s="549"/>
      <c r="EOJ3973" s="549"/>
      <c r="EOK3973" s="549"/>
      <c r="EOL3973" s="549"/>
      <c r="EOM3973" s="549"/>
      <c r="EON3973" s="549"/>
      <c r="EOO3973" s="549"/>
      <c r="EOP3973" s="549"/>
      <c r="EOQ3973" s="549"/>
      <c r="EOR3973" s="549"/>
      <c r="EOS3973" s="549"/>
      <c r="EOT3973" s="549"/>
      <c r="EOU3973" s="549"/>
      <c r="EOV3973" s="549"/>
      <c r="EOW3973" s="549"/>
      <c r="EOX3973" s="549"/>
      <c r="EOY3973" s="549"/>
      <c r="EOZ3973" s="549"/>
      <c r="EPA3973" s="549"/>
      <c r="EPB3973" s="549"/>
      <c r="EPC3973" s="549"/>
      <c r="EPD3973" s="549"/>
      <c r="EPE3973" s="549"/>
      <c r="EPF3973" s="549"/>
      <c r="EPG3973" s="549"/>
      <c r="EPH3973" s="549"/>
      <c r="EPI3973" s="549"/>
      <c r="EPJ3973" s="549"/>
      <c r="EPK3973" s="549"/>
      <c r="EPL3973" s="549"/>
      <c r="EPM3973" s="549"/>
      <c r="EPN3973" s="549"/>
      <c r="EPO3973" s="549"/>
      <c r="EPP3973" s="549"/>
      <c r="EPQ3973" s="549"/>
      <c r="EPR3973" s="549"/>
      <c r="EPS3973" s="549"/>
      <c r="EPT3973" s="549"/>
      <c r="EPU3973" s="549"/>
      <c r="EPV3973" s="549"/>
      <c r="EPW3973" s="549"/>
      <c r="EPX3973" s="549"/>
      <c r="EPY3973" s="549"/>
      <c r="EPZ3973" s="549"/>
      <c r="EQA3973" s="549"/>
      <c r="EQB3973" s="549"/>
      <c r="EQC3973" s="549"/>
      <c r="EQD3973" s="549"/>
      <c r="EQE3973" s="549"/>
      <c r="EQF3973" s="549"/>
      <c r="EQG3973" s="549"/>
      <c r="EQH3973" s="549"/>
      <c r="EQI3973" s="549"/>
      <c r="EQJ3973" s="549"/>
      <c r="EQK3973" s="549"/>
      <c r="EQL3973" s="549"/>
      <c r="EQM3973" s="549"/>
      <c r="EQN3973" s="549"/>
      <c r="EQO3973" s="549"/>
      <c r="EQP3973" s="549"/>
      <c r="EQQ3973" s="549"/>
      <c r="EQR3973" s="549"/>
      <c r="EQS3973" s="549"/>
      <c r="EQT3973" s="549"/>
      <c r="EQU3973" s="549"/>
      <c r="EQV3973" s="549"/>
      <c r="EQW3973" s="549"/>
      <c r="EQX3973" s="549"/>
      <c r="EQY3973" s="549"/>
      <c r="EQZ3973" s="549"/>
      <c r="ERA3973" s="549"/>
      <c r="ERB3973" s="549"/>
      <c r="ERC3973" s="549"/>
      <c r="ERD3973" s="549"/>
      <c r="ERE3973" s="549"/>
      <c r="ERF3973" s="549"/>
      <c r="ERG3973" s="549"/>
      <c r="ERH3973" s="549"/>
      <c r="ERI3973" s="549"/>
      <c r="ERJ3973" s="549"/>
      <c r="ERK3973" s="549"/>
      <c r="ERL3973" s="549"/>
      <c r="ERM3973" s="549"/>
      <c r="ERN3973" s="549"/>
      <c r="ERO3973" s="549"/>
      <c r="ERP3973" s="549"/>
      <c r="ERQ3973" s="549"/>
      <c r="ERR3973" s="549"/>
      <c r="ERS3973" s="549"/>
      <c r="ERT3973" s="549"/>
      <c r="ERU3973" s="549"/>
      <c r="ERV3973" s="549"/>
      <c r="ERW3973" s="549"/>
      <c r="ERX3973" s="549"/>
      <c r="ERY3973" s="549"/>
      <c r="ERZ3973" s="549"/>
      <c r="ESA3973" s="549"/>
      <c r="ESB3973" s="549"/>
      <c r="ESC3973" s="549"/>
      <c r="ESD3973" s="549"/>
      <c r="ESE3973" s="549"/>
      <c r="ESF3973" s="549"/>
      <c r="ESG3973" s="549"/>
      <c r="ESH3973" s="549"/>
      <c r="ESI3973" s="549"/>
      <c r="ESJ3973" s="549"/>
      <c r="ESK3973" s="549"/>
      <c r="ESL3973" s="549"/>
      <c r="ESM3973" s="549"/>
      <c r="ESN3973" s="549"/>
      <c r="ESO3973" s="549"/>
      <c r="ESP3973" s="549"/>
      <c r="ESQ3973" s="549"/>
      <c r="ESR3973" s="549"/>
      <c r="ESS3973" s="549"/>
      <c r="EST3973" s="549"/>
      <c r="ESU3973" s="549"/>
      <c r="ESV3973" s="549"/>
      <c r="ESW3973" s="549"/>
      <c r="ESX3973" s="549"/>
      <c r="ESY3973" s="549"/>
      <c r="ESZ3973" s="549"/>
      <c r="ETA3973" s="549"/>
      <c r="ETB3973" s="549"/>
      <c r="ETC3973" s="549"/>
      <c r="ETD3973" s="549"/>
      <c r="ETE3973" s="549"/>
      <c r="ETF3973" s="549"/>
      <c r="ETG3973" s="549"/>
      <c r="ETH3973" s="549"/>
      <c r="ETI3973" s="549"/>
      <c r="ETJ3973" s="549"/>
      <c r="ETK3973" s="549"/>
      <c r="ETL3973" s="549"/>
      <c r="ETM3973" s="549"/>
      <c r="ETN3973" s="549"/>
      <c r="ETO3973" s="549"/>
      <c r="ETP3973" s="549"/>
      <c r="ETQ3973" s="549"/>
      <c r="ETR3973" s="549"/>
      <c r="ETS3973" s="549"/>
      <c r="ETT3973" s="549"/>
      <c r="ETU3973" s="549"/>
      <c r="ETV3973" s="549"/>
      <c r="ETW3973" s="549"/>
      <c r="ETX3973" s="549"/>
      <c r="ETY3973" s="549"/>
      <c r="ETZ3973" s="549"/>
      <c r="EUA3973" s="549"/>
      <c r="EUB3973" s="549"/>
      <c r="EUC3973" s="549"/>
      <c r="EUD3973" s="549"/>
      <c r="EUE3973" s="549"/>
      <c r="EUF3973" s="549"/>
      <c r="EUG3973" s="549"/>
      <c r="EUH3973" s="549"/>
      <c r="EUI3973" s="549"/>
      <c r="EUJ3973" s="549"/>
      <c r="EUK3973" s="549"/>
      <c r="EUL3973" s="549"/>
      <c r="EUM3973" s="549"/>
      <c r="EUN3973" s="549"/>
      <c r="EUO3973" s="549"/>
      <c r="EUP3973" s="549"/>
      <c r="EUQ3973" s="549"/>
      <c r="EUR3973" s="549"/>
      <c r="EUS3973" s="549"/>
      <c r="EUT3973" s="549"/>
      <c r="EUU3973" s="549"/>
      <c r="EUV3973" s="549"/>
      <c r="EUW3973" s="549"/>
      <c r="EUX3973" s="549"/>
      <c r="EUY3973" s="549"/>
      <c r="EUZ3973" s="549"/>
      <c r="EVA3973" s="549"/>
      <c r="EVB3973" s="549"/>
      <c r="EVC3973" s="549"/>
      <c r="EVD3973" s="549"/>
      <c r="EVE3973" s="549"/>
      <c r="EVF3973" s="549"/>
      <c r="EVG3973" s="549"/>
      <c r="EVH3973" s="549"/>
      <c r="EVI3973" s="549"/>
      <c r="EVJ3973" s="549"/>
      <c r="EVK3973" s="549"/>
      <c r="EVL3973" s="549"/>
      <c r="EVM3973" s="549"/>
      <c r="EVN3973" s="549"/>
      <c r="EVO3973" s="549"/>
      <c r="EVP3973" s="549"/>
      <c r="EVQ3973" s="549"/>
      <c r="EVR3973" s="549"/>
      <c r="EVS3973" s="549"/>
      <c r="EVT3973" s="549"/>
      <c r="EVU3973" s="549"/>
      <c r="EVV3973" s="549"/>
      <c r="EVW3973" s="549"/>
      <c r="EVX3973" s="549"/>
      <c r="EVY3973" s="549"/>
      <c r="EVZ3973" s="549"/>
      <c r="EWA3973" s="549"/>
      <c r="EWB3973" s="549"/>
      <c r="EWC3973" s="549"/>
      <c r="EWD3973" s="549"/>
      <c r="EWE3973" s="549"/>
      <c r="EWF3973" s="549"/>
      <c r="EWG3973" s="549"/>
      <c r="EWH3973" s="549"/>
      <c r="EWI3973" s="549"/>
      <c r="EWJ3973" s="549"/>
      <c r="EWK3973" s="549"/>
      <c r="EWL3973" s="549"/>
      <c r="EWM3973" s="549"/>
      <c r="EWN3973" s="549"/>
      <c r="EWO3973" s="549"/>
      <c r="EWP3973" s="549"/>
      <c r="EWQ3973" s="549"/>
      <c r="EWR3973" s="549"/>
      <c r="EWS3973" s="549"/>
      <c r="EWT3973" s="549"/>
      <c r="EWU3973" s="549"/>
      <c r="EWV3973" s="549"/>
      <c r="EWW3973" s="549"/>
      <c r="EWX3973" s="549"/>
      <c r="EWY3973" s="549"/>
      <c r="EWZ3973" s="549"/>
      <c r="EXA3973" s="549"/>
      <c r="EXB3973" s="549"/>
      <c r="EXC3973" s="549"/>
      <c r="EXD3973" s="549"/>
      <c r="EXE3973" s="549"/>
      <c r="EXF3973" s="549"/>
      <c r="EXG3973" s="549"/>
      <c r="EXH3973" s="549"/>
      <c r="EXI3973" s="549"/>
      <c r="EXJ3973" s="549"/>
      <c r="EXK3973" s="549"/>
      <c r="EXL3973" s="549"/>
      <c r="EXM3973" s="549"/>
      <c r="EXN3973" s="549"/>
      <c r="EXO3973" s="549"/>
      <c r="EXP3973" s="549"/>
      <c r="EXQ3973" s="549"/>
      <c r="EXR3973" s="549"/>
      <c r="EXS3973" s="549"/>
      <c r="EXT3973" s="549"/>
      <c r="EXU3973" s="549"/>
      <c r="EXV3973" s="549"/>
      <c r="EXW3973" s="549"/>
      <c r="EXX3973" s="549"/>
      <c r="EXY3973" s="549"/>
      <c r="EXZ3973" s="549"/>
      <c r="EYA3973" s="549"/>
      <c r="EYB3973" s="549"/>
      <c r="EYC3973" s="549"/>
      <c r="EYD3973" s="549"/>
      <c r="EYE3973" s="549"/>
      <c r="EYF3973" s="549"/>
      <c r="EYG3973" s="549"/>
      <c r="EYH3973" s="549"/>
      <c r="EYI3973" s="549"/>
      <c r="EYJ3973" s="549"/>
      <c r="EYK3973" s="549"/>
      <c r="EYL3973" s="549"/>
      <c r="EYM3973" s="549"/>
      <c r="EYN3973" s="549"/>
      <c r="EYO3973" s="549"/>
      <c r="EYP3973" s="549"/>
      <c r="EYQ3973" s="549"/>
      <c r="EYR3973" s="549"/>
      <c r="EYS3973" s="549"/>
      <c r="EYT3973" s="549"/>
      <c r="EYU3973" s="549"/>
      <c r="EYV3973" s="549"/>
      <c r="EYW3973" s="549"/>
      <c r="EYX3973" s="549"/>
      <c r="EYY3973" s="549"/>
      <c r="EYZ3973" s="549"/>
      <c r="EZA3973" s="549"/>
      <c r="EZB3973" s="549"/>
      <c r="EZC3973" s="549"/>
      <c r="EZD3973" s="549"/>
      <c r="EZE3973" s="549"/>
      <c r="EZF3973" s="549"/>
      <c r="EZG3973" s="549"/>
      <c r="EZH3973" s="549"/>
      <c r="EZI3973" s="549"/>
      <c r="EZJ3973" s="549"/>
      <c r="EZK3973" s="549"/>
      <c r="EZL3973" s="549"/>
      <c r="EZM3973" s="549"/>
      <c r="EZN3973" s="549"/>
      <c r="EZO3973" s="549"/>
      <c r="EZP3973" s="549"/>
      <c r="EZQ3973" s="549"/>
      <c r="EZR3973" s="549"/>
      <c r="EZS3973" s="549"/>
      <c r="EZT3973" s="549"/>
      <c r="EZU3973" s="549"/>
      <c r="EZV3973" s="549"/>
      <c r="EZW3973" s="549"/>
      <c r="EZX3973" s="549"/>
      <c r="EZY3973" s="549"/>
      <c r="EZZ3973" s="549"/>
      <c r="FAA3973" s="549"/>
      <c r="FAB3973" s="549"/>
      <c r="FAC3973" s="549"/>
      <c r="FAD3973" s="549"/>
      <c r="FAE3973" s="549"/>
      <c r="FAF3973" s="549"/>
      <c r="FAG3973" s="549"/>
      <c r="FAH3973" s="549"/>
      <c r="FAI3973" s="549"/>
      <c r="FAJ3973" s="549"/>
      <c r="FAK3973" s="549"/>
      <c r="FAL3973" s="549"/>
      <c r="FAM3973" s="549"/>
      <c r="FAN3973" s="549"/>
      <c r="FAO3973" s="549"/>
      <c r="FAP3973" s="549"/>
      <c r="FAQ3973" s="549"/>
      <c r="FAR3973" s="549"/>
      <c r="FAS3973" s="549"/>
      <c r="FAT3973" s="549"/>
      <c r="FAU3973" s="549"/>
      <c r="FAV3973" s="549"/>
      <c r="FAW3973" s="549"/>
      <c r="FAX3973" s="549"/>
      <c r="FAY3973" s="549"/>
      <c r="FAZ3973" s="549"/>
      <c r="FBA3973" s="549"/>
      <c r="FBB3973" s="549"/>
      <c r="FBC3973" s="549"/>
      <c r="FBD3973" s="549"/>
      <c r="FBE3973" s="549"/>
      <c r="FBF3973" s="549"/>
      <c r="FBG3973" s="549"/>
      <c r="FBH3973" s="549"/>
      <c r="FBI3973" s="549"/>
      <c r="FBJ3973" s="549"/>
      <c r="FBK3973" s="549"/>
      <c r="FBL3973" s="549"/>
      <c r="FBM3973" s="549"/>
      <c r="FBN3973" s="549"/>
      <c r="FBO3973" s="549"/>
      <c r="FBP3973" s="549"/>
      <c r="FBQ3973" s="549"/>
      <c r="FBR3973" s="549"/>
      <c r="FBS3973" s="549"/>
      <c r="FBT3973" s="549"/>
      <c r="FBU3973" s="549"/>
      <c r="FBV3973" s="549"/>
      <c r="FBW3973" s="549"/>
      <c r="FBX3973" s="549"/>
      <c r="FBY3973" s="549"/>
      <c r="FBZ3973" s="549"/>
      <c r="FCA3973" s="549"/>
      <c r="FCB3973" s="549"/>
      <c r="FCC3973" s="549"/>
      <c r="FCD3973" s="549"/>
      <c r="FCE3973" s="549"/>
      <c r="FCF3973" s="549"/>
      <c r="FCG3973" s="549"/>
      <c r="FCH3973" s="549"/>
      <c r="FCI3973" s="549"/>
      <c r="FCJ3973" s="549"/>
      <c r="FCK3973" s="549"/>
      <c r="FCL3973" s="549"/>
      <c r="FCM3973" s="549"/>
      <c r="FCN3973" s="549"/>
      <c r="FCO3973" s="549"/>
      <c r="FCP3973" s="549"/>
      <c r="FCQ3973" s="549"/>
      <c r="FCR3973" s="549"/>
      <c r="FCS3973" s="549"/>
      <c r="FCT3973" s="549"/>
      <c r="FCU3973" s="549"/>
      <c r="FCV3973" s="549"/>
      <c r="FCW3973" s="549"/>
      <c r="FCX3973" s="549"/>
      <c r="FCY3973" s="549"/>
      <c r="FCZ3973" s="549"/>
      <c r="FDA3973" s="549"/>
      <c r="FDB3973" s="549"/>
      <c r="FDC3973" s="549"/>
      <c r="FDD3973" s="549"/>
      <c r="FDE3973" s="549"/>
      <c r="FDF3973" s="549"/>
      <c r="FDG3973" s="549"/>
      <c r="FDH3973" s="549"/>
      <c r="FDI3973" s="549"/>
      <c r="FDJ3973" s="549"/>
      <c r="FDK3973" s="549"/>
      <c r="FDL3973" s="549"/>
      <c r="FDM3973" s="549"/>
      <c r="FDN3973" s="549"/>
      <c r="FDO3973" s="549"/>
      <c r="FDP3973" s="549"/>
      <c r="FDQ3973" s="549"/>
      <c r="FDR3973" s="549"/>
      <c r="FDS3973" s="549"/>
      <c r="FDT3973" s="549"/>
      <c r="FDU3973" s="549"/>
      <c r="FDV3973" s="549"/>
      <c r="FDW3973" s="549"/>
      <c r="FDX3973" s="549"/>
      <c r="FDY3973" s="549"/>
      <c r="FDZ3973" s="549"/>
      <c r="FEA3973" s="549"/>
      <c r="FEB3973" s="549"/>
      <c r="FEC3973" s="549"/>
      <c r="FED3973" s="549"/>
      <c r="FEE3973" s="549"/>
      <c r="FEF3973" s="549"/>
      <c r="FEG3973" s="549"/>
      <c r="FEH3973" s="549"/>
      <c r="FEI3973" s="549"/>
      <c r="FEJ3973" s="549"/>
      <c r="FEK3973" s="549"/>
      <c r="FEL3973" s="549"/>
      <c r="FEM3973" s="549"/>
      <c r="FEN3973" s="549"/>
      <c r="FEO3973" s="549"/>
      <c r="FEP3973" s="549"/>
      <c r="FEQ3973" s="549"/>
      <c r="FER3973" s="549"/>
      <c r="FES3973" s="549"/>
      <c r="FET3973" s="549"/>
      <c r="FEU3973" s="549"/>
      <c r="FEV3973" s="549"/>
      <c r="FEW3973" s="549"/>
      <c r="FEX3973" s="549"/>
      <c r="FEY3973" s="549"/>
      <c r="FEZ3973" s="549"/>
      <c r="FFA3973" s="549"/>
      <c r="FFB3973" s="549"/>
      <c r="FFC3973" s="549"/>
      <c r="FFD3973" s="549"/>
      <c r="FFE3973" s="549"/>
      <c r="FFF3973" s="549"/>
      <c r="FFG3973" s="549"/>
      <c r="FFH3973" s="549"/>
      <c r="FFI3973" s="549"/>
      <c r="FFJ3973" s="549"/>
      <c r="FFK3973" s="549"/>
      <c r="FFL3973" s="549"/>
      <c r="FFM3973" s="549"/>
      <c r="FFN3973" s="549"/>
      <c r="FFO3973" s="549"/>
      <c r="FFP3973" s="549"/>
      <c r="FFQ3973" s="549"/>
      <c r="FFR3973" s="549"/>
      <c r="FFS3973" s="549"/>
      <c r="FFT3973" s="549"/>
      <c r="FFU3973" s="549"/>
      <c r="FFV3973" s="549"/>
      <c r="FFW3973" s="549"/>
      <c r="FFX3973" s="549"/>
      <c r="FFY3973" s="549"/>
      <c r="FFZ3973" s="549"/>
      <c r="FGA3973" s="549"/>
      <c r="FGB3973" s="549"/>
      <c r="FGC3973" s="549"/>
      <c r="FGD3973" s="549"/>
      <c r="FGE3973" s="549"/>
      <c r="FGF3973" s="549"/>
      <c r="FGG3973" s="549"/>
      <c r="FGH3973" s="549"/>
      <c r="FGI3973" s="549"/>
      <c r="FGJ3973" s="549"/>
      <c r="FGK3973" s="549"/>
      <c r="FGL3973" s="549"/>
      <c r="FGM3973" s="549"/>
      <c r="FGN3973" s="549"/>
      <c r="FGO3973" s="549"/>
      <c r="FGP3973" s="549"/>
      <c r="FGQ3973" s="549"/>
      <c r="FGR3973" s="549"/>
      <c r="FGS3973" s="549"/>
      <c r="FGT3973" s="549"/>
      <c r="FGU3973" s="549"/>
      <c r="FGV3973" s="549"/>
      <c r="FGW3973" s="549"/>
      <c r="FGX3973" s="549"/>
      <c r="FGY3973" s="549"/>
      <c r="FGZ3973" s="549"/>
      <c r="FHA3973" s="549"/>
      <c r="FHB3973" s="549"/>
      <c r="FHC3973" s="549"/>
      <c r="FHD3973" s="549"/>
      <c r="FHE3973" s="549"/>
      <c r="FHF3973" s="549"/>
      <c r="FHG3973" s="549"/>
      <c r="FHH3973" s="549"/>
      <c r="FHI3973" s="549"/>
      <c r="FHJ3973" s="549"/>
      <c r="FHK3973" s="549"/>
      <c r="FHL3973" s="549"/>
      <c r="FHM3973" s="549"/>
      <c r="FHN3973" s="549"/>
      <c r="FHO3973" s="549"/>
      <c r="FHP3973" s="549"/>
      <c r="FHQ3973" s="549"/>
      <c r="FHR3973" s="549"/>
      <c r="FHS3973" s="549"/>
      <c r="FHT3973" s="549"/>
      <c r="FHU3973" s="549"/>
      <c r="FHV3973" s="549"/>
      <c r="FHW3973" s="549"/>
      <c r="FHX3973" s="549"/>
      <c r="FHY3973" s="549"/>
      <c r="FHZ3973" s="549"/>
      <c r="FIA3973" s="549"/>
      <c r="FIB3973" s="549"/>
      <c r="FIC3973" s="549"/>
      <c r="FID3973" s="549"/>
      <c r="FIE3973" s="549"/>
      <c r="FIF3973" s="549"/>
      <c r="FIG3973" s="549"/>
      <c r="FIH3973" s="549"/>
      <c r="FII3973" s="549"/>
      <c r="FIJ3973" s="549"/>
      <c r="FIK3973" s="549"/>
      <c r="FIL3973" s="549"/>
      <c r="FIM3973" s="549"/>
      <c r="FIN3973" s="549"/>
      <c r="FIO3973" s="549"/>
      <c r="FIP3973" s="549"/>
      <c r="FIQ3973" s="549"/>
      <c r="FIR3973" s="549"/>
      <c r="FIS3973" s="549"/>
      <c r="FIT3973" s="549"/>
      <c r="FIU3973" s="549"/>
      <c r="FIV3973" s="549"/>
      <c r="FIW3973" s="549"/>
      <c r="FIX3973" s="549"/>
      <c r="FIY3973" s="549"/>
      <c r="FIZ3973" s="549"/>
      <c r="FJA3973" s="549"/>
      <c r="FJB3973" s="549"/>
      <c r="FJC3973" s="549"/>
      <c r="FJD3973" s="549"/>
      <c r="FJE3973" s="549"/>
      <c r="FJF3973" s="549"/>
      <c r="FJG3973" s="549"/>
      <c r="FJH3973" s="549"/>
      <c r="FJI3973" s="549"/>
      <c r="FJJ3973" s="549"/>
      <c r="FJK3973" s="549"/>
      <c r="FJL3973" s="549"/>
      <c r="FJM3973" s="549"/>
      <c r="FJN3973" s="549"/>
      <c r="FJO3973" s="549"/>
      <c r="FJP3973" s="549"/>
      <c r="FJQ3973" s="549"/>
      <c r="FJR3973" s="549"/>
      <c r="FJS3973" s="549"/>
      <c r="FJT3973" s="549"/>
      <c r="FJU3973" s="549"/>
      <c r="FJV3973" s="549"/>
      <c r="FJW3973" s="549"/>
      <c r="FJX3973" s="549"/>
      <c r="FJY3973" s="549"/>
      <c r="FJZ3973" s="549"/>
      <c r="FKA3973" s="549"/>
      <c r="FKB3973" s="549"/>
      <c r="FKC3973" s="549"/>
      <c r="FKD3973" s="549"/>
      <c r="FKE3973" s="549"/>
      <c r="FKF3973" s="549"/>
      <c r="FKG3973" s="549"/>
      <c r="FKH3973" s="549"/>
      <c r="FKI3973" s="549"/>
      <c r="FKJ3973" s="549"/>
      <c r="FKK3973" s="549"/>
      <c r="FKL3973" s="549"/>
      <c r="FKM3973" s="549"/>
      <c r="FKN3973" s="549"/>
      <c r="FKO3973" s="549"/>
      <c r="FKP3973" s="549"/>
      <c r="FKQ3973" s="549"/>
      <c r="FKR3973" s="549"/>
      <c r="FKS3973" s="549"/>
      <c r="FKT3973" s="549"/>
      <c r="FKU3973" s="549"/>
      <c r="FKV3973" s="549"/>
      <c r="FKW3973" s="549"/>
      <c r="FKX3973" s="549"/>
      <c r="FKY3973" s="549"/>
      <c r="FKZ3973" s="549"/>
      <c r="FLA3973" s="549"/>
      <c r="FLB3973" s="549"/>
      <c r="FLC3973" s="549"/>
      <c r="FLD3973" s="549"/>
      <c r="FLE3973" s="549"/>
      <c r="FLF3973" s="549"/>
      <c r="FLG3973" s="549"/>
      <c r="FLH3973" s="549"/>
      <c r="FLI3973" s="549"/>
      <c r="FLJ3973" s="549"/>
      <c r="FLK3973" s="549"/>
      <c r="FLL3973" s="549"/>
      <c r="FLM3973" s="549"/>
      <c r="FLN3973" s="549"/>
      <c r="FLO3973" s="549"/>
      <c r="FLP3973" s="549"/>
      <c r="FLQ3973" s="549"/>
      <c r="FLR3973" s="549"/>
      <c r="FLS3973" s="549"/>
      <c r="FLT3973" s="549"/>
      <c r="FLU3973" s="549"/>
      <c r="FLV3973" s="549"/>
      <c r="FLW3973" s="549"/>
      <c r="FLX3973" s="549"/>
      <c r="FLY3973" s="549"/>
      <c r="FLZ3973" s="549"/>
      <c r="FMA3973" s="549"/>
      <c r="FMB3973" s="549"/>
      <c r="FMC3973" s="549"/>
      <c r="FMD3973" s="549"/>
      <c r="FME3973" s="549"/>
      <c r="FMF3973" s="549"/>
      <c r="FMG3973" s="549"/>
      <c r="FMH3973" s="549"/>
      <c r="FMI3973" s="549"/>
      <c r="FMJ3973" s="549"/>
      <c r="FMK3973" s="549"/>
      <c r="FML3973" s="549"/>
      <c r="FMM3973" s="549"/>
      <c r="FMN3973" s="549"/>
      <c r="FMO3973" s="549"/>
      <c r="FMP3973" s="549"/>
      <c r="FMQ3973" s="549"/>
      <c r="FMR3973" s="549"/>
      <c r="FMS3973" s="549"/>
      <c r="FMT3973" s="549"/>
      <c r="FMU3973" s="549"/>
      <c r="FMV3973" s="549"/>
      <c r="FMW3973" s="549"/>
      <c r="FMX3973" s="549"/>
      <c r="FMY3973" s="549"/>
      <c r="FMZ3973" s="549"/>
      <c r="FNA3973" s="549"/>
      <c r="FNB3973" s="549"/>
      <c r="FNC3973" s="549"/>
      <c r="FND3973" s="549"/>
      <c r="FNE3973" s="549"/>
      <c r="FNF3973" s="549"/>
      <c r="FNG3973" s="549"/>
      <c r="FNH3973" s="549"/>
      <c r="FNI3973" s="549"/>
      <c r="FNJ3973" s="549"/>
      <c r="FNK3973" s="549"/>
      <c r="FNL3973" s="549"/>
      <c r="FNM3973" s="549"/>
      <c r="FNN3973" s="549"/>
      <c r="FNO3973" s="549"/>
      <c r="FNP3973" s="549"/>
      <c r="FNQ3973" s="549"/>
      <c r="FNR3973" s="549"/>
      <c r="FNS3973" s="549"/>
      <c r="FNT3973" s="549"/>
      <c r="FNU3973" s="549"/>
      <c r="FNV3973" s="549"/>
      <c r="FNW3973" s="549"/>
      <c r="FNX3973" s="549"/>
      <c r="FNY3973" s="549"/>
      <c r="FNZ3973" s="549"/>
      <c r="FOA3973" s="549"/>
      <c r="FOB3973" s="549"/>
      <c r="FOC3973" s="549"/>
      <c r="FOD3973" s="549"/>
      <c r="FOE3973" s="549"/>
      <c r="FOF3973" s="549"/>
      <c r="FOG3973" s="549"/>
      <c r="FOH3973" s="549"/>
      <c r="FOI3973" s="549"/>
      <c r="FOJ3973" s="549"/>
      <c r="FOK3973" s="549"/>
      <c r="FOL3973" s="549"/>
      <c r="FOM3973" s="549"/>
      <c r="FON3973" s="549"/>
      <c r="FOO3973" s="549"/>
      <c r="FOP3973" s="549"/>
      <c r="FOQ3973" s="549"/>
      <c r="FOR3973" s="549"/>
      <c r="FOS3973" s="549"/>
      <c r="FOT3973" s="549"/>
      <c r="FOU3973" s="549"/>
      <c r="FOV3973" s="549"/>
      <c r="FOW3973" s="549"/>
      <c r="FOX3973" s="549"/>
      <c r="FOY3973" s="549"/>
      <c r="FOZ3973" s="549"/>
      <c r="FPA3973" s="549"/>
      <c r="FPB3973" s="549"/>
      <c r="FPC3973" s="549"/>
      <c r="FPD3973" s="549"/>
      <c r="FPE3973" s="549"/>
      <c r="FPF3973" s="549"/>
      <c r="FPG3973" s="549"/>
      <c r="FPH3973" s="549"/>
      <c r="FPI3973" s="549"/>
      <c r="FPJ3973" s="549"/>
      <c r="FPK3973" s="549"/>
      <c r="FPL3973" s="549"/>
      <c r="FPM3973" s="549"/>
      <c r="FPN3973" s="549"/>
      <c r="FPO3973" s="549"/>
      <c r="FPP3973" s="549"/>
      <c r="FPQ3973" s="549"/>
      <c r="FPR3973" s="549"/>
      <c r="FPS3973" s="549"/>
      <c r="FPT3973" s="549"/>
      <c r="FPU3973" s="549"/>
      <c r="FPV3973" s="549"/>
      <c r="FPW3973" s="549"/>
      <c r="FPX3973" s="549"/>
      <c r="FPY3973" s="549"/>
      <c r="FPZ3973" s="549"/>
      <c r="FQA3973" s="549"/>
      <c r="FQB3973" s="549"/>
      <c r="FQC3973" s="549"/>
      <c r="FQD3973" s="549"/>
      <c r="FQE3973" s="549"/>
      <c r="FQF3973" s="549"/>
      <c r="FQG3973" s="549"/>
      <c r="FQH3973" s="549"/>
      <c r="FQI3973" s="549"/>
      <c r="FQJ3973" s="549"/>
      <c r="FQK3973" s="549"/>
      <c r="FQL3973" s="549"/>
      <c r="FQM3973" s="549"/>
      <c r="FQN3973" s="549"/>
      <c r="FQO3973" s="549"/>
      <c r="FQP3973" s="549"/>
      <c r="FQQ3973" s="549"/>
      <c r="FQR3973" s="549"/>
      <c r="FQS3973" s="549"/>
      <c r="FQT3973" s="549"/>
      <c r="FQU3973" s="549"/>
      <c r="FQV3973" s="549"/>
      <c r="FQW3973" s="549"/>
      <c r="FQX3973" s="549"/>
      <c r="FQY3973" s="549"/>
      <c r="FQZ3973" s="549"/>
      <c r="FRA3973" s="549"/>
      <c r="FRB3973" s="549"/>
      <c r="FRC3973" s="549"/>
      <c r="FRD3973" s="549"/>
      <c r="FRE3973" s="549"/>
      <c r="FRF3973" s="549"/>
      <c r="FRG3973" s="549"/>
      <c r="FRH3973" s="549"/>
      <c r="FRI3973" s="549"/>
      <c r="FRJ3973" s="549"/>
      <c r="FRK3973" s="549"/>
      <c r="FRL3973" s="549"/>
      <c r="FRM3973" s="549"/>
      <c r="FRN3973" s="549"/>
      <c r="FRO3973" s="549"/>
      <c r="FRP3973" s="549"/>
      <c r="FRQ3973" s="549"/>
      <c r="FRR3973" s="549"/>
      <c r="FRS3973" s="549"/>
      <c r="FRT3973" s="549"/>
      <c r="FRU3973" s="549"/>
      <c r="FRV3973" s="549"/>
      <c r="FRW3973" s="549"/>
      <c r="FRX3973" s="549"/>
      <c r="FRY3973" s="549"/>
      <c r="FRZ3973" s="549"/>
      <c r="FSA3973" s="549"/>
      <c r="FSB3973" s="549"/>
      <c r="FSC3973" s="549"/>
      <c r="FSD3973" s="549"/>
      <c r="FSE3973" s="549"/>
      <c r="FSF3973" s="549"/>
      <c r="FSG3973" s="549"/>
      <c r="FSH3973" s="549"/>
      <c r="FSI3973" s="549"/>
      <c r="FSJ3973" s="549"/>
      <c r="FSK3973" s="549"/>
      <c r="FSL3973" s="549"/>
      <c r="FSM3973" s="549"/>
      <c r="FSN3973" s="549"/>
      <c r="FSO3973" s="549"/>
      <c r="FSP3973" s="549"/>
      <c r="FSQ3973" s="549"/>
      <c r="FSR3973" s="549"/>
      <c r="FSS3973" s="549"/>
      <c r="FST3973" s="549"/>
      <c r="FSU3973" s="549"/>
      <c r="FSV3973" s="549"/>
      <c r="FSW3973" s="549"/>
      <c r="FSX3973" s="549"/>
      <c r="FSY3973" s="549"/>
      <c r="FSZ3973" s="549"/>
      <c r="FTA3973" s="549"/>
      <c r="FTB3973" s="549"/>
      <c r="FTC3973" s="549"/>
      <c r="FTD3973" s="549"/>
      <c r="FTE3973" s="549"/>
      <c r="FTF3973" s="549"/>
      <c r="FTG3973" s="549"/>
      <c r="FTH3973" s="549"/>
      <c r="FTI3973" s="549"/>
      <c r="FTJ3973" s="549"/>
      <c r="FTK3973" s="549"/>
      <c r="FTL3973" s="549"/>
      <c r="FTM3973" s="549"/>
      <c r="FTN3973" s="549"/>
      <c r="FTO3973" s="549"/>
      <c r="FTP3973" s="549"/>
      <c r="FTQ3973" s="549"/>
      <c r="FTR3973" s="549"/>
      <c r="FTS3973" s="549"/>
      <c r="FTT3973" s="549"/>
      <c r="FTU3973" s="549"/>
      <c r="FTV3973" s="549"/>
      <c r="FTW3973" s="549"/>
      <c r="FTX3973" s="549"/>
      <c r="FTY3973" s="549"/>
      <c r="FTZ3973" s="549"/>
      <c r="FUA3973" s="549"/>
      <c r="FUB3973" s="549"/>
      <c r="FUC3973" s="549"/>
      <c r="FUD3973" s="549"/>
      <c r="FUE3973" s="549"/>
      <c r="FUF3973" s="549"/>
      <c r="FUG3973" s="549"/>
      <c r="FUH3973" s="549"/>
      <c r="FUI3973" s="549"/>
      <c r="FUJ3973" s="549"/>
      <c r="FUK3973" s="549"/>
      <c r="FUL3973" s="549"/>
      <c r="FUM3973" s="549"/>
      <c r="FUN3973" s="549"/>
      <c r="FUO3973" s="549"/>
      <c r="FUP3973" s="549"/>
      <c r="FUQ3973" s="549"/>
      <c r="FUR3973" s="549"/>
      <c r="FUS3973" s="549"/>
      <c r="FUT3973" s="549"/>
      <c r="FUU3973" s="549"/>
      <c r="FUV3973" s="549"/>
      <c r="FUW3973" s="549"/>
      <c r="FUX3973" s="549"/>
      <c r="FUY3973" s="549"/>
      <c r="FUZ3973" s="549"/>
      <c r="FVA3973" s="549"/>
      <c r="FVB3973" s="549"/>
      <c r="FVC3973" s="549"/>
      <c r="FVD3973" s="549"/>
      <c r="FVE3973" s="549"/>
      <c r="FVF3973" s="549"/>
      <c r="FVG3973" s="549"/>
      <c r="FVH3973" s="549"/>
      <c r="FVI3973" s="549"/>
      <c r="FVJ3973" s="549"/>
      <c r="FVK3973" s="549"/>
      <c r="FVL3973" s="549"/>
      <c r="FVM3973" s="549"/>
      <c r="FVN3973" s="549"/>
      <c r="FVO3973" s="549"/>
      <c r="FVP3973" s="549"/>
      <c r="FVQ3973" s="549"/>
      <c r="FVR3973" s="549"/>
      <c r="FVS3973" s="549"/>
      <c r="FVT3973" s="549"/>
      <c r="FVU3973" s="549"/>
      <c r="FVV3973" s="549"/>
      <c r="FVW3973" s="549"/>
      <c r="FVX3973" s="549"/>
      <c r="FVY3973" s="549"/>
      <c r="FVZ3973" s="549"/>
      <c r="FWA3973" s="549"/>
      <c r="FWB3973" s="549"/>
      <c r="FWC3973" s="549"/>
      <c r="FWD3973" s="549"/>
      <c r="FWE3973" s="549"/>
      <c r="FWF3973" s="549"/>
      <c r="FWG3973" s="549"/>
      <c r="FWH3973" s="549"/>
      <c r="FWI3973" s="549"/>
      <c r="FWJ3973" s="549"/>
      <c r="FWK3973" s="549"/>
      <c r="FWL3973" s="549"/>
      <c r="FWM3973" s="549"/>
      <c r="FWN3973" s="549"/>
      <c r="FWO3973" s="549"/>
      <c r="FWP3973" s="549"/>
      <c r="FWQ3973" s="549"/>
      <c r="FWR3973" s="549"/>
      <c r="FWS3973" s="549"/>
      <c r="FWT3973" s="549"/>
      <c r="FWU3973" s="549"/>
      <c r="FWV3973" s="549"/>
      <c r="FWW3973" s="549"/>
      <c r="FWX3973" s="549"/>
      <c r="FWY3973" s="549"/>
      <c r="FWZ3973" s="549"/>
      <c r="FXA3973" s="549"/>
      <c r="FXB3973" s="549"/>
      <c r="FXC3973" s="549"/>
      <c r="FXD3973" s="549"/>
      <c r="FXE3973" s="549"/>
      <c r="FXF3973" s="549"/>
      <c r="FXG3973" s="549"/>
      <c r="FXH3973" s="549"/>
      <c r="FXI3973" s="549"/>
      <c r="FXJ3973" s="549"/>
      <c r="FXK3973" s="549"/>
      <c r="FXL3973" s="549"/>
      <c r="FXM3973" s="549"/>
      <c r="FXN3973" s="549"/>
      <c r="FXO3973" s="549"/>
      <c r="FXP3973" s="549"/>
      <c r="FXQ3973" s="549"/>
      <c r="FXR3973" s="549"/>
      <c r="FXS3973" s="549"/>
      <c r="FXT3973" s="549"/>
      <c r="FXU3973" s="549"/>
      <c r="FXV3973" s="549"/>
      <c r="FXW3973" s="549"/>
      <c r="FXX3973" s="549"/>
      <c r="FXY3973" s="549"/>
      <c r="FXZ3973" s="549"/>
      <c r="FYA3973" s="549"/>
      <c r="FYB3973" s="549"/>
      <c r="FYC3973" s="549"/>
      <c r="FYD3973" s="549"/>
      <c r="FYE3973" s="549"/>
      <c r="FYF3973" s="549"/>
      <c r="FYG3973" s="549"/>
      <c r="FYH3973" s="549"/>
      <c r="FYI3973" s="549"/>
      <c r="FYJ3973" s="549"/>
      <c r="FYK3973" s="549"/>
      <c r="FYL3973" s="549"/>
      <c r="FYM3973" s="549"/>
      <c r="FYN3973" s="549"/>
      <c r="FYO3973" s="549"/>
      <c r="FYP3973" s="549"/>
      <c r="FYQ3973" s="549"/>
      <c r="FYR3973" s="549"/>
      <c r="FYS3973" s="549"/>
      <c r="FYT3973" s="549"/>
      <c r="FYU3973" s="549"/>
      <c r="FYV3973" s="549"/>
      <c r="FYW3973" s="549"/>
      <c r="FYX3973" s="549"/>
      <c r="FYY3973" s="549"/>
      <c r="FYZ3973" s="549"/>
      <c r="FZA3973" s="549"/>
      <c r="FZB3973" s="549"/>
      <c r="FZC3973" s="549"/>
      <c r="FZD3973" s="549"/>
      <c r="FZE3973" s="549"/>
      <c r="FZF3973" s="549"/>
      <c r="FZG3973" s="549"/>
      <c r="FZH3973" s="549"/>
      <c r="FZI3973" s="549"/>
      <c r="FZJ3973" s="549"/>
      <c r="FZK3973" s="549"/>
      <c r="FZL3973" s="549"/>
      <c r="FZM3973" s="549"/>
      <c r="FZN3973" s="549"/>
      <c r="FZO3973" s="549"/>
      <c r="FZP3973" s="549"/>
      <c r="FZQ3973" s="549"/>
      <c r="FZR3973" s="549"/>
      <c r="FZS3973" s="549"/>
      <c r="FZT3973" s="549"/>
      <c r="FZU3973" s="549"/>
      <c r="FZV3973" s="549"/>
      <c r="FZW3973" s="549"/>
      <c r="FZX3973" s="549"/>
      <c r="FZY3973" s="549"/>
      <c r="FZZ3973" s="549"/>
      <c r="GAA3973" s="549"/>
      <c r="GAB3973" s="549"/>
      <c r="GAC3973" s="549"/>
      <c r="GAD3973" s="549"/>
      <c r="GAE3973" s="549"/>
      <c r="GAF3973" s="549"/>
      <c r="GAG3973" s="549"/>
      <c r="GAH3973" s="549"/>
      <c r="GAI3973" s="549"/>
      <c r="GAJ3973" s="549"/>
      <c r="GAK3973" s="549"/>
      <c r="GAL3973" s="549"/>
      <c r="GAM3973" s="549"/>
      <c r="GAN3973" s="549"/>
      <c r="GAO3973" s="549"/>
      <c r="GAP3973" s="549"/>
      <c r="GAQ3973" s="549"/>
      <c r="GAR3973" s="549"/>
      <c r="GAS3973" s="549"/>
      <c r="GAT3973" s="549"/>
      <c r="GAU3973" s="549"/>
      <c r="GAV3973" s="549"/>
      <c r="GAW3973" s="549"/>
      <c r="GAX3973" s="549"/>
      <c r="GAY3973" s="549"/>
      <c r="GAZ3973" s="549"/>
      <c r="GBA3973" s="549"/>
      <c r="GBB3973" s="549"/>
      <c r="GBC3973" s="549"/>
      <c r="GBD3973" s="549"/>
      <c r="GBE3973" s="549"/>
      <c r="GBF3973" s="549"/>
      <c r="GBG3973" s="549"/>
      <c r="GBH3973" s="549"/>
      <c r="GBI3973" s="549"/>
      <c r="GBJ3973" s="549"/>
      <c r="GBK3973" s="549"/>
      <c r="GBL3973" s="549"/>
      <c r="GBM3973" s="549"/>
      <c r="GBN3973" s="549"/>
      <c r="GBO3973" s="549"/>
      <c r="GBP3973" s="549"/>
      <c r="GBQ3973" s="549"/>
      <c r="GBR3973" s="549"/>
      <c r="GBS3973" s="549"/>
      <c r="GBT3973" s="549"/>
      <c r="GBU3973" s="549"/>
      <c r="GBV3973" s="549"/>
      <c r="GBW3973" s="549"/>
      <c r="GBX3973" s="549"/>
      <c r="GBY3973" s="549"/>
      <c r="GBZ3973" s="549"/>
      <c r="GCA3973" s="549"/>
      <c r="GCB3973" s="549"/>
      <c r="GCC3973" s="549"/>
      <c r="GCD3973" s="549"/>
      <c r="GCE3973" s="549"/>
      <c r="GCF3973" s="549"/>
      <c r="GCG3973" s="549"/>
      <c r="GCH3973" s="549"/>
      <c r="GCI3973" s="549"/>
      <c r="GCJ3973" s="549"/>
      <c r="GCK3973" s="549"/>
      <c r="GCL3973" s="549"/>
      <c r="GCM3973" s="549"/>
      <c r="GCN3973" s="549"/>
      <c r="GCO3973" s="549"/>
      <c r="GCP3973" s="549"/>
      <c r="GCQ3973" s="549"/>
      <c r="GCR3973" s="549"/>
      <c r="GCS3973" s="549"/>
      <c r="GCT3973" s="549"/>
      <c r="GCU3973" s="549"/>
      <c r="GCV3973" s="549"/>
      <c r="GCW3973" s="549"/>
      <c r="GCX3973" s="549"/>
      <c r="GCY3973" s="549"/>
      <c r="GCZ3973" s="549"/>
      <c r="GDA3973" s="549"/>
      <c r="GDB3973" s="549"/>
      <c r="GDC3973" s="549"/>
      <c r="GDD3973" s="549"/>
      <c r="GDE3973" s="549"/>
      <c r="GDF3973" s="549"/>
      <c r="GDG3973" s="549"/>
      <c r="GDH3973" s="549"/>
      <c r="GDI3973" s="549"/>
      <c r="GDJ3973" s="549"/>
      <c r="GDK3973" s="549"/>
      <c r="GDL3973" s="549"/>
      <c r="GDM3973" s="549"/>
      <c r="GDN3973" s="549"/>
      <c r="GDO3973" s="549"/>
      <c r="GDP3973" s="549"/>
      <c r="GDQ3973" s="549"/>
      <c r="GDR3973" s="549"/>
      <c r="GDS3973" s="549"/>
      <c r="GDT3973" s="549"/>
      <c r="GDU3973" s="549"/>
      <c r="GDV3973" s="549"/>
      <c r="GDW3973" s="549"/>
      <c r="GDX3973" s="549"/>
      <c r="GDY3973" s="549"/>
      <c r="GDZ3973" s="549"/>
      <c r="GEA3973" s="549"/>
      <c r="GEB3973" s="549"/>
      <c r="GEC3973" s="549"/>
      <c r="GED3973" s="549"/>
      <c r="GEE3973" s="549"/>
      <c r="GEF3973" s="549"/>
      <c r="GEG3973" s="549"/>
      <c r="GEH3973" s="549"/>
      <c r="GEI3973" s="549"/>
      <c r="GEJ3973" s="549"/>
      <c r="GEK3973" s="549"/>
      <c r="GEL3973" s="549"/>
      <c r="GEM3973" s="549"/>
      <c r="GEN3973" s="549"/>
      <c r="GEO3973" s="549"/>
      <c r="GEP3973" s="549"/>
      <c r="GEQ3973" s="549"/>
      <c r="GER3973" s="549"/>
      <c r="GES3973" s="549"/>
      <c r="GET3973" s="549"/>
      <c r="GEU3973" s="549"/>
      <c r="GEV3973" s="549"/>
      <c r="GEW3973" s="549"/>
      <c r="GEX3973" s="549"/>
      <c r="GEY3973" s="549"/>
      <c r="GEZ3973" s="549"/>
      <c r="GFA3973" s="549"/>
      <c r="GFB3973" s="549"/>
      <c r="GFC3973" s="549"/>
      <c r="GFD3973" s="549"/>
      <c r="GFE3973" s="549"/>
      <c r="GFF3973" s="549"/>
      <c r="GFG3973" s="549"/>
      <c r="GFH3973" s="549"/>
      <c r="GFI3973" s="549"/>
      <c r="GFJ3973" s="549"/>
      <c r="GFK3973" s="549"/>
      <c r="GFL3973" s="549"/>
      <c r="GFM3973" s="549"/>
      <c r="GFN3973" s="549"/>
      <c r="GFO3973" s="549"/>
      <c r="GFP3973" s="549"/>
      <c r="GFQ3973" s="549"/>
      <c r="GFR3973" s="549"/>
      <c r="GFS3973" s="549"/>
      <c r="GFT3973" s="549"/>
      <c r="GFU3973" s="549"/>
      <c r="GFV3973" s="549"/>
      <c r="GFW3973" s="549"/>
      <c r="GFX3973" s="549"/>
      <c r="GFY3973" s="549"/>
      <c r="GFZ3973" s="549"/>
      <c r="GGA3973" s="549"/>
      <c r="GGB3973" s="549"/>
      <c r="GGC3973" s="549"/>
      <c r="GGD3973" s="549"/>
      <c r="GGE3973" s="549"/>
      <c r="GGF3973" s="549"/>
      <c r="GGG3973" s="549"/>
      <c r="GGH3973" s="549"/>
      <c r="GGI3973" s="549"/>
      <c r="GGJ3973" s="549"/>
      <c r="GGK3973" s="549"/>
      <c r="GGL3973" s="549"/>
      <c r="GGM3973" s="549"/>
      <c r="GGN3973" s="549"/>
      <c r="GGO3973" s="549"/>
      <c r="GGP3973" s="549"/>
      <c r="GGQ3973" s="549"/>
      <c r="GGR3973" s="549"/>
      <c r="GGS3973" s="549"/>
      <c r="GGT3973" s="549"/>
      <c r="GGU3973" s="549"/>
      <c r="GGV3973" s="549"/>
      <c r="GGW3973" s="549"/>
      <c r="GGX3973" s="549"/>
      <c r="GGY3973" s="549"/>
      <c r="GGZ3973" s="549"/>
      <c r="GHA3973" s="549"/>
      <c r="GHB3973" s="549"/>
      <c r="GHC3973" s="549"/>
      <c r="GHD3973" s="549"/>
      <c r="GHE3973" s="549"/>
      <c r="GHF3973" s="549"/>
      <c r="GHG3973" s="549"/>
      <c r="GHH3973" s="549"/>
      <c r="GHI3973" s="549"/>
      <c r="GHJ3973" s="549"/>
      <c r="GHK3973" s="549"/>
      <c r="GHL3973" s="549"/>
      <c r="GHM3973" s="549"/>
      <c r="GHN3973" s="549"/>
      <c r="GHO3973" s="549"/>
      <c r="GHP3973" s="549"/>
      <c r="GHQ3973" s="549"/>
      <c r="GHR3973" s="549"/>
      <c r="GHS3973" s="549"/>
      <c r="GHT3973" s="549"/>
      <c r="GHU3973" s="549"/>
      <c r="GHV3973" s="549"/>
      <c r="GHW3973" s="549"/>
      <c r="GHX3973" s="549"/>
      <c r="GHY3973" s="549"/>
      <c r="GHZ3973" s="549"/>
      <c r="GIA3973" s="549"/>
      <c r="GIB3973" s="549"/>
      <c r="GIC3973" s="549"/>
      <c r="GID3973" s="549"/>
      <c r="GIE3973" s="549"/>
      <c r="GIF3973" s="549"/>
      <c r="GIG3973" s="549"/>
      <c r="GIH3973" s="549"/>
      <c r="GII3973" s="549"/>
      <c r="GIJ3973" s="549"/>
      <c r="GIK3973" s="549"/>
      <c r="GIL3973" s="549"/>
      <c r="GIM3973" s="549"/>
      <c r="GIN3973" s="549"/>
      <c r="GIO3973" s="549"/>
      <c r="GIP3973" s="549"/>
      <c r="GIQ3973" s="549"/>
      <c r="GIR3973" s="549"/>
      <c r="GIS3973" s="549"/>
      <c r="GIT3973" s="549"/>
      <c r="GIU3973" s="549"/>
      <c r="GIV3973" s="549"/>
      <c r="GIW3973" s="549"/>
      <c r="GIX3973" s="549"/>
      <c r="GIY3973" s="549"/>
      <c r="GIZ3973" s="549"/>
      <c r="GJA3973" s="549"/>
      <c r="GJB3973" s="549"/>
      <c r="GJC3973" s="549"/>
      <c r="GJD3973" s="549"/>
      <c r="GJE3973" s="549"/>
      <c r="GJF3973" s="549"/>
      <c r="GJG3973" s="549"/>
      <c r="GJH3973" s="549"/>
      <c r="GJI3973" s="549"/>
      <c r="GJJ3973" s="549"/>
      <c r="GJK3973" s="549"/>
      <c r="GJL3973" s="549"/>
      <c r="GJM3973" s="549"/>
      <c r="GJN3973" s="549"/>
      <c r="GJO3973" s="549"/>
      <c r="GJP3973" s="549"/>
      <c r="GJQ3973" s="549"/>
      <c r="GJR3973" s="549"/>
      <c r="GJS3973" s="549"/>
      <c r="GJT3973" s="549"/>
      <c r="GJU3973" s="549"/>
      <c r="GJV3973" s="549"/>
      <c r="GJW3973" s="549"/>
      <c r="GJX3973" s="549"/>
      <c r="GJY3973" s="549"/>
      <c r="GJZ3973" s="549"/>
      <c r="GKA3973" s="549"/>
      <c r="GKB3973" s="549"/>
      <c r="GKC3973" s="549"/>
      <c r="GKD3973" s="549"/>
      <c r="GKE3973" s="549"/>
      <c r="GKF3973" s="549"/>
      <c r="GKG3973" s="549"/>
      <c r="GKH3973" s="549"/>
      <c r="GKI3973" s="549"/>
      <c r="GKJ3973" s="549"/>
      <c r="GKK3973" s="549"/>
      <c r="GKL3973" s="549"/>
      <c r="GKM3973" s="549"/>
      <c r="GKN3973" s="549"/>
      <c r="GKO3973" s="549"/>
      <c r="GKP3973" s="549"/>
      <c r="GKQ3973" s="549"/>
      <c r="GKR3973" s="549"/>
      <c r="GKS3973" s="549"/>
      <c r="GKT3973" s="549"/>
      <c r="GKU3973" s="549"/>
      <c r="GKV3973" s="549"/>
      <c r="GKW3973" s="549"/>
      <c r="GKX3973" s="549"/>
      <c r="GKY3973" s="549"/>
      <c r="GKZ3973" s="549"/>
      <c r="GLA3973" s="549"/>
      <c r="GLB3973" s="549"/>
      <c r="GLC3973" s="549"/>
      <c r="GLD3973" s="549"/>
      <c r="GLE3973" s="549"/>
      <c r="GLF3973" s="549"/>
      <c r="GLG3973" s="549"/>
      <c r="GLH3973" s="549"/>
      <c r="GLI3973" s="549"/>
      <c r="GLJ3973" s="549"/>
      <c r="GLK3973" s="549"/>
      <c r="GLL3973" s="549"/>
      <c r="GLM3973" s="549"/>
      <c r="GLN3973" s="549"/>
      <c r="GLO3973" s="549"/>
      <c r="GLP3973" s="549"/>
      <c r="GLQ3973" s="549"/>
      <c r="GLR3973" s="549"/>
      <c r="GLS3973" s="549"/>
      <c r="GLT3973" s="549"/>
      <c r="GLU3973" s="549"/>
      <c r="GLV3973" s="549"/>
      <c r="GLW3973" s="549"/>
      <c r="GLX3973" s="549"/>
      <c r="GLY3973" s="549"/>
      <c r="GLZ3973" s="549"/>
      <c r="GMA3973" s="549"/>
      <c r="GMB3973" s="549"/>
      <c r="GMC3973" s="549"/>
      <c r="GMD3973" s="549"/>
      <c r="GME3973" s="549"/>
      <c r="GMF3973" s="549"/>
      <c r="GMG3973" s="549"/>
      <c r="GMH3973" s="549"/>
      <c r="GMI3973" s="549"/>
      <c r="GMJ3973" s="549"/>
      <c r="GMK3973" s="549"/>
      <c r="GML3973" s="549"/>
      <c r="GMM3973" s="549"/>
      <c r="GMN3973" s="549"/>
      <c r="GMO3973" s="549"/>
      <c r="GMP3973" s="549"/>
      <c r="GMQ3973" s="549"/>
      <c r="GMR3973" s="549"/>
      <c r="GMS3973" s="549"/>
      <c r="GMT3973" s="549"/>
      <c r="GMU3973" s="549"/>
      <c r="GMV3973" s="549"/>
      <c r="GMW3973" s="549"/>
      <c r="GMX3973" s="549"/>
      <c r="GMY3973" s="549"/>
      <c r="GMZ3973" s="549"/>
      <c r="GNA3973" s="549"/>
      <c r="GNB3973" s="549"/>
      <c r="GNC3973" s="549"/>
      <c r="GND3973" s="549"/>
      <c r="GNE3973" s="549"/>
      <c r="GNF3973" s="549"/>
      <c r="GNG3973" s="549"/>
      <c r="GNH3973" s="549"/>
      <c r="GNI3973" s="549"/>
      <c r="GNJ3973" s="549"/>
      <c r="GNK3973" s="549"/>
      <c r="GNL3973" s="549"/>
      <c r="GNM3973" s="549"/>
      <c r="GNN3973" s="549"/>
      <c r="GNO3973" s="549"/>
      <c r="GNP3973" s="549"/>
      <c r="GNQ3973" s="549"/>
      <c r="GNR3973" s="549"/>
      <c r="GNS3973" s="549"/>
      <c r="GNT3973" s="549"/>
      <c r="GNU3973" s="549"/>
      <c r="GNV3973" s="549"/>
      <c r="GNW3973" s="549"/>
      <c r="GNX3973" s="549"/>
      <c r="GNY3973" s="549"/>
      <c r="GNZ3973" s="549"/>
      <c r="GOA3973" s="549"/>
      <c r="GOB3973" s="549"/>
      <c r="GOC3973" s="549"/>
      <c r="GOD3973" s="549"/>
      <c r="GOE3973" s="549"/>
      <c r="GOF3973" s="549"/>
      <c r="GOG3973" s="549"/>
      <c r="GOH3973" s="549"/>
      <c r="GOI3973" s="549"/>
      <c r="GOJ3973" s="549"/>
      <c r="GOK3973" s="549"/>
      <c r="GOL3973" s="549"/>
      <c r="GOM3973" s="549"/>
      <c r="GON3973" s="549"/>
      <c r="GOO3973" s="549"/>
      <c r="GOP3973" s="549"/>
      <c r="GOQ3973" s="549"/>
      <c r="GOR3973" s="549"/>
      <c r="GOS3973" s="549"/>
      <c r="GOT3973" s="549"/>
      <c r="GOU3973" s="549"/>
      <c r="GOV3973" s="549"/>
      <c r="GOW3973" s="549"/>
      <c r="GOX3973" s="549"/>
      <c r="GOY3973" s="549"/>
      <c r="GOZ3973" s="549"/>
      <c r="GPA3973" s="549"/>
      <c r="GPB3973" s="549"/>
      <c r="GPC3973" s="549"/>
      <c r="GPD3973" s="549"/>
      <c r="GPE3973" s="549"/>
      <c r="GPF3973" s="549"/>
      <c r="GPG3973" s="549"/>
      <c r="GPH3973" s="549"/>
      <c r="GPI3973" s="549"/>
      <c r="GPJ3973" s="549"/>
      <c r="GPK3973" s="549"/>
      <c r="GPL3973" s="549"/>
      <c r="GPM3973" s="549"/>
      <c r="GPN3973" s="549"/>
      <c r="GPO3973" s="549"/>
      <c r="GPP3973" s="549"/>
      <c r="GPQ3973" s="549"/>
      <c r="GPR3973" s="549"/>
      <c r="GPS3973" s="549"/>
      <c r="GPT3973" s="549"/>
      <c r="GPU3973" s="549"/>
      <c r="GPV3973" s="549"/>
      <c r="GPW3973" s="549"/>
      <c r="GPX3973" s="549"/>
      <c r="GPY3973" s="549"/>
      <c r="GPZ3973" s="549"/>
      <c r="GQA3973" s="549"/>
      <c r="GQB3973" s="549"/>
      <c r="GQC3973" s="549"/>
      <c r="GQD3973" s="549"/>
      <c r="GQE3973" s="549"/>
      <c r="GQF3973" s="549"/>
      <c r="GQG3973" s="549"/>
      <c r="GQH3973" s="549"/>
      <c r="GQI3973" s="549"/>
      <c r="GQJ3973" s="549"/>
      <c r="GQK3973" s="549"/>
      <c r="GQL3973" s="549"/>
      <c r="GQM3973" s="549"/>
      <c r="GQN3973" s="549"/>
      <c r="GQO3973" s="549"/>
      <c r="GQP3973" s="549"/>
      <c r="GQQ3973" s="549"/>
      <c r="GQR3973" s="549"/>
      <c r="GQS3973" s="549"/>
      <c r="GQT3973" s="549"/>
      <c r="GQU3973" s="549"/>
      <c r="GQV3973" s="549"/>
      <c r="GQW3973" s="549"/>
      <c r="GQX3973" s="549"/>
      <c r="GQY3973" s="549"/>
      <c r="GQZ3973" s="549"/>
      <c r="GRA3973" s="549"/>
      <c r="GRB3973" s="549"/>
      <c r="GRC3973" s="549"/>
      <c r="GRD3973" s="549"/>
      <c r="GRE3973" s="549"/>
      <c r="GRF3973" s="549"/>
      <c r="GRG3973" s="549"/>
      <c r="GRH3973" s="549"/>
      <c r="GRI3973" s="549"/>
      <c r="GRJ3973" s="549"/>
      <c r="GRK3973" s="549"/>
      <c r="GRL3973" s="549"/>
      <c r="GRM3973" s="549"/>
      <c r="GRN3973" s="549"/>
      <c r="GRO3973" s="549"/>
      <c r="GRP3973" s="549"/>
      <c r="GRQ3973" s="549"/>
      <c r="GRR3973" s="549"/>
      <c r="GRS3973" s="549"/>
      <c r="GRT3973" s="549"/>
      <c r="GRU3973" s="549"/>
      <c r="GRV3973" s="549"/>
      <c r="GRW3973" s="549"/>
      <c r="GRX3973" s="549"/>
      <c r="GRY3973" s="549"/>
      <c r="GRZ3973" s="549"/>
      <c r="GSA3973" s="549"/>
      <c r="GSB3973" s="549"/>
      <c r="GSC3973" s="549"/>
      <c r="GSD3973" s="549"/>
      <c r="GSE3973" s="549"/>
      <c r="GSF3973" s="549"/>
      <c r="GSG3973" s="549"/>
      <c r="GSH3973" s="549"/>
      <c r="GSI3973" s="549"/>
      <c r="GSJ3973" s="549"/>
      <c r="GSK3973" s="549"/>
      <c r="GSL3973" s="549"/>
      <c r="GSM3973" s="549"/>
      <c r="GSN3973" s="549"/>
      <c r="GSO3973" s="549"/>
      <c r="GSP3973" s="549"/>
      <c r="GSQ3973" s="549"/>
      <c r="GSR3973" s="549"/>
      <c r="GSS3973" s="549"/>
      <c r="GST3973" s="549"/>
      <c r="GSU3973" s="549"/>
      <c r="GSV3973" s="549"/>
      <c r="GSW3973" s="549"/>
      <c r="GSX3973" s="549"/>
      <c r="GSY3973" s="549"/>
      <c r="GSZ3973" s="549"/>
      <c r="GTA3973" s="549"/>
      <c r="GTB3973" s="549"/>
      <c r="GTC3973" s="549"/>
      <c r="GTD3973" s="549"/>
      <c r="GTE3973" s="549"/>
      <c r="GTF3973" s="549"/>
      <c r="GTG3973" s="549"/>
      <c r="GTH3973" s="549"/>
      <c r="GTI3973" s="549"/>
      <c r="GTJ3973" s="549"/>
      <c r="GTK3973" s="549"/>
      <c r="GTL3973" s="549"/>
      <c r="GTM3973" s="549"/>
      <c r="GTN3973" s="549"/>
      <c r="GTO3973" s="549"/>
      <c r="GTP3973" s="549"/>
      <c r="GTQ3973" s="549"/>
      <c r="GTR3973" s="549"/>
      <c r="GTS3973" s="549"/>
      <c r="GTT3973" s="549"/>
      <c r="GTU3973" s="549"/>
      <c r="GTV3973" s="549"/>
      <c r="GTW3973" s="549"/>
      <c r="GTX3973" s="549"/>
      <c r="GTY3973" s="549"/>
      <c r="GTZ3973" s="549"/>
      <c r="GUA3973" s="549"/>
      <c r="GUB3973" s="549"/>
      <c r="GUC3973" s="549"/>
      <c r="GUD3973" s="549"/>
      <c r="GUE3973" s="549"/>
      <c r="GUF3973" s="549"/>
      <c r="GUG3973" s="549"/>
      <c r="GUH3973" s="549"/>
      <c r="GUI3973" s="549"/>
      <c r="GUJ3973" s="549"/>
      <c r="GUK3973" s="549"/>
      <c r="GUL3973" s="549"/>
      <c r="GUM3973" s="549"/>
      <c r="GUN3973" s="549"/>
      <c r="GUO3973" s="549"/>
      <c r="GUP3973" s="549"/>
      <c r="GUQ3973" s="549"/>
      <c r="GUR3973" s="549"/>
      <c r="GUS3973" s="549"/>
      <c r="GUT3973" s="549"/>
      <c r="GUU3973" s="549"/>
      <c r="GUV3973" s="549"/>
      <c r="GUW3973" s="549"/>
      <c r="GUX3973" s="549"/>
      <c r="GUY3973" s="549"/>
      <c r="GUZ3973" s="549"/>
      <c r="GVA3973" s="549"/>
      <c r="GVB3973" s="549"/>
      <c r="GVC3973" s="549"/>
      <c r="GVD3973" s="549"/>
      <c r="GVE3973" s="549"/>
      <c r="GVF3973" s="549"/>
      <c r="GVG3973" s="549"/>
      <c r="GVH3973" s="549"/>
      <c r="GVI3973" s="549"/>
      <c r="GVJ3973" s="549"/>
      <c r="GVK3973" s="549"/>
      <c r="GVL3973" s="549"/>
      <c r="GVM3973" s="549"/>
      <c r="GVN3973" s="549"/>
      <c r="GVO3973" s="549"/>
      <c r="GVP3973" s="549"/>
      <c r="GVQ3973" s="549"/>
      <c r="GVR3973" s="549"/>
      <c r="GVS3973" s="549"/>
      <c r="GVT3973" s="549"/>
      <c r="GVU3973" s="549"/>
      <c r="GVV3973" s="549"/>
      <c r="GVW3973" s="549"/>
      <c r="GVX3973" s="549"/>
      <c r="GVY3973" s="549"/>
      <c r="GVZ3973" s="549"/>
      <c r="GWA3973" s="549"/>
      <c r="GWB3973" s="549"/>
      <c r="GWC3973" s="549"/>
      <c r="GWD3973" s="549"/>
      <c r="GWE3973" s="549"/>
      <c r="GWF3973" s="549"/>
      <c r="GWG3973" s="549"/>
      <c r="GWH3973" s="549"/>
      <c r="GWI3973" s="549"/>
      <c r="GWJ3973" s="549"/>
      <c r="GWK3973" s="549"/>
      <c r="GWL3973" s="549"/>
      <c r="GWM3973" s="549"/>
      <c r="GWN3973" s="549"/>
      <c r="GWO3973" s="549"/>
      <c r="GWP3973" s="549"/>
      <c r="GWQ3973" s="549"/>
      <c r="GWR3973" s="549"/>
      <c r="GWS3973" s="549"/>
      <c r="GWT3973" s="549"/>
      <c r="GWU3973" s="549"/>
      <c r="GWV3973" s="549"/>
      <c r="GWW3973" s="549"/>
      <c r="GWX3973" s="549"/>
      <c r="GWY3973" s="549"/>
      <c r="GWZ3973" s="549"/>
      <c r="GXA3973" s="549"/>
      <c r="GXB3973" s="549"/>
      <c r="GXC3973" s="549"/>
      <c r="GXD3973" s="549"/>
      <c r="GXE3973" s="549"/>
      <c r="GXF3973" s="549"/>
      <c r="GXG3973" s="549"/>
      <c r="GXH3973" s="549"/>
      <c r="GXI3973" s="549"/>
      <c r="GXJ3973" s="549"/>
      <c r="GXK3973" s="549"/>
      <c r="GXL3973" s="549"/>
      <c r="GXM3973" s="549"/>
      <c r="GXN3973" s="549"/>
      <c r="GXO3973" s="549"/>
      <c r="GXP3973" s="549"/>
      <c r="GXQ3973" s="549"/>
      <c r="GXR3973" s="549"/>
      <c r="GXS3973" s="549"/>
      <c r="GXT3973" s="549"/>
      <c r="GXU3973" s="549"/>
      <c r="GXV3973" s="549"/>
      <c r="GXW3973" s="549"/>
      <c r="GXX3973" s="549"/>
      <c r="GXY3973" s="549"/>
      <c r="GXZ3973" s="549"/>
      <c r="GYA3973" s="549"/>
      <c r="GYB3973" s="549"/>
      <c r="GYC3973" s="549"/>
      <c r="GYD3973" s="549"/>
      <c r="GYE3973" s="549"/>
      <c r="GYF3973" s="549"/>
      <c r="GYG3973" s="549"/>
      <c r="GYH3973" s="549"/>
      <c r="GYI3973" s="549"/>
      <c r="GYJ3973" s="549"/>
      <c r="GYK3973" s="549"/>
      <c r="GYL3973" s="549"/>
      <c r="GYM3973" s="549"/>
      <c r="GYN3973" s="549"/>
      <c r="GYO3973" s="549"/>
      <c r="GYP3973" s="549"/>
      <c r="GYQ3973" s="549"/>
      <c r="GYR3973" s="549"/>
      <c r="GYS3973" s="549"/>
      <c r="GYT3973" s="549"/>
      <c r="GYU3973" s="549"/>
      <c r="GYV3973" s="549"/>
      <c r="GYW3973" s="549"/>
      <c r="GYX3973" s="549"/>
      <c r="GYY3973" s="549"/>
      <c r="GYZ3973" s="549"/>
      <c r="GZA3973" s="549"/>
      <c r="GZB3973" s="549"/>
      <c r="GZC3973" s="549"/>
      <c r="GZD3973" s="549"/>
      <c r="GZE3973" s="549"/>
      <c r="GZF3973" s="549"/>
      <c r="GZG3973" s="549"/>
      <c r="GZH3973" s="549"/>
      <c r="GZI3973" s="549"/>
      <c r="GZJ3973" s="549"/>
      <c r="GZK3973" s="549"/>
      <c r="GZL3973" s="549"/>
      <c r="GZM3973" s="549"/>
      <c r="GZN3973" s="549"/>
      <c r="GZO3973" s="549"/>
      <c r="GZP3973" s="549"/>
      <c r="GZQ3973" s="549"/>
      <c r="GZR3973" s="549"/>
      <c r="GZS3973" s="549"/>
      <c r="GZT3973" s="549"/>
      <c r="GZU3973" s="549"/>
      <c r="GZV3973" s="549"/>
      <c r="GZW3973" s="549"/>
      <c r="GZX3973" s="549"/>
      <c r="GZY3973" s="549"/>
      <c r="GZZ3973" s="549"/>
      <c r="HAA3973" s="549"/>
      <c r="HAB3973" s="549"/>
      <c r="HAC3973" s="549"/>
      <c r="HAD3973" s="549"/>
      <c r="HAE3973" s="549"/>
      <c r="HAF3973" s="549"/>
      <c r="HAG3973" s="549"/>
      <c r="HAH3973" s="549"/>
      <c r="HAI3973" s="549"/>
      <c r="HAJ3973" s="549"/>
      <c r="HAK3973" s="549"/>
      <c r="HAL3973" s="549"/>
      <c r="HAM3973" s="549"/>
      <c r="HAN3973" s="549"/>
      <c r="HAO3973" s="549"/>
      <c r="HAP3973" s="549"/>
      <c r="HAQ3973" s="549"/>
      <c r="HAR3973" s="549"/>
      <c r="HAS3973" s="549"/>
      <c r="HAT3973" s="549"/>
      <c r="HAU3973" s="549"/>
      <c r="HAV3973" s="549"/>
      <c r="HAW3973" s="549"/>
      <c r="HAX3973" s="549"/>
      <c r="HAY3973" s="549"/>
      <c r="HAZ3973" s="549"/>
      <c r="HBA3973" s="549"/>
      <c r="HBB3973" s="549"/>
      <c r="HBC3973" s="549"/>
      <c r="HBD3973" s="549"/>
      <c r="HBE3973" s="549"/>
      <c r="HBF3973" s="549"/>
      <c r="HBG3973" s="549"/>
      <c r="HBH3973" s="549"/>
      <c r="HBI3973" s="549"/>
      <c r="HBJ3973" s="549"/>
      <c r="HBK3973" s="549"/>
      <c r="HBL3973" s="549"/>
      <c r="HBM3973" s="549"/>
      <c r="HBN3973" s="549"/>
      <c r="HBO3973" s="549"/>
      <c r="HBP3973" s="549"/>
      <c r="HBQ3973" s="549"/>
      <c r="HBR3973" s="549"/>
      <c r="HBS3973" s="549"/>
      <c r="HBT3973" s="549"/>
      <c r="HBU3973" s="549"/>
      <c r="HBV3973" s="549"/>
      <c r="HBW3973" s="549"/>
      <c r="HBX3973" s="549"/>
      <c r="HBY3973" s="549"/>
      <c r="HBZ3973" s="549"/>
      <c r="HCA3973" s="549"/>
      <c r="HCB3973" s="549"/>
      <c r="HCC3973" s="549"/>
      <c r="HCD3973" s="549"/>
      <c r="HCE3973" s="549"/>
      <c r="HCF3973" s="549"/>
      <c r="HCG3973" s="549"/>
      <c r="HCH3973" s="549"/>
      <c r="HCI3973" s="549"/>
      <c r="HCJ3973" s="549"/>
      <c r="HCK3973" s="549"/>
      <c r="HCL3973" s="549"/>
      <c r="HCM3973" s="549"/>
      <c r="HCN3973" s="549"/>
      <c r="HCO3973" s="549"/>
      <c r="HCP3973" s="549"/>
      <c r="HCQ3973" s="549"/>
      <c r="HCR3973" s="549"/>
      <c r="HCS3973" s="549"/>
      <c r="HCT3973" s="549"/>
      <c r="HCU3973" s="549"/>
      <c r="HCV3973" s="549"/>
      <c r="HCW3973" s="549"/>
      <c r="HCX3973" s="549"/>
      <c r="HCY3973" s="549"/>
      <c r="HCZ3973" s="549"/>
      <c r="HDA3973" s="549"/>
      <c r="HDB3973" s="549"/>
      <c r="HDC3973" s="549"/>
      <c r="HDD3973" s="549"/>
      <c r="HDE3973" s="549"/>
      <c r="HDF3973" s="549"/>
      <c r="HDG3973" s="549"/>
      <c r="HDH3973" s="549"/>
      <c r="HDI3973" s="549"/>
      <c r="HDJ3973" s="549"/>
      <c r="HDK3973" s="549"/>
      <c r="HDL3973" s="549"/>
      <c r="HDM3973" s="549"/>
      <c r="HDN3973" s="549"/>
      <c r="HDO3973" s="549"/>
      <c r="HDP3973" s="549"/>
      <c r="HDQ3973" s="549"/>
      <c r="HDR3973" s="549"/>
      <c r="HDS3973" s="549"/>
      <c r="HDT3973" s="549"/>
      <c r="HDU3973" s="549"/>
      <c r="HDV3973" s="549"/>
      <c r="HDW3973" s="549"/>
      <c r="HDX3973" s="549"/>
      <c r="HDY3973" s="549"/>
      <c r="HDZ3973" s="549"/>
      <c r="HEA3973" s="549"/>
      <c r="HEB3973" s="549"/>
      <c r="HEC3973" s="549"/>
      <c r="HED3973" s="549"/>
      <c r="HEE3973" s="549"/>
      <c r="HEF3973" s="549"/>
      <c r="HEG3973" s="549"/>
      <c r="HEH3973" s="549"/>
      <c r="HEI3973" s="549"/>
      <c r="HEJ3973" s="549"/>
      <c r="HEK3973" s="549"/>
      <c r="HEL3973" s="549"/>
      <c r="HEM3973" s="549"/>
      <c r="HEN3973" s="549"/>
      <c r="HEO3973" s="549"/>
      <c r="HEP3973" s="549"/>
      <c r="HEQ3973" s="549"/>
      <c r="HER3973" s="549"/>
      <c r="HES3973" s="549"/>
      <c r="HET3973" s="549"/>
      <c r="HEU3973" s="549"/>
      <c r="HEV3973" s="549"/>
      <c r="HEW3973" s="549"/>
      <c r="HEX3973" s="549"/>
      <c r="HEY3973" s="549"/>
      <c r="HEZ3973" s="549"/>
      <c r="HFA3973" s="549"/>
      <c r="HFB3973" s="549"/>
      <c r="HFC3973" s="549"/>
      <c r="HFD3973" s="549"/>
      <c r="HFE3973" s="549"/>
      <c r="HFF3973" s="549"/>
      <c r="HFG3973" s="549"/>
      <c r="HFH3973" s="549"/>
      <c r="HFI3973" s="549"/>
      <c r="HFJ3973" s="549"/>
      <c r="HFK3973" s="549"/>
      <c r="HFL3973" s="549"/>
      <c r="HFM3973" s="549"/>
      <c r="HFN3973" s="549"/>
      <c r="HFO3973" s="549"/>
      <c r="HFP3973" s="549"/>
      <c r="HFQ3973" s="549"/>
      <c r="HFR3973" s="549"/>
      <c r="HFS3973" s="549"/>
      <c r="HFT3973" s="549"/>
      <c r="HFU3973" s="549"/>
      <c r="HFV3973" s="549"/>
      <c r="HFW3973" s="549"/>
      <c r="HFX3973" s="549"/>
      <c r="HFY3973" s="549"/>
      <c r="HFZ3973" s="549"/>
      <c r="HGA3973" s="549"/>
      <c r="HGB3973" s="549"/>
      <c r="HGC3973" s="549"/>
      <c r="HGD3973" s="549"/>
      <c r="HGE3973" s="549"/>
      <c r="HGF3973" s="549"/>
      <c r="HGG3973" s="549"/>
      <c r="HGH3973" s="549"/>
      <c r="HGI3973" s="549"/>
      <c r="HGJ3973" s="549"/>
      <c r="HGK3973" s="549"/>
      <c r="HGL3973" s="549"/>
      <c r="HGM3973" s="549"/>
      <c r="HGN3973" s="549"/>
      <c r="HGO3973" s="549"/>
      <c r="HGP3973" s="549"/>
      <c r="HGQ3973" s="549"/>
      <c r="HGR3973" s="549"/>
      <c r="HGS3973" s="549"/>
      <c r="HGT3973" s="549"/>
      <c r="HGU3973" s="549"/>
      <c r="HGV3973" s="549"/>
      <c r="HGW3973" s="549"/>
      <c r="HGX3973" s="549"/>
      <c r="HGY3973" s="549"/>
      <c r="HGZ3973" s="549"/>
      <c r="HHA3973" s="549"/>
      <c r="HHB3973" s="549"/>
      <c r="HHC3973" s="549"/>
      <c r="HHD3973" s="549"/>
      <c r="HHE3973" s="549"/>
      <c r="HHF3973" s="549"/>
      <c r="HHG3973" s="549"/>
      <c r="HHH3973" s="549"/>
      <c r="HHI3973" s="549"/>
      <c r="HHJ3973" s="549"/>
      <c r="HHK3973" s="549"/>
      <c r="HHL3973" s="549"/>
      <c r="HHM3973" s="549"/>
      <c r="HHN3973" s="549"/>
      <c r="HHO3973" s="549"/>
      <c r="HHP3973" s="549"/>
      <c r="HHQ3973" s="549"/>
      <c r="HHR3973" s="549"/>
      <c r="HHS3973" s="549"/>
      <c r="HHT3973" s="549"/>
      <c r="HHU3973" s="549"/>
      <c r="HHV3973" s="549"/>
      <c r="HHW3973" s="549"/>
      <c r="HHX3973" s="549"/>
      <c r="HHY3973" s="549"/>
      <c r="HHZ3973" s="549"/>
      <c r="HIA3973" s="549"/>
      <c r="HIB3973" s="549"/>
      <c r="HIC3973" s="549"/>
      <c r="HID3973" s="549"/>
      <c r="HIE3973" s="549"/>
      <c r="HIF3973" s="549"/>
      <c r="HIG3973" s="549"/>
      <c r="HIH3973" s="549"/>
      <c r="HII3973" s="549"/>
      <c r="HIJ3973" s="549"/>
      <c r="HIK3973" s="549"/>
      <c r="HIL3973" s="549"/>
      <c r="HIM3973" s="549"/>
      <c r="HIN3973" s="549"/>
      <c r="HIO3973" s="549"/>
      <c r="HIP3973" s="549"/>
      <c r="HIQ3973" s="549"/>
      <c r="HIR3973" s="549"/>
      <c r="HIS3973" s="549"/>
      <c r="HIT3973" s="549"/>
      <c r="HIU3973" s="549"/>
      <c r="HIV3973" s="549"/>
      <c r="HIW3973" s="549"/>
      <c r="HIX3973" s="549"/>
      <c r="HIY3973" s="549"/>
      <c r="HIZ3973" s="549"/>
      <c r="HJA3973" s="549"/>
      <c r="HJB3973" s="549"/>
      <c r="HJC3973" s="549"/>
      <c r="HJD3973" s="549"/>
      <c r="HJE3973" s="549"/>
      <c r="HJF3973" s="549"/>
      <c r="HJG3973" s="549"/>
      <c r="HJH3973" s="549"/>
      <c r="HJI3973" s="549"/>
      <c r="HJJ3973" s="549"/>
      <c r="HJK3973" s="549"/>
      <c r="HJL3973" s="549"/>
      <c r="HJM3973" s="549"/>
      <c r="HJN3973" s="549"/>
      <c r="HJO3973" s="549"/>
      <c r="HJP3973" s="549"/>
      <c r="HJQ3973" s="549"/>
      <c r="HJR3973" s="549"/>
      <c r="HJS3973" s="549"/>
      <c r="HJT3973" s="549"/>
      <c r="HJU3973" s="549"/>
      <c r="HJV3973" s="549"/>
      <c r="HJW3973" s="549"/>
      <c r="HJX3973" s="549"/>
      <c r="HJY3973" s="549"/>
      <c r="HJZ3973" s="549"/>
      <c r="HKA3973" s="549"/>
      <c r="HKB3973" s="549"/>
      <c r="HKC3973" s="549"/>
      <c r="HKD3973" s="549"/>
      <c r="HKE3973" s="549"/>
      <c r="HKF3973" s="549"/>
      <c r="HKG3973" s="549"/>
      <c r="HKH3973" s="549"/>
      <c r="HKI3973" s="549"/>
      <c r="HKJ3973" s="549"/>
      <c r="HKK3973" s="549"/>
      <c r="HKL3973" s="549"/>
      <c r="HKM3973" s="549"/>
      <c r="HKN3973" s="549"/>
      <c r="HKO3973" s="549"/>
      <c r="HKP3973" s="549"/>
      <c r="HKQ3973" s="549"/>
      <c r="HKR3973" s="549"/>
      <c r="HKS3973" s="549"/>
      <c r="HKT3973" s="549"/>
      <c r="HKU3973" s="549"/>
      <c r="HKV3973" s="549"/>
      <c r="HKW3973" s="549"/>
      <c r="HKX3973" s="549"/>
      <c r="HKY3973" s="549"/>
      <c r="HKZ3973" s="549"/>
      <c r="HLA3973" s="549"/>
      <c r="HLB3973" s="549"/>
      <c r="HLC3973" s="549"/>
      <c r="HLD3973" s="549"/>
      <c r="HLE3973" s="549"/>
      <c r="HLF3973" s="549"/>
      <c r="HLG3973" s="549"/>
      <c r="HLH3973" s="549"/>
      <c r="HLI3973" s="549"/>
      <c r="HLJ3973" s="549"/>
      <c r="HLK3973" s="549"/>
      <c r="HLL3973" s="549"/>
      <c r="HLM3973" s="549"/>
      <c r="HLN3973" s="549"/>
      <c r="HLO3973" s="549"/>
      <c r="HLP3973" s="549"/>
      <c r="HLQ3973" s="549"/>
      <c r="HLR3973" s="549"/>
      <c r="HLS3973" s="549"/>
      <c r="HLT3973" s="549"/>
      <c r="HLU3973" s="549"/>
      <c r="HLV3973" s="549"/>
      <c r="HLW3973" s="549"/>
      <c r="HLX3973" s="549"/>
      <c r="HLY3973" s="549"/>
      <c r="HLZ3973" s="549"/>
      <c r="HMA3973" s="549"/>
      <c r="HMB3973" s="549"/>
      <c r="HMC3973" s="549"/>
      <c r="HMD3973" s="549"/>
      <c r="HME3973" s="549"/>
      <c r="HMF3973" s="549"/>
      <c r="HMG3973" s="549"/>
      <c r="HMH3973" s="549"/>
      <c r="HMI3973" s="549"/>
      <c r="HMJ3973" s="549"/>
      <c r="HMK3973" s="549"/>
      <c r="HML3973" s="549"/>
      <c r="HMM3973" s="549"/>
      <c r="HMN3973" s="549"/>
      <c r="HMO3973" s="549"/>
      <c r="HMP3973" s="549"/>
      <c r="HMQ3973" s="549"/>
      <c r="HMR3973" s="549"/>
      <c r="HMS3973" s="549"/>
      <c r="HMT3973" s="549"/>
      <c r="HMU3973" s="549"/>
      <c r="HMV3973" s="549"/>
      <c r="HMW3973" s="549"/>
      <c r="HMX3973" s="549"/>
      <c r="HMY3973" s="549"/>
      <c r="HMZ3973" s="549"/>
      <c r="HNA3973" s="549"/>
      <c r="HNB3973" s="549"/>
      <c r="HNC3973" s="549"/>
      <c r="HND3973" s="549"/>
      <c r="HNE3973" s="549"/>
      <c r="HNF3973" s="549"/>
      <c r="HNG3973" s="549"/>
      <c r="HNH3973" s="549"/>
      <c r="HNI3973" s="549"/>
      <c r="HNJ3973" s="549"/>
      <c r="HNK3973" s="549"/>
      <c r="HNL3973" s="549"/>
      <c r="HNM3973" s="549"/>
      <c r="HNN3973" s="549"/>
      <c r="HNO3973" s="549"/>
      <c r="HNP3973" s="549"/>
      <c r="HNQ3973" s="549"/>
      <c r="HNR3973" s="549"/>
      <c r="HNS3973" s="549"/>
      <c r="HNT3973" s="549"/>
      <c r="HNU3973" s="549"/>
      <c r="HNV3973" s="549"/>
      <c r="HNW3973" s="549"/>
      <c r="HNX3973" s="549"/>
      <c r="HNY3973" s="549"/>
      <c r="HNZ3973" s="549"/>
      <c r="HOA3973" s="549"/>
      <c r="HOB3973" s="549"/>
      <c r="HOC3973" s="549"/>
      <c r="HOD3973" s="549"/>
      <c r="HOE3973" s="549"/>
      <c r="HOF3973" s="549"/>
      <c r="HOG3973" s="549"/>
      <c r="HOH3973" s="549"/>
      <c r="HOI3973" s="549"/>
      <c r="HOJ3973" s="549"/>
      <c r="HOK3973" s="549"/>
      <c r="HOL3973" s="549"/>
      <c r="HOM3973" s="549"/>
      <c r="HON3973" s="549"/>
      <c r="HOO3973" s="549"/>
      <c r="HOP3973" s="549"/>
      <c r="HOQ3973" s="549"/>
      <c r="HOR3973" s="549"/>
      <c r="HOS3973" s="549"/>
      <c r="HOT3973" s="549"/>
      <c r="HOU3973" s="549"/>
      <c r="HOV3973" s="549"/>
      <c r="HOW3973" s="549"/>
      <c r="HOX3973" s="549"/>
      <c r="HOY3973" s="549"/>
      <c r="HOZ3973" s="549"/>
      <c r="HPA3973" s="549"/>
      <c r="HPB3973" s="549"/>
      <c r="HPC3973" s="549"/>
      <c r="HPD3973" s="549"/>
      <c r="HPE3973" s="549"/>
      <c r="HPF3973" s="549"/>
      <c r="HPG3973" s="549"/>
      <c r="HPH3973" s="549"/>
      <c r="HPI3973" s="549"/>
      <c r="HPJ3973" s="549"/>
      <c r="HPK3973" s="549"/>
      <c r="HPL3973" s="549"/>
      <c r="HPM3973" s="549"/>
      <c r="HPN3973" s="549"/>
      <c r="HPO3973" s="549"/>
      <c r="HPP3973" s="549"/>
      <c r="HPQ3973" s="549"/>
      <c r="HPR3973" s="549"/>
      <c r="HPS3973" s="549"/>
      <c r="HPT3973" s="549"/>
      <c r="HPU3973" s="549"/>
      <c r="HPV3973" s="549"/>
      <c r="HPW3973" s="549"/>
      <c r="HPX3973" s="549"/>
      <c r="HPY3973" s="549"/>
      <c r="HPZ3973" s="549"/>
      <c r="HQA3973" s="549"/>
      <c r="HQB3973" s="549"/>
      <c r="HQC3973" s="549"/>
      <c r="HQD3973" s="549"/>
      <c r="HQE3973" s="549"/>
      <c r="HQF3973" s="549"/>
      <c r="HQG3973" s="549"/>
      <c r="HQH3973" s="549"/>
      <c r="HQI3973" s="549"/>
      <c r="HQJ3973" s="549"/>
      <c r="HQK3973" s="549"/>
      <c r="HQL3973" s="549"/>
      <c r="HQM3973" s="549"/>
      <c r="HQN3973" s="549"/>
      <c r="HQO3973" s="549"/>
      <c r="HQP3973" s="549"/>
      <c r="HQQ3973" s="549"/>
      <c r="HQR3973" s="549"/>
      <c r="HQS3973" s="549"/>
      <c r="HQT3973" s="549"/>
      <c r="HQU3973" s="549"/>
      <c r="HQV3973" s="549"/>
      <c r="HQW3973" s="549"/>
      <c r="HQX3973" s="549"/>
      <c r="HQY3973" s="549"/>
      <c r="HQZ3973" s="549"/>
      <c r="HRA3973" s="549"/>
      <c r="HRB3973" s="549"/>
      <c r="HRC3973" s="549"/>
      <c r="HRD3973" s="549"/>
      <c r="HRE3973" s="549"/>
      <c r="HRF3973" s="549"/>
      <c r="HRG3973" s="549"/>
      <c r="HRH3973" s="549"/>
      <c r="HRI3973" s="549"/>
      <c r="HRJ3973" s="549"/>
      <c r="HRK3973" s="549"/>
      <c r="HRL3973" s="549"/>
      <c r="HRM3973" s="549"/>
      <c r="HRN3973" s="549"/>
      <c r="HRO3973" s="549"/>
      <c r="HRP3973" s="549"/>
      <c r="HRQ3973" s="549"/>
      <c r="HRR3973" s="549"/>
      <c r="HRS3973" s="549"/>
      <c r="HRT3973" s="549"/>
      <c r="HRU3973" s="549"/>
      <c r="HRV3973" s="549"/>
      <c r="HRW3973" s="549"/>
      <c r="HRX3973" s="549"/>
      <c r="HRY3973" s="549"/>
      <c r="HRZ3973" s="549"/>
      <c r="HSA3973" s="549"/>
      <c r="HSB3973" s="549"/>
      <c r="HSC3973" s="549"/>
      <c r="HSD3973" s="549"/>
      <c r="HSE3973" s="549"/>
      <c r="HSF3973" s="549"/>
      <c r="HSG3973" s="549"/>
      <c r="HSH3973" s="549"/>
      <c r="HSI3973" s="549"/>
      <c r="HSJ3973" s="549"/>
      <c r="HSK3973" s="549"/>
      <c r="HSL3973" s="549"/>
      <c r="HSM3973" s="549"/>
      <c r="HSN3973" s="549"/>
      <c r="HSO3973" s="549"/>
      <c r="HSP3973" s="549"/>
      <c r="HSQ3973" s="549"/>
      <c r="HSR3973" s="549"/>
      <c r="HSS3973" s="549"/>
      <c r="HST3973" s="549"/>
      <c r="HSU3973" s="549"/>
      <c r="HSV3973" s="549"/>
      <c r="HSW3973" s="549"/>
      <c r="HSX3973" s="549"/>
      <c r="HSY3973" s="549"/>
      <c r="HSZ3973" s="549"/>
      <c r="HTA3973" s="549"/>
      <c r="HTB3973" s="549"/>
      <c r="HTC3973" s="549"/>
      <c r="HTD3973" s="549"/>
      <c r="HTE3973" s="549"/>
      <c r="HTF3973" s="549"/>
      <c r="HTG3973" s="549"/>
      <c r="HTH3973" s="549"/>
      <c r="HTI3973" s="549"/>
      <c r="HTJ3973" s="549"/>
      <c r="HTK3973" s="549"/>
      <c r="HTL3973" s="549"/>
      <c r="HTM3973" s="549"/>
      <c r="HTN3973" s="549"/>
      <c r="HTO3973" s="549"/>
      <c r="HTP3973" s="549"/>
      <c r="HTQ3973" s="549"/>
      <c r="HTR3973" s="549"/>
      <c r="HTS3973" s="549"/>
      <c r="HTT3973" s="549"/>
      <c r="HTU3973" s="549"/>
      <c r="HTV3973" s="549"/>
      <c r="HTW3973" s="549"/>
      <c r="HTX3973" s="549"/>
      <c r="HTY3973" s="549"/>
      <c r="HTZ3973" s="549"/>
      <c r="HUA3973" s="549"/>
      <c r="HUB3973" s="549"/>
      <c r="HUC3973" s="549"/>
      <c r="HUD3973" s="549"/>
      <c r="HUE3973" s="549"/>
      <c r="HUF3973" s="549"/>
      <c r="HUG3973" s="549"/>
      <c r="HUH3973" s="549"/>
      <c r="HUI3973" s="549"/>
      <c r="HUJ3973" s="549"/>
      <c r="HUK3973" s="549"/>
      <c r="HUL3973" s="549"/>
      <c r="HUM3973" s="549"/>
      <c r="HUN3973" s="549"/>
      <c r="HUO3973" s="549"/>
      <c r="HUP3973" s="549"/>
      <c r="HUQ3973" s="549"/>
      <c r="HUR3973" s="549"/>
      <c r="HUS3973" s="549"/>
      <c r="HUT3973" s="549"/>
      <c r="HUU3973" s="549"/>
      <c r="HUV3973" s="549"/>
      <c r="HUW3973" s="549"/>
      <c r="HUX3973" s="549"/>
      <c r="HUY3973" s="549"/>
      <c r="HUZ3973" s="549"/>
      <c r="HVA3973" s="549"/>
      <c r="HVB3973" s="549"/>
      <c r="HVC3973" s="549"/>
      <c r="HVD3973" s="549"/>
      <c r="HVE3973" s="549"/>
      <c r="HVF3973" s="549"/>
      <c r="HVG3973" s="549"/>
      <c r="HVH3973" s="549"/>
      <c r="HVI3973" s="549"/>
      <c r="HVJ3973" s="549"/>
      <c r="HVK3973" s="549"/>
      <c r="HVL3973" s="549"/>
      <c r="HVM3973" s="549"/>
      <c r="HVN3973" s="549"/>
      <c r="HVO3973" s="549"/>
      <c r="HVP3973" s="549"/>
      <c r="HVQ3973" s="549"/>
      <c r="HVR3973" s="549"/>
      <c r="HVS3973" s="549"/>
      <c r="HVT3973" s="549"/>
      <c r="HVU3973" s="549"/>
      <c r="HVV3973" s="549"/>
      <c r="HVW3973" s="549"/>
      <c r="HVX3973" s="549"/>
      <c r="HVY3973" s="549"/>
      <c r="HVZ3973" s="549"/>
      <c r="HWA3973" s="549"/>
      <c r="HWB3973" s="549"/>
      <c r="HWC3973" s="549"/>
      <c r="HWD3973" s="549"/>
      <c r="HWE3973" s="549"/>
      <c r="HWF3973" s="549"/>
      <c r="HWG3973" s="549"/>
      <c r="HWH3973" s="549"/>
      <c r="HWI3973" s="549"/>
      <c r="HWJ3973" s="549"/>
      <c r="HWK3973" s="549"/>
      <c r="HWL3973" s="549"/>
      <c r="HWM3973" s="549"/>
      <c r="HWN3973" s="549"/>
      <c r="HWO3973" s="549"/>
      <c r="HWP3973" s="549"/>
      <c r="HWQ3973" s="549"/>
      <c r="HWR3973" s="549"/>
      <c r="HWS3973" s="549"/>
      <c r="HWT3973" s="549"/>
      <c r="HWU3973" s="549"/>
      <c r="HWV3973" s="549"/>
      <c r="HWW3973" s="549"/>
      <c r="HWX3973" s="549"/>
      <c r="HWY3973" s="549"/>
      <c r="HWZ3973" s="549"/>
      <c r="HXA3973" s="549"/>
      <c r="HXB3973" s="549"/>
      <c r="HXC3973" s="549"/>
      <c r="HXD3973" s="549"/>
      <c r="HXE3973" s="549"/>
      <c r="HXF3973" s="549"/>
      <c r="HXG3973" s="549"/>
      <c r="HXH3973" s="549"/>
      <c r="HXI3973" s="549"/>
      <c r="HXJ3973" s="549"/>
      <c r="HXK3973" s="549"/>
      <c r="HXL3973" s="549"/>
      <c r="HXM3973" s="549"/>
      <c r="HXN3973" s="549"/>
      <c r="HXO3973" s="549"/>
      <c r="HXP3973" s="549"/>
      <c r="HXQ3973" s="549"/>
      <c r="HXR3973" s="549"/>
      <c r="HXS3973" s="549"/>
      <c r="HXT3973" s="549"/>
      <c r="HXU3973" s="549"/>
      <c r="HXV3973" s="549"/>
      <c r="HXW3973" s="549"/>
      <c r="HXX3973" s="549"/>
      <c r="HXY3973" s="549"/>
      <c r="HXZ3973" s="549"/>
      <c r="HYA3973" s="549"/>
      <c r="HYB3973" s="549"/>
      <c r="HYC3973" s="549"/>
      <c r="HYD3973" s="549"/>
      <c r="HYE3973" s="549"/>
      <c r="HYF3973" s="549"/>
      <c r="HYG3973" s="549"/>
      <c r="HYH3973" s="549"/>
      <c r="HYI3973" s="549"/>
      <c r="HYJ3973" s="549"/>
      <c r="HYK3973" s="549"/>
      <c r="HYL3973" s="549"/>
      <c r="HYM3973" s="549"/>
      <c r="HYN3973" s="549"/>
      <c r="HYO3973" s="549"/>
      <c r="HYP3973" s="549"/>
      <c r="HYQ3973" s="549"/>
      <c r="HYR3973" s="549"/>
      <c r="HYS3973" s="549"/>
      <c r="HYT3973" s="549"/>
      <c r="HYU3973" s="549"/>
      <c r="HYV3973" s="549"/>
      <c r="HYW3973" s="549"/>
      <c r="HYX3973" s="549"/>
      <c r="HYY3973" s="549"/>
      <c r="HYZ3973" s="549"/>
      <c r="HZA3973" s="549"/>
      <c r="HZB3973" s="549"/>
      <c r="HZC3973" s="549"/>
      <c r="HZD3973" s="549"/>
      <c r="HZE3973" s="549"/>
      <c r="HZF3973" s="549"/>
      <c r="HZG3973" s="549"/>
      <c r="HZH3973" s="549"/>
      <c r="HZI3973" s="549"/>
      <c r="HZJ3973" s="549"/>
      <c r="HZK3973" s="549"/>
      <c r="HZL3973" s="549"/>
      <c r="HZM3973" s="549"/>
      <c r="HZN3973" s="549"/>
      <c r="HZO3973" s="549"/>
      <c r="HZP3973" s="549"/>
      <c r="HZQ3973" s="549"/>
      <c r="HZR3973" s="549"/>
      <c r="HZS3973" s="549"/>
      <c r="HZT3973" s="549"/>
      <c r="HZU3973" s="549"/>
      <c r="HZV3973" s="549"/>
      <c r="HZW3973" s="549"/>
      <c r="HZX3973" s="549"/>
      <c r="HZY3973" s="549"/>
      <c r="HZZ3973" s="549"/>
      <c r="IAA3973" s="549"/>
      <c r="IAB3973" s="549"/>
      <c r="IAC3973" s="549"/>
      <c r="IAD3973" s="549"/>
      <c r="IAE3973" s="549"/>
      <c r="IAF3973" s="549"/>
      <c r="IAG3973" s="549"/>
      <c r="IAH3973" s="549"/>
      <c r="IAI3973" s="549"/>
      <c r="IAJ3973" s="549"/>
      <c r="IAK3973" s="549"/>
      <c r="IAL3973" s="549"/>
      <c r="IAM3973" s="549"/>
      <c r="IAN3973" s="549"/>
      <c r="IAO3973" s="549"/>
      <c r="IAP3973" s="549"/>
      <c r="IAQ3973" s="549"/>
      <c r="IAR3973" s="549"/>
      <c r="IAS3973" s="549"/>
      <c r="IAT3973" s="549"/>
      <c r="IAU3973" s="549"/>
      <c r="IAV3973" s="549"/>
      <c r="IAW3973" s="549"/>
      <c r="IAX3973" s="549"/>
      <c r="IAY3973" s="549"/>
      <c r="IAZ3973" s="549"/>
      <c r="IBA3973" s="549"/>
      <c r="IBB3973" s="549"/>
      <c r="IBC3973" s="549"/>
      <c r="IBD3973" s="549"/>
      <c r="IBE3973" s="549"/>
      <c r="IBF3973" s="549"/>
      <c r="IBG3973" s="549"/>
      <c r="IBH3973" s="549"/>
      <c r="IBI3973" s="549"/>
      <c r="IBJ3973" s="549"/>
      <c r="IBK3973" s="549"/>
      <c r="IBL3973" s="549"/>
      <c r="IBM3973" s="549"/>
      <c r="IBN3973" s="549"/>
      <c r="IBO3973" s="549"/>
      <c r="IBP3973" s="549"/>
      <c r="IBQ3973" s="549"/>
      <c r="IBR3973" s="549"/>
      <c r="IBS3973" s="549"/>
      <c r="IBT3973" s="549"/>
      <c r="IBU3973" s="549"/>
      <c r="IBV3973" s="549"/>
      <c r="IBW3973" s="549"/>
      <c r="IBX3973" s="549"/>
      <c r="IBY3973" s="549"/>
      <c r="IBZ3973" s="549"/>
      <c r="ICA3973" s="549"/>
      <c r="ICB3973" s="549"/>
      <c r="ICC3973" s="549"/>
      <c r="ICD3973" s="549"/>
      <c r="ICE3973" s="549"/>
      <c r="ICF3973" s="549"/>
      <c r="ICG3973" s="549"/>
      <c r="ICH3973" s="549"/>
      <c r="ICI3973" s="549"/>
      <c r="ICJ3973" s="549"/>
      <c r="ICK3973" s="549"/>
      <c r="ICL3973" s="549"/>
      <c r="ICM3973" s="549"/>
      <c r="ICN3973" s="549"/>
      <c r="ICO3973" s="549"/>
      <c r="ICP3973" s="549"/>
      <c r="ICQ3973" s="549"/>
      <c r="ICR3973" s="549"/>
      <c r="ICS3973" s="549"/>
      <c r="ICT3973" s="549"/>
      <c r="ICU3973" s="549"/>
      <c r="ICV3973" s="549"/>
      <c r="ICW3973" s="549"/>
      <c r="ICX3973" s="549"/>
      <c r="ICY3973" s="549"/>
      <c r="ICZ3973" s="549"/>
      <c r="IDA3973" s="549"/>
      <c r="IDB3973" s="549"/>
      <c r="IDC3973" s="549"/>
      <c r="IDD3973" s="549"/>
      <c r="IDE3973" s="549"/>
      <c r="IDF3973" s="549"/>
      <c r="IDG3973" s="549"/>
      <c r="IDH3973" s="549"/>
      <c r="IDI3973" s="549"/>
      <c r="IDJ3973" s="549"/>
      <c r="IDK3973" s="549"/>
      <c r="IDL3973" s="549"/>
      <c r="IDM3973" s="549"/>
      <c r="IDN3973" s="549"/>
      <c r="IDO3973" s="549"/>
      <c r="IDP3973" s="549"/>
      <c r="IDQ3973" s="549"/>
      <c r="IDR3973" s="549"/>
      <c r="IDS3973" s="549"/>
      <c r="IDT3973" s="549"/>
      <c r="IDU3973" s="549"/>
      <c r="IDV3973" s="549"/>
      <c r="IDW3973" s="549"/>
      <c r="IDX3973" s="549"/>
      <c r="IDY3973" s="549"/>
      <c r="IDZ3973" s="549"/>
      <c r="IEA3973" s="549"/>
      <c r="IEB3973" s="549"/>
      <c r="IEC3973" s="549"/>
      <c r="IED3973" s="549"/>
      <c r="IEE3973" s="549"/>
      <c r="IEF3973" s="549"/>
      <c r="IEG3973" s="549"/>
      <c r="IEH3973" s="549"/>
      <c r="IEI3973" s="549"/>
      <c r="IEJ3973" s="549"/>
      <c r="IEK3973" s="549"/>
      <c r="IEL3973" s="549"/>
      <c r="IEM3973" s="549"/>
      <c r="IEN3973" s="549"/>
      <c r="IEO3973" s="549"/>
      <c r="IEP3973" s="549"/>
      <c r="IEQ3973" s="549"/>
      <c r="IER3973" s="549"/>
      <c r="IES3973" s="549"/>
      <c r="IET3973" s="549"/>
      <c r="IEU3973" s="549"/>
      <c r="IEV3973" s="549"/>
      <c r="IEW3973" s="549"/>
      <c r="IEX3973" s="549"/>
      <c r="IEY3973" s="549"/>
      <c r="IEZ3973" s="549"/>
      <c r="IFA3973" s="549"/>
      <c r="IFB3973" s="549"/>
      <c r="IFC3973" s="549"/>
      <c r="IFD3973" s="549"/>
      <c r="IFE3973" s="549"/>
      <c r="IFF3973" s="549"/>
      <c r="IFG3973" s="549"/>
      <c r="IFH3973" s="549"/>
      <c r="IFI3973" s="549"/>
      <c r="IFJ3973" s="549"/>
      <c r="IFK3973" s="549"/>
      <c r="IFL3973" s="549"/>
      <c r="IFM3973" s="549"/>
      <c r="IFN3973" s="549"/>
      <c r="IFO3973" s="549"/>
      <c r="IFP3973" s="549"/>
      <c r="IFQ3973" s="549"/>
      <c r="IFR3973" s="549"/>
      <c r="IFS3973" s="549"/>
      <c r="IFT3973" s="549"/>
      <c r="IFU3973" s="549"/>
      <c r="IFV3973" s="549"/>
      <c r="IFW3973" s="549"/>
      <c r="IFX3973" s="549"/>
      <c r="IFY3973" s="549"/>
      <c r="IFZ3973" s="549"/>
      <c r="IGA3973" s="549"/>
      <c r="IGB3973" s="549"/>
      <c r="IGC3973" s="549"/>
      <c r="IGD3973" s="549"/>
      <c r="IGE3973" s="549"/>
      <c r="IGF3973" s="549"/>
      <c r="IGG3973" s="549"/>
      <c r="IGH3973" s="549"/>
      <c r="IGI3973" s="549"/>
      <c r="IGJ3973" s="549"/>
      <c r="IGK3973" s="549"/>
      <c r="IGL3973" s="549"/>
      <c r="IGM3973" s="549"/>
      <c r="IGN3973" s="549"/>
      <c r="IGO3973" s="549"/>
      <c r="IGP3973" s="549"/>
      <c r="IGQ3973" s="549"/>
      <c r="IGR3973" s="549"/>
      <c r="IGS3973" s="549"/>
      <c r="IGT3973" s="549"/>
      <c r="IGU3973" s="549"/>
      <c r="IGV3973" s="549"/>
      <c r="IGW3973" s="549"/>
      <c r="IGX3973" s="549"/>
      <c r="IGY3973" s="549"/>
      <c r="IGZ3973" s="549"/>
      <c r="IHA3973" s="549"/>
      <c r="IHB3973" s="549"/>
      <c r="IHC3973" s="549"/>
      <c r="IHD3973" s="549"/>
      <c r="IHE3973" s="549"/>
      <c r="IHF3973" s="549"/>
      <c r="IHG3973" s="549"/>
      <c r="IHH3973" s="549"/>
      <c r="IHI3973" s="549"/>
      <c r="IHJ3973" s="549"/>
      <c r="IHK3973" s="549"/>
      <c r="IHL3973" s="549"/>
      <c r="IHM3973" s="549"/>
      <c r="IHN3973" s="549"/>
      <c r="IHO3973" s="549"/>
      <c r="IHP3973" s="549"/>
      <c r="IHQ3973" s="549"/>
      <c r="IHR3973" s="549"/>
      <c r="IHS3973" s="549"/>
      <c r="IHT3973" s="549"/>
      <c r="IHU3973" s="549"/>
      <c r="IHV3973" s="549"/>
      <c r="IHW3973" s="549"/>
      <c r="IHX3973" s="549"/>
      <c r="IHY3973" s="549"/>
      <c r="IHZ3973" s="549"/>
      <c r="IIA3973" s="549"/>
      <c r="IIB3973" s="549"/>
      <c r="IIC3973" s="549"/>
      <c r="IID3973" s="549"/>
      <c r="IIE3973" s="549"/>
      <c r="IIF3973" s="549"/>
      <c r="IIG3973" s="549"/>
      <c r="IIH3973" s="549"/>
      <c r="III3973" s="549"/>
      <c r="IIJ3973" s="549"/>
      <c r="IIK3973" s="549"/>
      <c r="IIL3973" s="549"/>
      <c r="IIM3973" s="549"/>
      <c r="IIN3973" s="549"/>
      <c r="IIO3973" s="549"/>
      <c r="IIP3973" s="549"/>
      <c r="IIQ3973" s="549"/>
      <c r="IIR3973" s="549"/>
      <c r="IIS3973" s="549"/>
      <c r="IIT3973" s="549"/>
      <c r="IIU3973" s="549"/>
      <c r="IIV3973" s="549"/>
      <c r="IIW3973" s="549"/>
      <c r="IIX3973" s="549"/>
      <c r="IIY3973" s="549"/>
      <c r="IIZ3973" s="549"/>
      <c r="IJA3973" s="549"/>
      <c r="IJB3973" s="549"/>
      <c r="IJC3973" s="549"/>
      <c r="IJD3973" s="549"/>
      <c r="IJE3973" s="549"/>
      <c r="IJF3973" s="549"/>
      <c r="IJG3973" s="549"/>
      <c r="IJH3973" s="549"/>
      <c r="IJI3973" s="549"/>
      <c r="IJJ3973" s="549"/>
      <c r="IJK3973" s="549"/>
      <c r="IJL3973" s="549"/>
      <c r="IJM3973" s="549"/>
      <c r="IJN3973" s="549"/>
      <c r="IJO3973" s="549"/>
      <c r="IJP3973" s="549"/>
      <c r="IJQ3973" s="549"/>
      <c r="IJR3973" s="549"/>
      <c r="IJS3973" s="549"/>
      <c r="IJT3973" s="549"/>
      <c r="IJU3973" s="549"/>
      <c r="IJV3973" s="549"/>
      <c r="IJW3973" s="549"/>
      <c r="IJX3973" s="549"/>
      <c r="IJY3973" s="549"/>
      <c r="IJZ3973" s="549"/>
      <c r="IKA3973" s="549"/>
      <c r="IKB3973" s="549"/>
      <c r="IKC3973" s="549"/>
      <c r="IKD3973" s="549"/>
      <c r="IKE3973" s="549"/>
      <c r="IKF3973" s="549"/>
      <c r="IKG3973" s="549"/>
      <c r="IKH3973" s="549"/>
      <c r="IKI3973" s="549"/>
      <c r="IKJ3973" s="549"/>
      <c r="IKK3973" s="549"/>
      <c r="IKL3973" s="549"/>
      <c r="IKM3973" s="549"/>
      <c r="IKN3973" s="549"/>
      <c r="IKO3973" s="549"/>
      <c r="IKP3973" s="549"/>
      <c r="IKQ3973" s="549"/>
      <c r="IKR3973" s="549"/>
      <c r="IKS3973" s="549"/>
      <c r="IKT3973" s="549"/>
      <c r="IKU3973" s="549"/>
      <c r="IKV3973" s="549"/>
      <c r="IKW3973" s="549"/>
      <c r="IKX3973" s="549"/>
      <c r="IKY3973" s="549"/>
      <c r="IKZ3973" s="549"/>
      <c r="ILA3973" s="549"/>
      <c r="ILB3973" s="549"/>
      <c r="ILC3973" s="549"/>
      <c r="ILD3973" s="549"/>
      <c r="ILE3973" s="549"/>
      <c r="ILF3973" s="549"/>
      <c r="ILG3973" s="549"/>
      <c r="ILH3973" s="549"/>
      <c r="ILI3973" s="549"/>
      <c r="ILJ3973" s="549"/>
      <c r="ILK3973" s="549"/>
      <c r="ILL3973" s="549"/>
      <c r="ILM3973" s="549"/>
      <c r="ILN3973" s="549"/>
      <c r="ILO3973" s="549"/>
      <c r="ILP3973" s="549"/>
      <c r="ILQ3973" s="549"/>
      <c r="ILR3973" s="549"/>
      <c r="ILS3973" s="549"/>
      <c r="ILT3973" s="549"/>
      <c r="ILU3973" s="549"/>
      <c r="ILV3973" s="549"/>
      <c r="ILW3973" s="549"/>
      <c r="ILX3973" s="549"/>
      <c r="ILY3973" s="549"/>
      <c r="ILZ3973" s="549"/>
      <c r="IMA3973" s="549"/>
      <c r="IMB3973" s="549"/>
      <c r="IMC3973" s="549"/>
      <c r="IMD3973" s="549"/>
      <c r="IME3973" s="549"/>
      <c r="IMF3973" s="549"/>
      <c r="IMG3973" s="549"/>
      <c r="IMH3973" s="549"/>
      <c r="IMI3973" s="549"/>
      <c r="IMJ3973" s="549"/>
      <c r="IMK3973" s="549"/>
      <c r="IML3973" s="549"/>
      <c r="IMM3973" s="549"/>
      <c r="IMN3973" s="549"/>
      <c r="IMO3973" s="549"/>
      <c r="IMP3973" s="549"/>
      <c r="IMQ3973" s="549"/>
      <c r="IMR3973" s="549"/>
      <c r="IMS3973" s="549"/>
      <c r="IMT3973" s="549"/>
      <c r="IMU3973" s="549"/>
      <c r="IMV3973" s="549"/>
      <c r="IMW3973" s="549"/>
      <c r="IMX3973" s="549"/>
      <c r="IMY3973" s="549"/>
      <c r="IMZ3973" s="549"/>
      <c r="INA3973" s="549"/>
      <c r="INB3973" s="549"/>
      <c r="INC3973" s="549"/>
      <c r="IND3973" s="549"/>
      <c r="INE3973" s="549"/>
      <c r="INF3973" s="549"/>
      <c r="ING3973" s="549"/>
      <c r="INH3973" s="549"/>
      <c r="INI3973" s="549"/>
      <c r="INJ3973" s="549"/>
      <c r="INK3973" s="549"/>
      <c r="INL3973" s="549"/>
      <c r="INM3973" s="549"/>
      <c r="INN3973" s="549"/>
      <c r="INO3973" s="549"/>
      <c r="INP3973" s="549"/>
      <c r="INQ3973" s="549"/>
      <c r="INR3973" s="549"/>
      <c r="INS3973" s="549"/>
      <c r="INT3973" s="549"/>
      <c r="INU3973" s="549"/>
      <c r="INV3973" s="549"/>
      <c r="INW3973" s="549"/>
      <c r="INX3973" s="549"/>
      <c r="INY3973" s="549"/>
      <c r="INZ3973" s="549"/>
      <c r="IOA3973" s="549"/>
      <c r="IOB3973" s="549"/>
      <c r="IOC3973" s="549"/>
      <c r="IOD3973" s="549"/>
      <c r="IOE3973" s="549"/>
      <c r="IOF3973" s="549"/>
      <c r="IOG3973" s="549"/>
      <c r="IOH3973" s="549"/>
      <c r="IOI3973" s="549"/>
      <c r="IOJ3973" s="549"/>
      <c r="IOK3973" s="549"/>
      <c r="IOL3973" s="549"/>
      <c r="IOM3973" s="549"/>
      <c r="ION3973" s="549"/>
      <c r="IOO3973" s="549"/>
      <c r="IOP3973" s="549"/>
      <c r="IOQ3973" s="549"/>
      <c r="IOR3973" s="549"/>
      <c r="IOS3973" s="549"/>
      <c r="IOT3973" s="549"/>
      <c r="IOU3973" s="549"/>
      <c r="IOV3973" s="549"/>
      <c r="IOW3973" s="549"/>
      <c r="IOX3973" s="549"/>
      <c r="IOY3973" s="549"/>
      <c r="IOZ3973" s="549"/>
      <c r="IPA3973" s="549"/>
      <c r="IPB3973" s="549"/>
      <c r="IPC3973" s="549"/>
      <c r="IPD3973" s="549"/>
      <c r="IPE3973" s="549"/>
      <c r="IPF3973" s="549"/>
      <c r="IPG3973" s="549"/>
      <c r="IPH3973" s="549"/>
      <c r="IPI3973" s="549"/>
      <c r="IPJ3973" s="549"/>
      <c r="IPK3973" s="549"/>
      <c r="IPL3973" s="549"/>
      <c r="IPM3973" s="549"/>
      <c r="IPN3973" s="549"/>
      <c r="IPO3973" s="549"/>
      <c r="IPP3973" s="549"/>
      <c r="IPQ3973" s="549"/>
      <c r="IPR3973" s="549"/>
      <c r="IPS3973" s="549"/>
      <c r="IPT3973" s="549"/>
      <c r="IPU3973" s="549"/>
      <c r="IPV3973" s="549"/>
      <c r="IPW3973" s="549"/>
      <c r="IPX3973" s="549"/>
      <c r="IPY3973" s="549"/>
      <c r="IPZ3973" s="549"/>
      <c r="IQA3973" s="549"/>
      <c r="IQB3973" s="549"/>
      <c r="IQC3973" s="549"/>
      <c r="IQD3973" s="549"/>
      <c r="IQE3973" s="549"/>
      <c r="IQF3973" s="549"/>
      <c r="IQG3973" s="549"/>
      <c r="IQH3973" s="549"/>
      <c r="IQI3973" s="549"/>
      <c r="IQJ3973" s="549"/>
      <c r="IQK3973" s="549"/>
      <c r="IQL3973" s="549"/>
      <c r="IQM3973" s="549"/>
      <c r="IQN3973" s="549"/>
      <c r="IQO3973" s="549"/>
      <c r="IQP3973" s="549"/>
      <c r="IQQ3973" s="549"/>
      <c r="IQR3973" s="549"/>
      <c r="IQS3973" s="549"/>
      <c r="IQT3973" s="549"/>
      <c r="IQU3973" s="549"/>
      <c r="IQV3973" s="549"/>
      <c r="IQW3973" s="549"/>
      <c r="IQX3973" s="549"/>
      <c r="IQY3973" s="549"/>
      <c r="IQZ3973" s="549"/>
      <c r="IRA3973" s="549"/>
      <c r="IRB3973" s="549"/>
      <c r="IRC3973" s="549"/>
      <c r="IRD3973" s="549"/>
      <c r="IRE3973" s="549"/>
      <c r="IRF3973" s="549"/>
      <c r="IRG3973" s="549"/>
      <c r="IRH3973" s="549"/>
      <c r="IRI3973" s="549"/>
      <c r="IRJ3973" s="549"/>
      <c r="IRK3973" s="549"/>
      <c r="IRL3973" s="549"/>
      <c r="IRM3973" s="549"/>
      <c r="IRN3973" s="549"/>
      <c r="IRO3973" s="549"/>
      <c r="IRP3973" s="549"/>
      <c r="IRQ3973" s="549"/>
      <c r="IRR3973" s="549"/>
      <c r="IRS3973" s="549"/>
      <c r="IRT3973" s="549"/>
      <c r="IRU3973" s="549"/>
      <c r="IRV3973" s="549"/>
      <c r="IRW3973" s="549"/>
      <c r="IRX3973" s="549"/>
      <c r="IRY3973" s="549"/>
      <c r="IRZ3973" s="549"/>
      <c r="ISA3973" s="549"/>
      <c r="ISB3973" s="549"/>
      <c r="ISC3973" s="549"/>
      <c r="ISD3973" s="549"/>
      <c r="ISE3973" s="549"/>
      <c r="ISF3973" s="549"/>
      <c r="ISG3973" s="549"/>
      <c r="ISH3973" s="549"/>
      <c r="ISI3973" s="549"/>
      <c r="ISJ3973" s="549"/>
      <c r="ISK3973" s="549"/>
      <c r="ISL3973" s="549"/>
      <c r="ISM3973" s="549"/>
      <c r="ISN3973" s="549"/>
      <c r="ISO3973" s="549"/>
      <c r="ISP3973" s="549"/>
      <c r="ISQ3973" s="549"/>
      <c r="ISR3973" s="549"/>
      <c r="ISS3973" s="549"/>
      <c r="IST3973" s="549"/>
      <c r="ISU3973" s="549"/>
      <c r="ISV3973" s="549"/>
      <c r="ISW3973" s="549"/>
      <c r="ISX3973" s="549"/>
      <c r="ISY3973" s="549"/>
      <c r="ISZ3973" s="549"/>
      <c r="ITA3973" s="549"/>
      <c r="ITB3973" s="549"/>
      <c r="ITC3973" s="549"/>
      <c r="ITD3973" s="549"/>
      <c r="ITE3973" s="549"/>
      <c r="ITF3973" s="549"/>
      <c r="ITG3973" s="549"/>
      <c r="ITH3973" s="549"/>
      <c r="ITI3973" s="549"/>
      <c r="ITJ3973" s="549"/>
      <c r="ITK3973" s="549"/>
      <c r="ITL3973" s="549"/>
      <c r="ITM3973" s="549"/>
      <c r="ITN3973" s="549"/>
      <c r="ITO3973" s="549"/>
      <c r="ITP3973" s="549"/>
      <c r="ITQ3973" s="549"/>
      <c r="ITR3973" s="549"/>
      <c r="ITS3973" s="549"/>
      <c r="ITT3973" s="549"/>
      <c r="ITU3973" s="549"/>
      <c r="ITV3973" s="549"/>
      <c r="ITW3973" s="549"/>
      <c r="ITX3973" s="549"/>
      <c r="ITY3973" s="549"/>
      <c r="ITZ3973" s="549"/>
      <c r="IUA3973" s="549"/>
      <c r="IUB3973" s="549"/>
      <c r="IUC3973" s="549"/>
      <c r="IUD3973" s="549"/>
      <c r="IUE3973" s="549"/>
      <c r="IUF3973" s="549"/>
      <c r="IUG3973" s="549"/>
      <c r="IUH3973" s="549"/>
      <c r="IUI3973" s="549"/>
      <c r="IUJ3973" s="549"/>
      <c r="IUK3973" s="549"/>
      <c r="IUL3973" s="549"/>
      <c r="IUM3973" s="549"/>
      <c r="IUN3973" s="549"/>
      <c r="IUO3973" s="549"/>
      <c r="IUP3973" s="549"/>
      <c r="IUQ3973" s="549"/>
      <c r="IUR3973" s="549"/>
      <c r="IUS3973" s="549"/>
      <c r="IUT3973" s="549"/>
      <c r="IUU3973" s="549"/>
      <c r="IUV3973" s="549"/>
      <c r="IUW3973" s="549"/>
      <c r="IUX3973" s="549"/>
      <c r="IUY3973" s="549"/>
      <c r="IUZ3973" s="549"/>
      <c r="IVA3973" s="549"/>
      <c r="IVB3973" s="549"/>
      <c r="IVC3973" s="549"/>
      <c r="IVD3973" s="549"/>
      <c r="IVE3973" s="549"/>
      <c r="IVF3973" s="549"/>
      <c r="IVG3973" s="549"/>
      <c r="IVH3973" s="549"/>
      <c r="IVI3973" s="549"/>
      <c r="IVJ3973" s="549"/>
      <c r="IVK3973" s="549"/>
      <c r="IVL3973" s="549"/>
      <c r="IVM3973" s="549"/>
      <c r="IVN3973" s="549"/>
      <c r="IVO3973" s="549"/>
      <c r="IVP3973" s="549"/>
      <c r="IVQ3973" s="549"/>
      <c r="IVR3973" s="549"/>
      <c r="IVS3973" s="549"/>
      <c r="IVT3973" s="549"/>
      <c r="IVU3973" s="549"/>
      <c r="IVV3973" s="549"/>
      <c r="IVW3973" s="549"/>
      <c r="IVX3973" s="549"/>
      <c r="IVY3973" s="549"/>
      <c r="IVZ3973" s="549"/>
      <c r="IWA3973" s="549"/>
      <c r="IWB3973" s="549"/>
      <c r="IWC3973" s="549"/>
      <c r="IWD3973" s="549"/>
      <c r="IWE3973" s="549"/>
      <c r="IWF3973" s="549"/>
      <c r="IWG3973" s="549"/>
      <c r="IWH3973" s="549"/>
      <c r="IWI3973" s="549"/>
      <c r="IWJ3973" s="549"/>
      <c r="IWK3973" s="549"/>
      <c r="IWL3973" s="549"/>
      <c r="IWM3973" s="549"/>
      <c r="IWN3973" s="549"/>
      <c r="IWO3973" s="549"/>
      <c r="IWP3973" s="549"/>
      <c r="IWQ3973" s="549"/>
      <c r="IWR3973" s="549"/>
      <c r="IWS3973" s="549"/>
      <c r="IWT3973" s="549"/>
      <c r="IWU3973" s="549"/>
      <c r="IWV3973" s="549"/>
      <c r="IWW3973" s="549"/>
      <c r="IWX3973" s="549"/>
      <c r="IWY3973" s="549"/>
      <c r="IWZ3973" s="549"/>
      <c r="IXA3973" s="549"/>
      <c r="IXB3973" s="549"/>
      <c r="IXC3973" s="549"/>
      <c r="IXD3973" s="549"/>
      <c r="IXE3973" s="549"/>
      <c r="IXF3973" s="549"/>
      <c r="IXG3973" s="549"/>
      <c r="IXH3973" s="549"/>
      <c r="IXI3973" s="549"/>
      <c r="IXJ3973" s="549"/>
      <c r="IXK3973" s="549"/>
      <c r="IXL3973" s="549"/>
      <c r="IXM3973" s="549"/>
      <c r="IXN3973" s="549"/>
      <c r="IXO3973" s="549"/>
      <c r="IXP3973" s="549"/>
      <c r="IXQ3973" s="549"/>
      <c r="IXR3973" s="549"/>
      <c r="IXS3973" s="549"/>
      <c r="IXT3973" s="549"/>
      <c r="IXU3973" s="549"/>
      <c r="IXV3973" s="549"/>
      <c r="IXW3973" s="549"/>
      <c r="IXX3973" s="549"/>
      <c r="IXY3973" s="549"/>
      <c r="IXZ3973" s="549"/>
      <c r="IYA3973" s="549"/>
      <c r="IYB3973" s="549"/>
      <c r="IYC3973" s="549"/>
      <c r="IYD3973" s="549"/>
      <c r="IYE3973" s="549"/>
      <c r="IYF3973" s="549"/>
      <c r="IYG3973" s="549"/>
      <c r="IYH3973" s="549"/>
      <c r="IYI3973" s="549"/>
      <c r="IYJ3973" s="549"/>
      <c r="IYK3973" s="549"/>
      <c r="IYL3973" s="549"/>
      <c r="IYM3973" s="549"/>
      <c r="IYN3973" s="549"/>
      <c r="IYO3973" s="549"/>
      <c r="IYP3973" s="549"/>
      <c r="IYQ3973" s="549"/>
      <c r="IYR3973" s="549"/>
      <c r="IYS3973" s="549"/>
      <c r="IYT3973" s="549"/>
      <c r="IYU3973" s="549"/>
      <c r="IYV3973" s="549"/>
      <c r="IYW3973" s="549"/>
      <c r="IYX3973" s="549"/>
      <c r="IYY3973" s="549"/>
      <c r="IYZ3973" s="549"/>
      <c r="IZA3973" s="549"/>
      <c r="IZB3973" s="549"/>
      <c r="IZC3973" s="549"/>
      <c r="IZD3973" s="549"/>
      <c r="IZE3973" s="549"/>
      <c r="IZF3973" s="549"/>
      <c r="IZG3973" s="549"/>
      <c r="IZH3973" s="549"/>
      <c r="IZI3973" s="549"/>
      <c r="IZJ3973" s="549"/>
      <c r="IZK3973" s="549"/>
      <c r="IZL3973" s="549"/>
      <c r="IZM3973" s="549"/>
      <c r="IZN3973" s="549"/>
      <c r="IZO3973" s="549"/>
      <c r="IZP3973" s="549"/>
      <c r="IZQ3973" s="549"/>
      <c r="IZR3973" s="549"/>
      <c r="IZS3973" s="549"/>
      <c r="IZT3973" s="549"/>
      <c r="IZU3973" s="549"/>
      <c r="IZV3973" s="549"/>
      <c r="IZW3973" s="549"/>
      <c r="IZX3973" s="549"/>
      <c r="IZY3973" s="549"/>
      <c r="IZZ3973" s="549"/>
      <c r="JAA3973" s="549"/>
      <c r="JAB3973" s="549"/>
      <c r="JAC3973" s="549"/>
      <c r="JAD3973" s="549"/>
      <c r="JAE3973" s="549"/>
      <c r="JAF3973" s="549"/>
      <c r="JAG3973" s="549"/>
      <c r="JAH3973" s="549"/>
      <c r="JAI3973" s="549"/>
      <c r="JAJ3973" s="549"/>
      <c r="JAK3973" s="549"/>
      <c r="JAL3973" s="549"/>
      <c r="JAM3973" s="549"/>
      <c r="JAN3973" s="549"/>
      <c r="JAO3973" s="549"/>
      <c r="JAP3973" s="549"/>
      <c r="JAQ3973" s="549"/>
      <c r="JAR3973" s="549"/>
      <c r="JAS3973" s="549"/>
      <c r="JAT3973" s="549"/>
      <c r="JAU3973" s="549"/>
      <c r="JAV3973" s="549"/>
      <c r="JAW3973" s="549"/>
      <c r="JAX3973" s="549"/>
      <c r="JAY3973" s="549"/>
      <c r="JAZ3973" s="549"/>
      <c r="JBA3973" s="549"/>
      <c r="JBB3973" s="549"/>
      <c r="JBC3973" s="549"/>
      <c r="JBD3973" s="549"/>
      <c r="JBE3973" s="549"/>
      <c r="JBF3973" s="549"/>
      <c r="JBG3973" s="549"/>
      <c r="JBH3973" s="549"/>
      <c r="JBI3973" s="549"/>
      <c r="JBJ3973" s="549"/>
      <c r="JBK3973" s="549"/>
      <c r="JBL3973" s="549"/>
      <c r="JBM3973" s="549"/>
      <c r="JBN3973" s="549"/>
      <c r="JBO3973" s="549"/>
      <c r="JBP3973" s="549"/>
      <c r="JBQ3973" s="549"/>
      <c r="JBR3973" s="549"/>
      <c r="JBS3973" s="549"/>
      <c r="JBT3973" s="549"/>
      <c r="JBU3973" s="549"/>
      <c r="JBV3973" s="549"/>
      <c r="JBW3973" s="549"/>
      <c r="JBX3973" s="549"/>
      <c r="JBY3973" s="549"/>
      <c r="JBZ3973" s="549"/>
      <c r="JCA3973" s="549"/>
      <c r="JCB3973" s="549"/>
      <c r="JCC3973" s="549"/>
      <c r="JCD3973" s="549"/>
      <c r="JCE3973" s="549"/>
      <c r="JCF3973" s="549"/>
      <c r="JCG3973" s="549"/>
      <c r="JCH3973" s="549"/>
      <c r="JCI3973" s="549"/>
      <c r="JCJ3973" s="549"/>
      <c r="JCK3973" s="549"/>
      <c r="JCL3973" s="549"/>
      <c r="JCM3973" s="549"/>
      <c r="JCN3973" s="549"/>
      <c r="JCO3973" s="549"/>
      <c r="JCP3973" s="549"/>
      <c r="JCQ3973" s="549"/>
      <c r="JCR3973" s="549"/>
      <c r="JCS3973" s="549"/>
      <c r="JCT3973" s="549"/>
      <c r="JCU3973" s="549"/>
      <c r="JCV3973" s="549"/>
      <c r="JCW3973" s="549"/>
      <c r="JCX3973" s="549"/>
      <c r="JCY3973" s="549"/>
      <c r="JCZ3973" s="549"/>
      <c r="JDA3973" s="549"/>
      <c r="JDB3973" s="549"/>
      <c r="JDC3973" s="549"/>
      <c r="JDD3973" s="549"/>
      <c r="JDE3973" s="549"/>
      <c r="JDF3973" s="549"/>
      <c r="JDG3973" s="549"/>
      <c r="JDH3973" s="549"/>
      <c r="JDI3973" s="549"/>
      <c r="JDJ3973" s="549"/>
      <c r="JDK3973" s="549"/>
      <c r="JDL3973" s="549"/>
      <c r="JDM3973" s="549"/>
      <c r="JDN3973" s="549"/>
      <c r="JDO3973" s="549"/>
      <c r="JDP3973" s="549"/>
      <c r="JDQ3973" s="549"/>
      <c r="JDR3973" s="549"/>
      <c r="JDS3973" s="549"/>
      <c r="JDT3973" s="549"/>
      <c r="JDU3973" s="549"/>
      <c r="JDV3973" s="549"/>
      <c r="JDW3973" s="549"/>
      <c r="JDX3973" s="549"/>
      <c r="JDY3973" s="549"/>
      <c r="JDZ3973" s="549"/>
      <c r="JEA3973" s="549"/>
      <c r="JEB3973" s="549"/>
      <c r="JEC3973" s="549"/>
      <c r="JED3973" s="549"/>
      <c r="JEE3973" s="549"/>
      <c r="JEF3973" s="549"/>
      <c r="JEG3973" s="549"/>
      <c r="JEH3973" s="549"/>
      <c r="JEI3973" s="549"/>
      <c r="JEJ3973" s="549"/>
      <c r="JEK3973" s="549"/>
      <c r="JEL3973" s="549"/>
      <c r="JEM3973" s="549"/>
      <c r="JEN3973" s="549"/>
      <c r="JEO3973" s="549"/>
      <c r="JEP3973" s="549"/>
      <c r="JEQ3973" s="549"/>
      <c r="JER3973" s="549"/>
      <c r="JES3973" s="549"/>
      <c r="JET3973" s="549"/>
      <c r="JEU3973" s="549"/>
      <c r="JEV3973" s="549"/>
      <c r="JEW3973" s="549"/>
      <c r="JEX3973" s="549"/>
      <c r="JEY3973" s="549"/>
      <c r="JEZ3973" s="549"/>
      <c r="JFA3973" s="549"/>
      <c r="JFB3973" s="549"/>
      <c r="JFC3973" s="549"/>
      <c r="JFD3973" s="549"/>
      <c r="JFE3973" s="549"/>
      <c r="JFF3973" s="549"/>
      <c r="JFG3973" s="549"/>
      <c r="JFH3973" s="549"/>
      <c r="JFI3973" s="549"/>
      <c r="JFJ3973" s="549"/>
      <c r="JFK3973" s="549"/>
      <c r="JFL3973" s="549"/>
      <c r="JFM3973" s="549"/>
      <c r="JFN3973" s="549"/>
      <c r="JFO3973" s="549"/>
      <c r="JFP3973" s="549"/>
      <c r="JFQ3973" s="549"/>
      <c r="JFR3973" s="549"/>
      <c r="JFS3973" s="549"/>
      <c r="JFT3973" s="549"/>
      <c r="JFU3973" s="549"/>
      <c r="JFV3973" s="549"/>
      <c r="JFW3973" s="549"/>
      <c r="JFX3973" s="549"/>
      <c r="JFY3973" s="549"/>
      <c r="JFZ3973" s="549"/>
      <c r="JGA3973" s="549"/>
      <c r="JGB3973" s="549"/>
      <c r="JGC3973" s="549"/>
      <c r="JGD3973" s="549"/>
      <c r="JGE3973" s="549"/>
      <c r="JGF3973" s="549"/>
      <c r="JGG3973" s="549"/>
      <c r="JGH3973" s="549"/>
      <c r="JGI3973" s="549"/>
      <c r="JGJ3973" s="549"/>
      <c r="JGK3973" s="549"/>
      <c r="JGL3973" s="549"/>
      <c r="JGM3973" s="549"/>
      <c r="JGN3973" s="549"/>
      <c r="JGO3973" s="549"/>
      <c r="JGP3973" s="549"/>
      <c r="JGQ3973" s="549"/>
      <c r="JGR3973" s="549"/>
      <c r="JGS3973" s="549"/>
      <c r="JGT3973" s="549"/>
      <c r="JGU3973" s="549"/>
      <c r="JGV3973" s="549"/>
      <c r="JGW3973" s="549"/>
      <c r="JGX3973" s="549"/>
      <c r="JGY3973" s="549"/>
      <c r="JGZ3973" s="549"/>
      <c r="JHA3973" s="549"/>
      <c r="JHB3973" s="549"/>
      <c r="JHC3973" s="549"/>
      <c r="JHD3973" s="549"/>
      <c r="JHE3973" s="549"/>
      <c r="JHF3973" s="549"/>
      <c r="JHG3973" s="549"/>
      <c r="JHH3973" s="549"/>
      <c r="JHI3973" s="549"/>
      <c r="JHJ3973" s="549"/>
      <c r="JHK3973" s="549"/>
      <c r="JHL3973" s="549"/>
      <c r="JHM3973" s="549"/>
      <c r="JHN3973" s="549"/>
      <c r="JHO3973" s="549"/>
      <c r="JHP3973" s="549"/>
      <c r="JHQ3973" s="549"/>
      <c r="JHR3973" s="549"/>
      <c r="JHS3973" s="549"/>
      <c r="JHT3973" s="549"/>
      <c r="JHU3973" s="549"/>
      <c r="JHV3973" s="549"/>
      <c r="JHW3973" s="549"/>
      <c r="JHX3973" s="549"/>
      <c r="JHY3973" s="549"/>
      <c r="JHZ3973" s="549"/>
      <c r="JIA3973" s="549"/>
      <c r="JIB3973" s="549"/>
      <c r="JIC3973" s="549"/>
      <c r="JID3973" s="549"/>
      <c r="JIE3973" s="549"/>
      <c r="JIF3973" s="549"/>
      <c r="JIG3973" s="549"/>
      <c r="JIH3973" s="549"/>
      <c r="JII3973" s="549"/>
      <c r="JIJ3973" s="549"/>
      <c r="JIK3973" s="549"/>
      <c r="JIL3973" s="549"/>
      <c r="JIM3973" s="549"/>
      <c r="JIN3973" s="549"/>
      <c r="JIO3973" s="549"/>
      <c r="JIP3973" s="549"/>
      <c r="JIQ3973" s="549"/>
      <c r="JIR3973" s="549"/>
      <c r="JIS3973" s="549"/>
      <c r="JIT3973" s="549"/>
      <c r="JIU3973" s="549"/>
      <c r="JIV3973" s="549"/>
      <c r="JIW3973" s="549"/>
      <c r="JIX3973" s="549"/>
      <c r="JIY3973" s="549"/>
      <c r="JIZ3973" s="549"/>
      <c r="JJA3973" s="549"/>
      <c r="JJB3973" s="549"/>
      <c r="JJC3973" s="549"/>
      <c r="JJD3973" s="549"/>
      <c r="JJE3973" s="549"/>
      <c r="JJF3973" s="549"/>
      <c r="JJG3973" s="549"/>
      <c r="JJH3973" s="549"/>
      <c r="JJI3973" s="549"/>
      <c r="JJJ3973" s="549"/>
      <c r="JJK3973" s="549"/>
      <c r="JJL3973" s="549"/>
      <c r="JJM3973" s="549"/>
      <c r="JJN3973" s="549"/>
      <c r="JJO3973" s="549"/>
      <c r="JJP3973" s="549"/>
      <c r="JJQ3973" s="549"/>
      <c r="JJR3973" s="549"/>
      <c r="JJS3973" s="549"/>
      <c r="JJT3973" s="549"/>
      <c r="JJU3973" s="549"/>
      <c r="JJV3973" s="549"/>
      <c r="JJW3973" s="549"/>
      <c r="JJX3973" s="549"/>
      <c r="JJY3973" s="549"/>
      <c r="JJZ3973" s="549"/>
      <c r="JKA3973" s="549"/>
      <c r="JKB3973" s="549"/>
      <c r="JKC3973" s="549"/>
      <c r="JKD3973" s="549"/>
      <c r="JKE3973" s="549"/>
      <c r="JKF3973" s="549"/>
      <c r="JKG3973" s="549"/>
      <c r="JKH3973" s="549"/>
      <c r="JKI3973" s="549"/>
      <c r="JKJ3973" s="549"/>
      <c r="JKK3973" s="549"/>
      <c r="JKL3973" s="549"/>
      <c r="JKM3973" s="549"/>
      <c r="JKN3973" s="549"/>
      <c r="JKO3973" s="549"/>
      <c r="JKP3973" s="549"/>
      <c r="JKQ3973" s="549"/>
      <c r="JKR3973" s="549"/>
      <c r="JKS3973" s="549"/>
      <c r="JKT3973" s="549"/>
      <c r="JKU3973" s="549"/>
      <c r="JKV3973" s="549"/>
      <c r="JKW3973" s="549"/>
      <c r="JKX3973" s="549"/>
      <c r="JKY3973" s="549"/>
      <c r="JKZ3973" s="549"/>
      <c r="JLA3973" s="549"/>
      <c r="JLB3973" s="549"/>
      <c r="JLC3973" s="549"/>
      <c r="JLD3973" s="549"/>
      <c r="JLE3973" s="549"/>
      <c r="JLF3973" s="549"/>
      <c r="JLG3973" s="549"/>
      <c r="JLH3973" s="549"/>
      <c r="JLI3973" s="549"/>
      <c r="JLJ3973" s="549"/>
      <c r="JLK3973" s="549"/>
      <c r="JLL3973" s="549"/>
      <c r="JLM3973" s="549"/>
      <c r="JLN3973" s="549"/>
      <c r="JLO3973" s="549"/>
      <c r="JLP3973" s="549"/>
      <c r="JLQ3973" s="549"/>
      <c r="JLR3973" s="549"/>
      <c r="JLS3973" s="549"/>
      <c r="JLT3973" s="549"/>
      <c r="JLU3973" s="549"/>
      <c r="JLV3973" s="549"/>
      <c r="JLW3973" s="549"/>
      <c r="JLX3973" s="549"/>
      <c r="JLY3973" s="549"/>
      <c r="JLZ3973" s="549"/>
      <c r="JMA3973" s="549"/>
      <c r="JMB3973" s="549"/>
      <c r="JMC3973" s="549"/>
      <c r="JMD3973" s="549"/>
      <c r="JME3973" s="549"/>
      <c r="JMF3973" s="549"/>
      <c r="JMG3973" s="549"/>
      <c r="JMH3973" s="549"/>
      <c r="JMI3973" s="549"/>
      <c r="JMJ3973" s="549"/>
      <c r="JMK3973" s="549"/>
      <c r="JML3973" s="549"/>
      <c r="JMM3973" s="549"/>
      <c r="JMN3973" s="549"/>
      <c r="JMO3973" s="549"/>
      <c r="JMP3973" s="549"/>
      <c r="JMQ3973" s="549"/>
      <c r="JMR3973" s="549"/>
      <c r="JMS3973" s="549"/>
      <c r="JMT3973" s="549"/>
      <c r="JMU3973" s="549"/>
      <c r="JMV3973" s="549"/>
      <c r="JMW3973" s="549"/>
      <c r="JMX3973" s="549"/>
      <c r="JMY3973" s="549"/>
      <c r="JMZ3973" s="549"/>
      <c r="JNA3973" s="549"/>
      <c r="JNB3973" s="549"/>
      <c r="JNC3973" s="549"/>
      <c r="JND3973" s="549"/>
      <c r="JNE3973" s="549"/>
      <c r="JNF3973" s="549"/>
      <c r="JNG3973" s="549"/>
      <c r="JNH3973" s="549"/>
      <c r="JNI3973" s="549"/>
      <c r="JNJ3973" s="549"/>
      <c r="JNK3973" s="549"/>
      <c r="JNL3973" s="549"/>
      <c r="JNM3973" s="549"/>
      <c r="JNN3973" s="549"/>
      <c r="JNO3973" s="549"/>
      <c r="JNP3973" s="549"/>
      <c r="JNQ3973" s="549"/>
      <c r="JNR3973" s="549"/>
      <c r="JNS3973" s="549"/>
      <c r="JNT3973" s="549"/>
      <c r="JNU3973" s="549"/>
      <c r="JNV3973" s="549"/>
      <c r="JNW3973" s="549"/>
      <c r="JNX3973" s="549"/>
      <c r="JNY3973" s="549"/>
      <c r="JNZ3973" s="549"/>
      <c r="JOA3973" s="549"/>
      <c r="JOB3973" s="549"/>
      <c r="JOC3973" s="549"/>
      <c r="JOD3973" s="549"/>
      <c r="JOE3973" s="549"/>
      <c r="JOF3973" s="549"/>
      <c r="JOG3973" s="549"/>
      <c r="JOH3973" s="549"/>
      <c r="JOI3973" s="549"/>
      <c r="JOJ3973" s="549"/>
      <c r="JOK3973" s="549"/>
      <c r="JOL3973" s="549"/>
      <c r="JOM3973" s="549"/>
      <c r="JON3973" s="549"/>
      <c r="JOO3973" s="549"/>
      <c r="JOP3973" s="549"/>
      <c r="JOQ3973" s="549"/>
      <c r="JOR3973" s="549"/>
      <c r="JOS3973" s="549"/>
      <c r="JOT3973" s="549"/>
      <c r="JOU3973" s="549"/>
      <c r="JOV3973" s="549"/>
      <c r="JOW3973" s="549"/>
      <c r="JOX3973" s="549"/>
      <c r="JOY3973" s="549"/>
      <c r="JOZ3973" s="549"/>
      <c r="JPA3973" s="549"/>
      <c r="JPB3973" s="549"/>
      <c r="JPC3973" s="549"/>
      <c r="JPD3973" s="549"/>
      <c r="JPE3973" s="549"/>
      <c r="JPF3973" s="549"/>
      <c r="JPG3973" s="549"/>
      <c r="JPH3973" s="549"/>
      <c r="JPI3973" s="549"/>
      <c r="JPJ3973" s="549"/>
      <c r="JPK3973" s="549"/>
      <c r="JPL3973" s="549"/>
      <c r="JPM3973" s="549"/>
      <c r="JPN3973" s="549"/>
      <c r="JPO3973" s="549"/>
      <c r="JPP3973" s="549"/>
      <c r="JPQ3973" s="549"/>
      <c r="JPR3973" s="549"/>
      <c r="JPS3973" s="549"/>
      <c r="JPT3973" s="549"/>
      <c r="JPU3973" s="549"/>
      <c r="JPV3973" s="549"/>
      <c r="JPW3973" s="549"/>
      <c r="JPX3973" s="549"/>
      <c r="JPY3973" s="549"/>
      <c r="JPZ3973" s="549"/>
      <c r="JQA3973" s="549"/>
      <c r="JQB3973" s="549"/>
      <c r="JQC3973" s="549"/>
      <c r="JQD3973" s="549"/>
      <c r="JQE3973" s="549"/>
      <c r="JQF3973" s="549"/>
      <c r="JQG3973" s="549"/>
      <c r="JQH3973" s="549"/>
      <c r="JQI3973" s="549"/>
      <c r="JQJ3973" s="549"/>
      <c r="JQK3973" s="549"/>
      <c r="JQL3973" s="549"/>
      <c r="JQM3973" s="549"/>
      <c r="JQN3973" s="549"/>
      <c r="JQO3973" s="549"/>
      <c r="JQP3973" s="549"/>
      <c r="JQQ3973" s="549"/>
      <c r="JQR3973" s="549"/>
      <c r="JQS3973" s="549"/>
      <c r="JQT3973" s="549"/>
      <c r="JQU3973" s="549"/>
      <c r="JQV3973" s="549"/>
      <c r="JQW3973" s="549"/>
      <c r="JQX3973" s="549"/>
      <c r="JQY3973" s="549"/>
      <c r="JQZ3973" s="549"/>
      <c r="JRA3973" s="549"/>
      <c r="JRB3973" s="549"/>
      <c r="JRC3973" s="549"/>
      <c r="JRD3973" s="549"/>
      <c r="JRE3973" s="549"/>
      <c r="JRF3973" s="549"/>
      <c r="JRG3973" s="549"/>
      <c r="JRH3973" s="549"/>
      <c r="JRI3973" s="549"/>
      <c r="JRJ3973" s="549"/>
      <c r="JRK3973" s="549"/>
      <c r="JRL3973" s="549"/>
      <c r="JRM3973" s="549"/>
      <c r="JRN3973" s="549"/>
      <c r="JRO3973" s="549"/>
      <c r="JRP3973" s="549"/>
      <c r="JRQ3973" s="549"/>
      <c r="JRR3973" s="549"/>
      <c r="JRS3973" s="549"/>
      <c r="JRT3973" s="549"/>
      <c r="JRU3973" s="549"/>
      <c r="JRV3973" s="549"/>
      <c r="JRW3973" s="549"/>
      <c r="JRX3973" s="549"/>
      <c r="JRY3973" s="549"/>
      <c r="JRZ3973" s="549"/>
      <c r="JSA3973" s="549"/>
      <c r="JSB3973" s="549"/>
      <c r="JSC3973" s="549"/>
      <c r="JSD3973" s="549"/>
      <c r="JSE3973" s="549"/>
      <c r="JSF3973" s="549"/>
      <c r="JSG3973" s="549"/>
      <c r="JSH3973" s="549"/>
      <c r="JSI3973" s="549"/>
      <c r="JSJ3973" s="549"/>
      <c r="JSK3973" s="549"/>
      <c r="JSL3973" s="549"/>
      <c r="JSM3973" s="549"/>
      <c r="JSN3973" s="549"/>
      <c r="JSO3973" s="549"/>
      <c r="JSP3973" s="549"/>
      <c r="JSQ3973" s="549"/>
      <c r="JSR3973" s="549"/>
      <c r="JSS3973" s="549"/>
      <c r="JST3973" s="549"/>
      <c r="JSU3973" s="549"/>
      <c r="JSV3973" s="549"/>
      <c r="JSW3973" s="549"/>
      <c r="JSX3973" s="549"/>
      <c r="JSY3973" s="549"/>
      <c r="JSZ3973" s="549"/>
      <c r="JTA3973" s="549"/>
      <c r="JTB3973" s="549"/>
      <c r="JTC3973" s="549"/>
      <c r="JTD3973" s="549"/>
      <c r="JTE3973" s="549"/>
      <c r="JTF3973" s="549"/>
      <c r="JTG3973" s="549"/>
      <c r="JTH3973" s="549"/>
      <c r="JTI3973" s="549"/>
      <c r="JTJ3973" s="549"/>
      <c r="JTK3973" s="549"/>
      <c r="JTL3973" s="549"/>
      <c r="JTM3973" s="549"/>
      <c r="JTN3973" s="549"/>
      <c r="JTO3973" s="549"/>
      <c r="JTP3973" s="549"/>
      <c r="JTQ3973" s="549"/>
      <c r="JTR3973" s="549"/>
      <c r="JTS3973" s="549"/>
      <c r="JTT3973" s="549"/>
      <c r="JTU3973" s="549"/>
      <c r="JTV3973" s="549"/>
      <c r="JTW3973" s="549"/>
      <c r="JTX3973" s="549"/>
      <c r="JTY3973" s="549"/>
      <c r="JTZ3973" s="549"/>
      <c r="JUA3973" s="549"/>
      <c r="JUB3973" s="549"/>
      <c r="JUC3973" s="549"/>
      <c r="JUD3973" s="549"/>
      <c r="JUE3973" s="549"/>
      <c r="JUF3973" s="549"/>
      <c r="JUG3973" s="549"/>
      <c r="JUH3973" s="549"/>
      <c r="JUI3973" s="549"/>
      <c r="JUJ3973" s="549"/>
      <c r="JUK3973" s="549"/>
      <c r="JUL3973" s="549"/>
      <c r="JUM3973" s="549"/>
      <c r="JUN3973" s="549"/>
      <c r="JUO3973" s="549"/>
      <c r="JUP3973" s="549"/>
      <c r="JUQ3973" s="549"/>
      <c r="JUR3973" s="549"/>
      <c r="JUS3973" s="549"/>
      <c r="JUT3973" s="549"/>
      <c r="JUU3973" s="549"/>
      <c r="JUV3973" s="549"/>
      <c r="JUW3973" s="549"/>
      <c r="JUX3973" s="549"/>
      <c r="JUY3973" s="549"/>
      <c r="JUZ3973" s="549"/>
      <c r="JVA3973" s="549"/>
      <c r="JVB3973" s="549"/>
      <c r="JVC3973" s="549"/>
      <c r="JVD3973" s="549"/>
      <c r="JVE3973" s="549"/>
      <c r="JVF3973" s="549"/>
      <c r="JVG3973" s="549"/>
      <c r="JVH3973" s="549"/>
      <c r="JVI3973" s="549"/>
      <c r="JVJ3973" s="549"/>
      <c r="JVK3973" s="549"/>
      <c r="JVL3973" s="549"/>
      <c r="JVM3973" s="549"/>
      <c r="JVN3973" s="549"/>
      <c r="JVO3973" s="549"/>
      <c r="JVP3973" s="549"/>
      <c r="JVQ3973" s="549"/>
      <c r="JVR3973" s="549"/>
      <c r="JVS3973" s="549"/>
      <c r="JVT3973" s="549"/>
      <c r="JVU3973" s="549"/>
      <c r="JVV3973" s="549"/>
      <c r="JVW3973" s="549"/>
      <c r="JVX3973" s="549"/>
      <c r="JVY3973" s="549"/>
      <c r="JVZ3973" s="549"/>
      <c r="JWA3973" s="549"/>
      <c r="JWB3973" s="549"/>
      <c r="JWC3973" s="549"/>
      <c r="JWD3973" s="549"/>
      <c r="JWE3973" s="549"/>
      <c r="JWF3973" s="549"/>
      <c r="JWG3973" s="549"/>
      <c r="JWH3973" s="549"/>
      <c r="JWI3973" s="549"/>
      <c r="JWJ3973" s="549"/>
      <c r="JWK3973" s="549"/>
      <c r="JWL3973" s="549"/>
      <c r="JWM3973" s="549"/>
      <c r="JWN3973" s="549"/>
      <c r="JWO3973" s="549"/>
      <c r="JWP3973" s="549"/>
      <c r="JWQ3973" s="549"/>
      <c r="JWR3973" s="549"/>
      <c r="JWS3973" s="549"/>
      <c r="JWT3973" s="549"/>
      <c r="JWU3973" s="549"/>
      <c r="JWV3973" s="549"/>
      <c r="JWW3973" s="549"/>
      <c r="JWX3973" s="549"/>
      <c r="JWY3973" s="549"/>
      <c r="JWZ3973" s="549"/>
      <c r="JXA3973" s="549"/>
      <c r="JXB3973" s="549"/>
      <c r="JXC3973" s="549"/>
      <c r="JXD3973" s="549"/>
      <c r="JXE3973" s="549"/>
      <c r="JXF3973" s="549"/>
      <c r="JXG3973" s="549"/>
      <c r="JXH3973" s="549"/>
      <c r="JXI3973" s="549"/>
      <c r="JXJ3973" s="549"/>
      <c r="JXK3973" s="549"/>
      <c r="JXL3973" s="549"/>
      <c r="JXM3973" s="549"/>
      <c r="JXN3973" s="549"/>
      <c r="JXO3973" s="549"/>
      <c r="JXP3973" s="549"/>
      <c r="JXQ3973" s="549"/>
      <c r="JXR3973" s="549"/>
      <c r="JXS3973" s="549"/>
      <c r="JXT3973" s="549"/>
      <c r="JXU3973" s="549"/>
      <c r="JXV3973" s="549"/>
      <c r="JXW3973" s="549"/>
      <c r="JXX3973" s="549"/>
      <c r="JXY3973" s="549"/>
      <c r="JXZ3973" s="549"/>
      <c r="JYA3973" s="549"/>
      <c r="JYB3973" s="549"/>
      <c r="JYC3973" s="549"/>
      <c r="JYD3973" s="549"/>
      <c r="JYE3973" s="549"/>
      <c r="JYF3973" s="549"/>
      <c r="JYG3973" s="549"/>
      <c r="JYH3973" s="549"/>
      <c r="JYI3973" s="549"/>
      <c r="JYJ3973" s="549"/>
      <c r="JYK3973" s="549"/>
      <c r="JYL3973" s="549"/>
      <c r="JYM3973" s="549"/>
      <c r="JYN3973" s="549"/>
      <c r="JYO3973" s="549"/>
      <c r="JYP3973" s="549"/>
      <c r="JYQ3973" s="549"/>
      <c r="JYR3973" s="549"/>
      <c r="JYS3973" s="549"/>
      <c r="JYT3973" s="549"/>
      <c r="JYU3973" s="549"/>
      <c r="JYV3973" s="549"/>
      <c r="JYW3973" s="549"/>
      <c r="JYX3973" s="549"/>
      <c r="JYY3973" s="549"/>
      <c r="JYZ3973" s="549"/>
      <c r="JZA3973" s="549"/>
      <c r="JZB3973" s="549"/>
      <c r="JZC3973" s="549"/>
      <c r="JZD3973" s="549"/>
      <c r="JZE3973" s="549"/>
      <c r="JZF3973" s="549"/>
      <c r="JZG3973" s="549"/>
      <c r="JZH3973" s="549"/>
      <c r="JZI3973" s="549"/>
      <c r="JZJ3973" s="549"/>
      <c r="JZK3973" s="549"/>
      <c r="JZL3973" s="549"/>
      <c r="JZM3973" s="549"/>
      <c r="JZN3973" s="549"/>
      <c r="JZO3973" s="549"/>
      <c r="JZP3973" s="549"/>
      <c r="JZQ3973" s="549"/>
      <c r="JZR3973" s="549"/>
      <c r="JZS3973" s="549"/>
      <c r="JZT3973" s="549"/>
      <c r="JZU3973" s="549"/>
      <c r="JZV3973" s="549"/>
      <c r="JZW3973" s="549"/>
      <c r="JZX3973" s="549"/>
      <c r="JZY3973" s="549"/>
      <c r="JZZ3973" s="549"/>
      <c r="KAA3973" s="549"/>
      <c r="KAB3973" s="549"/>
      <c r="KAC3973" s="549"/>
      <c r="KAD3973" s="549"/>
      <c r="KAE3973" s="549"/>
      <c r="KAF3973" s="549"/>
      <c r="KAG3973" s="549"/>
      <c r="KAH3973" s="549"/>
      <c r="KAI3973" s="549"/>
      <c r="KAJ3973" s="549"/>
      <c r="KAK3973" s="549"/>
      <c r="KAL3973" s="549"/>
      <c r="KAM3973" s="549"/>
      <c r="KAN3973" s="549"/>
      <c r="KAO3973" s="549"/>
      <c r="KAP3973" s="549"/>
      <c r="KAQ3973" s="549"/>
      <c r="KAR3973" s="549"/>
      <c r="KAS3973" s="549"/>
      <c r="KAT3973" s="549"/>
      <c r="KAU3973" s="549"/>
      <c r="KAV3973" s="549"/>
      <c r="KAW3973" s="549"/>
      <c r="KAX3973" s="549"/>
      <c r="KAY3973" s="549"/>
      <c r="KAZ3973" s="549"/>
      <c r="KBA3973" s="549"/>
      <c r="KBB3973" s="549"/>
      <c r="KBC3973" s="549"/>
      <c r="KBD3973" s="549"/>
      <c r="KBE3973" s="549"/>
      <c r="KBF3973" s="549"/>
      <c r="KBG3973" s="549"/>
      <c r="KBH3973" s="549"/>
      <c r="KBI3973" s="549"/>
      <c r="KBJ3973" s="549"/>
      <c r="KBK3973" s="549"/>
      <c r="KBL3973" s="549"/>
      <c r="KBM3973" s="549"/>
      <c r="KBN3973" s="549"/>
      <c r="KBO3973" s="549"/>
      <c r="KBP3973" s="549"/>
      <c r="KBQ3973" s="549"/>
      <c r="KBR3973" s="549"/>
      <c r="KBS3973" s="549"/>
      <c r="KBT3973" s="549"/>
      <c r="KBU3973" s="549"/>
      <c r="KBV3973" s="549"/>
      <c r="KBW3973" s="549"/>
      <c r="KBX3973" s="549"/>
      <c r="KBY3973" s="549"/>
      <c r="KBZ3973" s="549"/>
      <c r="KCA3973" s="549"/>
      <c r="KCB3973" s="549"/>
      <c r="KCC3973" s="549"/>
      <c r="KCD3973" s="549"/>
      <c r="KCE3973" s="549"/>
      <c r="KCF3973" s="549"/>
      <c r="KCG3973" s="549"/>
      <c r="KCH3973" s="549"/>
      <c r="KCI3973" s="549"/>
      <c r="KCJ3973" s="549"/>
      <c r="KCK3973" s="549"/>
      <c r="KCL3973" s="549"/>
      <c r="KCM3973" s="549"/>
      <c r="KCN3973" s="549"/>
      <c r="KCO3973" s="549"/>
      <c r="KCP3973" s="549"/>
      <c r="KCQ3973" s="549"/>
      <c r="KCR3973" s="549"/>
      <c r="KCS3973" s="549"/>
      <c r="KCT3973" s="549"/>
      <c r="KCU3973" s="549"/>
      <c r="KCV3973" s="549"/>
      <c r="KCW3973" s="549"/>
      <c r="KCX3973" s="549"/>
      <c r="KCY3973" s="549"/>
      <c r="KCZ3973" s="549"/>
      <c r="KDA3973" s="549"/>
      <c r="KDB3973" s="549"/>
      <c r="KDC3973" s="549"/>
      <c r="KDD3973" s="549"/>
      <c r="KDE3973" s="549"/>
      <c r="KDF3973" s="549"/>
      <c r="KDG3973" s="549"/>
      <c r="KDH3973" s="549"/>
      <c r="KDI3973" s="549"/>
      <c r="KDJ3973" s="549"/>
      <c r="KDK3973" s="549"/>
      <c r="KDL3973" s="549"/>
      <c r="KDM3973" s="549"/>
      <c r="KDN3973" s="549"/>
      <c r="KDO3973" s="549"/>
      <c r="KDP3973" s="549"/>
      <c r="KDQ3973" s="549"/>
      <c r="KDR3973" s="549"/>
      <c r="KDS3973" s="549"/>
      <c r="KDT3973" s="549"/>
      <c r="KDU3973" s="549"/>
      <c r="KDV3973" s="549"/>
      <c r="KDW3973" s="549"/>
      <c r="KDX3973" s="549"/>
      <c r="KDY3973" s="549"/>
      <c r="KDZ3973" s="549"/>
      <c r="KEA3973" s="549"/>
      <c r="KEB3973" s="549"/>
      <c r="KEC3973" s="549"/>
      <c r="KED3973" s="549"/>
      <c r="KEE3973" s="549"/>
      <c r="KEF3973" s="549"/>
      <c r="KEG3973" s="549"/>
      <c r="KEH3973" s="549"/>
      <c r="KEI3973" s="549"/>
      <c r="KEJ3973" s="549"/>
      <c r="KEK3973" s="549"/>
      <c r="KEL3973" s="549"/>
      <c r="KEM3973" s="549"/>
      <c r="KEN3973" s="549"/>
      <c r="KEO3973" s="549"/>
      <c r="KEP3973" s="549"/>
      <c r="KEQ3973" s="549"/>
      <c r="KER3973" s="549"/>
      <c r="KES3973" s="549"/>
      <c r="KET3973" s="549"/>
      <c r="KEU3973" s="549"/>
      <c r="KEV3973" s="549"/>
      <c r="KEW3973" s="549"/>
      <c r="KEX3973" s="549"/>
      <c r="KEY3973" s="549"/>
      <c r="KEZ3973" s="549"/>
      <c r="KFA3973" s="549"/>
      <c r="KFB3973" s="549"/>
      <c r="KFC3973" s="549"/>
      <c r="KFD3973" s="549"/>
      <c r="KFE3973" s="549"/>
      <c r="KFF3973" s="549"/>
      <c r="KFG3973" s="549"/>
      <c r="KFH3973" s="549"/>
      <c r="KFI3973" s="549"/>
      <c r="KFJ3973" s="549"/>
      <c r="KFK3973" s="549"/>
      <c r="KFL3973" s="549"/>
      <c r="KFM3973" s="549"/>
      <c r="KFN3973" s="549"/>
      <c r="KFO3973" s="549"/>
      <c r="KFP3973" s="549"/>
      <c r="KFQ3973" s="549"/>
      <c r="KFR3973" s="549"/>
      <c r="KFS3973" s="549"/>
      <c r="KFT3973" s="549"/>
      <c r="KFU3973" s="549"/>
      <c r="KFV3973" s="549"/>
      <c r="KFW3973" s="549"/>
      <c r="KFX3973" s="549"/>
      <c r="KFY3973" s="549"/>
      <c r="KFZ3973" s="549"/>
      <c r="KGA3973" s="549"/>
      <c r="KGB3973" s="549"/>
      <c r="KGC3973" s="549"/>
      <c r="KGD3973" s="549"/>
      <c r="KGE3973" s="549"/>
      <c r="KGF3973" s="549"/>
      <c r="KGG3973" s="549"/>
      <c r="KGH3973" s="549"/>
      <c r="KGI3973" s="549"/>
      <c r="KGJ3973" s="549"/>
      <c r="KGK3973" s="549"/>
      <c r="KGL3973" s="549"/>
      <c r="KGM3973" s="549"/>
      <c r="KGN3973" s="549"/>
      <c r="KGO3973" s="549"/>
      <c r="KGP3973" s="549"/>
      <c r="KGQ3973" s="549"/>
      <c r="KGR3973" s="549"/>
      <c r="KGS3973" s="549"/>
      <c r="KGT3973" s="549"/>
      <c r="KGU3973" s="549"/>
      <c r="KGV3973" s="549"/>
      <c r="KGW3973" s="549"/>
      <c r="KGX3973" s="549"/>
      <c r="KGY3973" s="549"/>
      <c r="KGZ3973" s="549"/>
      <c r="KHA3973" s="549"/>
      <c r="KHB3973" s="549"/>
      <c r="KHC3973" s="549"/>
      <c r="KHD3973" s="549"/>
      <c r="KHE3973" s="549"/>
      <c r="KHF3973" s="549"/>
      <c r="KHG3973" s="549"/>
      <c r="KHH3973" s="549"/>
      <c r="KHI3973" s="549"/>
      <c r="KHJ3973" s="549"/>
      <c r="KHK3973" s="549"/>
      <c r="KHL3973" s="549"/>
      <c r="KHM3973" s="549"/>
      <c r="KHN3973" s="549"/>
      <c r="KHO3973" s="549"/>
      <c r="KHP3973" s="549"/>
      <c r="KHQ3973" s="549"/>
      <c r="KHR3973" s="549"/>
      <c r="KHS3973" s="549"/>
      <c r="KHT3973" s="549"/>
      <c r="KHU3973" s="549"/>
      <c r="KHV3973" s="549"/>
      <c r="KHW3973" s="549"/>
      <c r="KHX3973" s="549"/>
      <c r="KHY3973" s="549"/>
      <c r="KHZ3973" s="549"/>
      <c r="KIA3973" s="549"/>
      <c r="KIB3973" s="549"/>
      <c r="KIC3973" s="549"/>
      <c r="KID3973" s="549"/>
      <c r="KIE3973" s="549"/>
      <c r="KIF3973" s="549"/>
      <c r="KIG3973" s="549"/>
      <c r="KIH3973" s="549"/>
      <c r="KII3973" s="549"/>
      <c r="KIJ3973" s="549"/>
      <c r="KIK3973" s="549"/>
      <c r="KIL3973" s="549"/>
      <c r="KIM3973" s="549"/>
      <c r="KIN3973" s="549"/>
      <c r="KIO3973" s="549"/>
      <c r="KIP3973" s="549"/>
      <c r="KIQ3973" s="549"/>
      <c r="KIR3973" s="549"/>
      <c r="KIS3973" s="549"/>
      <c r="KIT3973" s="549"/>
      <c r="KIU3973" s="549"/>
      <c r="KIV3973" s="549"/>
      <c r="KIW3973" s="549"/>
      <c r="KIX3973" s="549"/>
      <c r="KIY3973" s="549"/>
      <c r="KIZ3973" s="549"/>
      <c r="KJA3973" s="549"/>
      <c r="KJB3973" s="549"/>
      <c r="KJC3973" s="549"/>
      <c r="KJD3973" s="549"/>
      <c r="KJE3973" s="549"/>
      <c r="KJF3973" s="549"/>
      <c r="KJG3973" s="549"/>
      <c r="KJH3973" s="549"/>
      <c r="KJI3973" s="549"/>
      <c r="KJJ3973" s="549"/>
      <c r="KJK3973" s="549"/>
      <c r="KJL3973" s="549"/>
      <c r="KJM3973" s="549"/>
      <c r="KJN3973" s="549"/>
      <c r="KJO3973" s="549"/>
      <c r="KJP3973" s="549"/>
      <c r="KJQ3973" s="549"/>
      <c r="KJR3973" s="549"/>
      <c r="KJS3973" s="549"/>
      <c r="KJT3973" s="549"/>
      <c r="KJU3973" s="549"/>
      <c r="KJV3973" s="549"/>
      <c r="KJW3973" s="549"/>
      <c r="KJX3973" s="549"/>
      <c r="KJY3973" s="549"/>
      <c r="KJZ3973" s="549"/>
      <c r="KKA3973" s="549"/>
      <c r="KKB3973" s="549"/>
      <c r="KKC3973" s="549"/>
      <c r="KKD3973" s="549"/>
      <c r="KKE3973" s="549"/>
      <c r="KKF3973" s="549"/>
      <c r="KKG3973" s="549"/>
      <c r="KKH3973" s="549"/>
      <c r="KKI3973" s="549"/>
      <c r="KKJ3973" s="549"/>
      <c r="KKK3973" s="549"/>
      <c r="KKL3973" s="549"/>
      <c r="KKM3973" s="549"/>
      <c r="KKN3973" s="549"/>
      <c r="KKO3973" s="549"/>
      <c r="KKP3973" s="549"/>
      <c r="KKQ3973" s="549"/>
      <c r="KKR3973" s="549"/>
      <c r="KKS3973" s="549"/>
      <c r="KKT3973" s="549"/>
      <c r="KKU3973" s="549"/>
      <c r="KKV3973" s="549"/>
      <c r="KKW3973" s="549"/>
      <c r="KKX3973" s="549"/>
      <c r="KKY3973" s="549"/>
      <c r="KKZ3973" s="549"/>
      <c r="KLA3973" s="549"/>
      <c r="KLB3973" s="549"/>
      <c r="KLC3973" s="549"/>
      <c r="KLD3973" s="549"/>
      <c r="KLE3973" s="549"/>
      <c r="KLF3973" s="549"/>
      <c r="KLG3973" s="549"/>
      <c r="KLH3973" s="549"/>
      <c r="KLI3973" s="549"/>
      <c r="KLJ3973" s="549"/>
      <c r="KLK3973" s="549"/>
      <c r="KLL3973" s="549"/>
      <c r="KLM3973" s="549"/>
      <c r="KLN3973" s="549"/>
      <c r="KLO3973" s="549"/>
      <c r="KLP3973" s="549"/>
      <c r="KLQ3973" s="549"/>
      <c r="KLR3973" s="549"/>
      <c r="KLS3973" s="549"/>
      <c r="KLT3973" s="549"/>
      <c r="KLU3973" s="549"/>
      <c r="KLV3973" s="549"/>
      <c r="KLW3973" s="549"/>
      <c r="KLX3973" s="549"/>
      <c r="KLY3973" s="549"/>
      <c r="KLZ3973" s="549"/>
      <c r="KMA3973" s="549"/>
      <c r="KMB3973" s="549"/>
      <c r="KMC3973" s="549"/>
      <c r="KMD3973" s="549"/>
      <c r="KME3973" s="549"/>
      <c r="KMF3973" s="549"/>
      <c r="KMG3973" s="549"/>
      <c r="KMH3973" s="549"/>
      <c r="KMI3973" s="549"/>
      <c r="KMJ3973" s="549"/>
      <c r="KMK3973" s="549"/>
      <c r="KML3973" s="549"/>
      <c r="KMM3973" s="549"/>
      <c r="KMN3973" s="549"/>
      <c r="KMO3973" s="549"/>
      <c r="KMP3973" s="549"/>
      <c r="KMQ3973" s="549"/>
      <c r="KMR3973" s="549"/>
      <c r="KMS3973" s="549"/>
      <c r="KMT3973" s="549"/>
      <c r="KMU3973" s="549"/>
      <c r="KMV3973" s="549"/>
      <c r="KMW3973" s="549"/>
      <c r="KMX3973" s="549"/>
      <c r="KMY3973" s="549"/>
      <c r="KMZ3973" s="549"/>
      <c r="KNA3973" s="549"/>
      <c r="KNB3973" s="549"/>
      <c r="KNC3973" s="549"/>
      <c r="KND3973" s="549"/>
      <c r="KNE3973" s="549"/>
      <c r="KNF3973" s="549"/>
      <c r="KNG3973" s="549"/>
      <c r="KNH3973" s="549"/>
      <c r="KNI3973" s="549"/>
      <c r="KNJ3973" s="549"/>
      <c r="KNK3973" s="549"/>
      <c r="KNL3973" s="549"/>
      <c r="KNM3973" s="549"/>
      <c r="KNN3973" s="549"/>
      <c r="KNO3973" s="549"/>
      <c r="KNP3973" s="549"/>
      <c r="KNQ3973" s="549"/>
      <c r="KNR3973" s="549"/>
      <c r="KNS3973" s="549"/>
      <c r="KNT3973" s="549"/>
      <c r="KNU3973" s="549"/>
      <c r="KNV3973" s="549"/>
      <c r="KNW3973" s="549"/>
      <c r="KNX3973" s="549"/>
      <c r="KNY3973" s="549"/>
      <c r="KNZ3973" s="549"/>
      <c r="KOA3973" s="549"/>
      <c r="KOB3973" s="549"/>
      <c r="KOC3973" s="549"/>
      <c r="KOD3973" s="549"/>
      <c r="KOE3973" s="549"/>
      <c r="KOF3973" s="549"/>
      <c r="KOG3973" s="549"/>
      <c r="KOH3973" s="549"/>
      <c r="KOI3973" s="549"/>
      <c r="KOJ3973" s="549"/>
      <c r="KOK3973" s="549"/>
      <c r="KOL3973" s="549"/>
      <c r="KOM3973" s="549"/>
      <c r="KON3973" s="549"/>
      <c r="KOO3973" s="549"/>
      <c r="KOP3973" s="549"/>
      <c r="KOQ3973" s="549"/>
      <c r="KOR3973" s="549"/>
      <c r="KOS3973" s="549"/>
      <c r="KOT3973" s="549"/>
      <c r="KOU3973" s="549"/>
      <c r="KOV3973" s="549"/>
      <c r="KOW3973" s="549"/>
      <c r="KOX3973" s="549"/>
      <c r="KOY3973" s="549"/>
      <c r="KOZ3973" s="549"/>
      <c r="KPA3973" s="549"/>
      <c r="KPB3973" s="549"/>
      <c r="KPC3973" s="549"/>
      <c r="KPD3973" s="549"/>
      <c r="KPE3973" s="549"/>
      <c r="KPF3973" s="549"/>
      <c r="KPG3973" s="549"/>
      <c r="KPH3973" s="549"/>
      <c r="KPI3973" s="549"/>
      <c r="KPJ3973" s="549"/>
      <c r="KPK3973" s="549"/>
      <c r="KPL3973" s="549"/>
      <c r="KPM3973" s="549"/>
      <c r="KPN3973" s="549"/>
      <c r="KPO3973" s="549"/>
      <c r="KPP3973" s="549"/>
      <c r="KPQ3973" s="549"/>
      <c r="KPR3973" s="549"/>
      <c r="KPS3973" s="549"/>
      <c r="KPT3973" s="549"/>
      <c r="KPU3973" s="549"/>
      <c r="KPV3973" s="549"/>
      <c r="KPW3973" s="549"/>
      <c r="KPX3973" s="549"/>
      <c r="KPY3973" s="549"/>
      <c r="KPZ3973" s="549"/>
      <c r="KQA3973" s="549"/>
      <c r="KQB3973" s="549"/>
      <c r="KQC3973" s="549"/>
      <c r="KQD3973" s="549"/>
      <c r="KQE3973" s="549"/>
      <c r="KQF3973" s="549"/>
      <c r="KQG3973" s="549"/>
      <c r="KQH3973" s="549"/>
      <c r="KQI3973" s="549"/>
      <c r="KQJ3973" s="549"/>
      <c r="KQK3973" s="549"/>
      <c r="KQL3973" s="549"/>
      <c r="KQM3973" s="549"/>
      <c r="KQN3973" s="549"/>
      <c r="KQO3973" s="549"/>
      <c r="KQP3973" s="549"/>
      <c r="KQQ3973" s="549"/>
      <c r="KQR3973" s="549"/>
      <c r="KQS3973" s="549"/>
      <c r="KQT3973" s="549"/>
      <c r="KQU3973" s="549"/>
      <c r="KQV3973" s="549"/>
      <c r="KQW3973" s="549"/>
      <c r="KQX3973" s="549"/>
      <c r="KQY3973" s="549"/>
      <c r="KQZ3973" s="549"/>
      <c r="KRA3973" s="549"/>
      <c r="KRB3973" s="549"/>
      <c r="KRC3973" s="549"/>
      <c r="KRD3973" s="549"/>
      <c r="KRE3973" s="549"/>
      <c r="KRF3973" s="549"/>
      <c r="KRG3973" s="549"/>
      <c r="KRH3973" s="549"/>
      <c r="KRI3973" s="549"/>
      <c r="KRJ3973" s="549"/>
      <c r="KRK3973" s="549"/>
      <c r="KRL3973" s="549"/>
      <c r="KRM3973" s="549"/>
      <c r="KRN3973" s="549"/>
      <c r="KRO3973" s="549"/>
      <c r="KRP3973" s="549"/>
      <c r="KRQ3973" s="549"/>
      <c r="KRR3973" s="549"/>
      <c r="KRS3973" s="549"/>
      <c r="KRT3973" s="549"/>
      <c r="KRU3973" s="549"/>
      <c r="KRV3973" s="549"/>
      <c r="KRW3973" s="549"/>
      <c r="KRX3973" s="549"/>
      <c r="KRY3973" s="549"/>
      <c r="KRZ3973" s="549"/>
      <c r="KSA3973" s="549"/>
      <c r="KSB3973" s="549"/>
      <c r="KSC3973" s="549"/>
      <c r="KSD3973" s="549"/>
      <c r="KSE3973" s="549"/>
      <c r="KSF3973" s="549"/>
      <c r="KSG3973" s="549"/>
      <c r="KSH3973" s="549"/>
      <c r="KSI3973" s="549"/>
      <c r="KSJ3973" s="549"/>
      <c r="KSK3973" s="549"/>
      <c r="KSL3973" s="549"/>
      <c r="KSM3973" s="549"/>
      <c r="KSN3973" s="549"/>
      <c r="KSO3973" s="549"/>
      <c r="KSP3973" s="549"/>
      <c r="KSQ3973" s="549"/>
      <c r="KSR3973" s="549"/>
      <c r="KSS3973" s="549"/>
      <c r="KST3973" s="549"/>
      <c r="KSU3973" s="549"/>
      <c r="KSV3973" s="549"/>
      <c r="KSW3973" s="549"/>
      <c r="KSX3973" s="549"/>
      <c r="KSY3973" s="549"/>
      <c r="KSZ3973" s="549"/>
      <c r="KTA3973" s="549"/>
      <c r="KTB3973" s="549"/>
      <c r="KTC3973" s="549"/>
      <c r="KTD3973" s="549"/>
      <c r="KTE3973" s="549"/>
      <c r="KTF3973" s="549"/>
      <c r="KTG3973" s="549"/>
      <c r="KTH3973" s="549"/>
      <c r="KTI3973" s="549"/>
      <c r="KTJ3973" s="549"/>
      <c r="KTK3973" s="549"/>
      <c r="KTL3973" s="549"/>
      <c r="KTM3973" s="549"/>
      <c r="KTN3973" s="549"/>
      <c r="KTO3973" s="549"/>
      <c r="KTP3973" s="549"/>
      <c r="KTQ3973" s="549"/>
      <c r="KTR3973" s="549"/>
      <c r="KTS3973" s="549"/>
      <c r="KTT3973" s="549"/>
      <c r="KTU3973" s="549"/>
      <c r="KTV3973" s="549"/>
      <c r="KTW3973" s="549"/>
      <c r="KTX3973" s="549"/>
      <c r="KTY3973" s="549"/>
      <c r="KTZ3973" s="549"/>
      <c r="KUA3973" s="549"/>
      <c r="KUB3973" s="549"/>
      <c r="KUC3973" s="549"/>
      <c r="KUD3973" s="549"/>
      <c r="KUE3973" s="549"/>
      <c r="KUF3973" s="549"/>
      <c r="KUG3973" s="549"/>
      <c r="KUH3973" s="549"/>
      <c r="KUI3973" s="549"/>
      <c r="KUJ3973" s="549"/>
      <c r="KUK3973" s="549"/>
      <c r="KUL3973" s="549"/>
      <c r="KUM3973" s="549"/>
      <c r="KUN3973" s="549"/>
      <c r="KUO3973" s="549"/>
      <c r="KUP3973" s="549"/>
      <c r="KUQ3973" s="549"/>
      <c r="KUR3973" s="549"/>
      <c r="KUS3973" s="549"/>
      <c r="KUT3973" s="549"/>
      <c r="KUU3973" s="549"/>
      <c r="KUV3973" s="549"/>
      <c r="KUW3973" s="549"/>
      <c r="KUX3973" s="549"/>
      <c r="KUY3973" s="549"/>
      <c r="KUZ3973" s="549"/>
      <c r="KVA3973" s="549"/>
      <c r="KVB3973" s="549"/>
      <c r="KVC3973" s="549"/>
      <c r="KVD3973" s="549"/>
      <c r="KVE3973" s="549"/>
      <c r="KVF3973" s="549"/>
      <c r="KVG3973" s="549"/>
      <c r="KVH3973" s="549"/>
      <c r="KVI3973" s="549"/>
      <c r="KVJ3973" s="549"/>
      <c r="KVK3973" s="549"/>
      <c r="KVL3973" s="549"/>
      <c r="KVM3973" s="549"/>
      <c r="KVN3973" s="549"/>
      <c r="KVO3973" s="549"/>
      <c r="KVP3973" s="549"/>
      <c r="KVQ3973" s="549"/>
      <c r="KVR3973" s="549"/>
      <c r="KVS3973" s="549"/>
      <c r="KVT3973" s="549"/>
      <c r="KVU3973" s="549"/>
      <c r="KVV3973" s="549"/>
      <c r="KVW3973" s="549"/>
      <c r="KVX3973" s="549"/>
      <c r="KVY3973" s="549"/>
      <c r="KVZ3973" s="549"/>
      <c r="KWA3973" s="549"/>
      <c r="KWB3973" s="549"/>
      <c r="KWC3973" s="549"/>
      <c r="KWD3973" s="549"/>
      <c r="KWE3973" s="549"/>
      <c r="KWF3973" s="549"/>
      <c r="KWG3973" s="549"/>
      <c r="KWH3973" s="549"/>
      <c r="KWI3973" s="549"/>
      <c r="KWJ3973" s="549"/>
      <c r="KWK3973" s="549"/>
      <c r="KWL3973" s="549"/>
      <c r="KWM3973" s="549"/>
      <c r="KWN3973" s="549"/>
      <c r="KWO3973" s="549"/>
      <c r="KWP3973" s="549"/>
      <c r="KWQ3973" s="549"/>
      <c r="KWR3973" s="549"/>
      <c r="KWS3973" s="549"/>
      <c r="KWT3973" s="549"/>
      <c r="KWU3973" s="549"/>
      <c r="KWV3973" s="549"/>
      <c r="KWW3973" s="549"/>
      <c r="KWX3973" s="549"/>
      <c r="KWY3973" s="549"/>
      <c r="KWZ3973" s="549"/>
      <c r="KXA3973" s="549"/>
      <c r="KXB3973" s="549"/>
      <c r="KXC3973" s="549"/>
      <c r="KXD3973" s="549"/>
      <c r="KXE3973" s="549"/>
      <c r="KXF3973" s="549"/>
      <c r="KXG3973" s="549"/>
      <c r="KXH3973" s="549"/>
      <c r="KXI3973" s="549"/>
      <c r="KXJ3973" s="549"/>
      <c r="KXK3973" s="549"/>
      <c r="KXL3973" s="549"/>
      <c r="KXM3973" s="549"/>
      <c r="KXN3973" s="549"/>
      <c r="KXO3973" s="549"/>
      <c r="KXP3973" s="549"/>
      <c r="KXQ3973" s="549"/>
      <c r="KXR3973" s="549"/>
      <c r="KXS3973" s="549"/>
      <c r="KXT3973" s="549"/>
      <c r="KXU3973" s="549"/>
      <c r="KXV3973" s="549"/>
      <c r="KXW3973" s="549"/>
      <c r="KXX3973" s="549"/>
      <c r="KXY3973" s="549"/>
      <c r="KXZ3973" s="549"/>
      <c r="KYA3973" s="549"/>
      <c r="KYB3973" s="549"/>
      <c r="KYC3973" s="549"/>
      <c r="KYD3973" s="549"/>
      <c r="KYE3973" s="549"/>
      <c r="KYF3973" s="549"/>
      <c r="KYG3973" s="549"/>
      <c r="KYH3973" s="549"/>
      <c r="KYI3973" s="549"/>
      <c r="KYJ3973" s="549"/>
      <c r="KYK3973" s="549"/>
      <c r="KYL3973" s="549"/>
      <c r="KYM3973" s="549"/>
      <c r="KYN3973" s="549"/>
      <c r="KYO3973" s="549"/>
      <c r="KYP3973" s="549"/>
      <c r="KYQ3973" s="549"/>
      <c r="KYR3973" s="549"/>
      <c r="KYS3973" s="549"/>
      <c r="KYT3973" s="549"/>
      <c r="KYU3973" s="549"/>
      <c r="KYV3973" s="549"/>
      <c r="KYW3973" s="549"/>
      <c r="KYX3973" s="549"/>
      <c r="KYY3973" s="549"/>
      <c r="KYZ3973" s="549"/>
      <c r="KZA3973" s="549"/>
      <c r="KZB3973" s="549"/>
      <c r="KZC3973" s="549"/>
      <c r="KZD3973" s="549"/>
      <c r="KZE3973" s="549"/>
      <c r="KZF3973" s="549"/>
      <c r="KZG3973" s="549"/>
      <c r="KZH3973" s="549"/>
      <c r="KZI3973" s="549"/>
      <c r="KZJ3973" s="549"/>
      <c r="KZK3973" s="549"/>
      <c r="KZL3973" s="549"/>
      <c r="KZM3973" s="549"/>
      <c r="KZN3973" s="549"/>
      <c r="KZO3973" s="549"/>
      <c r="KZP3973" s="549"/>
      <c r="KZQ3973" s="549"/>
      <c r="KZR3973" s="549"/>
      <c r="KZS3973" s="549"/>
      <c r="KZT3973" s="549"/>
      <c r="KZU3973" s="549"/>
      <c r="KZV3973" s="549"/>
      <c r="KZW3973" s="549"/>
      <c r="KZX3973" s="549"/>
      <c r="KZY3973" s="549"/>
      <c r="KZZ3973" s="549"/>
      <c r="LAA3973" s="549"/>
      <c r="LAB3973" s="549"/>
      <c r="LAC3973" s="549"/>
      <c r="LAD3973" s="549"/>
      <c r="LAE3973" s="549"/>
      <c r="LAF3973" s="549"/>
      <c r="LAG3973" s="549"/>
      <c r="LAH3973" s="549"/>
      <c r="LAI3973" s="549"/>
      <c r="LAJ3973" s="549"/>
      <c r="LAK3973" s="549"/>
      <c r="LAL3973" s="549"/>
      <c r="LAM3973" s="549"/>
      <c r="LAN3973" s="549"/>
      <c r="LAO3973" s="549"/>
      <c r="LAP3973" s="549"/>
      <c r="LAQ3973" s="549"/>
      <c r="LAR3973" s="549"/>
      <c r="LAS3973" s="549"/>
      <c r="LAT3973" s="549"/>
      <c r="LAU3973" s="549"/>
      <c r="LAV3973" s="549"/>
      <c r="LAW3973" s="549"/>
      <c r="LAX3973" s="549"/>
      <c r="LAY3973" s="549"/>
      <c r="LAZ3973" s="549"/>
      <c r="LBA3973" s="549"/>
      <c r="LBB3973" s="549"/>
      <c r="LBC3973" s="549"/>
      <c r="LBD3973" s="549"/>
      <c r="LBE3973" s="549"/>
      <c r="LBF3973" s="549"/>
      <c r="LBG3973" s="549"/>
      <c r="LBH3973" s="549"/>
      <c r="LBI3973" s="549"/>
      <c r="LBJ3973" s="549"/>
      <c r="LBK3973" s="549"/>
      <c r="LBL3973" s="549"/>
      <c r="LBM3973" s="549"/>
      <c r="LBN3973" s="549"/>
      <c r="LBO3973" s="549"/>
      <c r="LBP3973" s="549"/>
      <c r="LBQ3973" s="549"/>
      <c r="LBR3973" s="549"/>
      <c r="LBS3973" s="549"/>
      <c r="LBT3973" s="549"/>
      <c r="LBU3973" s="549"/>
      <c r="LBV3973" s="549"/>
      <c r="LBW3973" s="549"/>
      <c r="LBX3973" s="549"/>
      <c r="LBY3973" s="549"/>
      <c r="LBZ3973" s="549"/>
      <c r="LCA3973" s="549"/>
      <c r="LCB3973" s="549"/>
      <c r="LCC3973" s="549"/>
      <c r="LCD3973" s="549"/>
      <c r="LCE3973" s="549"/>
      <c r="LCF3973" s="549"/>
      <c r="LCG3973" s="549"/>
      <c r="LCH3973" s="549"/>
      <c r="LCI3973" s="549"/>
      <c r="LCJ3973" s="549"/>
      <c r="LCK3973" s="549"/>
      <c r="LCL3973" s="549"/>
      <c r="LCM3973" s="549"/>
      <c r="LCN3973" s="549"/>
      <c r="LCO3973" s="549"/>
      <c r="LCP3973" s="549"/>
      <c r="LCQ3973" s="549"/>
      <c r="LCR3973" s="549"/>
      <c r="LCS3973" s="549"/>
      <c r="LCT3973" s="549"/>
      <c r="LCU3973" s="549"/>
      <c r="LCV3973" s="549"/>
      <c r="LCW3973" s="549"/>
      <c r="LCX3973" s="549"/>
      <c r="LCY3973" s="549"/>
      <c r="LCZ3973" s="549"/>
      <c r="LDA3973" s="549"/>
      <c r="LDB3973" s="549"/>
      <c r="LDC3973" s="549"/>
      <c r="LDD3973" s="549"/>
      <c r="LDE3973" s="549"/>
      <c r="LDF3973" s="549"/>
      <c r="LDG3973" s="549"/>
      <c r="LDH3973" s="549"/>
      <c r="LDI3973" s="549"/>
      <c r="LDJ3973" s="549"/>
      <c r="LDK3973" s="549"/>
      <c r="LDL3973" s="549"/>
      <c r="LDM3973" s="549"/>
      <c r="LDN3973" s="549"/>
      <c r="LDO3973" s="549"/>
      <c r="LDP3973" s="549"/>
      <c r="LDQ3973" s="549"/>
      <c r="LDR3973" s="549"/>
      <c r="LDS3973" s="549"/>
      <c r="LDT3973" s="549"/>
      <c r="LDU3973" s="549"/>
      <c r="LDV3973" s="549"/>
      <c r="LDW3973" s="549"/>
      <c r="LDX3973" s="549"/>
      <c r="LDY3973" s="549"/>
      <c r="LDZ3973" s="549"/>
      <c r="LEA3973" s="549"/>
      <c r="LEB3973" s="549"/>
      <c r="LEC3973" s="549"/>
      <c r="LED3973" s="549"/>
      <c r="LEE3973" s="549"/>
      <c r="LEF3973" s="549"/>
      <c r="LEG3973" s="549"/>
      <c r="LEH3973" s="549"/>
      <c r="LEI3973" s="549"/>
      <c r="LEJ3973" s="549"/>
      <c r="LEK3973" s="549"/>
      <c r="LEL3973" s="549"/>
      <c r="LEM3973" s="549"/>
      <c r="LEN3973" s="549"/>
      <c r="LEO3973" s="549"/>
      <c r="LEP3973" s="549"/>
      <c r="LEQ3973" s="549"/>
      <c r="LER3973" s="549"/>
      <c r="LES3973" s="549"/>
      <c r="LET3973" s="549"/>
      <c r="LEU3973" s="549"/>
      <c r="LEV3973" s="549"/>
      <c r="LEW3973" s="549"/>
      <c r="LEX3973" s="549"/>
      <c r="LEY3973" s="549"/>
      <c r="LEZ3973" s="549"/>
      <c r="LFA3973" s="549"/>
      <c r="LFB3973" s="549"/>
      <c r="LFC3973" s="549"/>
      <c r="LFD3973" s="549"/>
      <c r="LFE3973" s="549"/>
      <c r="LFF3973" s="549"/>
      <c r="LFG3973" s="549"/>
      <c r="LFH3973" s="549"/>
      <c r="LFI3973" s="549"/>
      <c r="LFJ3973" s="549"/>
      <c r="LFK3973" s="549"/>
      <c r="LFL3973" s="549"/>
      <c r="LFM3973" s="549"/>
      <c r="LFN3973" s="549"/>
      <c r="LFO3973" s="549"/>
      <c r="LFP3973" s="549"/>
      <c r="LFQ3973" s="549"/>
      <c r="LFR3973" s="549"/>
      <c r="LFS3973" s="549"/>
      <c r="LFT3973" s="549"/>
      <c r="LFU3973" s="549"/>
      <c r="LFV3973" s="549"/>
      <c r="LFW3973" s="549"/>
      <c r="LFX3973" s="549"/>
      <c r="LFY3973" s="549"/>
      <c r="LFZ3973" s="549"/>
      <c r="LGA3973" s="549"/>
      <c r="LGB3973" s="549"/>
      <c r="LGC3973" s="549"/>
      <c r="LGD3973" s="549"/>
      <c r="LGE3973" s="549"/>
      <c r="LGF3973" s="549"/>
      <c r="LGG3973" s="549"/>
      <c r="LGH3973" s="549"/>
      <c r="LGI3973" s="549"/>
      <c r="LGJ3973" s="549"/>
      <c r="LGK3973" s="549"/>
      <c r="LGL3973" s="549"/>
      <c r="LGM3973" s="549"/>
      <c r="LGN3973" s="549"/>
      <c r="LGO3973" s="549"/>
      <c r="LGP3973" s="549"/>
      <c r="LGQ3973" s="549"/>
      <c r="LGR3973" s="549"/>
      <c r="LGS3973" s="549"/>
      <c r="LGT3973" s="549"/>
      <c r="LGU3973" s="549"/>
      <c r="LGV3973" s="549"/>
      <c r="LGW3973" s="549"/>
      <c r="LGX3973" s="549"/>
      <c r="LGY3973" s="549"/>
      <c r="LGZ3973" s="549"/>
      <c r="LHA3973" s="549"/>
      <c r="LHB3973" s="549"/>
      <c r="LHC3973" s="549"/>
      <c r="LHD3973" s="549"/>
      <c r="LHE3973" s="549"/>
      <c r="LHF3973" s="549"/>
      <c r="LHG3973" s="549"/>
      <c r="LHH3973" s="549"/>
      <c r="LHI3973" s="549"/>
      <c r="LHJ3973" s="549"/>
      <c r="LHK3973" s="549"/>
      <c r="LHL3973" s="549"/>
      <c r="LHM3973" s="549"/>
      <c r="LHN3973" s="549"/>
      <c r="LHO3973" s="549"/>
      <c r="LHP3973" s="549"/>
      <c r="LHQ3973" s="549"/>
      <c r="LHR3973" s="549"/>
      <c r="LHS3973" s="549"/>
      <c r="LHT3973" s="549"/>
      <c r="LHU3973" s="549"/>
      <c r="LHV3973" s="549"/>
      <c r="LHW3973" s="549"/>
      <c r="LHX3973" s="549"/>
      <c r="LHY3973" s="549"/>
      <c r="LHZ3973" s="549"/>
      <c r="LIA3973" s="549"/>
      <c r="LIB3973" s="549"/>
      <c r="LIC3973" s="549"/>
      <c r="LID3973" s="549"/>
      <c r="LIE3973" s="549"/>
      <c r="LIF3973" s="549"/>
      <c r="LIG3973" s="549"/>
      <c r="LIH3973" s="549"/>
      <c r="LII3973" s="549"/>
      <c r="LIJ3973" s="549"/>
      <c r="LIK3973" s="549"/>
      <c r="LIL3973" s="549"/>
      <c r="LIM3973" s="549"/>
      <c r="LIN3973" s="549"/>
      <c r="LIO3973" s="549"/>
      <c r="LIP3973" s="549"/>
      <c r="LIQ3973" s="549"/>
      <c r="LIR3973" s="549"/>
      <c r="LIS3973" s="549"/>
      <c r="LIT3973" s="549"/>
      <c r="LIU3973" s="549"/>
      <c r="LIV3973" s="549"/>
      <c r="LIW3973" s="549"/>
      <c r="LIX3973" s="549"/>
      <c r="LIY3973" s="549"/>
      <c r="LIZ3973" s="549"/>
      <c r="LJA3973" s="549"/>
      <c r="LJB3973" s="549"/>
      <c r="LJC3973" s="549"/>
      <c r="LJD3973" s="549"/>
      <c r="LJE3973" s="549"/>
      <c r="LJF3973" s="549"/>
      <c r="LJG3973" s="549"/>
      <c r="LJH3973" s="549"/>
      <c r="LJI3973" s="549"/>
      <c r="LJJ3973" s="549"/>
      <c r="LJK3973" s="549"/>
      <c r="LJL3973" s="549"/>
      <c r="LJM3973" s="549"/>
      <c r="LJN3973" s="549"/>
      <c r="LJO3973" s="549"/>
      <c r="LJP3973" s="549"/>
      <c r="LJQ3973" s="549"/>
      <c r="LJR3973" s="549"/>
      <c r="LJS3973" s="549"/>
      <c r="LJT3973" s="549"/>
      <c r="LJU3973" s="549"/>
      <c r="LJV3973" s="549"/>
      <c r="LJW3973" s="549"/>
      <c r="LJX3973" s="549"/>
      <c r="LJY3973" s="549"/>
      <c r="LJZ3973" s="549"/>
      <c r="LKA3973" s="549"/>
      <c r="LKB3973" s="549"/>
      <c r="LKC3973" s="549"/>
      <c r="LKD3973" s="549"/>
      <c r="LKE3973" s="549"/>
      <c r="LKF3973" s="549"/>
      <c r="LKG3973" s="549"/>
      <c r="LKH3973" s="549"/>
      <c r="LKI3973" s="549"/>
      <c r="LKJ3973" s="549"/>
      <c r="LKK3973" s="549"/>
      <c r="LKL3973" s="549"/>
      <c r="LKM3973" s="549"/>
      <c r="LKN3973" s="549"/>
      <c r="LKO3973" s="549"/>
      <c r="LKP3973" s="549"/>
      <c r="LKQ3973" s="549"/>
      <c r="LKR3973" s="549"/>
      <c r="LKS3973" s="549"/>
      <c r="LKT3973" s="549"/>
      <c r="LKU3973" s="549"/>
      <c r="LKV3973" s="549"/>
      <c r="LKW3973" s="549"/>
      <c r="LKX3973" s="549"/>
      <c r="LKY3973" s="549"/>
      <c r="LKZ3973" s="549"/>
      <c r="LLA3973" s="549"/>
      <c r="LLB3973" s="549"/>
      <c r="LLC3973" s="549"/>
      <c r="LLD3973" s="549"/>
      <c r="LLE3973" s="549"/>
      <c r="LLF3973" s="549"/>
      <c r="LLG3973" s="549"/>
      <c r="LLH3973" s="549"/>
      <c r="LLI3973" s="549"/>
      <c r="LLJ3973" s="549"/>
      <c r="LLK3973" s="549"/>
      <c r="LLL3973" s="549"/>
      <c r="LLM3973" s="549"/>
      <c r="LLN3973" s="549"/>
      <c r="LLO3973" s="549"/>
      <c r="LLP3973" s="549"/>
      <c r="LLQ3973" s="549"/>
      <c r="LLR3973" s="549"/>
      <c r="LLS3973" s="549"/>
      <c r="LLT3973" s="549"/>
      <c r="LLU3973" s="549"/>
      <c r="LLV3973" s="549"/>
      <c r="LLW3973" s="549"/>
      <c r="LLX3973" s="549"/>
      <c r="LLY3973" s="549"/>
      <c r="LLZ3973" s="549"/>
      <c r="LMA3973" s="549"/>
      <c r="LMB3973" s="549"/>
      <c r="LMC3973" s="549"/>
      <c r="LMD3973" s="549"/>
      <c r="LME3973" s="549"/>
      <c r="LMF3973" s="549"/>
      <c r="LMG3973" s="549"/>
      <c r="LMH3973" s="549"/>
      <c r="LMI3973" s="549"/>
      <c r="LMJ3973" s="549"/>
      <c r="LMK3973" s="549"/>
      <c r="LML3973" s="549"/>
      <c r="LMM3973" s="549"/>
      <c r="LMN3973" s="549"/>
      <c r="LMO3973" s="549"/>
      <c r="LMP3973" s="549"/>
      <c r="LMQ3973" s="549"/>
      <c r="LMR3973" s="549"/>
      <c r="LMS3973" s="549"/>
      <c r="LMT3973" s="549"/>
      <c r="LMU3973" s="549"/>
      <c r="LMV3973" s="549"/>
      <c r="LMW3973" s="549"/>
      <c r="LMX3973" s="549"/>
      <c r="LMY3973" s="549"/>
      <c r="LMZ3973" s="549"/>
      <c r="LNA3973" s="549"/>
      <c r="LNB3973" s="549"/>
      <c r="LNC3973" s="549"/>
      <c r="LND3973" s="549"/>
      <c r="LNE3973" s="549"/>
      <c r="LNF3973" s="549"/>
      <c r="LNG3973" s="549"/>
      <c r="LNH3973" s="549"/>
      <c r="LNI3973" s="549"/>
      <c r="LNJ3973" s="549"/>
      <c r="LNK3973" s="549"/>
      <c r="LNL3973" s="549"/>
      <c r="LNM3973" s="549"/>
      <c r="LNN3973" s="549"/>
      <c r="LNO3973" s="549"/>
      <c r="LNP3973" s="549"/>
      <c r="LNQ3973" s="549"/>
      <c r="LNR3973" s="549"/>
      <c r="LNS3973" s="549"/>
      <c r="LNT3973" s="549"/>
      <c r="LNU3973" s="549"/>
      <c r="LNV3973" s="549"/>
      <c r="LNW3973" s="549"/>
      <c r="LNX3973" s="549"/>
      <c r="LNY3973" s="549"/>
      <c r="LNZ3973" s="549"/>
      <c r="LOA3973" s="549"/>
      <c r="LOB3973" s="549"/>
      <c r="LOC3973" s="549"/>
      <c r="LOD3973" s="549"/>
      <c r="LOE3973" s="549"/>
      <c r="LOF3973" s="549"/>
      <c r="LOG3973" s="549"/>
      <c r="LOH3973" s="549"/>
      <c r="LOI3973" s="549"/>
      <c r="LOJ3973" s="549"/>
      <c r="LOK3973" s="549"/>
      <c r="LOL3973" s="549"/>
      <c r="LOM3973" s="549"/>
      <c r="LON3973" s="549"/>
      <c r="LOO3973" s="549"/>
      <c r="LOP3973" s="549"/>
      <c r="LOQ3973" s="549"/>
      <c r="LOR3973" s="549"/>
      <c r="LOS3973" s="549"/>
      <c r="LOT3973" s="549"/>
      <c r="LOU3973" s="549"/>
      <c r="LOV3973" s="549"/>
      <c r="LOW3973" s="549"/>
      <c r="LOX3973" s="549"/>
      <c r="LOY3973" s="549"/>
      <c r="LOZ3973" s="549"/>
      <c r="LPA3973" s="549"/>
      <c r="LPB3973" s="549"/>
      <c r="LPC3973" s="549"/>
      <c r="LPD3973" s="549"/>
      <c r="LPE3973" s="549"/>
      <c r="LPF3973" s="549"/>
      <c r="LPG3973" s="549"/>
      <c r="LPH3973" s="549"/>
      <c r="LPI3973" s="549"/>
      <c r="LPJ3973" s="549"/>
      <c r="LPK3973" s="549"/>
      <c r="LPL3973" s="549"/>
      <c r="LPM3973" s="549"/>
      <c r="LPN3973" s="549"/>
      <c r="LPO3973" s="549"/>
      <c r="LPP3973" s="549"/>
      <c r="LPQ3973" s="549"/>
      <c r="LPR3973" s="549"/>
      <c r="LPS3973" s="549"/>
      <c r="LPT3973" s="549"/>
      <c r="LPU3973" s="549"/>
      <c r="LPV3973" s="549"/>
      <c r="LPW3973" s="549"/>
      <c r="LPX3973" s="549"/>
      <c r="LPY3973" s="549"/>
      <c r="LPZ3973" s="549"/>
      <c r="LQA3973" s="549"/>
      <c r="LQB3973" s="549"/>
      <c r="LQC3973" s="549"/>
      <c r="LQD3973" s="549"/>
      <c r="LQE3973" s="549"/>
      <c r="LQF3973" s="549"/>
      <c r="LQG3973" s="549"/>
      <c r="LQH3973" s="549"/>
      <c r="LQI3973" s="549"/>
      <c r="LQJ3973" s="549"/>
      <c r="LQK3973" s="549"/>
      <c r="LQL3973" s="549"/>
      <c r="LQM3973" s="549"/>
      <c r="LQN3973" s="549"/>
      <c r="LQO3973" s="549"/>
      <c r="LQP3973" s="549"/>
      <c r="LQQ3973" s="549"/>
      <c r="LQR3973" s="549"/>
      <c r="LQS3973" s="549"/>
      <c r="LQT3973" s="549"/>
      <c r="LQU3973" s="549"/>
      <c r="LQV3973" s="549"/>
      <c r="LQW3973" s="549"/>
      <c r="LQX3973" s="549"/>
      <c r="LQY3973" s="549"/>
      <c r="LQZ3973" s="549"/>
      <c r="LRA3973" s="549"/>
      <c r="LRB3973" s="549"/>
      <c r="LRC3973" s="549"/>
      <c r="LRD3973" s="549"/>
      <c r="LRE3973" s="549"/>
      <c r="LRF3973" s="549"/>
      <c r="LRG3973" s="549"/>
      <c r="LRH3973" s="549"/>
      <c r="LRI3973" s="549"/>
      <c r="LRJ3973" s="549"/>
      <c r="LRK3973" s="549"/>
      <c r="LRL3973" s="549"/>
      <c r="LRM3973" s="549"/>
      <c r="LRN3973" s="549"/>
      <c r="LRO3973" s="549"/>
      <c r="LRP3973" s="549"/>
      <c r="LRQ3973" s="549"/>
      <c r="LRR3973" s="549"/>
      <c r="LRS3973" s="549"/>
      <c r="LRT3973" s="549"/>
      <c r="LRU3973" s="549"/>
      <c r="LRV3973" s="549"/>
      <c r="LRW3973" s="549"/>
      <c r="LRX3973" s="549"/>
      <c r="LRY3973" s="549"/>
      <c r="LRZ3973" s="549"/>
      <c r="LSA3973" s="549"/>
      <c r="LSB3973" s="549"/>
      <c r="LSC3973" s="549"/>
      <c r="LSD3973" s="549"/>
      <c r="LSE3973" s="549"/>
      <c r="LSF3973" s="549"/>
      <c r="LSG3973" s="549"/>
      <c r="LSH3973" s="549"/>
      <c r="LSI3973" s="549"/>
      <c r="LSJ3973" s="549"/>
      <c r="LSK3973" s="549"/>
      <c r="LSL3973" s="549"/>
      <c r="LSM3973" s="549"/>
      <c r="LSN3973" s="549"/>
      <c r="LSO3973" s="549"/>
      <c r="LSP3973" s="549"/>
      <c r="LSQ3973" s="549"/>
      <c r="LSR3973" s="549"/>
      <c r="LSS3973" s="549"/>
      <c r="LST3973" s="549"/>
      <c r="LSU3973" s="549"/>
      <c r="LSV3973" s="549"/>
      <c r="LSW3973" s="549"/>
      <c r="LSX3973" s="549"/>
      <c r="LSY3973" s="549"/>
      <c r="LSZ3973" s="549"/>
      <c r="LTA3973" s="549"/>
      <c r="LTB3973" s="549"/>
      <c r="LTC3973" s="549"/>
      <c r="LTD3973" s="549"/>
      <c r="LTE3973" s="549"/>
      <c r="LTF3973" s="549"/>
      <c r="LTG3973" s="549"/>
      <c r="LTH3973" s="549"/>
      <c r="LTI3973" s="549"/>
      <c r="LTJ3973" s="549"/>
      <c r="LTK3973" s="549"/>
      <c r="LTL3973" s="549"/>
      <c r="LTM3973" s="549"/>
      <c r="LTN3973" s="549"/>
      <c r="LTO3973" s="549"/>
      <c r="LTP3973" s="549"/>
      <c r="LTQ3973" s="549"/>
      <c r="LTR3973" s="549"/>
      <c r="LTS3973" s="549"/>
      <c r="LTT3973" s="549"/>
      <c r="LTU3973" s="549"/>
      <c r="LTV3973" s="549"/>
      <c r="LTW3973" s="549"/>
      <c r="LTX3973" s="549"/>
      <c r="LTY3973" s="549"/>
      <c r="LTZ3973" s="549"/>
      <c r="LUA3973" s="549"/>
      <c r="LUB3973" s="549"/>
      <c r="LUC3973" s="549"/>
      <c r="LUD3973" s="549"/>
      <c r="LUE3973" s="549"/>
      <c r="LUF3973" s="549"/>
      <c r="LUG3973" s="549"/>
      <c r="LUH3973" s="549"/>
      <c r="LUI3973" s="549"/>
      <c r="LUJ3973" s="549"/>
      <c r="LUK3973" s="549"/>
      <c r="LUL3973" s="549"/>
      <c r="LUM3973" s="549"/>
      <c r="LUN3973" s="549"/>
      <c r="LUO3973" s="549"/>
      <c r="LUP3973" s="549"/>
      <c r="LUQ3973" s="549"/>
      <c r="LUR3973" s="549"/>
      <c r="LUS3973" s="549"/>
      <c r="LUT3973" s="549"/>
      <c r="LUU3973" s="549"/>
      <c r="LUV3973" s="549"/>
      <c r="LUW3973" s="549"/>
      <c r="LUX3973" s="549"/>
      <c r="LUY3973" s="549"/>
      <c r="LUZ3973" s="549"/>
      <c r="LVA3973" s="549"/>
      <c r="LVB3973" s="549"/>
      <c r="LVC3973" s="549"/>
      <c r="LVD3973" s="549"/>
      <c r="LVE3973" s="549"/>
      <c r="LVF3973" s="549"/>
      <c r="LVG3973" s="549"/>
      <c r="LVH3973" s="549"/>
      <c r="LVI3973" s="549"/>
      <c r="LVJ3973" s="549"/>
      <c r="LVK3973" s="549"/>
      <c r="LVL3973" s="549"/>
      <c r="LVM3973" s="549"/>
      <c r="LVN3973" s="549"/>
      <c r="LVO3973" s="549"/>
      <c r="LVP3973" s="549"/>
      <c r="LVQ3973" s="549"/>
      <c r="LVR3973" s="549"/>
      <c r="LVS3973" s="549"/>
      <c r="LVT3973" s="549"/>
      <c r="LVU3973" s="549"/>
      <c r="LVV3973" s="549"/>
      <c r="LVW3973" s="549"/>
      <c r="LVX3973" s="549"/>
      <c r="LVY3973" s="549"/>
      <c r="LVZ3973" s="549"/>
      <c r="LWA3973" s="549"/>
      <c r="LWB3973" s="549"/>
      <c r="LWC3973" s="549"/>
      <c r="LWD3973" s="549"/>
      <c r="LWE3973" s="549"/>
      <c r="LWF3973" s="549"/>
      <c r="LWG3973" s="549"/>
      <c r="LWH3973" s="549"/>
      <c r="LWI3973" s="549"/>
      <c r="LWJ3973" s="549"/>
      <c r="LWK3973" s="549"/>
      <c r="LWL3973" s="549"/>
      <c r="LWM3973" s="549"/>
      <c r="LWN3973" s="549"/>
      <c r="LWO3973" s="549"/>
      <c r="LWP3973" s="549"/>
      <c r="LWQ3973" s="549"/>
      <c r="LWR3973" s="549"/>
      <c r="LWS3973" s="549"/>
      <c r="LWT3973" s="549"/>
      <c r="LWU3973" s="549"/>
      <c r="LWV3973" s="549"/>
      <c r="LWW3973" s="549"/>
      <c r="LWX3973" s="549"/>
      <c r="LWY3973" s="549"/>
      <c r="LWZ3973" s="549"/>
      <c r="LXA3973" s="549"/>
      <c r="LXB3973" s="549"/>
      <c r="LXC3973" s="549"/>
      <c r="LXD3973" s="549"/>
      <c r="LXE3973" s="549"/>
      <c r="LXF3973" s="549"/>
      <c r="LXG3973" s="549"/>
      <c r="LXH3973" s="549"/>
      <c r="LXI3973" s="549"/>
      <c r="LXJ3973" s="549"/>
      <c r="LXK3973" s="549"/>
      <c r="LXL3973" s="549"/>
      <c r="LXM3973" s="549"/>
      <c r="LXN3973" s="549"/>
      <c r="LXO3973" s="549"/>
      <c r="LXP3973" s="549"/>
      <c r="LXQ3973" s="549"/>
      <c r="LXR3973" s="549"/>
      <c r="LXS3973" s="549"/>
      <c r="LXT3973" s="549"/>
      <c r="LXU3973" s="549"/>
      <c r="LXV3973" s="549"/>
      <c r="LXW3973" s="549"/>
      <c r="LXX3973" s="549"/>
      <c r="LXY3973" s="549"/>
      <c r="LXZ3973" s="549"/>
      <c r="LYA3973" s="549"/>
      <c r="LYB3973" s="549"/>
      <c r="LYC3973" s="549"/>
      <c r="LYD3973" s="549"/>
      <c r="LYE3973" s="549"/>
      <c r="LYF3973" s="549"/>
      <c r="LYG3973" s="549"/>
      <c r="LYH3973" s="549"/>
      <c r="LYI3973" s="549"/>
      <c r="LYJ3973" s="549"/>
      <c r="LYK3973" s="549"/>
      <c r="LYL3973" s="549"/>
      <c r="LYM3973" s="549"/>
      <c r="LYN3973" s="549"/>
      <c r="LYO3973" s="549"/>
      <c r="LYP3973" s="549"/>
      <c r="LYQ3973" s="549"/>
      <c r="LYR3973" s="549"/>
      <c r="LYS3973" s="549"/>
      <c r="LYT3973" s="549"/>
      <c r="LYU3973" s="549"/>
      <c r="LYV3973" s="549"/>
      <c r="LYW3973" s="549"/>
      <c r="LYX3973" s="549"/>
      <c r="LYY3973" s="549"/>
      <c r="LYZ3973" s="549"/>
      <c r="LZA3973" s="549"/>
      <c r="LZB3973" s="549"/>
      <c r="LZC3973" s="549"/>
      <c r="LZD3973" s="549"/>
      <c r="LZE3973" s="549"/>
      <c r="LZF3973" s="549"/>
      <c r="LZG3973" s="549"/>
      <c r="LZH3973" s="549"/>
      <c r="LZI3973" s="549"/>
      <c r="LZJ3973" s="549"/>
      <c r="LZK3973" s="549"/>
      <c r="LZL3973" s="549"/>
      <c r="LZM3973" s="549"/>
      <c r="LZN3973" s="549"/>
      <c r="LZO3973" s="549"/>
      <c r="LZP3973" s="549"/>
      <c r="LZQ3973" s="549"/>
      <c r="LZR3973" s="549"/>
      <c r="LZS3973" s="549"/>
      <c r="LZT3973" s="549"/>
      <c r="LZU3973" s="549"/>
      <c r="LZV3973" s="549"/>
      <c r="LZW3973" s="549"/>
      <c r="LZX3973" s="549"/>
      <c r="LZY3973" s="549"/>
      <c r="LZZ3973" s="549"/>
      <c r="MAA3973" s="549"/>
      <c r="MAB3973" s="549"/>
      <c r="MAC3973" s="549"/>
      <c r="MAD3973" s="549"/>
      <c r="MAE3973" s="549"/>
      <c r="MAF3973" s="549"/>
      <c r="MAG3973" s="549"/>
      <c r="MAH3973" s="549"/>
      <c r="MAI3973" s="549"/>
      <c r="MAJ3973" s="549"/>
      <c r="MAK3973" s="549"/>
      <c r="MAL3973" s="549"/>
      <c r="MAM3973" s="549"/>
      <c r="MAN3973" s="549"/>
      <c r="MAO3973" s="549"/>
      <c r="MAP3973" s="549"/>
      <c r="MAQ3973" s="549"/>
      <c r="MAR3973" s="549"/>
      <c r="MAS3973" s="549"/>
      <c r="MAT3973" s="549"/>
      <c r="MAU3973" s="549"/>
      <c r="MAV3973" s="549"/>
      <c r="MAW3973" s="549"/>
      <c r="MAX3973" s="549"/>
      <c r="MAY3973" s="549"/>
      <c r="MAZ3973" s="549"/>
      <c r="MBA3973" s="549"/>
      <c r="MBB3973" s="549"/>
      <c r="MBC3973" s="549"/>
      <c r="MBD3973" s="549"/>
      <c r="MBE3973" s="549"/>
      <c r="MBF3973" s="549"/>
      <c r="MBG3973" s="549"/>
      <c r="MBH3973" s="549"/>
      <c r="MBI3973" s="549"/>
      <c r="MBJ3973" s="549"/>
      <c r="MBK3973" s="549"/>
      <c r="MBL3973" s="549"/>
      <c r="MBM3973" s="549"/>
      <c r="MBN3973" s="549"/>
      <c r="MBO3973" s="549"/>
      <c r="MBP3973" s="549"/>
      <c r="MBQ3973" s="549"/>
      <c r="MBR3973" s="549"/>
      <c r="MBS3973" s="549"/>
      <c r="MBT3973" s="549"/>
      <c r="MBU3973" s="549"/>
      <c r="MBV3973" s="549"/>
      <c r="MBW3973" s="549"/>
      <c r="MBX3973" s="549"/>
      <c r="MBY3973" s="549"/>
      <c r="MBZ3973" s="549"/>
      <c r="MCA3973" s="549"/>
      <c r="MCB3973" s="549"/>
      <c r="MCC3973" s="549"/>
      <c r="MCD3973" s="549"/>
      <c r="MCE3973" s="549"/>
      <c r="MCF3973" s="549"/>
      <c r="MCG3973" s="549"/>
      <c r="MCH3973" s="549"/>
      <c r="MCI3973" s="549"/>
      <c r="MCJ3973" s="549"/>
      <c r="MCK3973" s="549"/>
      <c r="MCL3973" s="549"/>
      <c r="MCM3973" s="549"/>
      <c r="MCN3973" s="549"/>
      <c r="MCO3973" s="549"/>
      <c r="MCP3973" s="549"/>
      <c r="MCQ3973" s="549"/>
      <c r="MCR3973" s="549"/>
      <c r="MCS3973" s="549"/>
      <c r="MCT3973" s="549"/>
      <c r="MCU3973" s="549"/>
      <c r="MCV3973" s="549"/>
      <c r="MCW3973" s="549"/>
      <c r="MCX3973" s="549"/>
      <c r="MCY3973" s="549"/>
      <c r="MCZ3973" s="549"/>
      <c r="MDA3973" s="549"/>
      <c r="MDB3973" s="549"/>
      <c r="MDC3973" s="549"/>
      <c r="MDD3973" s="549"/>
      <c r="MDE3973" s="549"/>
      <c r="MDF3973" s="549"/>
      <c r="MDG3973" s="549"/>
      <c r="MDH3973" s="549"/>
      <c r="MDI3973" s="549"/>
      <c r="MDJ3973" s="549"/>
      <c r="MDK3973" s="549"/>
      <c r="MDL3973" s="549"/>
      <c r="MDM3973" s="549"/>
      <c r="MDN3973" s="549"/>
      <c r="MDO3973" s="549"/>
      <c r="MDP3973" s="549"/>
      <c r="MDQ3973" s="549"/>
      <c r="MDR3973" s="549"/>
      <c r="MDS3973" s="549"/>
      <c r="MDT3973" s="549"/>
      <c r="MDU3973" s="549"/>
      <c r="MDV3973" s="549"/>
      <c r="MDW3973" s="549"/>
      <c r="MDX3973" s="549"/>
      <c r="MDY3973" s="549"/>
      <c r="MDZ3973" s="549"/>
      <c r="MEA3973" s="549"/>
      <c r="MEB3973" s="549"/>
      <c r="MEC3973" s="549"/>
      <c r="MED3973" s="549"/>
      <c r="MEE3973" s="549"/>
      <c r="MEF3973" s="549"/>
      <c r="MEG3973" s="549"/>
      <c r="MEH3973" s="549"/>
      <c r="MEI3973" s="549"/>
      <c r="MEJ3973" s="549"/>
      <c r="MEK3973" s="549"/>
      <c r="MEL3973" s="549"/>
      <c r="MEM3973" s="549"/>
      <c r="MEN3973" s="549"/>
      <c r="MEO3973" s="549"/>
      <c r="MEP3973" s="549"/>
      <c r="MEQ3973" s="549"/>
      <c r="MER3973" s="549"/>
      <c r="MES3973" s="549"/>
      <c r="MET3973" s="549"/>
      <c r="MEU3973" s="549"/>
      <c r="MEV3973" s="549"/>
      <c r="MEW3973" s="549"/>
      <c r="MEX3973" s="549"/>
      <c r="MEY3973" s="549"/>
      <c r="MEZ3973" s="549"/>
      <c r="MFA3973" s="549"/>
      <c r="MFB3973" s="549"/>
      <c r="MFC3973" s="549"/>
      <c r="MFD3973" s="549"/>
      <c r="MFE3973" s="549"/>
      <c r="MFF3973" s="549"/>
      <c r="MFG3973" s="549"/>
      <c r="MFH3973" s="549"/>
      <c r="MFI3973" s="549"/>
      <c r="MFJ3973" s="549"/>
      <c r="MFK3973" s="549"/>
      <c r="MFL3973" s="549"/>
      <c r="MFM3973" s="549"/>
      <c r="MFN3973" s="549"/>
      <c r="MFO3973" s="549"/>
      <c r="MFP3973" s="549"/>
      <c r="MFQ3973" s="549"/>
      <c r="MFR3973" s="549"/>
      <c r="MFS3973" s="549"/>
      <c r="MFT3973" s="549"/>
      <c r="MFU3973" s="549"/>
      <c r="MFV3973" s="549"/>
      <c r="MFW3973" s="549"/>
      <c r="MFX3973" s="549"/>
      <c r="MFY3973" s="549"/>
      <c r="MFZ3973" s="549"/>
      <c r="MGA3973" s="549"/>
      <c r="MGB3973" s="549"/>
      <c r="MGC3973" s="549"/>
      <c r="MGD3973" s="549"/>
      <c r="MGE3973" s="549"/>
      <c r="MGF3973" s="549"/>
      <c r="MGG3973" s="549"/>
      <c r="MGH3973" s="549"/>
      <c r="MGI3973" s="549"/>
      <c r="MGJ3973" s="549"/>
      <c r="MGK3973" s="549"/>
      <c r="MGL3973" s="549"/>
      <c r="MGM3973" s="549"/>
      <c r="MGN3973" s="549"/>
      <c r="MGO3973" s="549"/>
      <c r="MGP3973" s="549"/>
      <c r="MGQ3973" s="549"/>
      <c r="MGR3973" s="549"/>
      <c r="MGS3973" s="549"/>
      <c r="MGT3973" s="549"/>
      <c r="MGU3973" s="549"/>
      <c r="MGV3973" s="549"/>
      <c r="MGW3973" s="549"/>
      <c r="MGX3973" s="549"/>
      <c r="MGY3973" s="549"/>
      <c r="MGZ3973" s="549"/>
      <c r="MHA3973" s="549"/>
      <c r="MHB3973" s="549"/>
      <c r="MHC3973" s="549"/>
      <c r="MHD3973" s="549"/>
      <c r="MHE3973" s="549"/>
      <c r="MHF3973" s="549"/>
      <c r="MHG3973" s="549"/>
      <c r="MHH3973" s="549"/>
      <c r="MHI3973" s="549"/>
      <c r="MHJ3973" s="549"/>
      <c r="MHK3973" s="549"/>
      <c r="MHL3973" s="549"/>
      <c r="MHM3973" s="549"/>
      <c r="MHN3973" s="549"/>
      <c r="MHO3973" s="549"/>
      <c r="MHP3973" s="549"/>
      <c r="MHQ3973" s="549"/>
      <c r="MHR3973" s="549"/>
      <c r="MHS3973" s="549"/>
      <c r="MHT3973" s="549"/>
      <c r="MHU3973" s="549"/>
      <c r="MHV3973" s="549"/>
      <c r="MHW3973" s="549"/>
      <c r="MHX3973" s="549"/>
      <c r="MHY3973" s="549"/>
      <c r="MHZ3973" s="549"/>
      <c r="MIA3973" s="549"/>
      <c r="MIB3973" s="549"/>
      <c r="MIC3973" s="549"/>
      <c r="MID3973" s="549"/>
      <c r="MIE3973" s="549"/>
      <c r="MIF3973" s="549"/>
      <c r="MIG3973" s="549"/>
      <c r="MIH3973" s="549"/>
      <c r="MII3973" s="549"/>
      <c r="MIJ3973" s="549"/>
      <c r="MIK3973" s="549"/>
      <c r="MIL3973" s="549"/>
      <c r="MIM3973" s="549"/>
      <c r="MIN3973" s="549"/>
      <c r="MIO3973" s="549"/>
      <c r="MIP3973" s="549"/>
      <c r="MIQ3973" s="549"/>
      <c r="MIR3973" s="549"/>
      <c r="MIS3973" s="549"/>
      <c r="MIT3973" s="549"/>
      <c r="MIU3973" s="549"/>
      <c r="MIV3973" s="549"/>
      <c r="MIW3973" s="549"/>
      <c r="MIX3973" s="549"/>
      <c r="MIY3973" s="549"/>
      <c r="MIZ3973" s="549"/>
      <c r="MJA3973" s="549"/>
      <c r="MJB3973" s="549"/>
      <c r="MJC3973" s="549"/>
      <c r="MJD3973" s="549"/>
      <c r="MJE3973" s="549"/>
      <c r="MJF3973" s="549"/>
      <c r="MJG3973" s="549"/>
      <c r="MJH3973" s="549"/>
      <c r="MJI3973" s="549"/>
      <c r="MJJ3973" s="549"/>
      <c r="MJK3973" s="549"/>
      <c r="MJL3973" s="549"/>
      <c r="MJM3973" s="549"/>
      <c r="MJN3973" s="549"/>
      <c r="MJO3973" s="549"/>
      <c r="MJP3973" s="549"/>
      <c r="MJQ3973" s="549"/>
      <c r="MJR3973" s="549"/>
      <c r="MJS3973" s="549"/>
      <c r="MJT3973" s="549"/>
      <c r="MJU3973" s="549"/>
      <c r="MJV3973" s="549"/>
      <c r="MJW3973" s="549"/>
      <c r="MJX3973" s="549"/>
      <c r="MJY3973" s="549"/>
      <c r="MJZ3973" s="549"/>
      <c r="MKA3973" s="549"/>
      <c r="MKB3973" s="549"/>
      <c r="MKC3973" s="549"/>
      <c r="MKD3973" s="549"/>
      <c r="MKE3973" s="549"/>
      <c r="MKF3973" s="549"/>
      <c r="MKG3973" s="549"/>
      <c r="MKH3973" s="549"/>
      <c r="MKI3973" s="549"/>
      <c r="MKJ3973" s="549"/>
      <c r="MKK3973" s="549"/>
      <c r="MKL3973" s="549"/>
      <c r="MKM3973" s="549"/>
      <c r="MKN3973" s="549"/>
      <c r="MKO3973" s="549"/>
      <c r="MKP3973" s="549"/>
      <c r="MKQ3973" s="549"/>
      <c r="MKR3973" s="549"/>
      <c r="MKS3973" s="549"/>
      <c r="MKT3973" s="549"/>
      <c r="MKU3973" s="549"/>
      <c r="MKV3973" s="549"/>
      <c r="MKW3973" s="549"/>
      <c r="MKX3973" s="549"/>
      <c r="MKY3973" s="549"/>
      <c r="MKZ3973" s="549"/>
      <c r="MLA3973" s="549"/>
      <c r="MLB3973" s="549"/>
      <c r="MLC3973" s="549"/>
      <c r="MLD3973" s="549"/>
      <c r="MLE3973" s="549"/>
      <c r="MLF3973" s="549"/>
      <c r="MLG3973" s="549"/>
      <c r="MLH3973" s="549"/>
      <c r="MLI3973" s="549"/>
      <c r="MLJ3973" s="549"/>
      <c r="MLK3973" s="549"/>
      <c r="MLL3973" s="549"/>
      <c r="MLM3973" s="549"/>
      <c r="MLN3973" s="549"/>
      <c r="MLO3973" s="549"/>
      <c r="MLP3973" s="549"/>
      <c r="MLQ3973" s="549"/>
      <c r="MLR3973" s="549"/>
      <c r="MLS3973" s="549"/>
      <c r="MLT3973" s="549"/>
      <c r="MLU3973" s="549"/>
      <c r="MLV3973" s="549"/>
      <c r="MLW3973" s="549"/>
      <c r="MLX3973" s="549"/>
      <c r="MLY3973" s="549"/>
      <c r="MLZ3973" s="549"/>
      <c r="MMA3973" s="549"/>
      <c r="MMB3973" s="549"/>
      <c r="MMC3973" s="549"/>
      <c r="MMD3973" s="549"/>
      <c r="MME3973" s="549"/>
      <c r="MMF3973" s="549"/>
      <c r="MMG3973" s="549"/>
      <c r="MMH3973" s="549"/>
      <c r="MMI3973" s="549"/>
      <c r="MMJ3973" s="549"/>
      <c r="MMK3973" s="549"/>
      <c r="MML3973" s="549"/>
      <c r="MMM3973" s="549"/>
      <c r="MMN3973" s="549"/>
      <c r="MMO3973" s="549"/>
      <c r="MMP3973" s="549"/>
      <c r="MMQ3973" s="549"/>
      <c r="MMR3973" s="549"/>
      <c r="MMS3973" s="549"/>
      <c r="MMT3973" s="549"/>
      <c r="MMU3973" s="549"/>
      <c r="MMV3973" s="549"/>
      <c r="MMW3973" s="549"/>
      <c r="MMX3973" s="549"/>
      <c r="MMY3973" s="549"/>
      <c r="MMZ3973" s="549"/>
      <c r="MNA3973" s="549"/>
      <c r="MNB3973" s="549"/>
      <c r="MNC3973" s="549"/>
      <c r="MND3973" s="549"/>
      <c r="MNE3973" s="549"/>
      <c r="MNF3973" s="549"/>
      <c r="MNG3973" s="549"/>
      <c r="MNH3973" s="549"/>
      <c r="MNI3973" s="549"/>
      <c r="MNJ3973" s="549"/>
      <c r="MNK3973" s="549"/>
      <c r="MNL3973" s="549"/>
      <c r="MNM3973" s="549"/>
      <c r="MNN3973" s="549"/>
      <c r="MNO3973" s="549"/>
      <c r="MNP3973" s="549"/>
      <c r="MNQ3973" s="549"/>
      <c r="MNR3973" s="549"/>
      <c r="MNS3973" s="549"/>
      <c r="MNT3973" s="549"/>
      <c r="MNU3973" s="549"/>
      <c r="MNV3973" s="549"/>
      <c r="MNW3973" s="549"/>
      <c r="MNX3973" s="549"/>
      <c r="MNY3973" s="549"/>
      <c r="MNZ3973" s="549"/>
      <c r="MOA3973" s="549"/>
      <c r="MOB3973" s="549"/>
      <c r="MOC3973" s="549"/>
      <c r="MOD3973" s="549"/>
      <c r="MOE3973" s="549"/>
      <c r="MOF3973" s="549"/>
      <c r="MOG3973" s="549"/>
      <c r="MOH3973" s="549"/>
      <c r="MOI3973" s="549"/>
      <c r="MOJ3973" s="549"/>
      <c r="MOK3973" s="549"/>
      <c r="MOL3973" s="549"/>
      <c r="MOM3973" s="549"/>
      <c r="MON3973" s="549"/>
      <c r="MOO3973" s="549"/>
      <c r="MOP3973" s="549"/>
      <c r="MOQ3973" s="549"/>
      <c r="MOR3973" s="549"/>
      <c r="MOS3973" s="549"/>
      <c r="MOT3973" s="549"/>
      <c r="MOU3973" s="549"/>
      <c r="MOV3973" s="549"/>
      <c r="MOW3973" s="549"/>
      <c r="MOX3973" s="549"/>
      <c r="MOY3973" s="549"/>
      <c r="MOZ3973" s="549"/>
      <c r="MPA3973" s="549"/>
      <c r="MPB3973" s="549"/>
      <c r="MPC3973" s="549"/>
      <c r="MPD3973" s="549"/>
      <c r="MPE3973" s="549"/>
      <c r="MPF3973" s="549"/>
      <c r="MPG3973" s="549"/>
      <c r="MPH3973" s="549"/>
      <c r="MPI3973" s="549"/>
      <c r="MPJ3973" s="549"/>
      <c r="MPK3973" s="549"/>
      <c r="MPL3973" s="549"/>
      <c r="MPM3973" s="549"/>
      <c r="MPN3973" s="549"/>
      <c r="MPO3973" s="549"/>
      <c r="MPP3973" s="549"/>
      <c r="MPQ3973" s="549"/>
      <c r="MPR3973" s="549"/>
      <c r="MPS3973" s="549"/>
      <c r="MPT3973" s="549"/>
      <c r="MPU3973" s="549"/>
      <c r="MPV3973" s="549"/>
      <c r="MPW3973" s="549"/>
      <c r="MPX3973" s="549"/>
      <c r="MPY3973" s="549"/>
      <c r="MPZ3973" s="549"/>
      <c r="MQA3973" s="549"/>
      <c r="MQB3973" s="549"/>
      <c r="MQC3973" s="549"/>
      <c r="MQD3973" s="549"/>
      <c r="MQE3973" s="549"/>
      <c r="MQF3973" s="549"/>
      <c r="MQG3973" s="549"/>
      <c r="MQH3973" s="549"/>
      <c r="MQI3973" s="549"/>
      <c r="MQJ3973" s="549"/>
      <c r="MQK3973" s="549"/>
      <c r="MQL3973" s="549"/>
      <c r="MQM3973" s="549"/>
      <c r="MQN3973" s="549"/>
      <c r="MQO3973" s="549"/>
      <c r="MQP3973" s="549"/>
      <c r="MQQ3973" s="549"/>
      <c r="MQR3973" s="549"/>
      <c r="MQS3973" s="549"/>
      <c r="MQT3973" s="549"/>
      <c r="MQU3973" s="549"/>
      <c r="MQV3973" s="549"/>
      <c r="MQW3973" s="549"/>
      <c r="MQX3973" s="549"/>
      <c r="MQY3973" s="549"/>
      <c r="MQZ3973" s="549"/>
      <c r="MRA3973" s="549"/>
      <c r="MRB3973" s="549"/>
      <c r="MRC3973" s="549"/>
      <c r="MRD3973" s="549"/>
      <c r="MRE3973" s="549"/>
      <c r="MRF3973" s="549"/>
      <c r="MRG3973" s="549"/>
      <c r="MRH3973" s="549"/>
      <c r="MRI3973" s="549"/>
      <c r="MRJ3973" s="549"/>
      <c r="MRK3973" s="549"/>
      <c r="MRL3973" s="549"/>
      <c r="MRM3973" s="549"/>
      <c r="MRN3973" s="549"/>
      <c r="MRO3973" s="549"/>
      <c r="MRP3973" s="549"/>
      <c r="MRQ3973" s="549"/>
      <c r="MRR3973" s="549"/>
      <c r="MRS3973" s="549"/>
      <c r="MRT3973" s="549"/>
      <c r="MRU3973" s="549"/>
      <c r="MRV3973" s="549"/>
      <c r="MRW3973" s="549"/>
      <c r="MRX3973" s="549"/>
      <c r="MRY3973" s="549"/>
      <c r="MRZ3973" s="549"/>
      <c r="MSA3973" s="549"/>
      <c r="MSB3973" s="549"/>
      <c r="MSC3973" s="549"/>
      <c r="MSD3973" s="549"/>
      <c r="MSE3973" s="549"/>
      <c r="MSF3973" s="549"/>
      <c r="MSG3973" s="549"/>
      <c r="MSH3973" s="549"/>
      <c r="MSI3973" s="549"/>
      <c r="MSJ3973" s="549"/>
      <c r="MSK3973" s="549"/>
      <c r="MSL3973" s="549"/>
      <c r="MSM3973" s="549"/>
      <c r="MSN3973" s="549"/>
      <c r="MSO3973" s="549"/>
      <c r="MSP3973" s="549"/>
      <c r="MSQ3973" s="549"/>
      <c r="MSR3973" s="549"/>
      <c r="MSS3973" s="549"/>
      <c r="MST3973" s="549"/>
      <c r="MSU3973" s="549"/>
      <c r="MSV3973" s="549"/>
      <c r="MSW3973" s="549"/>
      <c r="MSX3973" s="549"/>
      <c r="MSY3973" s="549"/>
      <c r="MSZ3973" s="549"/>
      <c r="MTA3973" s="549"/>
      <c r="MTB3973" s="549"/>
      <c r="MTC3973" s="549"/>
      <c r="MTD3973" s="549"/>
      <c r="MTE3973" s="549"/>
      <c r="MTF3973" s="549"/>
      <c r="MTG3973" s="549"/>
      <c r="MTH3973" s="549"/>
      <c r="MTI3973" s="549"/>
      <c r="MTJ3973" s="549"/>
      <c r="MTK3973" s="549"/>
      <c r="MTL3973" s="549"/>
      <c r="MTM3973" s="549"/>
      <c r="MTN3973" s="549"/>
      <c r="MTO3973" s="549"/>
      <c r="MTP3973" s="549"/>
      <c r="MTQ3973" s="549"/>
      <c r="MTR3973" s="549"/>
      <c r="MTS3973" s="549"/>
      <c r="MTT3973" s="549"/>
      <c r="MTU3973" s="549"/>
      <c r="MTV3973" s="549"/>
      <c r="MTW3973" s="549"/>
      <c r="MTX3973" s="549"/>
      <c r="MTY3973" s="549"/>
      <c r="MTZ3973" s="549"/>
      <c r="MUA3973" s="549"/>
      <c r="MUB3973" s="549"/>
      <c r="MUC3973" s="549"/>
      <c r="MUD3973" s="549"/>
      <c r="MUE3973" s="549"/>
      <c r="MUF3973" s="549"/>
      <c r="MUG3973" s="549"/>
      <c r="MUH3973" s="549"/>
      <c r="MUI3973" s="549"/>
      <c r="MUJ3973" s="549"/>
      <c r="MUK3973" s="549"/>
      <c r="MUL3973" s="549"/>
      <c r="MUM3973" s="549"/>
      <c r="MUN3973" s="549"/>
      <c r="MUO3973" s="549"/>
      <c r="MUP3973" s="549"/>
      <c r="MUQ3973" s="549"/>
      <c r="MUR3973" s="549"/>
      <c r="MUS3973" s="549"/>
      <c r="MUT3973" s="549"/>
      <c r="MUU3973" s="549"/>
      <c r="MUV3973" s="549"/>
      <c r="MUW3973" s="549"/>
      <c r="MUX3973" s="549"/>
      <c r="MUY3973" s="549"/>
      <c r="MUZ3973" s="549"/>
      <c r="MVA3973" s="549"/>
      <c r="MVB3973" s="549"/>
      <c r="MVC3973" s="549"/>
      <c r="MVD3973" s="549"/>
      <c r="MVE3973" s="549"/>
      <c r="MVF3973" s="549"/>
      <c r="MVG3973" s="549"/>
      <c r="MVH3973" s="549"/>
      <c r="MVI3973" s="549"/>
      <c r="MVJ3973" s="549"/>
      <c r="MVK3973" s="549"/>
      <c r="MVL3973" s="549"/>
      <c r="MVM3973" s="549"/>
      <c r="MVN3973" s="549"/>
      <c r="MVO3973" s="549"/>
      <c r="MVP3973" s="549"/>
      <c r="MVQ3973" s="549"/>
      <c r="MVR3973" s="549"/>
      <c r="MVS3973" s="549"/>
      <c r="MVT3973" s="549"/>
      <c r="MVU3973" s="549"/>
      <c r="MVV3973" s="549"/>
      <c r="MVW3973" s="549"/>
      <c r="MVX3973" s="549"/>
      <c r="MVY3973" s="549"/>
      <c r="MVZ3973" s="549"/>
      <c r="MWA3973" s="549"/>
      <c r="MWB3973" s="549"/>
      <c r="MWC3973" s="549"/>
      <c r="MWD3973" s="549"/>
      <c r="MWE3973" s="549"/>
      <c r="MWF3973" s="549"/>
      <c r="MWG3973" s="549"/>
      <c r="MWH3973" s="549"/>
      <c r="MWI3973" s="549"/>
      <c r="MWJ3973" s="549"/>
      <c r="MWK3973" s="549"/>
      <c r="MWL3973" s="549"/>
      <c r="MWM3973" s="549"/>
      <c r="MWN3973" s="549"/>
      <c r="MWO3973" s="549"/>
      <c r="MWP3973" s="549"/>
      <c r="MWQ3973" s="549"/>
      <c r="MWR3973" s="549"/>
      <c r="MWS3973" s="549"/>
      <c r="MWT3973" s="549"/>
      <c r="MWU3973" s="549"/>
      <c r="MWV3973" s="549"/>
      <c r="MWW3973" s="549"/>
      <c r="MWX3973" s="549"/>
      <c r="MWY3973" s="549"/>
      <c r="MWZ3973" s="549"/>
      <c r="MXA3973" s="549"/>
      <c r="MXB3973" s="549"/>
      <c r="MXC3973" s="549"/>
      <c r="MXD3973" s="549"/>
      <c r="MXE3973" s="549"/>
      <c r="MXF3973" s="549"/>
      <c r="MXG3973" s="549"/>
      <c r="MXH3973" s="549"/>
      <c r="MXI3973" s="549"/>
      <c r="MXJ3973" s="549"/>
      <c r="MXK3973" s="549"/>
      <c r="MXL3973" s="549"/>
      <c r="MXM3973" s="549"/>
      <c r="MXN3973" s="549"/>
      <c r="MXO3973" s="549"/>
      <c r="MXP3973" s="549"/>
      <c r="MXQ3973" s="549"/>
      <c r="MXR3973" s="549"/>
      <c r="MXS3973" s="549"/>
      <c r="MXT3973" s="549"/>
      <c r="MXU3973" s="549"/>
      <c r="MXV3973" s="549"/>
      <c r="MXW3973" s="549"/>
      <c r="MXX3973" s="549"/>
      <c r="MXY3973" s="549"/>
      <c r="MXZ3973" s="549"/>
      <c r="MYA3973" s="549"/>
      <c r="MYB3973" s="549"/>
      <c r="MYC3973" s="549"/>
      <c r="MYD3973" s="549"/>
      <c r="MYE3973" s="549"/>
      <c r="MYF3973" s="549"/>
      <c r="MYG3973" s="549"/>
      <c r="MYH3973" s="549"/>
      <c r="MYI3973" s="549"/>
      <c r="MYJ3973" s="549"/>
      <c r="MYK3973" s="549"/>
      <c r="MYL3973" s="549"/>
      <c r="MYM3973" s="549"/>
      <c r="MYN3973" s="549"/>
      <c r="MYO3973" s="549"/>
      <c r="MYP3973" s="549"/>
      <c r="MYQ3973" s="549"/>
      <c r="MYR3973" s="549"/>
      <c r="MYS3973" s="549"/>
      <c r="MYT3973" s="549"/>
      <c r="MYU3973" s="549"/>
      <c r="MYV3973" s="549"/>
      <c r="MYW3973" s="549"/>
      <c r="MYX3973" s="549"/>
      <c r="MYY3973" s="549"/>
      <c r="MYZ3973" s="549"/>
      <c r="MZA3973" s="549"/>
      <c r="MZB3973" s="549"/>
      <c r="MZC3973" s="549"/>
      <c r="MZD3973" s="549"/>
      <c r="MZE3973" s="549"/>
      <c r="MZF3973" s="549"/>
      <c r="MZG3973" s="549"/>
      <c r="MZH3973" s="549"/>
      <c r="MZI3973" s="549"/>
      <c r="MZJ3973" s="549"/>
      <c r="MZK3973" s="549"/>
      <c r="MZL3973" s="549"/>
      <c r="MZM3973" s="549"/>
      <c r="MZN3973" s="549"/>
      <c r="MZO3973" s="549"/>
      <c r="MZP3973" s="549"/>
      <c r="MZQ3973" s="549"/>
      <c r="MZR3973" s="549"/>
      <c r="MZS3973" s="549"/>
      <c r="MZT3973" s="549"/>
      <c r="MZU3973" s="549"/>
      <c r="MZV3973" s="549"/>
      <c r="MZW3973" s="549"/>
      <c r="MZX3973" s="549"/>
      <c r="MZY3973" s="549"/>
      <c r="MZZ3973" s="549"/>
      <c r="NAA3973" s="549"/>
      <c r="NAB3973" s="549"/>
      <c r="NAC3973" s="549"/>
      <c r="NAD3973" s="549"/>
      <c r="NAE3973" s="549"/>
      <c r="NAF3973" s="549"/>
      <c r="NAG3973" s="549"/>
      <c r="NAH3973" s="549"/>
      <c r="NAI3973" s="549"/>
      <c r="NAJ3973" s="549"/>
      <c r="NAK3973" s="549"/>
      <c r="NAL3973" s="549"/>
      <c r="NAM3973" s="549"/>
      <c r="NAN3973" s="549"/>
      <c r="NAO3973" s="549"/>
      <c r="NAP3973" s="549"/>
      <c r="NAQ3973" s="549"/>
      <c r="NAR3973" s="549"/>
      <c r="NAS3973" s="549"/>
      <c r="NAT3973" s="549"/>
      <c r="NAU3973" s="549"/>
      <c r="NAV3973" s="549"/>
      <c r="NAW3973" s="549"/>
      <c r="NAX3973" s="549"/>
      <c r="NAY3973" s="549"/>
      <c r="NAZ3973" s="549"/>
      <c r="NBA3973" s="549"/>
      <c r="NBB3973" s="549"/>
      <c r="NBC3973" s="549"/>
      <c r="NBD3973" s="549"/>
      <c r="NBE3973" s="549"/>
      <c r="NBF3973" s="549"/>
      <c r="NBG3973" s="549"/>
      <c r="NBH3973" s="549"/>
      <c r="NBI3973" s="549"/>
      <c r="NBJ3973" s="549"/>
      <c r="NBK3973" s="549"/>
      <c r="NBL3973" s="549"/>
      <c r="NBM3973" s="549"/>
      <c r="NBN3973" s="549"/>
      <c r="NBO3973" s="549"/>
      <c r="NBP3973" s="549"/>
      <c r="NBQ3973" s="549"/>
      <c r="NBR3973" s="549"/>
      <c r="NBS3973" s="549"/>
      <c r="NBT3973" s="549"/>
      <c r="NBU3973" s="549"/>
      <c r="NBV3973" s="549"/>
      <c r="NBW3973" s="549"/>
      <c r="NBX3973" s="549"/>
      <c r="NBY3973" s="549"/>
      <c r="NBZ3973" s="549"/>
      <c r="NCA3973" s="549"/>
      <c r="NCB3973" s="549"/>
      <c r="NCC3973" s="549"/>
      <c r="NCD3973" s="549"/>
      <c r="NCE3973" s="549"/>
      <c r="NCF3973" s="549"/>
      <c r="NCG3973" s="549"/>
      <c r="NCH3973" s="549"/>
      <c r="NCI3973" s="549"/>
      <c r="NCJ3973" s="549"/>
      <c r="NCK3973" s="549"/>
      <c r="NCL3973" s="549"/>
      <c r="NCM3973" s="549"/>
      <c r="NCN3973" s="549"/>
      <c r="NCO3973" s="549"/>
      <c r="NCP3973" s="549"/>
      <c r="NCQ3973" s="549"/>
      <c r="NCR3973" s="549"/>
      <c r="NCS3973" s="549"/>
      <c r="NCT3973" s="549"/>
      <c r="NCU3973" s="549"/>
      <c r="NCV3973" s="549"/>
      <c r="NCW3973" s="549"/>
      <c r="NCX3973" s="549"/>
      <c r="NCY3973" s="549"/>
      <c r="NCZ3973" s="549"/>
      <c r="NDA3973" s="549"/>
      <c r="NDB3973" s="549"/>
      <c r="NDC3973" s="549"/>
      <c r="NDD3973" s="549"/>
      <c r="NDE3973" s="549"/>
      <c r="NDF3973" s="549"/>
      <c r="NDG3973" s="549"/>
      <c r="NDH3973" s="549"/>
      <c r="NDI3973" s="549"/>
      <c r="NDJ3973" s="549"/>
      <c r="NDK3973" s="549"/>
      <c r="NDL3973" s="549"/>
      <c r="NDM3973" s="549"/>
      <c r="NDN3973" s="549"/>
      <c r="NDO3973" s="549"/>
      <c r="NDP3973" s="549"/>
      <c r="NDQ3973" s="549"/>
      <c r="NDR3973" s="549"/>
      <c r="NDS3973" s="549"/>
      <c r="NDT3973" s="549"/>
      <c r="NDU3973" s="549"/>
      <c r="NDV3973" s="549"/>
      <c r="NDW3973" s="549"/>
      <c r="NDX3973" s="549"/>
      <c r="NDY3973" s="549"/>
      <c r="NDZ3973" s="549"/>
      <c r="NEA3973" s="549"/>
      <c r="NEB3973" s="549"/>
      <c r="NEC3973" s="549"/>
      <c r="NED3973" s="549"/>
      <c r="NEE3973" s="549"/>
      <c r="NEF3973" s="549"/>
      <c r="NEG3973" s="549"/>
      <c r="NEH3973" s="549"/>
      <c r="NEI3973" s="549"/>
      <c r="NEJ3973" s="549"/>
      <c r="NEK3973" s="549"/>
      <c r="NEL3973" s="549"/>
      <c r="NEM3973" s="549"/>
      <c r="NEN3973" s="549"/>
      <c r="NEO3973" s="549"/>
      <c r="NEP3973" s="549"/>
      <c r="NEQ3973" s="549"/>
      <c r="NER3973" s="549"/>
      <c r="NES3973" s="549"/>
      <c r="NET3973" s="549"/>
      <c r="NEU3973" s="549"/>
      <c r="NEV3973" s="549"/>
      <c r="NEW3973" s="549"/>
      <c r="NEX3973" s="549"/>
      <c r="NEY3973" s="549"/>
      <c r="NEZ3973" s="549"/>
      <c r="NFA3973" s="549"/>
      <c r="NFB3973" s="549"/>
      <c r="NFC3973" s="549"/>
      <c r="NFD3973" s="549"/>
      <c r="NFE3973" s="549"/>
      <c r="NFF3973" s="549"/>
      <c r="NFG3973" s="549"/>
      <c r="NFH3973" s="549"/>
      <c r="NFI3973" s="549"/>
      <c r="NFJ3973" s="549"/>
      <c r="NFK3973" s="549"/>
      <c r="NFL3973" s="549"/>
      <c r="NFM3973" s="549"/>
      <c r="NFN3973" s="549"/>
      <c r="NFO3973" s="549"/>
      <c r="NFP3973" s="549"/>
      <c r="NFQ3973" s="549"/>
      <c r="NFR3973" s="549"/>
      <c r="NFS3973" s="549"/>
      <c r="NFT3973" s="549"/>
      <c r="NFU3973" s="549"/>
      <c r="NFV3973" s="549"/>
      <c r="NFW3973" s="549"/>
      <c r="NFX3973" s="549"/>
      <c r="NFY3973" s="549"/>
      <c r="NFZ3973" s="549"/>
      <c r="NGA3973" s="549"/>
      <c r="NGB3973" s="549"/>
      <c r="NGC3973" s="549"/>
      <c r="NGD3973" s="549"/>
      <c r="NGE3973" s="549"/>
      <c r="NGF3973" s="549"/>
      <c r="NGG3973" s="549"/>
      <c r="NGH3973" s="549"/>
      <c r="NGI3973" s="549"/>
      <c r="NGJ3973" s="549"/>
      <c r="NGK3973" s="549"/>
      <c r="NGL3973" s="549"/>
      <c r="NGM3973" s="549"/>
      <c r="NGN3973" s="549"/>
      <c r="NGO3973" s="549"/>
      <c r="NGP3973" s="549"/>
      <c r="NGQ3973" s="549"/>
      <c r="NGR3973" s="549"/>
      <c r="NGS3973" s="549"/>
      <c r="NGT3973" s="549"/>
      <c r="NGU3973" s="549"/>
      <c r="NGV3973" s="549"/>
      <c r="NGW3973" s="549"/>
      <c r="NGX3973" s="549"/>
      <c r="NGY3973" s="549"/>
      <c r="NGZ3973" s="549"/>
      <c r="NHA3973" s="549"/>
      <c r="NHB3973" s="549"/>
      <c r="NHC3973" s="549"/>
      <c r="NHD3973" s="549"/>
      <c r="NHE3973" s="549"/>
      <c r="NHF3973" s="549"/>
      <c r="NHG3973" s="549"/>
      <c r="NHH3973" s="549"/>
      <c r="NHI3973" s="549"/>
      <c r="NHJ3973" s="549"/>
      <c r="NHK3973" s="549"/>
      <c r="NHL3973" s="549"/>
      <c r="NHM3973" s="549"/>
      <c r="NHN3973" s="549"/>
      <c r="NHO3973" s="549"/>
      <c r="NHP3973" s="549"/>
      <c r="NHQ3973" s="549"/>
      <c r="NHR3973" s="549"/>
      <c r="NHS3973" s="549"/>
      <c r="NHT3973" s="549"/>
      <c r="NHU3973" s="549"/>
      <c r="NHV3973" s="549"/>
      <c r="NHW3973" s="549"/>
      <c r="NHX3973" s="549"/>
      <c r="NHY3973" s="549"/>
      <c r="NHZ3973" s="549"/>
      <c r="NIA3973" s="549"/>
      <c r="NIB3973" s="549"/>
      <c r="NIC3973" s="549"/>
      <c r="NID3973" s="549"/>
      <c r="NIE3973" s="549"/>
      <c r="NIF3973" s="549"/>
      <c r="NIG3973" s="549"/>
      <c r="NIH3973" s="549"/>
      <c r="NII3973" s="549"/>
      <c r="NIJ3973" s="549"/>
      <c r="NIK3973" s="549"/>
      <c r="NIL3973" s="549"/>
      <c r="NIM3973" s="549"/>
      <c r="NIN3973" s="549"/>
      <c r="NIO3973" s="549"/>
      <c r="NIP3973" s="549"/>
      <c r="NIQ3973" s="549"/>
      <c r="NIR3973" s="549"/>
      <c r="NIS3973" s="549"/>
      <c r="NIT3973" s="549"/>
      <c r="NIU3973" s="549"/>
      <c r="NIV3973" s="549"/>
      <c r="NIW3973" s="549"/>
      <c r="NIX3973" s="549"/>
      <c r="NIY3973" s="549"/>
      <c r="NIZ3973" s="549"/>
      <c r="NJA3973" s="549"/>
      <c r="NJB3973" s="549"/>
      <c r="NJC3973" s="549"/>
      <c r="NJD3973" s="549"/>
      <c r="NJE3973" s="549"/>
      <c r="NJF3973" s="549"/>
      <c r="NJG3973" s="549"/>
      <c r="NJH3973" s="549"/>
      <c r="NJI3973" s="549"/>
      <c r="NJJ3973" s="549"/>
      <c r="NJK3973" s="549"/>
      <c r="NJL3973" s="549"/>
      <c r="NJM3973" s="549"/>
      <c r="NJN3973" s="549"/>
      <c r="NJO3973" s="549"/>
      <c r="NJP3973" s="549"/>
      <c r="NJQ3973" s="549"/>
      <c r="NJR3973" s="549"/>
      <c r="NJS3973" s="549"/>
      <c r="NJT3973" s="549"/>
      <c r="NJU3973" s="549"/>
      <c r="NJV3973" s="549"/>
      <c r="NJW3973" s="549"/>
      <c r="NJX3973" s="549"/>
      <c r="NJY3973" s="549"/>
      <c r="NJZ3973" s="549"/>
      <c r="NKA3973" s="549"/>
      <c r="NKB3973" s="549"/>
      <c r="NKC3973" s="549"/>
      <c r="NKD3973" s="549"/>
      <c r="NKE3973" s="549"/>
      <c r="NKF3973" s="549"/>
      <c r="NKG3973" s="549"/>
      <c r="NKH3973" s="549"/>
      <c r="NKI3973" s="549"/>
      <c r="NKJ3973" s="549"/>
      <c r="NKK3973" s="549"/>
      <c r="NKL3973" s="549"/>
      <c r="NKM3973" s="549"/>
      <c r="NKN3973" s="549"/>
      <c r="NKO3973" s="549"/>
      <c r="NKP3973" s="549"/>
      <c r="NKQ3973" s="549"/>
      <c r="NKR3973" s="549"/>
      <c r="NKS3973" s="549"/>
      <c r="NKT3973" s="549"/>
      <c r="NKU3973" s="549"/>
      <c r="NKV3973" s="549"/>
      <c r="NKW3973" s="549"/>
      <c r="NKX3973" s="549"/>
      <c r="NKY3973" s="549"/>
      <c r="NKZ3973" s="549"/>
      <c r="NLA3973" s="549"/>
      <c r="NLB3973" s="549"/>
      <c r="NLC3973" s="549"/>
      <c r="NLD3973" s="549"/>
      <c r="NLE3973" s="549"/>
      <c r="NLF3973" s="549"/>
      <c r="NLG3973" s="549"/>
      <c r="NLH3973" s="549"/>
      <c r="NLI3973" s="549"/>
      <c r="NLJ3973" s="549"/>
      <c r="NLK3973" s="549"/>
      <c r="NLL3973" s="549"/>
      <c r="NLM3973" s="549"/>
      <c r="NLN3973" s="549"/>
      <c r="NLO3973" s="549"/>
      <c r="NLP3973" s="549"/>
      <c r="NLQ3973" s="549"/>
      <c r="NLR3973" s="549"/>
      <c r="NLS3973" s="549"/>
      <c r="NLT3973" s="549"/>
      <c r="NLU3973" s="549"/>
      <c r="NLV3973" s="549"/>
      <c r="NLW3973" s="549"/>
      <c r="NLX3973" s="549"/>
      <c r="NLY3973" s="549"/>
      <c r="NLZ3973" s="549"/>
      <c r="NMA3973" s="549"/>
      <c r="NMB3973" s="549"/>
      <c r="NMC3973" s="549"/>
      <c r="NMD3973" s="549"/>
      <c r="NME3973" s="549"/>
      <c r="NMF3973" s="549"/>
      <c r="NMG3973" s="549"/>
      <c r="NMH3973" s="549"/>
      <c r="NMI3973" s="549"/>
      <c r="NMJ3973" s="549"/>
      <c r="NMK3973" s="549"/>
      <c r="NML3973" s="549"/>
      <c r="NMM3973" s="549"/>
      <c r="NMN3973" s="549"/>
      <c r="NMO3973" s="549"/>
      <c r="NMP3973" s="549"/>
      <c r="NMQ3973" s="549"/>
      <c r="NMR3973" s="549"/>
      <c r="NMS3973" s="549"/>
      <c r="NMT3973" s="549"/>
      <c r="NMU3973" s="549"/>
      <c r="NMV3973" s="549"/>
      <c r="NMW3973" s="549"/>
      <c r="NMX3973" s="549"/>
      <c r="NMY3973" s="549"/>
      <c r="NMZ3973" s="549"/>
      <c r="NNA3973" s="549"/>
      <c r="NNB3973" s="549"/>
      <c r="NNC3973" s="549"/>
      <c r="NND3973" s="549"/>
      <c r="NNE3973" s="549"/>
      <c r="NNF3973" s="549"/>
      <c r="NNG3973" s="549"/>
      <c r="NNH3973" s="549"/>
      <c r="NNI3973" s="549"/>
      <c r="NNJ3973" s="549"/>
      <c r="NNK3973" s="549"/>
      <c r="NNL3973" s="549"/>
      <c r="NNM3973" s="549"/>
      <c r="NNN3973" s="549"/>
      <c r="NNO3973" s="549"/>
      <c r="NNP3973" s="549"/>
      <c r="NNQ3973" s="549"/>
      <c r="NNR3973" s="549"/>
      <c r="NNS3973" s="549"/>
      <c r="NNT3973" s="549"/>
      <c r="NNU3973" s="549"/>
      <c r="NNV3973" s="549"/>
      <c r="NNW3973" s="549"/>
      <c r="NNX3973" s="549"/>
      <c r="NNY3973" s="549"/>
      <c r="NNZ3973" s="549"/>
      <c r="NOA3973" s="549"/>
      <c r="NOB3973" s="549"/>
      <c r="NOC3973" s="549"/>
      <c r="NOD3973" s="549"/>
      <c r="NOE3973" s="549"/>
      <c r="NOF3973" s="549"/>
      <c r="NOG3973" s="549"/>
      <c r="NOH3973" s="549"/>
      <c r="NOI3973" s="549"/>
      <c r="NOJ3973" s="549"/>
      <c r="NOK3973" s="549"/>
      <c r="NOL3973" s="549"/>
      <c r="NOM3973" s="549"/>
      <c r="NON3973" s="549"/>
      <c r="NOO3973" s="549"/>
      <c r="NOP3973" s="549"/>
      <c r="NOQ3973" s="549"/>
      <c r="NOR3973" s="549"/>
      <c r="NOS3973" s="549"/>
      <c r="NOT3973" s="549"/>
      <c r="NOU3973" s="549"/>
      <c r="NOV3973" s="549"/>
      <c r="NOW3973" s="549"/>
      <c r="NOX3973" s="549"/>
      <c r="NOY3973" s="549"/>
      <c r="NOZ3973" s="549"/>
      <c r="NPA3973" s="549"/>
      <c r="NPB3973" s="549"/>
      <c r="NPC3973" s="549"/>
      <c r="NPD3973" s="549"/>
      <c r="NPE3973" s="549"/>
      <c r="NPF3973" s="549"/>
      <c r="NPG3973" s="549"/>
      <c r="NPH3973" s="549"/>
      <c r="NPI3973" s="549"/>
      <c r="NPJ3973" s="549"/>
      <c r="NPK3973" s="549"/>
      <c r="NPL3973" s="549"/>
      <c r="NPM3973" s="549"/>
      <c r="NPN3973" s="549"/>
      <c r="NPO3973" s="549"/>
      <c r="NPP3973" s="549"/>
      <c r="NPQ3973" s="549"/>
      <c r="NPR3973" s="549"/>
      <c r="NPS3973" s="549"/>
      <c r="NPT3973" s="549"/>
      <c r="NPU3973" s="549"/>
      <c r="NPV3973" s="549"/>
      <c r="NPW3973" s="549"/>
      <c r="NPX3973" s="549"/>
      <c r="NPY3973" s="549"/>
      <c r="NPZ3973" s="549"/>
      <c r="NQA3973" s="549"/>
      <c r="NQB3973" s="549"/>
      <c r="NQC3973" s="549"/>
      <c r="NQD3973" s="549"/>
      <c r="NQE3973" s="549"/>
      <c r="NQF3973" s="549"/>
      <c r="NQG3973" s="549"/>
      <c r="NQH3973" s="549"/>
      <c r="NQI3973" s="549"/>
      <c r="NQJ3973" s="549"/>
      <c r="NQK3973" s="549"/>
      <c r="NQL3973" s="549"/>
      <c r="NQM3973" s="549"/>
      <c r="NQN3973" s="549"/>
      <c r="NQO3973" s="549"/>
      <c r="NQP3973" s="549"/>
      <c r="NQQ3973" s="549"/>
      <c r="NQR3973" s="549"/>
      <c r="NQS3973" s="549"/>
      <c r="NQT3973" s="549"/>
      <c r="NQU3973" s="549"/>
      <c r="NQV3973" s="549"/>
      <c r="NQW3973" s="549"/>
      <c r="NQX3973" s="549"/>
      <c r="NQY3973" s="549"/>
      <c r="NQZ3973" s="549"/>
      <c r="NRA3973" s="549"/>
      <c r="NRB3973" s="549"/>
      <c r="NRC3973" s="549"/>
      <c r="NRD3973" s="549"/>
      <c r="NRE3973" s="549"/>
      <c r="NRF3973" s="549"/>
      <c r="NRG3973" s="549"/>
      <c r="NRH3973" s="549"/>
      <c r="NRI3973" s="549"/>
      <c r="NRJ3973" s="549"/>
      <c r="NRK3973" s="549"/>
      <c r="NRL3973" s="549"/>
      <c r="NRM3973" s="549"/>
      <c r="NRN3973" s="549"/>
      <c r="NRO3973" s="549"/>
      <c r="NRP3973" s="549"/>
      <c r="NRQ3973" s="549"/>
      <c r="NRR3973" s="549"/>
      <c r="NRS3973" s="549"/>
      <c r="NRT3973" s="549"/>
      <c r="NRU3973" s="549"/>
      <c r="NRV3973" s="549"/>
      <c r="NRW3973" s="549"/>
      <c r="NRX3973" s="549"/>
      <c r="NRY3973" s="549"/>
      <c r="NRZ3973" s="549"/>
      <c r="NSA3973" s="549"/>
      <c r="NSB3973" s="549"/>
      <c r="NSC3973" s="549"/>
      <c r="NSD3973" s="549"/>
      <c r="NSE3973" s="549"/>
      <c r="NSF3973" s="549"/>
      <c r="NSG3973" s="549"/>
      <c r="NSH3973" s="549"/>
      <c r="NSI3973" s="549"/>
      <c r="NSJ3973" s="549"/>
      <c r="NSK3973" s="549"/>
      <c r="NSL3973" s="549"/>
      <c r="NSM3973" s="549"/>
      <c r="NSN3973" s="549"/>
      <c r="NSO3973" s="549"/>
      <c r="NSP3973" s="549"/>
      <c r="NSQ3973" s="549"/>
      <c r="NSR3973" s="549"/>
      <c r="NSS3973" s="549"/>
      <c r="NST3973" s="549"/>
      <c r="NSU3973" s="549"/>
      <c r="NSV3973" s="549"/>
      <c r="NSW3973" s="549"/>
      <c r="NSX3973" s="549"/>
      <c r="NSY3973" s="549"/>
      <c r="NSZ3973" s="549"/>
      <c r="NTA3973" s="549"/>
      <c r="NTB3973" s="549"/>
      <c r="NTC3973" s="549"/>
      <c r="NTD3973" s="549"/>
      <c r="NTE3973" s="549"/>
      <c r="NTF3973" s="549"/>
      <c r="NTG3973" s="549"/>
      <c r="NTH3973" s="549"/>
      <c r="NTI3973" s="549"/>
      <c r="NTJ3973" s="549"/>
      <c r="NTK3973" s="549"/>
      <c r="NTL3973" s="549"/>
      <c r="NTM3973" s="549"/>
      <c r="NTN3973" s="549"/>
      <c r="NTO3973" s="549"/>
      <c r="NTP3973" s="549"/>
      <c r="NTQ3973" s="549"/>
      <c r="NTR3973" s="549"/>
      <c r="NTS3973" s="549"/>
      <c r="NTT3973" s="549"/>
      <c r="NTU3973" s="549"/>
      <c r="NTV3973" s="549"/>
      <c r="NTW3973" s="549"/>
      <c r="NTX3973" s="549"/>
      <c r="NTY3973" s="549"/>
      <c r="NTZ3973" s="549"/>
      <c r="NUA3973" s="549"/>
      <c r="NUB3973" s="549"/>
      <c r="NUC3973" s="549"/>
      <c r="NUD3973" s="549"/>
      <c r="NUE3973" s="549"/>
      <c r="NUF3973" s="549"/>
      <c r="NUG3973" s="549"/>
      <c r="NUH3973" s="549"/>
      <c r="NUI3973" s="549"/>
      <c r="NUJ3973" s="549"/>
      <c r="NUK3973" s="549"/>
      <c r="NUL3973" s="549"/>
      <c r="NUM3973" s="549"/>
      <c r="NUN3973" s="549"/>
      <c r="NUO3973" s="549"/>
      <c r="NUP3973" s="549"/>
      <c r="NUQ3973" s="549"/>
      <c r="NUR3973" s="549"/>
      <c r="NUS3973" s="549"/>
      <c r="NUT3973" s="549"/>
      <c r="NUU3973" s="549"/>
      <c r="NUV3973" s="549"/>
      <c r="NUW3973" s="549"/>
      <c r="NUX3973" s="549"/>
      <c r="NUY3973" s="549"/>
      <c r="NUZ3973" s="549"/>
      <c r="NVA3973" s="549"/>
      <c r="NVB3973" s="549"/>
      <c r="NVC3973" s="549"/>
      <c r="NVD3973" s="549"/>
      <c r="NVE3973" s="549"/>
      <c r="NVF3973" s="549"/>
      <c r="NVG3973" s="549"/>
      <c r="NVH3973" s="549"/>
      <c r="NVI3973" s="549"/>
      <c r="NVJ3973" s="549"/>
      <c r="NVK3973" s="549"/>
      <c r="NVL3973" s="549"/>
      <c r="NVM3973" s="549"/>
      <c r="NVN3973" s="549"/>
      <c r="NVO3973" s="549"/>
      <c r="NVP3973" s="549"/>
      <c r="NVQ3973" s="549"/>
      <c r="NVR3973" s="549"/>
      <c r="NVS3973" s="549"/>
      <c r="NVT3973" s="549"/>
      <c r="NVU3973" s="549"/>
      <c r="NVV3973" s="549"/>
      <c r="NVW3973" s="549"/>
      <c r="NVX3973" s="549"/>
      <c r="NVY3973" s="549"/>
      <c r="NVZ3973" s="549"/>
      <c r="NWA3973" s="549"/>
      <c r="NWB3973" s="549"/>
      <c r="NWC3973" s="549"/>
      <c r="NWD3973" s="549"/>
      <c r="NWE3973" s="549"/>
      <c r="NWF3973" s="549"/>
      <c r="NWG3973" s="549"/>
      <c r="NWH3973" s="549"/>
      <c r="NWI3973" s="549"/>
      <c r="NWJ3973" s="549"/>
      <c r="NWK3973" s="549"/>
      <c r="NWL3973" s="549"/>
      <c r="NWM3973" s="549"/>
      <c r="NWN3973" s="549"/>
      <c r="NWO3973" s="549"/>
      <c r="NWP3973" s="549"/>
      <c r="NWQ3973" s="549"/>
      <c r="NWR3973" s="549"/>
      <c r="NWS3973" s="549"/>
      <c r="NWT3973" s="549"/>
      <c r="NWU3973" s="549"/>
      <c r="NWV3973" s="549"/>
      <c r="NWW3973" s="549"/>
      <c r="NWX3973" s="549"/>
      <c r="NWY3973" s="549"/>
      <c r="NWZ3973" s="549"/>
      <c r="NXA3973" s="549"/>
      <c r="NXB3973" s="549"/>
      <c r="NXC3973" s="549"/>
      <c r="NXD3973" s="549"/>
      <c r="NXE3973" s="549"/>
      <c r="NXF3973" s="549"/>
      <c r="NXG3973" s="549"/>
      <c r="NXH3973" s="549"/>
      <c r="NXI3973" s="549"/>
      <c r="NXJ3973" s="549"/>
      <c r="NXK3973" s="549"/>
      <c r="NXL3973" s="549"/>
      <c r="NXM3973" s="549"/>
      <c r="NXN3973" s="549"/>
      <c r="NXO3973" s="549"/>
      <c r="NXP3973" s="549"/>
      <c r="NXQ3973" s="549"/>
      <c r="NXR3973" s="549"/>
      <c r="NXS3973" s="549"/>
      <c r="NXT3973" s="549"/>
      <c r="NXU3973" s="549"/>
      <c r="NXV3973" s="549"/>
      <c r="NXW3973" s="549"/>
      <c r="NXX3973" s="549"/>
      <c r="NXY3973" s="549"/>
      <c r="NXZ3973" s="549"/>
      <c r="NYA3973" s="549"/>
      <c r="NYB3973" s="549"/>
      <c r="NYC3973" s="549"/>
      <c r="NYD3973" s="549"/>
      <c r="NYE3973" s="549"/>
      <c r="NYF3973" s="549"/>
      <c r="NYG3973" s="549"/>
      <c r="NYH3973" s="549"/>
      <c r="NYI3973" s="549"/>
      <c r="NYJ3973" s="549"/>
      <c r="NYK3973" s="549"/>
      <c r="NYL3973" s="549"/>
      <c r="NYM3973" s="549"/>
      <c r="NYN3973" s="549"/>
      <c r="NYO3973" s="549"/>
      <c r="NYP3973" s="549"/>
      <c r="NYQ3973" s="549"/>
      <c r="NYR3973" s="549"/>
      <c r="NYS3973" s="549"/>
      <c r="NYT3973" s="549"/>
      <c r="NYU3973" s="549"/>
      <c r="NYV3973" s="549"/>
      <c r="NYW3973" s="549"/>
      <c r="NYX3973" s="549"/>
      <c r="NYY3973" s="549"/>
      <c r="NYZ3973" s="549"/>
      <c r="NZA3973" s="549"/>
      <c r="NZB3973" s="549"/>
      <c r="NZC3973" s="549"/>
      <c r="NZD3973" s="549"/>
      <c r="NZE3973" s="549"/>
      <c r="NZF3973" s="549"/>
      <c r="NZG3973" s="549"/>
      <c r="NZH3973" s="549"/>
      <c r="NZI3973" s="549"/>
      <c r="NZJ3973" s="549"/>
      <c r="NZK3973" s="549"/>
      <c r="NZL3973" s="549"/>
      <c r="NZM3973" s="549"/>
      <c r="NZN3973" s="549"/>
      <c r="NZO3973" s="549"/>
      <c r="NZP3973" s="549"/>
      <c r="NZQ3973" s="549"/>
      <c r="NZR3973" s="549"/>
      <c r="NZS3973" s="549"/>
      <c r="NZT3973" s="549"/>
      <c r="NZU3973" s="549"/>
      <c r="NZV3973" s="549"/>
      <c r="NZW3973" s="549"/>
      <c r="NZX3973" s="549"/>
      <c r="NZY3973" s="549"/>
      <c r="NZZ3973" s="549"/>
      <c r="OAA3973" s="549"/>
      <c r="OAB3973" s="549"/>
      <c r="OAC3973" s="549"/>
      <c r="OAD3973" s="549"/>
      <c r="OAE3973" s="549"/>
      <c r="OAF3973" s="549"/>
      <c r="OAG3973" s="549"/>
      <c r="OAH3973" s="549"/>
      <c r="OAI3973" s="549"/>
      <c r="OAJ3973" s="549"/>
      <c r="OAK3973" s="549"/>
      <c r="OAL3973" s="549"/>
      <c r="OAM3973" s="549"/>
      <c r="OAN3973" s="549"/>
      <c r="OAO3973" s="549"/>
      <c r="OAP3973" s="549"/>
      <c r="OAQ3973" s="549"/>
      <c r="OAR3973" s="549"/>
      <c r="OAS3973" s="549"/>
      <c r="OAT3973" s="549"/>
      <c r="OAU3973" s="549"/>
      <c r="OAV3973" s="549"/>
      <c r="OAW3973" s="549"/>
      <c r="OAX3973" s="549"/>
      <c r="OAY3973" s="549"/>
      <c r="OAZ3973" s="549"/>
      <c r="OBA3973" s="549"/>
      <c r="OBB3973" s="549"/>
      <c r="OBC3973" s="549"/>
      <c r="OBD3973" s="549"/>
      <c r="OBE3973" s="549"/>
      <c r="OBF3973" s="549"/>
      <c r="OBG3973" s="549"/>
      <c r="OBH3973" s="549"/>
      <c r="OBI3973" s="549"/>
      <c r="OBJ3973" s="549"/>
      <c r="OBK3973" s="549"/>
      <c r="OBL3973" s="549"/>
      <c r="OBM3973" s="549"/>
      <c r="OBN3973" s="549"/>
      <c r="OBO3973" s="549"/>
      <c r="OBP3973" s="549"/>
      <c r="OBQ3973" s="549"/>
      <c r="OBR3973" s="549"/>
      <c r="OBS3973" s="549"/>
      <c r="OBT3973" s="549"/>
      <c r="OBU3973" s="549"/>
      <c r="OBV3973" s="549"/>
      <c r="OBW3973" s="549"/>
      <c r="OBX3973" s="549"/>
      <c r="OBY3973" s="549"/>
      <c r="OBZ3973" s="549"/>
      <c r="OCA3973" s="549"/>
      <c r="OCB3973" s="549"/>
      <c r="OCC3973" s="549"/>
      <c r="OCD3973" s="549"/>
      <c r="OCE3973" s="549"/>
      <c r="OCF3973" s="549"/>
      <c r="OCG3973" s="549"/>
      <c r="OCH3973" s="549"/>
      <c r="OCI3973" s="549"/>
      <c r="OCJ3973" s="549"/>
      <c r="OCK3973" s="549"/>
      <c r="OCL3973" s="549"/>
      <c r="OCM3973" s="549"/>
      <c r="OCN3973" s="549"/>
      <c r="OCO3973" s="549"/>
      <c r="OCP3973" s="549"/>
      <c r="OCQ3973" s="549"/>
      <c r="OCR3973" s="549"/>
      <c r="OCS3973" s="549"/>
      <c r="OCT3973" s="549"/>
      <c r="OCU3973" s="549"/>
      <c r="OCV3973" s="549"/>
      <c r="OCW3973" s="549"/>
      <c r="OCX3973" s="549"/>
      <c r="OCY3973" s="549"/>
      <c r="OCZ3973" s="549"/>
      <c r="ODA3973" s="549"/>
      <c r="ODB3973" s="549"/>
      <c r="ODC3973" s="549"/>
      <c r="ODD3973" s="549"/>
      <c r="ODE3973" s="549"/>
      <c r="ODF3973" s="549"/>
      <c r="ODG3973" s="549"/>
      <c r="ODH3973" s="549"/>
      <c r="ODI3973" s="549"/>
      <c r="ODJ3973" s="549"/>
      <c r="ODK3973" s="549"/>
      <c r="ODL3973" s="549"/>
      <c r="ODM3973" s="549"/>
      <c r="ODN3973" s="549"/>
      <c r="ODO3973" s="549"/>
      <c r="ODP3973" s="549"/>
      <c r="ODQ3973" s="549"/>
      <c r="ODR3973" s="549"/>
      <c r="ODS3973" s="549"/>
      <c r="ODT3973" s="549"/>
      <c r="ODU3973" s="549"/>
      <c r="ODV3973" s="549"/>
      <c r="ODW3973" s="549"/>
      <c r="ODX3973" s="549"/>
      <c r="ODY3973" s="549"/>
      <c r="ODZ3973" s="549"/>
      <c r="OEA3973" s="549"/>
      <c r="OEB3973" s="549"/>
      <c r="OEC3973" s="549"/>
      <c r="OED3973" s="549"/>
      <c r="OEE3973" s="549"/>
      <c r="OEF3973" s="549"/>
      <c r="OEG3973" s="549"/>
      <c r="OEH3973" s="549"/>
      <c r="OEI3973" s="549"/>
      <c r="OEJ3973" s="549"/>
      <c r="OEK3973" s="549"/>
      <c r="OEL3973" s="549"/>
      <c r="OEM3973" s="549"/>
      <c r="OEN3973" s="549"/>
      <c r="OEO3973" s="549"/>
      <c r="OEP3973" s="549"/>
      <c r="OEQ3973" s="549"/>
      <c r="OER3973" s="549"/>
      <c r="OES3973" s="549"/>
      <c r="OET3973" s="549"/>
      <c r="OEU3973" s="549"/>
      <c r="OEV3973" s="549"/>
      <c r="OEW3973" s="549"/>
      <c r="OEX3973" s="549"/>
      <c r="OEY3973" s="549"/>
      <c r="OEZ3973" s="549"/>
      <c r="OFA3973" s="549"/>
      <c r="OFB3973" s="549"/>
      <c r="OFC3973" s="549"/>
      <c r="OFD3973" s="549"/>
      <c r="OFE3973" s="549"/>
      <c r="OFF3973" s="549"/>
      <c r="OFG3973" s="549"/>
      <c r="OFH3973" s="549"/>
      <c r="OFI3973" s="549"/>
      <c r="OFJ3973" s="549"/>
      <c r="OFK3973" s="549"/>
      <c r="OFL3973" s="549"/>
      <c r="OFM3973" s="549"/>
      <c r="OFN3973" s="549"/>
      <c r="OFO3973" s="549"/>
      <c r="OFP3973" s="549"/>
      <c r="OFQ3973" s="549"/>
      <c r="OFR3973" s="549"/>
      <c r="OFS3973" s="549"/>
      <c r="OFT3973" s="549"/>
      <c r="OFU3973" s="549"/>
      <c r="OFV3973" s="549"/>
      <c r="OFW3973" s="549"/>
      <c r="OFX3973" s="549"/>
      <c r="OFY3973" s="549"/>
      <c r="OFZ3973" s="549"/>
      <c r="OGA3973" s="549"/>
      <c r="OGB3973" s="549"/>
      <c r="OGC3973" s="549"/>
      <c r="OGD3973" s="549"/>
      <c r="OGE3973" s="549"/>
      <c r="OGF3973" s="549"/>
      <c r="OGG3973" s="549"/>
      <c r="OGH3973" s="549"/>
      <c r="OGI3973" s="549"/>
      <c r="OGJ3973" s="549"/>
      <c r="OGK3973" s="549"/>
      <c r="OGL3973" s="549"/>
      <c r="OGM3973" s="549"/>
      <c r="OGN3973" s="549"/>
      <c r="OGO3973" s="549"/>
      <c r="OGP3973" s="549"/>
      <c r="OGQ3973" s="549"/>
      <c r="OGR3973" s="549"/>
      <c r="OGS3973" s="549"/>
      <c r="OGT3973" s="549"/>
      <c r="OGU3973" s="549"/>
      <c r="OGV3973" s="549"/>
      <c r="OGW3973" s="549"/>
      <c r="OGX3973" s="549"/>
      <c r="OGY3973" s="549"/>
      <c r="OGZ3973" s="549"/>
      <c r="OHA3973" s="549"/>
      <c r="OHB3973" s="549"/>
      <c r="OHC3973" s="549"/>
      <c r="OHD3973" s="549"/>
      <c r="OHE3973" s="549"/>
      <c r="OHF3973" s="549"/>
      <c r="OHG3973" s="549"/>
      <c r="OHH3973" s="549"/>
      <c r="OHI3973" s="549"/>
      <c r="OHJ3973" s="549"/>
      <c r="OHK3973" s="549"/>
      <c r="OHL3973" s="549"/>
      <c r="OHM3973" s="549"/>
      <c r="OHN3973" s="549"/>
      <c r="OHO3973" s="549"/>
      <c r="OHP3973" s="549"/>
      <c r="OHQ3973" s="549"/>
      <c r="OHR3973" s="549"/>
      <c r="OHS3973" s="549"/>
      <c r="OHT3973" s="549"/>
      <c r="OHU3973" s="549"/>
      <c r="OHV3973" s="549"/>
      <c r="OHW3973" s="549"/>
      <c r="OHX3973" s="549"/>
      <c r="OHY3973" s="549"/>
      <c r="OHZ3973" s="549"/>
      <c r="OIA3973" s="549"/>
      <c r="OIB3973" s="549"/>
      <c r="OIC3973" s="549"/>
      <c r="OID3973" s="549"/>
      <c r="OIE3973" s="549"/>
      <c r="OIF3973" s="549"/>
      <c r="OIG3973" s="549"/>
      <c r="OIH3973" s="549"/>
      <c r="OII3973" s="549"/>
      <c r="OIJ3973" s="549"/>
      <c r="OIK3973" s="549"/>
      <c r="OIL3973" s="549"/>
      <c r="OIM3973" s="549"/>
      <c r="OIN3973" s="549"/>
      <c r="OIO3973" s="549"/>
      <c r="OIP3973" s="549"/>
      <c r="OIQ3973" s="549"/>
      <c r="OIR3973" s="549"/>
      <c r="OIS3973" s="549"/>
      <c r="OIT3973" s="549"/>
      <c r="OIU3973" s="549"/>
      <c r="OIV3973" s="549"/>
      <c r="OIW3973" s="549"/>
      <c r="OIX3973" s="549"/>
      <c r="OIY3973" s="549"/>
      <c r="OIZ3973" s="549"/>
      <c r="OJA3973" s="549"/>
      <c r="OJB3973" s="549"/>
      <c r="OJC3973" s="549"/>
      <c r="OJD3973" s="549"/>
      <c r="OJE3973" s="549"/>
      <c r="OJF3973" s="549"/>
      <c r="OJG3973" s="549"/>
      <c r="OJH3973" s="549"/>
      <c r="OJI3973" s="549"/>
      <c r="OJJ3973" s="549"/>
      <c r="OJK3973" s="549"/>
      <c r="OJL3973" s="549"/>
      <c r="OJM3973" s="549"/>
      <c r="OJN3973" s="549"/>
      <c r="OJO3973" s="549"/>
      <c r="OJP3973" s="549"/>
      <c r="OJQ3973" s="549"/>
      <c r="OJR3973" s="549"/>
      <c r="OJS3973" s="549"/>
      <c r="OJT3973" s="549"/>
      <c r="OJU3973" s="549"/>
      <c r="OJV3973" s="549"/>
      <c r="OJW3973" s="549"/>
      <c r="OJX3973" s="549"/>
      <c r="OJY3973" s="549"/>
      <c r="OJZ3973" s="549"/>
      <c r="OKA3973" s="549"/>
      <c r="OKB3973" s="549"/>
      <c r="OKC3973" s="549"/>
      <c r="OKD3973" s="549"/>
      <c r="OKE3973" s="549"/>
      <c r="OKF3973" s="549"/>
      <c r="OKG3973" s="549"/>
      <c r="OKH3973" s="549"/>
      <c r="OKI3973" s="549"/>
      <c r="OKJ3973" s="549"/>
      <c r="OKK3973" s="549"/>
      <c r="OKL3973" s="549"/>
      <c r="OKM3973" s="549"/>
      <c r="OKN3973" s="549"/>
      <c r="OKO3973" s="549"/>
      <c r="OKP3973" s="549"/>
      <c r="OKQ3973" s="549"/>
      <c r="OKR3973" s="549"/>
      <c r="OKS3973" s="549"/>
      <c r="OKT3973" s="549"/>
      <c r="OKU3973" s="549"/>
      <c r="OKV3973" s="549"/>
      <c r="OKW3973" s="549"/>
      <c r="OKX3973" s="549"/>
      <c r="OKY3973" s="549"/>
      <c r="OKZ3973" s="549"/>
      <c r="OLA3973" s="549"/>
      <c r="OLB3973" s="549"/>
      <c r="OLC3973" s="549"/>
      <c r="OLD3973" s="549"/>
      <c r="OLE3973" s="549"/>
      <c r="OLF3973" s="549"/>
      <c r="OLG3973" s="549"/>
      <c r="OLH3973" s="549"/>
      <c r="OLI3973" s="549"/>
      <c r="OLJ3973" s="549"/>
      <c r="OLK3973" s="549"/>
      <c r="OLL3973" s="549"/>
      <c r="OLM3973" s="549"/>
      <c r="OLN3973" s="549"/>
      <c r="OLO3973" s="549"/>
      <c r="OLP3973" s="549"/>
      <c r="OLQ3973" s="549"/>
      <c r="OLR3973" s="549"/>
      <c r="OLS3973" s="549"/>
      <c r="OLT3973" s="549"/>
      <c r="OLU3973" s="549"/>
      <c r="OLV3973" s="549"/>
      <c r="OLW3973" s="549"/>
      <c r="OLX3973" s="549"/>
      <c r="OLY3973" s="549"/>
      <c r="OLZ3973" s="549"/>
      <c r="OMA3973" s="549"/>
      <c r="OMB3973" s="549"/>
      <c r="OMC3973" s="549"/>
      <c r="OMD3973" s="549"/>
      <c r="OME3973" s="549"/>
      <c r="OMF3973" s="549"/>
      <c r="OMG3973" s="549"/>
      <c r="OMH3973" s="549"/>
      <c r="OMI3973" s="549"/>
      <c r="OMJ3973" s="549"/>
      <c r="OMK3973" s="549"/>
      <c r="OML3973" s="549"/>
      <c r="OMM3973" s="549"/>
      <c r="OMN3973" s="549"/>
      <c r="OMO3973" s="549"/>
      <c r="OMP3973" s="549"/>
      <c r="OMQ3973" s="549"/>
      <c r="OMR3973" s="549"/>
      <c r="OMS3973" s="549"/>
      <c r="OMT3973" s="549"/>
      <c r="OMU3973" s="549"/>
      <c r="OMV3973" s="549"/>
      <c r="OMW3973" s="549"/>
      <c r="OMX3973" s="549"/>
      <c r="OMY3973" s="549"/>
      <c r="OMZ3973" s="549"/>
      <c r="ONA3973" s="549"/>
      <c r="ONB3973" s="549"/>
      <c r="ONC3973" s="549"/>
      <c r="OND3973" s="549"/>
      <c r="ONE3973" s="549"/>
      <c r="ONF3973" s="549"/>
      <c r="ONG3973" s="549"/>
      <c r="ONH3973" s="549"/>
      <c r="ONI3973" s="549"/>
      <c r="ONJ3973" s="549"/>
      <c r="ONK3973" s="549"/>
      <c r="ONL3973" s="549"/>
      <c r="ONM3973" s="549"/>
      <c r="ONN3973" s="549"/>
      <c r="ONO3973" s="549"/>
      <c r="ONP3973" s="549"/>
      <c r="ONQ3973" s="549"/>
      <c r="ONR3973" s="549"/>
      <c r="ONS3973" s="549"/>
      <c r="ONT3973" s="549"/>
      <c r="ONU3973" s="549"/>
      <c r="ONV3973" s="549"/>
      <c r="ONW3973" s="549"/>
      <c r="ONX3973" s="549"/>
      <c r="ONY3973" s="549"/>
      <c r="ONZ3973" s="549"/>
      <c r="OOA3973" s="549"/>
      <c r="OOB3973" s="549"/>
      <c r="OOC3973" s="549"/>
      <c r="OOD3973" s="549"/>
      <c r="OOE3973" s="549"/>
      <c r="OOF3973" s="549"/>
      <c r="OOG3973" s="549"/>
      <c r="OOH3973" s="549"/>
      <c r="OOI3973" s="549"/>
      <c r="OOJ3973" s="549"/>
      <c r="OOK3973" s="549"/>
      <c r="OOL3973" s="549"/>
      <c r="OOM3973" s="549"/>
      <c r="OON3973" s="549"/>
      <c r="OOO3973" s="549"/>
      <c r="OOP3973" s="549"/>
      <c r="OOQ3973" s="549"/>
      <c r="OOR3973" s="549"/>
      <c r="OOS3973" s="549"/>
      <c r="OOT3973" s="549"/>
      <c r="OOU3973" s="549"/>
      <c r="OOV3973" s="549"/>
      <c r="OOW3973" s="549"/>
      <c r="OOX3973" s="549"/>
      <c r="OOY3973" s="549"/>
      <c r="OOZ3973" s="549"/>
      <c r="OPA3973" s="549"/>
      <c r="OPB3973" s="549"/>
      <c r="OPC3973" s="549"/>
      <c r="OPD3973" s="549"/>
      <c r="OPE3973" s="549"/>
      <c r="OPF3973" s="549"/>
      <c r="OPG3973" s="549"/>
      <c r="OPH3973" s="549"/>
      <c r="OPI3973" s="549"/>
      <c r="OPJ3973" s="549"/>
      <c r="OPK3973" s="549"/>
      <c r="OPL3973" s="549"/>
      <c r="OPM3973" s="549"/>
      <c r="OPN3973" s="549"/>
      <c r="OPO3973" s="549"/>
      <c r="OPP3973" s="549"/>
      <c r="OPQ3973" s="549"/>
      <c r="OPR3973" s="549"/>
      <c r="OPS3973" s="549"/>
      <c r="OPT3973" s="549"/>
      <c r="OPU3973" s="549"/>
      <c r="OPV3973" s="549"/>
      <c r="OPW3973" s="549"/>
      <c r="OPX3973" s="549"/>
      <c r="OPY3973" s="549"/>
      <c r="OPZ3973" s="549"/>
      <c r="OQA3973" s="549"/>
      <c r="OQB3973" s="549"/>
      <c r="OQC3973" s="549"/>
      <c r="OQD3973" s="549"/>
      <c r="OQE3973" s="549"/>
      <c r="OQF3973" s="549"/>
      <c r="OQG3973" s="549"/>
      <c r="OQH3973" s="549"/>
      <c r="OQI3973" s="549"/>
      <c r="OQJ3973" s="549"/>
      <c r="OQK3973" s="549"/>
      <c r="OQL3973" s="549"/>
      <c r="OQM3973" s="549"/>
      <c r="OQN3973" s="549"/>
      <c r="OQO3973" s="549"/>
      <c r="OQP3973" s="549"/>
      <c r="OQQ3973" s="549"/>
      <c r="OQR3973" s="549"/>
      <c r="OQS3973" s="549"/>
      <c r="OQT3973" s="549"/>
      <c r="OQU3973" s="549"/>
      <c r="OQV3973" s="549"/>
      <c r="OQW3973" s="549"/>
      <c r="OQX3973" s="549"/>
      <c r="OQY3973" s="549"/>
      <c r="OQZ3973" s="549"/>
      <c r="ORA3973" s="549"/>
      <c r="ORB3973" s="549"/>
      <c r="ORC3973" s="549"/>
      <c r="ORD3973" s="549"/>
      <c r="ORE3973" s="549"/>
      <c r="ORF3973" s="549"/>
      <c r="ORG3973" s="549"/>
      <c r="ORH3973" s="549"/>
      <c r="ORI3973" s="549"/>
      <c r="ORJ3973" s="549"/>
      <c r="ORK3973" s="549"/>
      <c r="ORL3973" s="549"/>
      <c r="ORM3973" s="549"/>
      <c r="ORN3973" s="549"/>
      <c r="ORO3973" s="549"/>
      <c r="ORP3973" s="549"/>
      <c r="ORQ3973" s="549"/>
      <c r="ORR3973" s="549"/>
      <c r="ORS3973" s="549"/>
      <c r="ORT3973" s="549"/>
      <c r="ORU3973" s="549"/>
      <c r="ORV3973" s="549"/>
      <c r="ORW3973" s="549"/>
      <c r="ORX3973" s="549"/>
      <c r="ORY3973" s="549"/>
      <c r="ORZ3973" s="549"/>
      <c r="OSA3973" s="549"/>
      <c r="OSB3973" s="549"/>
      <c r="OSC3973" s="549"/>
      <c r="OSD3973" s="549"/>
      <c r="OSE3973" s="549"/>
      <c r="OSF3973" s="549"/>
      <c r="OSG3973" s="549"/>
      <c r="OSH3973" s="549"/>
      <c r="OSI3973" s="549"/>
      <c r="OSJ3973" s="549"/>
      <c r="OSK3973" s="549"/>
      <c r="OSL3973" s="549"/>
      <c r="OSM3973" s="549"/>
      <c r="OSN3973" s="549"/>
      <c r="OSO3973" s="549"/>
      <c r="OSP3973" s="549"/>
      <c r="OSQ3973" s="549"/>
      <c r="OSR3973" s="549"/>
      <c r="OSS3973" s="549"/>
      <c r="OST3973" s="549"/>
      <c r="OSU3973" s="549"/>
      <c r="OSV3973" s="549"/>
      <c r="OSW3973" s="549"/>
      <c r="OSX3973" s="549"/>
      <c r="OSY3973" s="549"/>
      <c r="OSZ3973" s="549"/>
      <c r="OTA3973" s="549"/>
      <c r="OTB3973" s="549"/>
      <c r="OTC3973" s="549"/>
      <c r="OTD3973" s="549"/>
      <c r="OTE3973" s="549"/>
      <c r="OTF3973" s="549"/>
      <c r="OTG3973" s="549"/>
      <c r="OTH3973" s="549"/>
      <c r="OTI3973" s="549"/>
      <c r="OTJ3973" s="549"/>
      <c r="OTK3973" s="549"/>
      <c r="OTL3973" s="549"/>
      <c r="OTM3973" s="549"/>
      <c r="OTN3973" s="549"/>
      <c r="OTO3973" s="549"/>
      <c r="OTP3973" s="549"/>
      <c r="OTQ3973" s="549"/>
      <c r="OTR3973" s="549"/>
      <c r="OTS3973" s="549"/>
      <c r="OTT3973" s="549"/>
      <c r="OTU3973" s="549"/>
      <c r="OTV3973" s="549"/>
      <c r="OTW3973" s="549"/>
      <c r="OTX3973" s="549"/>
      <c r="OTY3973" s="549"/>
      <c r="OTZ3973" s="549"/>
      <c r="OUA3973" s="549"/>
      <c r="OUB3973" s="549"/>
      <c r="OUC3973" s="549"/>
      <c r="OUD3973" s="549"/>
      <c r="OUE3973" s="549"/>
      <c r="OUF3973" s="549"/>
      <c r="OUG3973" s="549"/>
      <c r="OUH3973" s="549"/>
      <c r="OUI3973" s="549"/>
      <c r="OUJ3973" s="549"/>
      <c r="OUK3973" s="549"/>
      <c r="OUL3973" s="549"/>
      <c r="OUM3973" s="549"/>
      <c r="OUN3973" s="549"/>
      <c r="OUO3973" s="549"/>
      <c r="OUP3973" s="549"/>
      <c r="OUQ3973" s="549"/>
      <c r="OUR3973" s="549"/>
      <c r="OUS3973" s="549"/>
      <c r="OUT3973" s="549"/>
      <c r="OUU3973" s="549"/>
      <c r="OUV3973" s="549"/>
      <c r="OUW3973" s="549"/>
      <c r="OUX3973" s="549"/>
      <c r="OUY3973" s="549"/>
      <c r="OUZ3973" s="549"/>
      <c r="OVA3973" s="549"/>
      <c r="OVB3973" s="549"/>
      <c r="OVC3973" s="549"/>
      <c r="OVD3973" s="549"/>
      <c r="OVE3973" s="549"/>
      <c r="OVF3973" s="549"/>
      <c r="OVG3973" s="549"/>
      <c r="OVH3973" s="549"/>
      <c r="OVI3973" s="549"/>
      <c r="OVJ3973" s="549"/>
      <c r="OVK3973" s="549"/>
      <c r="OVL3973" s="549"/>
      <c r="OVM3973" s="549"/>
      <c r="OVN3973" s="549"/>
      <c r="OVO3973" s="549"/>
      <c r="OVP3973" s="549"/>
      <c r="OVQ3973" s="549"/>
      <c r="OVR3973" s="549"/>
      <c r="OVS3973" s="549"/>
      <c r="OVT3973" s="549"/>
      <c r="OVU3973" s="549"/>
      <c r="OVV3973" s="549"/>
      <c r="OVW3973" s="549"/>
      <c r="OVX3973" s="549"/>
      <c r="OVY3973" s="549"/>
      <c r="OVZ3973" s="549"/>
      <c r="OWA3973" s="549"/>
      <c r="OWB3973" s="549"/>
      <c r="OWC3973" s="549"/>
      <c r="OWD3973" s="549"/>
      <c r="OWE3973" s="549"/>
      <c r="OWF3973" s="549"/>
      <c r="OWG3973" s="549"/>
      <c r="OWH3973" s="549"/>
      <c r="OWI3973" s="549"/>
      <c r="OWJ3973" s="549"/>
      <c r="OWK3973" s="549"/>
      <c r="OWL3973" s="549"/>
      <c r="OWM3973" s="549"/>
      <c r="OWN3973" s="549"/>
      <c r="OWO3973" s="549"/>
      <c r="OWP3973" s="549"/>
      <c r="OWQ3973" s="549"/>
      <c r="OWR3973" s="549"/>
      <c r="OWS3973" s="549"/>
      <c r="OWT3973" s="549"/>
      <c r="OWU3973" s="549"/>
      <c r="OWV3973" s="549"/>
      <c r="OWW3973" s="549"/>
      <c r="OWX3973" s="549"/>
      <c r="OWY3973" s="549"/>
      <c r="OWZ3973" s="549"/>
      <c r="OXA3973" s="549"/>
      <c r="OXB3973" s="549"/>
      <c r="OXC3973" s="549"/>
      <c r="OXD3973" s="549"/>
      <c r="OXE3973" s="549"/>
      <c r="OXF3973" s="549"/>
      <c r="OXG3973" s="549"/>
      <c r="OXH3973" s="549"/>
      <c r="OXI3973" s="549"/>
      <c r="OXJ3973" s="549"/>
      <c r="OXK3973" s="549"/>
      <c r="OXL3973" s="549"/>
      <c r="OXM3973" s="549"/>
      <c r="OXN3973" s="549"/>
      <c r="OXO3973" s="549"/>
      <c r="OXP3973" s="549"/>
      <c r="OXQ3973" s="549"/>
      <c r="OXR3973" s="549"/>
      <c r="OXS3973" s="549"/>
      <c r="OXT3973" s="549"/>
      <c r="OXU3973" s="549"/>
      <c r="OXV3973" s="549"/>
      <c r="OXW3973" s="549"/>
      <c r="OXX3973" s="549"/>
      <c r="OXY3973" s="549"/>
      <c r="OXZ3973" s="549"/>
      <c r="OYA3973" s="549"/>
      <c r="OYB3973" s="549"/>
      <c r="OYC3973" s="549"/>
      <c r="OYD3973" s="549"/>
      <c r="OYE3973" s="549"/>
      <c r="OYF3973" s="549"/>
      <c r="OYG3973" s="549"/>
      <c r="OYH3973" s="549"/>
      <c r="OYI3973" s="549"/>
      <c r="OYJ3973" s="549"/>
      <c r="OYK3973" s="549"/>
      <c r="OYL3973" s="549"/>
      <c r="OYM3973" s="549"/>
      <c r="OYN3973" s="549"/>
      <c r="OYO3973" s="549"/>
      <c r="OYP3973" s="549"/>
      <c r="OYQ3973" s="549"/>
      <c r="OYR3973" s="549"/>
      <c r="OYS3973" s="549"/>
      <c r="OYT3973" s="549"/>
      <c r="OYU3973" s="549"/>
      <c r="OYV3973" s="549"/>
      <c r="OYW3973" s="549"/>
      <c r="OYX3973" s="549"/>
      <c r="OYY3973" s="549"/>
      <c r="OYZ3973" s="549"/>
      <c r="OZA3973" s="549"/>
      <c r="OZB3973" s="549"/>
      <c r="OZC3973" s="549"/>
      <c r="OZD3973" s="549"/>
      <c r="OZE3973" s="549"/>
      <c r="OZF3973" s="549"/>
      <c r="OZG3973" s="549"/>
      <c r="OZH3973" s="549"/>
      <c r="OZI3973" s="549"/>
      <c r="OZJ3973" s="549"/>
      <c r="OZK3973" s="549"/>
      <c r="OZL3973" s="549"/>
      <c r="OZM3973" s="549"/>
      <c r="OZN3973" s="549"/>
      <c r="OZO3973" s="549"/>
      <c r="OZP3973" s="549"/>
      <c r="OZQ3973" s="549"/>
      <c r="OZR3973" s="549"/>
      <c r="OZS3973" s="549"/>
      <c r="OZT3973" s="549"/>
      <c r="OZU3973" s="549"/>
      <c r="OZV3973" s="549"/>
      <c r="OZW3973" s="549"/>
      <c r="OZX3973" s="549"/>
      <c r="OZY3973" s="549"/>
      <c r="OZZ3973" s="549"/>
      <c r="PAA3973" s="549"/>
      <c r="PAB3973" s="549"/>
      <c r="PAC3973" s="549"/>
      <c r="PAD3973" s="549"/>
      <c r="PAE3973" s="549"/>
      <c r="PAF3973" s="549"/>
      <c r="PAG3973" s="549"/>
      <c r="PAH3973" s="549"/>
      <c r="PAI3973" s="549"/>
      <c r="PAJ3973" s="549"/>
      <c r="PAK3973" s="549"/>
      <c r="PAL3973" s="549"/>
      <c r="PAM3973" s="549"/>
      <c r="PAN3973" s="549"/>
      <c r="PAO3973" s="549"/>
      <c r="PAP3973" s="549"/>
      <c r="PAQ3973" s="549"/>
      <c r="PAR3973" s="549"/>
      <c r="PAS3973" s="549"/>
      <c r="PAT3973" s="549"/>
      <c r="PAU3973" s="549"/>
      <c r="PAV3973" s="549"/>
      <c r="PAW3973" s="549"/>
      <c r="PAX3973" s="549"/>
      <c r="PAY3973" s="549"/>
      <c r="PAZ3973" s="549"/>
      <c r="PBA3973" s="549"/>
      <c r="PBB3973" s="549"/>
      <c r="PBC3973" s="549"/>
      <c r="PBD3973" s="549"/>
      <c r="PBE3973" s="549"/>
      <c r="PBF3973" s="549"/>
      <c r="PBG3973" s="549"/>
      <c r="PBH3973" s="549"/>
      <c r="PBI3973" s="549"/>
      <c r="PBJ3973" s="549"/>
      <c r="PBK3973" s="549"/>
      <c r="PBL3973" s="549"/>
      <c r="PBM3973" s="549"/>
      <c r="PBN3973" s="549"/>
      <c r="PBO3973" s="549"/>
      <c r="PBP3973" s="549"/>
      <c r="PBQ3973" s="549"/>
      <c r="PBR3973" s="549"/>
      <c r="PBS3973" s="549"/>
      <c r="PBT3973" s="549"/>
      <c r="PBU3973" s="549"/>
      <c r="PBV3973" s="549"/>
      <c r="PBW3973" s="549"/>
      <c r="PBX3973" s="549"/>
      <c r="PBY3973" s="549"/>
      <c r="PBZ3973" s="549"/>
      <c r="PCA3973" s="549"/>
      <c r="PCB3973" s="549"/>
      <c r="PCC3973" s="549"/>
      <c r="PCD3973" s="549"/>
      <c r="PCE3973" s="549"/>
      <c r="PCF3973" s="549"/>
      <c r="PCG3973" s="549"/>
      <c r="PCH3973" s="549"/>
      <c r="PCI3973" s="549"/>
      <c r="PCJ3973" s="549"/>
      <c r="PCK3973" s="549"/>
      <c r="PCL3973" s="549"/>
      <c r="PCM3973" s="549"/>
      <c r="PCN3973" s="549"/>
      <c r="PCO3973" s="549"/>
      <c r="PCP3973" s="549"/>
      <c r="PCQ3973" s="549"/>
      <c r="PCR3973" s="549"/>
      <c r="PCS3973" s="549"/>
      <c r="PCT3973" s="549"/>
      <c r="PCU3973" s="549"/>
      <c r="PCV3973" s="549"/>
      <c r="PCW3973" s="549"/>
      <c r="PCX3973" s="549"/>
      <c r="PCY3973" s="549"/>
      <c r="PCZ3973" s="549"/>
      <c r="PDA3973" s="549"/>
      <c r="PDB3973" s="549"/>
      <c r="PDC3973" s="549"/>
      <c r="PDD3973" s="549"/>
      <c r="PDE3973" s="549"/>
      <c r="PDF3973" s="549"/>
      <c r="PDG3973" s="549"/>
      <c r="PDH3973" s="549"/>
      <c r="PDI3973" s="549"/>
      <c r="PDJ3973" s="549"/>
      <c r="PDK3973" s="549"/>
      <c r="PDL3973" s="549"/>
      <c r="PDM3973" s="549"/>
      <c r="PDN3973" s="549"/>
      <c r="PDO3973" s="549"/>
      <c r="PDP3973" s="549"/>
      <c r="PDQ3973" s="549"/>
      <c r="PDR3973" s="549"/>
      <c r="PDS3973" s="549"/>
      <c r="PDT3973" s="549"/>
      <c r="PDU3973" s="549"/>
      <c r="PDV3973" s="549"/>
      <c r="PDW3973" s="549"/>
      <c r="PDX3973" s="549"/>
      <c r="PDY3973" s="549"/>
      <c r="PDZ3973" s="549"/>
      <c r="PEA3973" s="549"/>
      <c r="PEB3973" s="549"/>
      <c r="PEC3973" s="549"/>
      <c r="PED3973" s="549"/>
      <c r="PEE3973" s="549"/>
      <c r="PEF3973" s="549"/>
      <c r="PEG3973" s="549"/>
      <c r="PEH3973" s="549"/>
      <c r="PEI3973" s="549"/>
      <c r="PEJ3973" s="549"/>
      <c r="PEK3973" s="549"/>
      <c r="PEL3973" s="549"/>
      <c r="PEM3973" s="549"/>
      <c r="PEN3973" s="549"/>
      <c r="PEO3973" s="549"/>
      <c r="PEP3973" s="549"/>
      <c r="PEQ3973" s="549"/>
      <c r="PER3973" s="549"/>
      <c r="PES3973" s="549"/>
      <c r="PET3973" s="549"/>
      <c r="PEU3973" s="549"/>
      <c r="PEV3973" s="549"/>
      <c r="PEW3973" s="549"/>
      <c r="PEX3973" s="549"/>
      <c r="PEY3973" s="549"/>
      <c r="PEZ3973" s="549"/>
      <c r="PFA3973" s="549"/>
      <c r="PFB3973" s="549"/>
      <c r="PFC3973" s="549"/>
      <c r="PFD3973" s="549"/>
      <c r="PFE3973" s="549"/>
      <c r="PFF3973" s="549"/>
      <c r="PFG3973" s="549"/>
      <c r="PFH3973" s="549"/>
      <c r="PFI3973" s="549"/>
      <c r="PFJ3973" s="549"/>
      <c r="PFK3973" s="549"/>
      <c r="PFL3973" s="549"/>
      <c r="PFM3973" s="549"/>
      <c r="PFN3973" s="549"/>
      <c r="PFO3973" s="549"/>
      <c r="PFP3973" s="549"/>
      <c r="PFQ3973" s="549"/>
      <c r="PFR3973" s="549"/>
      <c r="PFS3973" s="549"/>
      <c r="PFT3973" s="549"/>
      <c r="PFU3973" s="549"/>
      <c r="PFV3973" s="549"/>
      <c r="PFW3973" s="549"/>
      <c r="PFX3973" s="549"/>
      <c r="PFY3973" s="549"/>
      <c r="PFZ3973" s="549"/>
      <c r="PGA3973" s="549"/>
      <c r="PGB3973" s="549"/>
      <c r="PGC3973" s="549"/>
      <c r="PGD3973" s="549"/>
      <c r="PGE3973" s="549"/>
      <c r="PGF3973" s="549"/>
      <c r="PGG3973" s="549"/>
      <c r="PGH3973" s="549"/>
      <c r="PGI3973" s="549"/>
      <c r="PGJ3973" s="549"/>
      <c r="PGK3973" s="549"/>
      <c r="PGL3973" s="549"/>
      <c r="PGM3973" s="549"/>
      <c r="PGN3973" s="549"/>
      <c r="PGO3973" s="549"/>
      <c r="PGP3973" s="549"/>
      <c r="PGQ3973" s="549"/>
      <c r="PGR3973" s="549"/>
      <c r="PGS3973" s="549"/>
      <c r="PGT3973" s="549"/>
      <c r="PGU3973" s="549"/>
      <c r="PGV3973" s="549"/>
      <c r="PGW3973" s="549"/>
      <c r="PGX3973" s="549"/>
      <c r="PGY3973" s="549"/>
      <c r="PGZ3973" s="549"/>
      <c r="PHA3973" s="549"/>
      <c r="PHB3973" s="549"/>
      <c r="PHC3973" s="549"/>
      <c r="PHD3973" s="549"/>
      <c r="PHE3973" s="549"/>
      <c r="PHF3973" s="549"/>
      <c r="PHG3973" s="549"/>
      <c r="PHH3973" s="549"/>
      <c r="PHI3973" s="549"/>
      <c r="PHJ3973" s="549"/>
      <c r="PHK3973" s="549"/>
      <c r="PHL3973" s="549"/>
      <c r="PHM3973" s="549"/>
      <c r="PHN3973" s="549"/>
      <c r="PHO3973" s="549"/>
      <c r="PHP3973" s="549"/>
      <c r="PHQ3973" s="549"/>
      <c r="PHR3973" s="549"/>
      <c r="PHS3973" s="549"/>
      <c r="PHT3973" s="549"/>
      <c r="PHU3973" s="549"/>
      <c r="PHV3973" s="549"/>
      <c r="PHW3973" s="549"/>
      <c r="PHX3973" s="549"/>
      <c r="PHY3973" s="549"/>
      <c r="PHZ3973" s="549"/>
      <c r="PIA3973" s="549"/>
      <c r="PIB3973" s="549"/>
      <c r="PIC3973" s="549"/>
      <c r="PID3973" s="549"/>
      <c r="PIE3973" s="549"/>
      <c r="PIF3973" s="549"/>
      <c r="PIG3973" s="549"/>
      <c r="PIH3973" s="549"/>
      <c r="PII3973" s="549"/>
      <c r="PIJ3973" s="549"/>
      <c r="PIK3973" s="549"/>
      <c r="PIL3973" s="549"/>
      <c r="PIM3973" s="549"/>
      <c r="PIN3973" s="549"/>
      <c r="PIO3973" s="549"/>
      <c r="PIP3973" s="549"/>
      <c r="PIQ3973" s="549"/>
      <c r="PIR3973" s="549"/>
      <c r="PIS3973" s="549"/>
      <c r="PIT3973" s="549"/>
      <c r="PIU3973" s="549"/>
      <c r="PIV3973" s="549"/>
      <c r="PIW3973" s="549"/>
      <c r="PIX3973" s="549"/>
      <c r="PIY3973" s="549"/>
      <c r="PIZ3973" s="549"/>
      <c r="PJA3973" s="549"/>
      <c r="PJB3973" s="549"/>
      <c r="PJC3973" s="549"/>
      <c r="PJD3973" s="549"/>
      <c r="PJE3973" s="549"/>
      <c r="PJF3973" s="549"/>
      <c r="PJG3973" s="549"/>
      <c r="PJH3973" s="549"/>
      <c r="PJI3973" s="549"/>
      <c r="PJJ3973" s="549"/>
      <c r="PJK3973" s="549"/>
      <c r="PJL3973" s="549"/>
      <c r="PJM3973" s="549"/>
      <c r="PJN3973" s="549"/>
      <c r="PJO3973" s="549"/>
      <c r="PJP3973" s="549"/>
      <c r="PJQ3973" s="549"/>
      <c r="PJR3973" s="549"/>
      <c r="PJS3973" s="549"/>
      <c r="PJT3973" s="549"/>
      <c r="PJU3973" s="549"/>
      <c r="PJV3973" s="549"/>
      <c r="PJW3973" s="549"/>
      <c r="PJX3973" s="549"/>
      <c r="PJY3973" s="549"/>
      <c r="PJZ3973" s="549"/>
      <c r="PKA3973" s="549"/>
      <c r="PKB3973" s="549"/>
      <c r="PKC3973" s="549"/>
      <c r="PKD3973" s="549"/>
      <c r="PKE3973" s="549"/>
      <c r="PKF3973" s="549"/>
      <c r="PKG3973" s="549"/>
      <c r="PKH3973" s="549"/>
      <c r="PKI3973" s="549"/>
      <c r="PKJ3973" s="549"/>
      <c r="PKK3973" s="549"/>
      <c r="PKL3973" s="549"/>
      <c r="PKM3973" s="549"/>
      <c r="PKN3973" s="549"/>
      <c r="PKO3973" s="549"/>
      <c r="PKP3973" s="549"/>
      <c r="PKQ3973" s="549"/>
      <c r="PKR3973" s="549"/>
      <c r="PKS3973" s="549"/>
      <c r="PKT3973" s="549"/>
      <c r="PKU3973" s="549"/>
      <c r="PKV3973" s="549"/>
      <c r="PKW3973" s="549"/>
      <c r="PKX3973" s="549"/>
      <c r="PKY3973" s="549"/>
      <c r="PKZ3973" s="549"/>
      <c r="PLA3973" s="549"/>
      <c r="PLB3973" s="549"/>
      <c r="PLC3973" s="549"/>
      <c r="PLD3973" s="549"/>
      <c r="PLE3973" s="549"/>
      <c r="PLF3973" s="549"/>
      <c r="PLG3973" s="549"/>
      <c r="PLH3973" s="549"/>
      <c r="PLI3973" s="549"/>
      <c r="PLJ3973" s="549"/>
      <c r="PLK3973" s="549"/>
      <c r="PLL3973" s="549"/>
      <c r="PLM3973" s="549"/>
      <c r="PLN3973" s="549"/>
      <c r="PLO3973" s="549"/>
      <c r="PLP3973" s="549"/>
      <c r="PLQ3973" s="549"/>
      <c r="PLR3973" s="549"/>
      <c r="PLS3973" s="549"/>
      <c r="PLT3973" s="549"/>
      <c r="PLU3973" s="549"/>
      <c r="PLV3973" s="549"/>
      <c r="PLW3973" s="549"/>
      <c r="PLX3973" s="549"/>
      <c r="PLY3973" s="549"/>
      <c r="PLZ3973" s="549"/>
      <c r="PMA3973" s="549"/>
      <c r="PMB3973" s="549"/>
      <c r="PMC3973" s="549"/>
      <c r="PMD3973" s="549"/>
      <c r="PME3973" s="549"/>
      <c r="PMF3973" s="549"/>
      <c r="PMG3973" s="549"/>
      <c r="PMH3973" s="549"/>
      <c r="PMI3973" s="549"/>
      <c r="PMJ3973" s="549"/>
      <c r="PMK3973" s="549"/>
      <c r="PML3973" s="549"/>
      <c r="PMM3973" s="549"/>
      <c r="PMN3973" s="549"/>
      <c r="PMO3973" s="549"/>
      <c r="PMP3973" s="549"/>
      <c r="PMQ3973" s="549"/>
      <c r="PMR3973" s="549"/>
      <c r="PMS3973" s="549"/>
      <c r="PMT3973" s="549"/>
      <c r="PMU3973" s="549"/>
      <c r="PMV3973" s="549"/>
      <c r="PMW3973" s="549"/>
      <c r="PMX3973" s="549"/>
      <c r="PMY3973" s="549"/>
      <c r="PMZ3973" s="549"/>
      <c r="PNA3973" s="549"/>
      <c r="PNB3973" s="549"/>
      <c r="PNC3973" s="549"/>
      <c r="PND3973" s="549"/>
      <c r="PNE3973" s="549"/>
      <c r="PNF3973" s="549"/>
      <c r="PNG3973" s="549"/>
      <c r="PNH3973" s="549"/>
      <c r="PNI3973" s="549"/>
      <c r="PNJ3973" s="549"/>
      <c r="PNK3973" s="549"/>
      <c r="PNL3973" s="549"/>
      <c r="PNM3973" s="549"/>
      <c r="PNN3973" s="549"/>
      <c r="PNO3973" s="549"/>
      <c r="PNP3973" s="549"/>
      <c r="PNQ3973" s="549"/>
      <c r="PNR3973" s="549"/>
      <c r="PNS3973" s="549"/>
      <c r="PNT3973" s="549"/>
      <c r="PNU3973" s="549"/>
      <c r="PNV3973" s="549"/>
      <c r="PNW3973" s="549"/>
      <c r="PNX3973" s="549"/>
      <c r="PNY3973" s="549"/>
      <c r="PNZ3973" s="549"/>
      <c r="POA3973" s="549"/>
      <c r="POB3973" s="549"/>
      <c r="POC3973" s="549"/>
      <c r="POD3973" s="549"/>
      <c r="POE3973" s="549"/>
      <c r="POF3973" s="549"/>
      <c r="POG3973" s="549"/>
      <c r="POH3973" s="549"/>
      <c r="POI3973" s="549"/>
      <c r="POJ3973" s="549"/>
      <c r="POK3973" s="549"/>
      <c r="POL3973" s="549"/>
      <c r="POM3973" s="549"/>
      <c r="PON3973" s="549"/>
      <c r="POO3973" s="549"/>
      <c r="POP3973" s="549"/>
      <c r="POQ3973" s="549"/>
      <c r="POR3973" s="549"/>
      <c r="POS3973" s="549"/>
      <c r="POT3973" s="549"/>
      <c r="POU3973" s="549"/>
      <c r="POV3973" s="549"/>
      <c r="POW3973" s="549"/>
      <c r="POX3973" s="549"/>
      <c r="POY3973" s="549"/>
      <c r="POZ3973" s="549"/>
      <c r="PPA3973" s="549"/>
      <c r="PPB3973" s="549"/>
      <c r="PPC3973" s="549"/>
      <c r="PPD3973" s="549"/>
      <c r="PPE3973" s="549"/>
      <c r="PPF3973" s="549"/>
      <c r="PPG3973" s="549"/>
      <c r="PPH3973" s="549"/>
      <c r="PPI3973" s="549"/>
      <c r="PPJ3973" s="549"/>
      <c r="PPK3973" s="549"/>
      <c r="PPL3973" s="549"/>
      <c r="PPM3973" s="549"/>
      <c r="PPN3973" s="549"/>
      <c r="PPO3973" s="549"/>
      <c r="PPP3973" s="549"/>
      <c r="PPQ3973" s="549"/>
      <c r="PPR3973" s="549"/>
      <c r="PPS3973" s="549"/>
      <c r="PPT3973" s="549"/>
      <c r="PPU3973" s="549"/>
      <c r="PPV3973" s="549"/>
      <c r="PPW3973" s="549"/>
      <c r="PPX3973" s="549"/>
      <c r="PPY3973" s="549"/>
      <c r="PPZ3973" s="549"/>
      <c r="PQA3973" s="549"/>
      <c r="PQB3973" s="549"/>
      <c r="PQC3973" s="549"/>
      <c r="PQD3973" s="549"/>
      <c r="PQE3973" s="549"/>
      <c r="PQF3973" s="549"/>
      <c r="PQG3973" s="549"/>
      <c r="PQH3973" s="549"/>
      <c r="PQI3973" s="549"/>
      <c r="PQJ3973" s="549"/>
      <c r="PQK3973" s="549"/>
      <c r="PQL3973" s="549"/>
      <c r="PQM3973" s="549"/>
      <c r="PQN3973" s="549"/>
      <c r="PQO3973" s="549"/>
      <c r="PQP3973" s="549"/>
      <c r="PQQ3973" s="549"/>
      <c r="PQR3973" s="549"/>
      <c r="PQS3973" s="549"/>
      <c r="PQT3973" s="549"/>
      <c r="PQU3973" s="549"/>
      <c r="PQV3973" s="549"/>
      <c r="PQW3973" s="549"/>
      <c r="PQX3973" s="549"/>
      <c r="PQY3973" s="549"/>
      <c r="PQZ3973" s="549"/>
      <c r="PRA3973" s="549"/>
      <c r="PRB3973" s="549"/>
      <c r="PRC3973" s="549"/>
      <c r="PRD3973" s="549"/>
      <c r="PRE3973" s="549"/>
      <c r="PRF3973" s="549"/>
      <c r="PRG3973" s="549"/>
      <c r="PRH3973" s="549"/>
      <c r="PRI3973" s="549"/>
      <c r="PRJ3973" s="549"/>
      <c r="PRK3973" s="549"/>
      <c r="PRL3973" s="549"/>
      <c r="PRM3973" s="549"/>
      <c r="PRN3973" s="549"/>
      <c r="PRO3973" s="549"/>
      <c r="PRP3973" s="549"/>
      <c r="PRQ3973" s="549"/>
      <c r="PRR3973" s="549"/>
      <c r="PRS3973" s="549"/>
      <c r="PRT3973" s="549"/>
      <c r="PRU3973" s="549"/>
      <c r="PRV3973" s="549"/>
      <c r="PRW3973" s="549"/>
      <c r="PRX3973" s="549"/>
      <c r="PRY3973" s="549"/>
      <c r="PRZ3973" s="549"/>
      <c r="PSA3973" s="549"/>
      <c r="PSB3973" s="549"/>
      <c r="PSC3973" s="549"/>
      <c r="PSD3973" s="549"/>
      <c r="PSE3973" s="549"/>
      <c r="PSF3973" s="549"/>
      <c r="PSG3973" s="549"/>
      <c r="PSH3973" s="549"/>
      <c r="PSI3973" s="549"/>
      <c r="PSJ3973" s="549"/>
      <c r="PSK3973" s="549"/>
      <c r="PSL3973" s="549"/>
      <c r="PSM3973" s="549"/>
      <c r="PSN3973" s="549"/>
      <c r="PSO3973" s="549"/>
      <c r="PSP3973" s="549"/>
      <c r="PSQ3973" s="549"/>
      <c r="PSR3973" s="549"/>
      <c r="PSS3973" s="549"/>
      <c r="PST3973" s="549"/>
      <c r="PSU3973" s="549"/>
      <c r="PSV3973" s="549"/>
      <c r="PSW3973" s="549"/>
      <c r="PSX3973" s="549"/>
      <c r="PSY3973" s="549"/>
      <c r="PSZ3973" s="549"/>
      <c r="PTA3973" s="549"/>
      <c r="PTB3973" s="549"/>
      <c r="PTC3973" s="549"/>
      <c r="PTD3973" s="549"/>
      <c r="PTE3973" s="549"/>
      <c r="PTF3973" s="549"/>
      <c r="PTG3973" s="549"/>
      <c r="PTH3973" s="549"/>
      <c r="PTI3973" s="549"/>
      <c r="PTJ3973" s="549"/>
      <c r="PTK3973" s="549"/>
      <c r="PTL3973" s="549"/>
      <c r="PTM3973" s="549"/>
      <c r="PTN3973" s="549"/>
      <c r="PTO3973" s="549"/>
      <c r="PTP3973" s="549"/>
      <c r="PTQ3973" s="549"/>
      <c r="PTR3973" s="549"/>
      <c r="PTS3973" s="549"/>
      <c r="PTT3973" s="549"/>
      <c r="PTU3973" s="549"/>
      <c r="PTV3973" s="549"/>
      <c r="PTW3973" s="549"/>
      <c r="PTX3973" s="549"/>
      <c r="PTY3973" s="549"/>
      <c r="PTZ3973" s="549"/>
      <c r="PUA3973" s="549"/>
      <c r="PUB3973" s="549"/>
      <c r="PUC3973" s="549"/>
      <c r="PUD3973" s="549"/>
      <c r="PUE3973" s="549"/>
      <c r="PUF3973" s="549"/>
      <c r="PUG3973" s="549"/>
      <c r="PUH3973" s="549"/>
      <c r="PUI3973" s="549"/>
      <c r="PUJ3973" s="549"/>
      <c r="PUK3973" s="549"/>
      <c r="PUL3973" s="549"/>
      <c r="PUM3973" s="549"/>
      <c r="PUN3973" s="549"/>
      <c r="PUO3973" s="549"/>
      <c r="PUP3973" s="549"/>
      <c r="PUQ3973" s="549"/>
      <c r="PUR3973" s="549"/>
      <c r="PUS3973" s="549"/>
      <c r="PUT3973" s="549"/>
      <c r="PUU3973" s="549"/>
      <c r="PUV3973" s="549"/>
      <c r="PUW3973" s="549"/>
      <c r="PUX3973" s="549"/>
      <c r="PUY3973" s="549"/>
      <c r="PUZ3973" s="549"/>
      <c r="PVA3973" s="549"/>
      <c r="PVB3973" s="549"/>
      <c r="PVC3973" s="549"/>
      <c r="PVD3973" s="549"/>
      <c r="PVE3973" s="549"/>
      <c r="PVF3973" s="549"/>
      <c r="PVG3973" s="549"/>
      <c r="PVH3973" s="549"/>
      <c r="PVI3973" s="549"/>
      <c r="PVJ3973" s="549"/>
      <c r="PVK3973" s="549"/>
      <c r="PVL3973" s="549"/>
      <c r="PVM3973" s="549"/>
      <c r="PVN3973" s="549"/>
      <c r="PVO3973" s="549"/>
      <c r="PVP3973" s="549"/>
      <c r="PVQ3973" s="549"/>
      <c r="PVR3973" s="549"/>
      <c r="PVS3973" s="549"/>
      <c r="PVT3973" s="549"/>
      <c r="PVU3973" s="549"/>
      <c r="PVV3973" s="549"/>
      <c r="PVW3973" s="549"/>
      <c r="PVX3973" s="549"/>
      <c r="PVY3973" s="549"/>
      <c r="PVZ3973" s="549"/>
      <c r="PWA3973" s="549"/>
      <c r="PWB3973" s="549"/>
      <c r="PWC3973" s="549"/>
      <c r="PWD3973" s="549"/>
      <c r="PWE3973" s="549"/>
      <c r="PWF3973" s="549"/>
      <c r="PWG3973" s="549"/>
      <c r="PWH3973" s="549"/>
      <c r="PWI3973" s="549"/>
      <c r="PWJ3973" s="549"/>
      <c r="PWK3973" s="549"/>
      <c r="PWL3973" s="549"/>
      <c r="PWM3973" s="549"/>
      <c r="PWN3973" s="549"/>
      <c r="PWO3973" s="549"/>
      <c r="PWP3973" s="549"/>
      <c r="PWQ3973" s="549"/>
      <c r="PWR3973" s="549"/>
      <c r="PWS3973" s="549"/>
      <c r="PWT3973" s="549"/>
      <c r="PWU3973" s="549"/>
      <c r="PWV3973" s="549"/>
      <c r="PWW3973" s="549"/>
      <c r="PWX3973" s="549"/>
      <c r="PWY3973" s="549"/>
      <c r="PWZ3973" s="549"/>
      <c r="PXA3973" s="549"/>
      <c r="PXB3973" s="549"/>
      <c r="PXC3973" s="549"/>
      <c r="PXD3973" s="549"/>
      <c r="PXE3973" s="549"/>
      <c r="PXF3973" s="549"/>
      <c r="PXG3973" s="549"/>
      <c r="PXH3973" s="549"/>
      <c r="PXI3973" s="549"/>
      <c r="PXJ3973" s="549"/>
      <c r="PXK3973" s="549"/>
      <c r="PXL3973" s="549"/>
      <c r="PXM3973" s="549"/>
      <c r="PXN3973" s="549"/>
      <c r="PXO3973" s="549"/>
      <c r="PXP3973" s="549"/>
      <c r="PXQ3973" s="549"/>
      <c r="PXR3973" s="549"/>
      <c r="PXS3973" s="549"/>
      <c r="PXT3973" s="549"/>
      <c r="PXU3973" s="549"/>
      <c r="PXV3973" s="549"/>
      <c r="PXW3973" s="549"/>
      <c r="PXX3973" s="549"/>
      <c r="PXY3973" s="549"/>
      <c r="PXZ3973" s="549"/>
      <c r="PYA3973" s="549"/>
      <c r="PYB3973" s="549"/>
      <c r="PYC3973" s="549"/>
      <c r="PYD3973" s="549"/>
      <c r="PYE3973" s="549"/>
      <c r="PYF3973" s="549"/>
      <c r="PYG3973" s="549"/>
      <c r="PYH3973" s="549"/>
      <c r="PYI3973" s="549"/>
      <c r="PYJ3973" s="549"/>
      <c r="PYK3973" s="549"/>
      <c r="PYL3973" s="549"/>
      <c r="PYM3973" s="549"/>
      <c r="PYN3973" s="549"/>
      <c r="PYO3973" s="549"/>
      <c r="PYP3973" s="549"/>
      <c r="PYQ3973" s="549"/>
      <c r="PYR3973" s="549"/>
      <c r="PYS3973" s="549"/>
      <c r="PYT3973" s="549"/>
      <c r="PYU3973" s="549"/>
      <c r="PYV3973" s="549"/>
      <c r="PYW3973" s="549"/>
      <c r="PYX3973" s="549"/>
      <c r="PYY3973" s="549"/>
      <c r="PYZ3973" s="549"/>
      <c r="PZA3973" s="549"/>
      <c r="PZB3973" s="549"/>
      <c r="PZC3973" s="549"/>
      <c r="PZD3973" s="549"/>
      <c r="PZE3973" s="549"/>
      <c r="PZF3973" s="549"/>
      <c r="PZG3973" s="549"/>
      <c r="PZH3973" s="549"/>
      <c r="PZI3973" s="549"/>
      <c r="PZJ3973" s="549"/>
      <c r="PZK3973" s="549"/>
      <c r="PZL3973" s="549"/>
      <c r="PZM3973" s="549"/>
      <c r="PZN3973" s="549"/>
      <c r="PZO3973" s="549"/>
      <c r="PZP3973" s="549"/>
      <c r="PZQ3973" s="549"/>
      <c r="PZR3973" s="549"/>
      <c r="PZS3973" s="549"/>
      <c r="PZT3973" s="549"/>
      <c r="PZU3973" s="549"/>
      <c r="PZV3973" s="549"/>
      <c r="PZW3973" s="549"/>
      <c r="PZX3973" s="549"/>
      <c r="PZY3973" s="549"/>
      <c r="PZZ3973" s="549"/>
      <c r="QAA3973" s="549"/>
      <c r="QAB3973" s="549"/>
      <c r="QAC3973" s="549"/>
      <c r="QAD3973" s="549"/>
      <c r="QAE3973" s="549"/>
      <c r="QAF3973" s="549"/>
      <c r="QAG3973" s="549"/>
      <c r="QAH3973" s="549"/>
      <c r="QAI3973" s="549"/>
      <c r="QAJ3973" s="549"/>
      <c r="QAK3973" s="549"/>
      <c r="QAL3973" s="549"/>
      <c r="QAM3973" s="549"/>
      <c r="QAN3973" s="549"/>
      <c r="QAO3973" s="549"/>
      <c r="QAP3973" s="549"/>
      <c r="QAQ3973" s="549"/>
      <c r="QAR3973" s="549"/>
      <c r="QAS3973" s="549"/>
      <c r="QAT3973" s="549"/>
      <c r="QAU3973" s="549"/>
      <c r="QAV3973" s="549"/>
      <c r="QAW3973" s="549"/>
      <c r="QAX3973" s="549"/>
      <c r="QAY3973" s="549"/>
      <c r="QAZ3973" s="549"/>
      <c r="QBA3973" s="549"/>
      <c r="QBB3973" s="549"/>
      <c r="QBC3973" s="549"/>
      <c r="QBD3973" s="549"/>
      <c r="QBE3973" s="549"/>
      <c r="QBF3973" s="549"/>
      <c r="QBG3973" s="549"/>
      <c r="QBH3973" s="549"/>
      <c r="QBI3973" s="549"/>
      <c r="QBJ3973" s="549"/>
      <c r="QBK3973" s="549"/>
      <c r="QBL3973" s="549"/>
      <c r="QBM3973" s="549"/>
      <c r="QBN3973" s="549"/>
      <c r="QBO3973" s="549"/>
      <c r="QBP3973" s="549"/>
      <c r="QBQ3973" s="549"/>
      <c r="QBR3973" s="549"/>
      <c r="QBS3973" s="549"/>
      <c r="QBT3973" s="549"/>
      <c r="QBU3973" s="549"/>
      <c r="QBV3973" s="549"/>
      <c r="QBW3973" s="549"/>
      <c r="QBX3973" s="549"/>
      <c r="QBY3973" s="549"/>
      <c r="QBZ3973" s="549"/>
      <c r="QCA3973" s="549"/>
      <c r="QCB3973" s="549"/>
      <c r="QCC3973" s="549"/>
      <c r="QCD3973" s="549"/>
      <c r="QCE3973" s="549"/>
      <c r="QCF3973" s="549"/>
      <c r="QCG3973" s="549"/>
      <c r="QCH3973" s="549"/>
      <c r="QCI3973" s="549"/>
      <c r="QCJ3973" s="549"/>
      <c r="QCK3973" s="549"/>
      <c r="QCL3973" s="549"/>
      <c r="QCM3973" s="549"/>
      <c r="QCN3973" s="549"/>
      <c r="QCO3973" s="549"/>
      <c r="QCP3973" s="549"/>
      <c r="QCQ3973" s="549"/>
      <c r="QCR3973" s="549"/>
      <c r="QCS3973" s="549"/>
      <c r="QCT3973" s="549"/>
      <c r="QCU3973" s="549"/>
      <c r="QCV3973" s="549"/>
      <c r="QCW3973" s="549"/>
      <c r="QCX3973" s="549"/>
      <c r="QCY3973" s="549"/>
      <c r="QCZ3973" s="549"/>
      <c r="QDA3973" s="549"/>
      <c r="QDB3973" s="549"/>
      <c r="QDC3973" s="549"/>
      <c r="QDD3973" s="549"/>
      <c r="QDE3973" s="549"/>
      <c r="QDF3973" s="549"/>
      <c r="QDG3973" s="549"/>
      <c r="QDH3973" s="549"/>
      <c r="QDI3973" s="549"/>
      <c r="QDJ3973" s="549"/>
      <c r="QDK3973" s="549"/>
      <c r="QDL3973" s="549"/>
      <c r="QDM3973" s="549"/>
      <c r="QDN3973" s="549"/>
      <c r="QDO3973" s="549"/>
      <c r="QDP3973" s="549"/>
      <c r="QDQ3973" s="549"/>
      <c r="QDR3973" s="549"/>
      <c r="QDS3973" s="549"/>
      <c r="QDT3973" s="549"/>
      <c r="QDU3973" s="549"/>
      <c r="QDV3973" s="549"/>
      <c r="QDW3973" s="549"/>
      <c r="QDX3973" s="549"/>
      <c r="QDY3973" s="549"/>
      <c r="QDZ3973" s="549"/>
      <c r="QEA3973" s="549"/>
      <c r="QEB3973" s="549"/>
      <c r="QEC3973" s="549"/>
      <c r="QED3973" s="549"/>
      <c r="QEE3973" s="549"/>
      <c r="QEF3973" s="549"/>
      <c r="QEG3973" s="549"/>
      <c r="QEH3973" s="549"/>
      <c r="QEI3973" s="549"/>
      <c r="QEJ3973" s="549"/>
      <c r="QEK3973" s="549"/>
      <c r="QEL3973" s="549"/>
      <c r="QEM3973" s="549"/>
      <c r="QEN3973" s="549"/>
      <c r="QEO3973" s="549"/>
      <c r="QEP3973" s="549"/>
      <c r="QEQ3973" s="549"/>
      <c r="QER3973" s="549"/>
      <c r="QES3973" s="549"/>
      <c r="QET3973" s="549"/>
      <c r="QEU3973" s="549"/>
      <c r="QEV3973" s="549"/>
      <c r="QEW3973" s="549"/>
      <c r="QEX3973" s="549"/>
      <c r="QEY3973" s="549"/>
      <c r="QEZ3973" s="549"/>
      <c r="QFA3973" s="549"/>
      <c r="QFB3973" s="549"/>
      <c r="QFC3973" s="549"/>
      <c r="QFD3973" s="549"/>
      <c r="QFE3973" s="549"/>
      <c r="QFF3973" s="549"/>
      <c r="QFG3973" s="549"/>
      <c r="QFH3973" s="549"/>
      <c r="QFI3973" s="549"/>
      <c r="QFJ3973" s="549"/>
      <c r="QFK3973" s="549"/>
      <c r="QFL3973" s="549"/>
      <c r="QFM3973" s="549"/>
      <c r="QFN3973" s="549"/>
      <c r="QFO3973" s="549"/>
      <c r="QFP3973" s="549"/>
      <c r="QFQ3973" s="549"/>
      <c r="QFR3973" s="549"/>
      <c r="QFS3973" s="549"/>
      <c r="QFT3973" s="549"/>
      <c r="QFU3973" s="549"/>
      <c r="QFV3973" s="549"/>
      <c r="QFW3973" s="549"/>
      <c r="QFX3973" s="549"/>
      <c r="QFY3973" s="549"/>
      <c r="QFZ3973" s="549"/>
      <c r="QGA3973" s="549"/>
      <c r="QGB3973" s="549"/>
      <c r="QGC3973" s="549"/>
      <c r="QGD3973" s="549"/>
      <c r="QGE3973" s="549"/>
      <c r="QGF3973" s="549"/>
      <c r="QGG3973" s="549"/>
      <c r="QGH3973" s="549"/>
      <c r="QGI3973" s="549"/>
      <c r="QGJ3973" s="549"/>
      <c r="QGK3973" s="549"/>
      <c r="QGL3973" s="549"/>
      <c r="QGM3973" s="549"/>
      <c r="QGN3973" s="549"/>
      <c r="QGO3973" s="549"/>
      <c r="QGP3973" s="549"/>
      <c r="QGQ3973" s="549"/>
      <c r="QGR3973" s="549"/>
      <c r="QGS3973" s="549"/>
      <c r="QGT3973" s="549"/>
      <c r="QGU3973" s="549"/>
      <c r="QGV3973" s="549"/>
      <c r="QGW3973" s="549"/>
      <c r="QGX3973" s="549"/>
      <c r="QGY3973" s="549"/>
      <c r="QGZ3973" s="549"/>
      <c r="QHA3973" s="549"/>
      <c r="QHB3973" s="549"/>
      <c r="QHC3973" s="549"/>
      <c r="QHD3973" s="549"/>
      <c r="QHE3973" s="549"/>
      <c r="QHF3973" s="549"/>
      <c r="QHG3973" s="549"/>
      <c r="QHH3973" s="549"/>
      <c r="QHI3973" s="549"/>
      <c r="QHJ3973" s="549"/>
      <c r="QHK3973" s="549"/>
      <c r="QHL3973" s="549"/>
      <c r="QHM3973" s="549"/>
      <c r="QHN3973" s="549"/>
      <c r="QHO3973" s="549"/>
      <c r="QHP3973" s="549"/>
      <c r="QHQ3973" s="549"/>
      <c r="QHR3973" s="549"/>
      <c r="QHS3973" s="549"/>
      <c r="QHT3973" s="549"/>
      <c r="QHU3973" s="549"/>
      <c r="QHV3973" s="549"/>
      <c r="QHW3973" s="549"/>
      <c r="QHX3973" s="549"/>
      <c r="QHY3973" s="549"/>
      <c r="QHZ3973" s="549"/>
      <c r="QIA3973" s="549"/>
      <c r="QIB3973" s="549"/>
      <c r="QIC3973" s="549"/>
      <c r="QID3973" s="549"/>
      <c r="QIE3973" s="549"/>
      <c r="QIF3973" s="549"/>
      <c r="QIG3973" s="549"/>
      <c r="QIH3973" s="549"/>
      <c r="QII3973" s="549"/>
      <c r="QIJ3973" s="549"/>
      <c r="QIK3973" s="549"/>
      <c r="QIL3973" s="549"/>
      <c r="QIM3973" s="549"/>
      <c r="QIN3973" s="549"/>
      <c r="QIO3973" s="549"/>
      <c r="QIP3973" s="549"/>
      <c r="QIQ3973" s="549"/>
      <c r="QIR3973" s="549"/>
      <c r="QIS3973" s="549"/>
      <c r="QIT3973" s="549"/>
      <c r="QIU3973" s="549"/>
      <c r="QIV3973" s="549"/>
      <c r="QIW3973" s="549"/>
      <c r="QIX3973" s="549"/>
      <c r="QIY3973" s="549"/>
      <c r="QIZ3973" s="549"/>
      <c r="QJA3973" s="549"/>
      <c r="QJB3973" s="549"/>
      <c r="QJC3973" s="549"/>
      <c r="QJD3973" s="549"/>
      <c r="QJE3973" s="549"/>
      <c r="QJF3973" s="549"/>
      <c r="QJG3973" s="549"/>
      <c r="QJH3973" s="549"/>
      <c r="QJI3973" s="549"/>
      <c r="QJJ3973" s="549"/>
      <c r="QJK3973" s="549"/>
      <c r="QJL3973" s="549"/>
      <c r="QJM3973" s="549"/>
      <c r="QJN3973" s="549"/>
      <c r="QJO3973" s="549"/>
      <c r="QJP3973" s="549"/>
      <c r="QJQ3973" s="549"/>
      <c r="QJR3973" s="549"/>
      <c r="QJS3973" s="549"/>
      <c r="QJT3973" s="549"/>
      <c r="QJU3973" s="549"/>
      <c r="QJV3973" s="549"/>
      <c r="QJW3973" s="549"/>
      <c r="QJX3973" s="549"/>
      <c r="QJY3973" s="549"/>
      <c r="QJZ3973" s="549"/>
      <c r="QKA3973" s="549"/>
      <c r="QKB3973" s="549"/>
      <c r="QKC3973" s="549"/>
      <c r="QKD3973" s="549"/>
      <c r="QKE3973" s="549"/>
      <c r="QKF3973" s="549"/>
      <c r="QKG3973" s="549"/>
      <c r="QKH3973" s="549"/>
      <c r="QKI3973" s="549"/>
      <c r="QKJ3973" s="549"/>
      <c r="QKK3973" s="549"/>
      <c r="QKL3973" s="549"/>
      <c r="QKM3973" s="549"/>
      <c r="QKN3973" s="549"/>
      <c r="QKO3973" s="549"/>
      <c r="QKP3973" s="549"/>
      <c r="QKQ3973" s="549"/>
      <c r="QKR3973" s="549"/>
      <c r="QKS3973" s="549"/>
      <c r="QKT3973" s="549"/>
      <c r="QKU3973" s="549"/>
      <c r="QKV3973" s="549"/>
      <c r="QKW3973" s="549"/>
      <c r="QKX3973" s="549"/>
      <c r="QKY3973" s="549"/>
      <c r="QKZ3973" s="549"/>
      <c r="QLA3973" s="549"/>
      <c r="QLB3973" s="549"/>
      <c r="QLC3973" s="549"/>
      <c r="QLD3973" s="549"/>
      <c r="QLE3973" s="549"/>
      <c r="QLF3973" s="549"/>
      <c r="QLG3973" s="549"/>
      <c r="QLH3973" s="549"/>
      <c r="QLI3973" s="549"/>
      <c r="QLJ3973" s="549"/>
      <c r="QLK3973" s="549"/>
      <c r="QLL3973" s="549"/>
      <c r="QLM3973" s="549"/>
      <c r="QLN3973" s="549"/>
      <c r="QLO3973" s="549"/>
      <c r="QLP3973" s="549"/>
      <c r="QLQ3973" s="549"/>
      <c r="QLR3973" s="549"/>
      <c r="QLS3973" s="549"/>
      <c r="QLT3973" s="549"/>
      <c r="QLU3973" s="549"/>
      <c r="QLV3973" s="549"/>
      <c r="QLW3973" s="549"/>
      <c r="QLX3973" s="549"/>
      <c r="QLY3973" s="549"/>
      <c r="QLZ3973" s="549"/>
      <c r="QMA3973" s="549"/>
      <c r="QMB3973" s="549"/>
      <c r="QMC3973" s="549"/>
      <c r="QMD3973" s="549"/>
      <c r="QME3973" s="549"/>
      <c r="QMF3973" s="549"/>
      <c r="QMG3973" s="549"/>
      <c r="QMH3973" s="549"/>
      <c r="QMI3973" s="549"/>
      <c r="QMJ3973" s="549"/>
      <c r="QMK3973" s="549"/>
      <c r="QML3973" s="549"/>
      <c r="QMM3973" s="549"/>
      <c r="QMN3973" s="549"/>
      <c r="QMO3973" s="549"/>
      <c r="QMP3973" s="549"/>
      <c r="QMQ3973" s="549"/>
      <c r="QMR3973" s="549"/>
      <c r="QMS3973" s="549"/>
      <c r="QMT3973" s="549"/>
      <c r="QMU3973" s="549"/>
      <c r="QMV3973" s="549"/>
      <c r="QMW3973" s="549"/>
      <c r="QMX3973" s="549"/>
      <c r="QMY3973" s="549"/>
      <c r="QMZ3973" s="549"/>
      <c r="QNA3973" s="549"/>
      <c r="QNB3973" s="549"/>
      <c r="QNC3973" s="549"/>
      <c r="QND3973" s="549"/>
      <c r="QNE3973" s="549"/>
      <c r="QNF3973" s="549"/>
      <c r="QNG3973" s="549"/>
      <c r="QNH3973" s="549"/>
      <c r="QNI3973" s="549"/>
      <c r="QNJ3973" s="549"/>
      <c r="QNK3973" s="549"/>
      <c r="QNL3973" s="549"/>
      <c r="QNM3973" s="549"/>
      <c r="QNN3973" s="549"/>
      <c r="QNO3973" s="549"/>
      <c r="QNP3973" s="549"/>
      <c r="QNQ3973" s="549"/>
      <c r="QNR3973" s="549"/>
      <c r="QNS3973" s="549"/>
      <c r="QNT3973" s="549"/>
      <c r="QNU3973" s="549"/>
      <c r="QNV3973" s="549"/>
      <c r="QNW3973" s="549"/>
      <c r="QNX3973" s="549"/>
      <c r="QNY3973" s="549"/>
      <c r="QNZ3973" s="549"/>
      <c r="QOA3973" s="549"/>
      <c r="QOB3973" s="549"/>
      <c r="QOC3973" s="549"/>
      <c r="QOD3973" s="549"/>
      <c r="QOE3973" s="549"/>
      <c r="QOF3973" s="549"/>
      <c r="QOG3973" s="549"/>
      <c r="QOH3973" s="549"/>
      <c r="QOI3973" s="549"/>
      <c r="QOJ3973" s="549"/>
      <c r="QOK3973" s="549"/>
      <c r="QOL3973" s="549"/>
      <c r="QOM3973" s="549"/>
      <c r="QON3973" s="549"/>
      <c r="QOO3973" s="549"/>
      <c r="QOP3973" s="549"/>
      <c r="QOQ3973" s="549"/>
      <c r="QOR3973" s="549"/>
      <c r="QOS3973" s="549"/>
      <c r="QOT3973" s="549"/>
      <c r="QOU3973" s="549"/>
      <c r="QOV3973" s="549"/>
      <c r="QOW3973" s="549"/>
      <c r="QOX3973" s="549"/>
      <c r="QOY3973" s="549"/>
      <c r="QOZ3973" s="549"/>
      <c r="QPA3973" s="549"/>
      <c r="QPB3973" s="549"/>
      <c r="QPC3973" s="549"/>
      <c r="QPD3973" s="549"/>
      <c r="QPE3973" s="549"/>
      <c r="QPF3973" s="549"/>
      <c r="QPG3973" s="549"/>
      <c r="QPH3973" s="549"/>
      <c r="QPI3973" s="549"/>
      <c r="QPJ3973" s="549"/>
      <c r="QPK3973" s="549"/>
      <c r="QPL3973" s="549"/>
      <c r="QPM3973" s="549"/>
      <c r="QPN3973" s="549"/>
      <c r="QPO3973" s="549"/>
      <c r="QPP3973" s="549"/>
      <c r="QPQ3973" s="549"/>
      <c r="QPR3973" s="549"/>
      <c r="QPS3973" s="549"/>
      <c r="QPT3973" s="549"/>
      <c r="QPU3973" s="549"/>
      <c r="QPV3973" s="549"/>
      <c r="QPW3973" s="549"/>
      <c r="QPX3973" s="549"/>
      <c r="QPY3973" s="549"/>
      <c r="QPZ3973" s="549"/>
      <c r="QQA3973" s="549"/>
      <c r="QQB3973" s="549"/>
      <c r="QQC3973" s="549"/>
      <c r="QQD3973" s="549"/>
      <c r="QQE3973" s="549"/>
      <c r="QQF3973" s="549"/>
      <c r="QQG3973" s="549"/>
      <c r="QQH3973" s="549"/>
      <c r="QQI3973" s="549"/>
      <c r="QQJ3973" s="549"/>
      <c r="QQK3973" s="549"/>
      <c r="QQL3973" s="549"/>
      <c r="QQM3973" s="549"/>
      <c r="QQN3973" s="549"/>
      <c r="QQO3973" s="549"/>
      <c r="QQP3973" s="549"/>
      <c r="QQQ3973" s="549"/>
      <c r="QQR3973" s="549"/>
      <c r="QQS3973" s="549"/>
      <c r="QQT3973" s="549"/>
      <c r="QQU3973" s="549"/>
      <c r="QQV3973" s="549"/>
      <c r="QQW3973" s="549"/>
      <c r="QQX3973" s="549"/>
      <c r="QQY3973" s="549"/>
      <c r="QQZ3973" s="549"/>
      <c r="QRA3973" s="549"/>
      <c r="QRB3973" s="549"/>
      <c r="QRC3973" s="549"/>
      <c r="QRD3973" s="549"/>
      <c r="QRE3973" s="549"/>
      <c r="QRF3973" s="549"/>
      <c r="QRG3973" s="549"/>
      <c r="QRH3973" s="549"/>
      <c r="QRI3973" s="549"/>
      <c r="QRJ3973" s="549"/>
      <c r="QRK3973" s="549"/>
      <c r="QRL3973" s="549"/>
      <c r="QRM3973" s="549"/>
      <c r="QRN3973" s="549"/>
      <c r="QRO3973" s="549"/>
      <c r="QRP3973" s="549"/>
      <c r="QRQ3973" s="549"/>
      <c r="QRR3973" s="549"/>
      <c r="QRS3973" s="549"/>
      <c r="QRT3973" s="549"/>
      <c r="QRU3973" s="549"/>
      <c r="QRV3973" s="549"/>
      <c r="QRW3973" s="549"/>
      <c r="QRX3973" s="549"/>
      <c r="QRY3973" s="549"/>
      <c r="QRZ3973" s="549"/>
      <c r="QSA3973" s="549"/>
      <c r="QSB3973" s="549"/>
      <c r="QSC3973" s="549"/>
      <c r="QSD3973" s="549"/>
      <c r="QSE3973" s="549"/>
      <c r="QSF3973" s="549"/>
      <c r="QSG3973" s="549"/>
      <c r="QSH3973" s="549"/>
      <c r="QSI3973" s="549"/>
      <c r="QSJ3973" s="549"/>
      <c r="QSK3973" s="549"/>
      <c r="QSL3973" s="549"/>
      <c r="QSM3973" s="549"/>
      <c r="QSN3973" s="549"/>
      <c r="QSO3973" s="549"/>
      <c r="QSP3973" s="549"/>
      <c r="QSQ3973" s="549"/>
      <c r="QSR3973" s="549"/>
      <c r="QSS3973" s="549"/>
      <c r="QST3973" s="549"/>
      <c r="QSU3973" s="549"/>
      <c r="QSV3973" s="549"/>
      <c r="QSW3973" s="549"/>
      <c r="QSX3973" s="549"/>
      <c r="QSY3973" s="549"/>
      <c r="QSZ3973" s="549"/>
      <c r="QTA3973" s="549"/>
      <c r="QTB3973" s="549"/>
      <c r="QTC3973" s="549"/>
      <c r="QTD3973" s="549"/>
      <c r="QTE3973" s="549"/>
      <c r="QTF3973" s="549"/>
      <c r="QTG3973" s="549"/>
      <c r="QTH3973" s="549"/>
      <c r="QTI3973" s="549"/>
      <c r="QTJ3973" s="549"/>
      <c r="QTK3973" s="549"/>
      <c r="QTL3973" s="549"/>
      <c r="QTM3973" s="549"/>
      <c r="QTN3973" s="549"/>
      <c r="QTO3973" s="549"/>
      <c r="QTP3973" s="549"/>
      <c r="QTQ3973" s="549"/>
      <c r="QTR3973" s="549"/>
      <c r="QTS3973" s="549"/>
      <c r="QTT3973" s="549"/>
      <c r="QTU3973" s="549"/>
      <c r="QTV3973" s="549"/>
      <c r="QTW3973" s="549"/>
      <c r="QTX3973" s="549"/>
      <c r="QTY3973" s="549"/>
      <c r="QTZ3973" s="549"/>
      <c r="QUA3973" s="549"/>
      <c r="QUB3973" s="549"/>
      <c r="QUC3973" s="549"/>
      <c r="QUD3973" s="549"/>
      <c r="QUE3973" s="549"/>
      <c r="QUF3973" s="549"/>
      <c r="QUG3973" s="549"/>
      <c r="QUH3973" s="549"/>
      <c r="QUI3973" s="549"/>
      <c r="QUJ3973" s="549"/>
      <c r="QUK3973" s="549"/>
      <c r="QUL3973" s="549"/>
      <c r="QUM3973" s="549"/>
      <c r="QUN3973" s="549"/>
      <c r="QUO3973" s="549"/>
      <c r="QUP3973" s="549"/>
      <c r="QUQ3973" s="549"/>
      <c r="QUR3973" s="549"/>
      <c r="QUS3973" s="549"/>
      <c r="QUT3973" s="549"/>
      <c r="QUU3973" s="549"/>
      <c r="QUV3973" s="549"/>
      <c r="QUW3973" s="549"/>
      <c r="QUX3973" s="549"/>
      <c r="QUY3973" s="549"/>
      <c r="QUZ3973" s="549"/>
      <c r="QVA3973" s="549"/>
      <c r="QVB3973" s="549"/>
      <c r="QVC3973" s="549"/>
      <c r="QVD3973" s="549"/>
      <c r="QVE3973" s="549"/>
      <c r="QVF3973" s="549"/>
      <c r="QVG3973" s="549"/>
      <c r="QVH3973" s="549"/>
      <c r="QVI3973" s="549"/>
      <c r="QVJ3973" s="549"/>
      <c r="QVK3973" s="549"/>
      <c r="QVL3973" s="549"/>
      <c r="QVM3973" s="549"/>
      <c r="QVN3973" s="549"/>
      <c r="QVO3973" s="549"/>
      <c r="QVP3973" s="549"/>
      <c r="QVQ3973" s="549"/>
      <c r="QVR3973" s="549"/>
      <c r="QVS3973" s="549"/>
      <c r="QVT3973" s="549"/>
      <c r="QVU3973" s="549"/>
      <c r="QVV3973" s="549"/>
      <c r="QVW3973" s="549"/>
      <c r="QVX3973" s="549"/>
      <c r="QVY3973" s="549"/>
      <c r="QVZ3973" s="549"/>
      <c r="QWA3973" s="549"/>
      <c r="QWB3973" s="549"/>
      <c r="QWC3973" s="549"/>
      <c r="QWD3973" s="549"/>
      <c r="QWE3973" s="549"/>
      <c r="QWF3973" s="549"/>
      <c r="QWG3973" s="549"/>
      <c r="QWH3973" s="549"/>
      <c r="QWI3973" s="549"/>
      <c r="QWJ3973" s="549"/>
      <c r="QWK3973" s="549"/>
      <c r="QWL3973" s="549"/>
      <c r="QWM3973" s="549"/>
      <c r="QWN3973" s="549"/>
      <c r="QWO3973" s="549"/>
      <c r="QWP3973" s="549"/>
      <c r="QWQ3973" s="549"/>
      <c r="QWR3973" s="549"/>
      <c r="QWS3973" s="549"/>
      <c r="QWT3973" s="549"/>
      <c r="QWU3973" s="549"/>
      <c r="QWV3973" s="549"/>
      <c r="QWW3973" s="549"/>
      <c r="QWX3973" s="549"/>
      <c r="QWY3973" s="549"/>
      <c r="QWZ3973" s="549"/>
      <c r="QXA3973" s="549"/>
      <c r="QXB3973" s="549"/>
      <c r="QXC3973" s="549"/>
      <c r="QXD3973" s="549"/>
      <c r="QXE3973" s="549"/>
      <c r="QXF3973" s="549"/>
      <c r="QXG3973" s="549"/>
      <c r="QXH3973" s="549"/>
      <c r="QXI3973" s="549"/>
      <c r="QXJ3973" s="549"/>
      <c r="QXK3973" s="549"/>
      <c r="QXL3973" s="549"/>
      <c r="QXM3973" s="549"/>
      <c r="QXN3973" s="549"/>
      <c r="QXO3973" s="549"/>
      <c r="QXP3973" s="549"/>
      <c r="QXQ3973" s="549"/>
      <c r="QXR3973" s="549"/>
      <c r="QXS3973" s="549"/>
      <c r="QXT3973" s="549"/>
      <c r="QXU3973" s="549"/>
      <c r="QXV3973" s="549"/>
      <c r="QXW3973" s="549"/>
      <c r="QXX3973" s="549"/>
      <c r="QXY3973" s="549"/>
      <c r="QXZ3973" s="549"/>
      <c r="QYA3973" s="549"/>
      <c r="QYB3973" s="549"/>
      <c r="QYC3973" s="549"/>
      <c r="QYD3973" s="549"/>
      <c r="QYE3973" s="549"/>
      <c r="QYF3973" s="549"/>
      <c r="QYG3973" s="549"/>
      <c r="QYH3973" s="549"/>
      <c r="QYI3973" s="549"/>
      <c r="QYJ3973" s="549"/>
      <c r="QYK3973" s="549"/>
      <c r="QYL3973" s="549"/>
      <c r="QYM3973" s="549"/>
      <c r="QYN3973" s="549"/>
      <c r="QYO3973" s="549"/>
      <c r="QYP3973" s="549"/>
      <c r="QYQ3973" s="549"/>
      <c r="QYR3973" s="549"/>
      <c r="QYS3973" s="549"/>
      <c r="QYT3973" s="549"/>
      <c r="QYU3973" s="549"/>
      <c r="QYV3973" s="549"/>
      <c r="QYW3973" s="549"/>
      <c r="QYX3973" s="549"/>
      <c r="QYY3973" s="549"/>
      <c r="QYZ3973" s="549"/>
      <c r="QZA3973" s="549"/>
      <c r="QZB3973" s="549"/>
      <c r="QZC3973" s="549"/>
      <c r="QZD3973" s="549"/>
      <c r="QZE3973" s="549"/>
      <c r="QZF3973" s="549"/>
      <c r="QZG3973" s="549"/>
      <c r="QZH3973" s="549"/>
      <c r="QZI3973" s="549"/>
      <c r="QZJ3973" s="549"/>
      <c r="QZK3973" s="549"/>
      <c r="QZL3973" s="549"/>
      <c r="QZM3973" s="549"/>
      <c r="QZN3973" s="549"/>
      <c r="QZO3973" s="549"/>
      <c r="QZP3973" s="549"/>
      <c r="QZQ3973" s="549"/>
      <c r="QZR3973" s="549"/>
      <c r="QZS3973" s="549"/>
      <c r="QZT3973" s="549"/>
      <c r="QZU3973" s="549"/>
      <c r="QZV3973" s="549"/>
      <c r="QZW3973" s="549"/>
      <c r="QZX3973" s="549"/>
      <c r="QZY3973" s="549"/>
      <c r="QZZ3973" s="549"/>
      <c r="RAA3973" s="549"/>
      <c r="RAB3973" s="549"/>
      <c r="RAC3973" s="549"/>
      <c r="RAD3973" s="549"/>
      <c r="RAE3973" s="549"/>
      <c r="RAF3973" s="549"/>
      <c r="RAG3973" s="549"/>
      <c r="RAH3973" s="549"/>
      <c r="RAI3973" s="549"/>
      <c r="RAJ3973" s="549"/>
      <c r="RAK3973" s="549"/>
      <c r="RAL3973" s="549"/>
      <c r="RAM3973" s="549"/>
      <c r="RAN3973" s="549"/>
      <c r="RAO3973" s="549"/>
      <c r="RAP3973" s="549"/>
      <c r="RAQ3973" s="549"/>
      <c r="RAR3973" s="549"/>
      <c r="RAS3973" s="549"/>
      <c r="RAT3973" s="549"/>
      <c r="RAU3973" s="549"/>
      <c r="RAV3973" s="549"/>
      <c r="RAW3973" s="549"/>
      <c r="RAX3973" s="549"/>
      <c r="RAY3973" s="549"/>
      <c r="RAZ3973" s="549"/>
      <c r="RBA3973" s="549"/>
      <c r="RBB3973" s="549"/>
      <c r="RBC3973" s="549"/>
      <c r="RBD3973" s="549"/>
      <c r="RBE3973" s="549"/>
      <c r="RBF3973" s="549"/>
      <c r="RBG3973" s="549"/>
      <c r="RBH3973" s="549"/>
      <c r="RBI3973" s="549"/>
      <c r="RBJ3973" s="549"/>
      <c r="RBK3973" s="549"/>
      <c r="RBL3973" s="549"/>
      <c r="RBM3973" s="549"/>
      <c r="RBN3973" s="549"/>
      <c r="RBO3973" s="549"/>
      <c r="RBP3973" s="549"/>
      <c r="RBQ3973" s="549"/>
      <c r="RBR3973" s="549"/>
      <c r="RBS3973" s="549"/>
      <c r="RBT3973" s="549"/>
      <c r="RBU3973" s="549"/>
      <c r="RBV3973" s="549"/>
      <c r="RBW3973" s="549"/>
      <c r="RBX3973" s="549"/>
      <c r="RBY3973" s="549"/>
      <c r="RBZ3973" s="549"/>
      <c r="RCA3973" s="549"/>
      <c r="RCB3973" s="549"/>
      <c r="RCC3973" s="549"/>
      <c r="RCD3973" s="549"/>
      <c r="RCE3973" s="549"/>
      <c r="RCF3973" s="549"/>
      <c r="RCG3973" s="549"/>
      <c r="RCH3973" s="549"/>
      <c r="RCI3973" s="549"/>
      <c r="RCJ3973" s="549"/>
      <c r="RCK3973" s="549"/>
      <c r="RCL3973" s="549"/>
      <c r="RCM3973" s="549"/>
      <c r="RCN3973" s="549"/>
      <c r="RCO3973" s="549"/>
      <c r="RCP3973" s="549"/>
      <c r="RCQ3973" s="549"/>
      <c r="RCR3973" s="549"/>
      <c r="RCS3973" s="549"/>
      <c r="RCT3973" s="549"/>
      <c r="RCU3973" s="549"/>
      <c r="RCV3973" s="549"/>
      <c r="RCW3973" s="549"/>
      <c r="RCX3973" s="549"/>
      <c r="RCY3973" s="549"/>
      <c r="RCZ3973" s="549"/>
      <c r="RDA3973" s="549"/>
      <c r="RDB3973" s="549"/>
      <c r="RDC3973" s="549"/>
      <c r="RDD3973" s="549"/>
      <c r="RDE3973" s="549"/>
      <c r="RDF3973" s="549"/>
      <c r="RDG3973" s="549"/>
      <c r="RDH3973" s="549"/>
      <c r="RDI3973" s="549"/>
      <c r="RDJ3973" s="549"/>
      <c r="RDK3973" s="549"/>
      <c r="RDL3973" s="549"/>
      <c r="RDM3973" s="549"/>
      <c r="RDN3973" s="549"/>
      <c r="RDO3973" s="549"/>
      <c r="RDP3973" s="549"/>
      <c r="RDQ3973" s="549"/>
      <c r="RDR3973" s="549"/>
      <c r="RDS3973" s="549"/>
      <c r="RDT3973" s="549"/>
      <c r="RDU3973" s="549"/>
      <c r="RDV3973" s="549"/>
      <c r="RDW3973" s="549"/>
      <c r="RDX3973" s="549"/>
      <c r="RDY3973" s="549"/>
      <c r="RDZ3973" s="549"/>
      <c r="REA3973" s="549"/>
      <c r="REB3973" s="549"/>
      <c r="REC3973" s="549"/>
      <c r="RED3973" s="549"/>
      <c r="REE3973" s="549"/>
      <c r="REF3973" s="549"/>
      <c r="REG3973" s="549"/>
      <c r="REH3973" s="549"/>
      <c r="REI3973" s="549"/>
      <c r="REJ3973" s="549"/>
      <c r="REK3973" s="549"/>
      <c r="REL3973" s="549"/>
      <c r="REM3973" s="549"/>
      <c r="REN3973" s="549"/>
      <c r="REO3973" s="549"/>
      <c r="REP3973" s="549"/>
      <c r="REQ3973" s="549"/>
      <c r="RER3973" s="549"/>
      <c r="RES3973" s="549"/>
      <c r="RET3973" s="549"/>
      <c r="REU3973" s="549"/>
      <c r="REV3973" s="549"/>
      <c r="REW3973" s="549"/>
      <c r="REX3973" s="549"/>
      <c r="REY3973" s="549"/>
      <c r="REZ3973" s="549"/>
      <c r="RFA3973" s="549"/>
      <c r="RFB3973" s="549"/>
      <c r="RFC3973" s="549"/>
      <c r="RFD3973" s="549"/>
      <c r="RFE3973" s="549"/>
      <c r="RFF3973" s="549"/>
      <c r="RFG3973" s="549"/>
      <c r="RFH3973" s="549"/>
      <c r="RFI3973" s="549"/>
      <c r="RFJ3973" s="549"/>
      <c r="RFK3973" s="549"/>
      <c r="RFL3973" s="549"/>
      <c r="RFM3973" s="549"/>
      <c r="RFN3973" s="549"/>
      <c r="RFO3973" s="549"/>
      <c r="RFP3973" s="549"/>
      <c r="RFQ3973" s="549"/>
      <c r="RFR3973" s="549"/>
      <c r="RFS3973" s="549"/>
      <c r="RFT3973" s="549"/>
      <c r="RFU3973" s="549"/>
      <c r="RFV3973" s="549"/>
      <c r="RFW3973" s="549"/>
      <c r="RFX3973" s="549"/>
      <c r="RFY3973" s="549"/>
      <c r="RFZ3973" s="549"/>
      <c r="RGA3973" s="549"/>
      <c r="RGB3973" s="549"/>
      <c r="RGC3973" s="549"/>
      <c r="RGD3973" s="549"/>
      <c r="RGE3973" s="549"/>
      <c r="RGF3973" s="549"/>
      <c r="RGG3973" s="549"/>
      <c r="RGH3973" s="549"/>
      <c r="RGI3973" s="549"/>
      <c r="RGJ3973" s="549"/>
      <c r="RGK3973" s="549"/>
      <c r="RGL3973" s="549"/>
      <c r="RGM3973" s="549"/>
      <c r="RGN3973" s="549"/>
      <c r="RGO3973" s="549"/>
      <c r="RGP3973" s="549"/>
      <c r="RGQ3973" s="549"/>
      <c r="RGR3973" s="549"/>
      <c r="RGS3973" s="549"/>
      <c r="RGT3973" s="549"/>
      <c r="RGU3973" s="549"/>
      <c r="RGV3973" s="549"/>
      <c r="RGW3973" s="549"/>
      <c r="RGX3973" s="549"/>
      <c r="RGY3973" s="549"/>
      <c r="RGZ3973" s="549"/>
      <c r="RHA3973" s="549"/>
      <c r="RHB3973" s="549"/>
      <c r="RHC3973" s="549"/>
      <c r="RHD3973" s="549"/>
      <c r="RHE3973" s="549"/>
      <c r="RHF3973" s="549"/>
      <c r="RHG3973" s="549"/>
      <c r="RHH3973" s="549"/>
      <c r="RHI3973" s="549"/>
      <c r="RHJ3973" s="549"/>
      <c r="RHK3973" s="549"/>
      <c r="RHL3973" s="549"/>
      <c r="RHM3973" s="549"/>
      <c r="RHN3973" s="549"/>
      <c r="RHO3973" s="549"/>
      <c r="RHP3973" s="549"/>
      <c r="RHQ3973" s="549"/>
      <c r="RHR3973" s="549"/>
      <c r="RHS3973" s="549"/>
      <c r="RHT3973" s="549"/>
      <c r="RHU3973" s="549"/>
      <c r="RHV3973" s="549"/>
      <c r="RHW3973" s="549"/>
      <c r="RHX3973" s="549"/>
      <c r="RHY3973" s="549"/>
      <c r="RHZ3973" s="549"/>
      <c r="RIA3973" s="549"/>
      <c r="RIB3973" s="549"/>
      <c r="RIC3973" s="549"/>
      <c r="RID3973" s="549"/>
      <c r="RIE3973" s="549"/>
      <c r="RIF3973" s="549"/>
      <c r="RIG3973" s="549"/>
      <c r="RIH3973" s="549"/>
      <c r="RII3973" s="549"/>
      <c r="RIJ3973" s="549"/>
      <c r="RIK3973" s="549"/>
      <c r="RIL3973" s="549"/>
      <c r="RIM3973" s="549"/>
      <c r="RIN3973" s="549"/>
      <c r="RIO3973" s="549"/>
      <c r="RIP3973" s="549"/>
      <c r="RIQ3973" s="549"/>
      <c r="RIR3973" s="549"/>
      <c r="RIS3973" s="549"/>
      <c r="RIT3973" s="549"/>
      <c r="RIU3973" s="549"/>
      <c r="RIV3973" s="549"/>
      <c r="RIW3973" s="549"/>
      <c r="RIX3973" s="549"/>
      <c r="RIY3973" s="549"/>
      <c r="RIZ3973" s="549"/>
      <c r="RJA3973" s="549"/>
      <c r="RJB3973" s="549"/>
      <c r="RJC3973" s="549"/>
      <c r="RJD3973" s="549"/>
      <c r="RJE3973" s="549"/>
      <c r="RJF3973" s="549"/>
      <c r="RJG3973" s="549"/>
      <c r="RJH3973" s="549"/>
      <c r="RJI3973" s="549"/>
      <c r="RJJ3973" s="549"/>
      <c r="RJK3973" s="549"/>
      <c r="RJL3973" s="549"/>
      <c r="RJM3973" s="549"/>
      <c r="RJN3973" s="549"/>
      <c r="RJO3973" s="549"/>
      <c r="RJP3973" s="549"/>
      <c r="RJQ3973" s="549"/>
      <c r="RJR3973" s="549"/>
      <c r="RJS3973" s="549"/>
      <c r="RJT3973" s="549"/>
      <c r="RJU3973" s="549"/>
      <c r="RJV3973" s="549"/>
      <c r="RJW3973" s="549"/>
      <c r="RJX3973" s="549"/>
      <c r="RJY3973" s="549"/>
      <c r="RJZ3973" s="549"/>
      <c r="RKA3973" s="549"/>
      <c r="RKB3973" s="549"/>
      <c r="RKC3973" s="549"/>
      <c r="RKD3973" s="549"/>
      <c r="RKE3973" s="549"/>
      <c r="RKF3973" s="549"/>
      <c r="RKG3973" s="549"/>
      <c r="RKH3973" s="549"/>
      <c r="RKI3973" s="549"/>
      <c r="RKJ3973" s="549"/>
      <c r="RKK3973" s="549"/>
      <c r="RKL3973" s="549"/>
      <c r="RKM3973" s="549"/>
      <c r="RKN3973" s="549"/>
      <c r="RKO3973" s="549"/>
      <c r="RKP3973" s="549"/>
      <c r="RKQ3973" s="549"/>
      <c r="RKR3973" s="549"/>
      <c r="RKS3973" s="549"/>
      <c r="RKT3973" s="549"/>
      <c r="RKU3973" s="549"/>
      <c r="RKV3973" s="549"/>
      <c r="RKW3973" s="549"/>
      <c r="RKX3973" s="549"/>
      <c r="RKY3973" s="549"/>
      <c r="RKZ3973" s="549"/>
      <c r="RLA3973" s="549"/>
      <c r="RLB3973" s="549"/>
      <c r="RLC3973" s="549"/>
      <c r="RLD3973" s="549"/>
      <c r="RLE3973" s="549"/>
      <c r="RLF3973" s="549"/>
      <c r="RLG3973" s="549"/>
      <c r="RLH3973" s="549"/>
      <c r="RLI3973" s="549"/>
      <c r="RLJ3973" s="549"/>
      <c r="RLK3973" s="549"/>
      <c r="RLL3973" s="549"/>
      <c r="RLM3973" s="549"/>
      <c r="RLN3973" s="549"/>
      <c r="RLO3973" s="549"/>
      <c r="RLP3973" s="549"/>
      <c r="RLQ3973" s="549"/>
      <c r="RLR3973" s="549"/>
      <c r="RLS3973" s="549"/>
      <c r="RLT3973" s="549"/>
      <c r="RLU3973" s="549"/>
      <c r="RLV3973" s="549"/>
      <c r="RLW3973" s="549"/>
      <c r="RLX3973" s="549"/>
      <c r="RLY3973" s="549"/>
      <c r="RLZ3973" s="549"/>
      <c r="RMA3973" s="549"/>
      <c r="RMB3973" s="549"/>
      <c r="RMC3973" s="549"/>
      <c r="RMD3973" s="549"/>
      <c r="RME3973" s="549"/>
      <c r="RMF3973" s="549"/>
      <c r="RMG3973" s="549"/>
      <c r="RMH3973" s="549"/>
      <c r="RMI3973" s="549"/>
      <c r="RMJ3973" s="549"/>
      <c r="RMK3973" s="549"/>
      <c r="RML3973" s="549"/>
      <c r="RMM3973" s="549"/>
      <c r="RMN3973" s="549"/>
      <c r="RMO3973" s="549"/>
      <c r="RMP3973" s="549"/>
      <c r="RMQ3973" s="549"/>
      <c r="RMR3973" s="549"/>
      <c r="RMS3973" s="549"/>
      <c r="RMT3973" s="549"/>
      <c r="RMU3973" s="549"/>
      <c r="RMV3973" s="549"/>
      <c r="RMW3973" s="549"/>
      <c r="RMX3973" s="549"/>
      <c r="RMY3973" s="549"/>
      <c r="RMZ3973" s="549"/>
      <c r="RNA3973" s="549"/>
      <c r="RNB3973" s="549"/>
      <c r="RNC3973" s="549"/>
      <c r="RND3973" s="549"/>
      <c r="RNE3973" s="549"/>
      <c r="RNF3973" s="549"/>
      <c r="RNG3973" s="549"/>
      <c r="RNH3973" s="549"/>
      <c r="RNI3973" s="549"/>
      <c r="RNJ3973" s="549"/>
      <c r="RNK3973" s="549"/>
      <c r="RNL3973" s="549"/>
      <c r="RNM3973" s="549"/>
      <c r="RNN3973" s="549"/>
      <c r="RNO3973" s="549"/>
      <c r="RNP3973" s="549"/>
      <c r="RNQ3973" s="549"/>
      <c r="RNR3973" s="549"/>
      <c r="RNS3973" s="549"/>
      <c r="RNT3973" s="549"/>
      <c r="RNU3973" s="549"/>
      <c r="RNV3973" s="549"/>
      <c r="RNW3973" s="549"/>
      <c r="RNX3973" s="549"/>
      <c r="RNY3973" s="549"/>
      <c r="RNZ3973" s="549"/>
      <c r="ROA3973" s="549"/>
      <c r="ROB3973" s="549"/>
      <c r="ROC3973" s="549"/>
      <c r="ROD3973" s="549"/>
      <c r="ROE3973" s="549"/>
      <c r="ROF3973" s="549"/>
      <c r="ROG3973" s="549"/>
      <c r="ROH3973" s="549"/>
      <c r="ROI3973" s="549"/>
      <c r="ROJ3973" s="549"/>
      <c r="ROK3973" s="549"/>
      <c r="ROL3973" s="549"/>
      <c r="ROM3973" s="549"/>
      <c r="RON3973" s="549"/>
      <c r="ROO3973" s="549"/>
      <c r="ROP3973" s="549"/>
      <c r="ROQ3973" s="549"/>
      <c r="ROR3973" s="549"/>
      <c r="ROS3973" s="549"/>
      <c r="ROT3973" s="549"/>
      <c r="ROU3973" s="549"/>
      <c r="ROV3973" s="549"/>
      <c r="ROW3973" s="549"/>
      <c r="ROX3973" s="549"/>
      <c r="ROY3973" s="549"/>
      <c r="ROZ3973" s="549"/>
      <c r="RPA3973" s="549"/>
      <c r="RPB3973" s="549"/>
      <c r="RPC3973" s="549"/>
      <c r="RPD3973" s="549"/>
      <c r="RPE3973" s="549"/>
      <c r="RPF3973" s="549"/>
      <c r="RPG3973" s="549"/>
      <c r="RPH3973" s="549"/>
      <c r="RPI3973" s="549"/>
      <c r="RPJ3973" s="549"/>
      <c r="RPK3973" s="549"/>
      <c r="RPL3973" s="549"/>
      <c r="RPM3973" s="549"/>
      <c r="RPN3973" s="549"/>
      <c r="RPO3973" s="549"/>
      <c r="RPP3973" s="549"/>
      <c r="RPQ3973" s="549"/>
      <c r="RPR3973" s="549"/>
      <c r="RPS3973" s="549"/>
      <c r="RPT3973" s="549"/>
      <c r="RPU3973" s="549"/>
      <c r="RPV3973" s="549"/>
      <c r="RPW3973" s="549"/>
      <c r="RPX3973" s="549"/>
      <c r="RPY3973" s="549"/>
      <c r="RPZ3973" s="549"/>
      <c r="RQA3973" s="549"/>
      <c r="RQB3973" s="549"/>
      <c r="RQC3973" s="549"/>
      <c r="RQD3973" s="549"/>
      <c r="RQE3973" s="549"/>
      <c r="RQF3973" s="549"/>
      <c r="RQG3973" s="549"/>
      <c r="RQH3973" s="549"/>
      <c r="RQI3973" s="549"/>
      <c r="RQJ3973" s="549"/>
      <c r="RQK3973" s="549"/>
      <c r="RQL3973" s="549"/>
      <c r="RQM3973" s="549"/>
      <c r="RQN3973" s="549"/>
      <c r="RQO3973" s="549"/>
      <c r="RQP3973" s="549"/>
      <c r="RQQ3973" s="549"/>
      <c r="RQR3973" s="549"/>
      <c r="RQS3973" s="549"/>
      <c r="RQT3973" s="549"/>
      <c r="RQU3973" s="549"/>
      <c r="RQV3973" s="549"/>
      <c r="RQW3973" s="549"/>
      <c r="RQX3973" s="549"/>
      <c r="RQY3973" s="549"/>
      <c r="RQZ3973" s="549"/>
      <c r="RRA3973" s="549"/>
      <c r="RRB3973" s="549"/>
      <c r="RRC3973" s="549"/>
      <c r="RRD3973" s="549"/>
      <c r="RRE3973" s="549"/>
      <c r="RRF3973" s="549"/>
      <c r="RRG3973" s="549"/>
      <c r="RRH3973" s="549"/>
      <c r="RRI3973" s="549"/>
      <c r="RRJ3973" s="549"/>
      <c r="RRK3973" s="549"/>
      <c r="RRL3973" s="549"/>
      <c r="RRM3973" s="549"/>
      <c r="RRN3973" s="549"/>
      <c r="RRO3973" s="549"/>
      <c r="RRP3973" s="549"/>
      <c r="RRQ3973" s="549"/>
      <c r="RRR3973" s="549"/>
      <c r="RRS3973" s="549"/>
      <c r="RRT3973" s="549"/>
      <c r="RRU3973" s="549"/>
      <c r="RRV3973" s="549"/>
      <c r="RRW3973" s="549"/>
      <c r="RRX3973" s="549"/>
      <c r="RRY3973" s="549"/>
      <c r="RRZ3973" s="549"/>
      <c r="RSA3973" s="549"/>
      <c r="RSB3973" s="549"/>
      <c r="RSC3973" s="549"/>
      <c r="RSD3973" s="549"/>
      <c r="RSE3973" s="549"/>
      <c r="RSF3973" s="549"/>
      <c r="RSG3973" s="549"/>
      <c r="RSH3973" s="549"/>
      <c r="RSI3973" s="549"/>
      <c r="RSJ3973" s="549"/>
      <c r="RSK3973" s="549"/>
      <c r="RSL3973" s="549"/>
      <c r="RSM3973" s="549"/>
      <c r="RSN3973" s="549"/>
      <c r="RSO3973" s="549"/>
      <c r="RSP3973" s="549"/>
      <c r="RSQ3973" s="549"/>
      <c r="RSR3973" s="549"/>
      <c r="RSS3973" s="549"/>
      <c r="RST3973" s="549"/>
      <c r="RSU3973" s="549"/>
      <c r="RSV3973" s="549"/>
      <c r="RSW3973" s="549"/>
      <c r="RSX3973" s="549"/>
      <c r="RSY3973" s="549"/>
      <c r="RSZ3973" s="549"/>
      <c r="RTA3973" s="549"/>
      <c r="RTB3973" s="549"/>
      <c r="RTC3973" s="549"/>
      <c r="RTD3973" s="549"/>
      <c r="RTE3973" s="549"/>
      <c r="RTF3973" s="549"/>
      <c r="RTG3973" s="549"/>
      <c r="RTH3973" s="549"/>
      <c r="RTI3973" s="549"/>
      <c r="RTJ3973" s="549"/>
      <c r="RTK3973" s="549"/>
      <c r="RTL3973" s="549"/>
      <c r="RTM3973" s="549"/>
      <c r="RTN3973" s="549"/>
      <c r="RTO3973" s="549"/>
      <c r="RTP3973" s="549"/>
      <c r="RTQ3973" s="549"/>
      <c r="RTR3973" s="549"/>
      <c r="RTS3973" s="549"/>
      <c r="RTT3973" s="549"/>
      <c r="RTU3973" s="549"/>
      <c r="RTV3973" s="549"/>
      <c r="RTW3973" s="549"/>
      <c r="RTX3973" s="549"/>
      <c r="RTY3973" s="549"/>
      <c r="RTZ3973" s="549"/>
      <c r="RUA3973" s="549"/>
      <c r="RUB3973" s="549"/>
      <c r="RUC3973" s="549"/>
      <c r="RUD3973" s="549"/>
      <c r="RUE3973" s="549"/>
      <c r="RUF3973" s="549"/>
      <c r="RUG3973" s="549"/>
      <c r="RUH3973" s="549"/>
      <c r="RUI3973" s="549"/>
      <c r="RUJ3973" s="549"/>
      <c r="RUK3973" s="549"/>
      <c r="RUL3973" s="549"/>
      <c r="RUM3973" s="549"/>
      <c r="RUN3973" s="549"/>
      <c r="RUO3973" s="549"/>
      <c r="RUP3973" s="549"/>
      <c r="RUQ3973" s="549"/>
      <c r="RUR3973" s="549"/>
      <c r="RUS3973" s="549"/>
      <c r="RUT3973" s="549"/>
      <c r="RUU3973" s="549"/>
      <c r="RUV3973" s="549"/>
      <c r="RUW3973" s="549"/>
      <c r="RUX3973" s="549"/>
      <c r="RUY3973" s="549"/>
      <c r="RUZ3973" s="549"/>
      <c r="RVA3973" s="549"/>
      <c r="RVB3973" s="549"/>
      <c r="RVC3973" s="549"/>
      <c r="RVD3973" s="549"/>
      <c r="RVE3973" s="549"/>
      <c r="RVF3973" s="549"/>
      <c r="RVG3973" s="549"/>
      <c r="RVH3973" s="549"/>
      <c r="RVI3973" s="549"/>
      <c r="RVJ3973" s="549"/>
      <c r="RVK3973" s="549"/>
      <c r="RVL3973" s="549"/>
      <c r="RVM3973" s="549"/>
      <c r="RVN3973" s="549"/>
      <c r="RVO3973" s="549"/>
      <c r="RVP3973" s="549"/>
      <c r="RVQ3973" s="549"/>
      <c r="RVR3973" s="549"/>
      <c r="RVS3973" s="549"/>
      <c r="RVT3973" s="549"/>
      <c r="RVU3973" s="549"/>
      <c r="RVV3973" s="549"/>
      <c r="RVW3973" s="549"/>
      <c r="RVX3973" s="549"/>
      <c r="RVY3973" s="549"/>
      <c r="RVZ3973" s="549"/>
      <c r="RWA3973" s="549"/>
      <c r="RWB3973" s="549"/>
      <c r="RWC3973" s="549"/>
      <c r="RWD3973" s="549"/>
      <c r="RWE3973" s="549"/>
      <c r="RWF3973" s="549"/>
      <c r="RWG3973" s="549"/>
      <c r="RWH3973" s="549"/>
      <c r="RWI3973" s="549"/>
      <c r="RWJ3973" s="549"/>
      <c r="RWK3973" s="549"/>
      <c r="RWL3973" s="549"/>
      <c r="RWM3973" s="549"/>
      <c r="RWN3973" s="549"/>
      <c r="RWO3973" s="549"/>
      <c r="RWP3973" s="549"/>
      <c r="RWQ3973" s="549"/>
      <c r="RWR3973" s="549"/>
      <c r="RWS3973" s="549"/>
      <c r="RWT3973" s="549"/>
      <c r="RWU3973" s="549"/>
      <c r="RWV3973" s="549"/>
      <c r="RWW3973" s="549"/>
      <c r="RWX3973" s="549"/>
      <c r="RWY3973" s="549"/>
      <c r="RWZ3973" s="549"/>
      <c r="RXA3973" s="549"/>
      <c r="RXB3973" s="549"/>
      <c r="RXC3973" s="549"/>
      <c r="RXD3973" s="549"/>
      <c r="RXE3973" s="549"/>
      <c r="RXF3973" s="549"/>
      <c r="RXG3973" s="549"/>
      <c r="RXH3973" s="549"/>
      <c r="RXI3973" s="549"/>
      <c r="RXJ3973" s="549"/>
      <c r="RXK3973" s="549"/>
      <c r="RXL3973" s="549"/>
      <c r="RXM3973" s="549"/>
      <c r="RXN3973" s="549"/>
      <c r="RXO3973" s="549"/>
      <c r="RXP3973" s="549"/>
      <c r="RXQ3973" s="549"/>
      <c r="RXR3973" s="549"/>
      <c r="RXS3973" s="549"/>
      <c r="RXT3973" s="549"/>
      <c r="RXU3973" s="549"/>
      <c r="RXV3973" s="549"/>
      <c r="RXW3973" s="549"/>
      <c r="RXX3973" s="549"/>
      <c r="RXY3973" s="549"/>
      <c r="RXZ3973" s="549"/>
      <c r="RYA3973" s="549"/>
      <c r="RYB3973" s="549"/>
      <c r="RYC3973" s="549"/>
      <c r="RYD3973" s="549"/>
      <c r="RYE3973" s="549"/>
      <c r="RYF3973" s="549"/>
      <c r="RYG3973" s="549"/>
      <c r="RYH3973" s="549"/>
      <c r="RYI3973" s="549"/>
      <c r="RYJ3973" s="549"/>
      <c r="RYK3973" s="549"/>
      <c r="RYL3973" s="549"/>
      <c r="RYM3973" s="549"/>
      <c r="RYN3973" s="549"/>
      <c r="RYO3973" s="549"/>
      <c r="RYP3973" s="549"/>
      <c r="RYQ3973" s="549"/>
      <c r="RYR3973" s="549"/>
      <c r="RYS3973" s="549"/>
      <c r="RYT3973" s="549"/>
      <c r="RYU3973" s="549"/>
      <c r="RYV3973" s="549"/>
      <c r="RYW3973" s="549"/>
      <c r="RYX3973" s="549"/>
      <c r="RYY3973" s="549"/>
      <c r="RYZ3973" s="549"/>
      <c r="RZA3973" s="549"/>
      <c r="RZB3973" s="549"/>
      <c r="RZC3973" s="549"/>
      <c r="RZD3973" s="549"/>
      <c r="RZE3973" s="549"/>
      <c r="RZF3973" s="549"/>
      <c r="RZG3973" s="549"/>
      <c r="RZH3973" s="549"/>
      <c r="RZI3973" s="549"/>
      <c r="RZJ3973" s="549"/>
      <c r="RZK3973" s="549"/>
      <c r="RZL3973" s="549"/>
      <c r="RZM3973" s="549"/>
      <c r="RZN3973" s="549"/>
      <c r="RZO3973" s="549"/>
      <c r="RZP3973" s="549"/>
      <c r="RZQ3973" s="549"/>
      <c r="RZR3973" s="549"/>
      <c r="RZS3973" s="549"/>
      <c r="RZT3973" s="549"/>
      <c r="RZU3973" s="549"/>
      <c r="RZV3973" s="549"/>
      <c r="RZW3973" s="549"/>
      <c r="RZX3973" s="549"/>
      <c r="RZY3973" s="549"/>
      <c r="RZZ3973" s="549"/>
      <c r="SAA3973" s="549"/>
      <c r="SAB3973" s="549"/>
      <c r="SAC3973" s="549"/>
      <c r="SAD3973" s="549"/>
      <c r="SAE3973" s="549"/>
      <c r="SAF3973" s="549"/>
      <c r="SAG3973" s="549"/>
      <c r="SAH3973" s="549"/>
      <c r="SAI3973" s="549"/>
      <c r="SAJ3973" s="549"/>
      <c r="SAK3973" s="549"/>
      <c r="SAL3973" s="549"/>
      <c r="SAM3973" s="549"/>
      <c r="SAN3973" s="549"/>
      <c r="SAO3973" s="549"/>
      <c r="SAP3973" s="549"/>
      <c r="SAQ3973" s="549"/>
      <c r="SAR3973" s="549"/>
      <c r="SAS3973" s="549"/>
      <c r="SAT3973" s="549"/>
      <c r="SAU3973" s="549"/>
      <c r="SAV3973" s="549"/>
      <c r="SAW3973" s="549"/>
      <c r="SAX3973" s="549"/>
      <c r="SAY3973" s="549"/>
      <c r="SAZ3973" s="549"/>
      <c r="SBA3973" s="549"/>
      <c r="SBB3973" s="549"/>
      <c r="SBC3973" s="549"/>
      <c r="SBD3973" s="549"/>
      <c r="SBE3973" s="549"/>
      <c r="SBF3973" s="549"/>
      <c r="SBG3973" s="549"/>
      <c r="SBH3973" s="549"/>
      <c r="SBI3973" s="549"/>
      <c r="SBJ3973" s="549"/>
      <c r="SBK3973" s="549"/>
      <c r="SBL3973" s="549"/>
      <c r="SBM3973" s="549"/>
      <c r="SBN3973" s="549"/>
      <c r="SBO3973" s="549"/>
      <c r="SBP3973" s="549"/>
      <c r="SBQ3973" s="549"/>
      <c r="SBR3973" s="549"/>
      <c r="SBS3973" s="549"/>
      <c r="SBT3973" s="549"/>
      <c r="SBU3973" s="549"/>
      <c r="SBV3973" s="549"/>
      <c r="SBW3973" s="549"/>
      <c r="SBX3973" s="549"/>
      <c r="SBY3973" s="549"/>
      <c r="SBZ3973" s="549"/>
      <c r="SCA3973" s="549"/>
      <c r="SCB3973" s="549"/>
      <c r="SCC3973" s="549"/>
      <c r="SCD3973" s="549"/>
      <c r="SCE3973" s="549"/>
      <c r="SCF3973" s="549"/>
      <c r="SCG3973" s="549"/>
      <c r="SCH3973" s="549"/>
      <c r="SCI3973" s="549"/>
      <c r="SCJ3973" s="549"/>
      <c r="SCK3973" s="549"/>
      <c r="SCL3973" s="549"/>
      <c r="SCM3973" s="549"/>
      <c r="SCN3973" s="549"/>
      <c r="SCO3973" s="549"/>
      <c r="SCP3973" s="549"/>
      <c r="SCQ3973" s="549"/>
      <c r="SCR3973" s="549"/>
      <c r="SCS3973" s="549"/>
      <c r="SCT3973" s="549"/>
      <c r="SCU3973" s="549"/>
      <c r="SCV3973" s="549"/>
      <c r="SCW3973" s="549"/>
      <c r="SCX3973" s="549"/>
      <c r="SCY3973" s="549"/>
      <c r="SCZ3973" s="549"/>
      <c r="SDA3973" s="549"/>
      <c r="SDB3973" s="549"/>
      <c r="SDC3973" s="549"/>
      <c r="SDD3973" s="549"/>
      <c r="SDE3973" s="549"/>
      <c r="SDF3973" s="549"/>
      <c r="SDG3973" s="549"/>
      <c r="SDH3973" s="549"/>
      <c r="SDI3973" s="549"/>
      <c r="SDJ3973" s="549"/>
      <c r="SDK3973" s="549"/>
      <c r="SDL3973" s="549"/>
      <c r="SDM3973" s="549"/>
      <c r="SDN3973" s="549"/>
      <c r="SDO3973" s="549"/>
      <c r="SDP3973" s="549"/>
      <c r="SDQ3973" s="549"/>
      <c r="SDR3973" s="549"/>
      <c r="SDS3973" s="549"/>
      <c r="SDT3973" s="549"/>
      <c r="SDU3973" s="549"/>
      <c r="SDV3973" s="549"/>
      <c r="SDW3973" s="549"/>
      <c r="SDX3973" s="549"/>
      <c r="SDY3973" s="549"/>
      <c r="SDZ3973" s="549"/>
      <c r="SEA3973" s="549"/>
      <c r="SEB3973" s="549"/>
      <c r="SEC3973" s="549"/>
      <c r="SED3973" s="549"/>
      <c r="SEE3973" s="549"/>
      <c r="SEF3973" s="549"/>
      <c r="SEG3973" s="549"/>
      <c r="SEH3973" s="549"/>
      <c r="SEI3973" s="549"/>
      <c r="SEJ3973" s="549"/>
      <c r="SEK3973" s="549"/>
      <c r="SEL3973" s="549"/>
      <c r="SEM3973" s="549"/>
      <c r="SEN3973" s="549"/>
      <c r="SEO3973" s="549"/>
      <c r="SEP3973" s="549"/>
      <c r="SEQ3973" s="549"/>
      <c r="SER3973" s="549"/>
      <c r="SES3973" s="549"/>
      <c r="SET3973" s="549"/>
      <c r="SEU3973" s="549"/>
      <c r="SEV3973" s="549"/>
      <c r="SEW3973" s="549"/>
      <c r="SEX3973" s="549"/>
      <c r="SEY3973" s="549"/>
      <c r="SEZ3973" s="549"/>
      <c r="SFA3973" s="549"/>
      <c r="SFB3973" s="549"/>
      <c r="SFC3973" s="549"/>
      <c r="SFD3973" s="549"/>
      <c r="SFE3973" s="549"/>
      <c r="SFF3973" s="549"/>
      <c r="SFG3973" s="549"/>
      <c r="SFH3973" s="549"/>
      <c r="SFI3973" s="549"/>
      <c r="SFJ3973" s="549"/>
      <c r="SFK3973" s="549"/>
      <c r="SFL3973" s="549"/>
      <c r="SFM3973" s="549"/>
      <c r="SFN3973" s="549"/>
      <c r="SFO3973" s="549"/>
      <c r="SFP3973" s="549"/>
      <c r="SFQ3973" s="549"/>
      <c r="SFR3973" s="549"/>
      <c r="SFS3973" s="549"/>
      <c r="SFT3973" s="549"/>
      <c r="SFU3973" s="549"/>
      <c r="SFV3973" s="549"/>
      <c r="SFW3973" s="549"/>
      <c r="SFX3973" s="549"/>
      <c r="SFY3973" s="549"/>
      <c r="SFZ3973" s="549"/>
      <c r="SGA3973" s="549"/>
      <c r="SGB3973" s="549"/>
      <c r="SGC3973" s="549"/>
      <c r="SGD3973" s="549"/>
      <c r="SGE3973" s="549"/>
      <c r="SGF3973" s="549"/>
      <c r="SGG3973" s="549"/>
      <c r="SGH3973" s="549"/>
      <c r="SGI3973" s="549"/>
      <c r="SGJ3973" s="549"/>
      <c r="SGK3973" s="549"/>
      <c r="SGL3973" s="549"/>
      <c r="SGM3973" s="549"/>
      <c r="SGN3973" s="549"/>
      <c r="SGO3973" s="549"/>
      <c r="SGP3973" s="549"/>
      <c r="SGQ3973" s="549"/>
      <c r="SGR3973" s="549"/>
      <c r="SGS3973" s="549"/>
      <c r="SGT3973" s="549"/>
      <c r="SGU3973" s="549"/>
      <c r="SGV3973" s="549"/>
      <c r="SGW3973" s="549"/>
      <c r="SGX3973" s="549"/>
      <c r="SGY3973" s="549"/>
      <c r="SGZ3973" s="549"/>
      <c r="SHA3973" s="549"/>
      <c r="SHB3973" s="549"/>
      <c r="SHC3973" s="549"/>
      <c r="SHD3973" s="549"/>
      <c r="SHE3973" s="549"/>
      <c r="SHF3973" s="549"/>
      <c r="SHG3973" s="549"/>
      <c r="SHH3973" s="549"/>
      <c r="SHI3973" s="549"/>
      <c r="SHJ3973" s="549"/>
      <c r="SHK3973" s="549"/>
      <c r="SHL3973" s="549"/>
      <c r="SHM3973" s="549"/>
      <c r="SHN3973" s="549"/>
      <c r="SHO3973" s="549"/>
      <c r="SHP3973" s="549"/>
      <c r="SHQ3973" s="549"/>
      <c r="SHR3973" s="549"/>
      <c r="SHS3973" s="549"/>
      <c r="SHT3973" s="549"/>
      <c r="SHU3973" s="549"/>
      <c r="SHV3973" s="549"/>
      <c r="SHW3973" s="549"/>
      <c r="SHX3973" s="549"/>
      <c r="SHY3973" s="549"/>
      <c r="SHZ3973" s="549"/>
      <c r="SIA3973" s="549"/>
      <c r="SIB3973" s="549"/>
      <c r="SIC3973" s="549"/>
      <c r="SID3973" s="549"/>
      <c r="SIE3973" s="549"/>
      <c r="SIF3973" s="549"/>
      <c r="SIG3973" s="549"/>
      <c r="SIH3973" s="549"/>
      <c r="SII3973" s="549"/>
      <c r="SIJ3973" s="549"/>
      <c r="SIK3973" s="549"/>
      <c r="SIL3973" s="549"/>
      <c r="SIM3973" s="549"/>
      <c r="SIN3973" s="549"/>
      <c r="SIO3973" s="549"/>
      <c r="SIP3973" s="549"/>
      <c r="SIQ3973" s="549"/>
      <c r="SIR3973" s="549"/>
      <c r="SIS3973" s="549"/>
      <c r="SIT3973" s="549"/>
      <c r="SIU3973" s="549"/>
      <c r="SIV3973" s="549"/>
      <c r="SIW3973" s="549"/>
      <c r="SIX3973" s="549"/>
      <c r="SIY3973" s="549"/>
      <c r="SIZ3973" s="549"/>
      <c r="SJA3973" s="549"/>
      <c r="SJB3973" s="549"/>
      <c r="SJC3973" s="549"/>
      <c r="SJD3973" s="549"/>
      <c r="SJE3973" s="549"/>
      <c r="SJF3973" s="549"/>
      <c r="SJG3973" s="549"/>
      <c r="SJH3973" s="549"/>
      <c r="SJI3973" s="549"/>
      <c r="SJJ3973" s="549"/>
      <c r="SJK3973" s="549"/>
      <c r="SJL3973" s="549"/>
      <c r="SJM3973" s="549"/>
      <c r="SJN3973" s="549"/>
      <c r="SJO3973" s="549"/>
      <c r="SJP3973" s="549"/>
      <c r="SJQ3973" s="549"/>
      <c r="SJR3973" s="549"/>
      <c r="SJS3973" s="549"/>
      <c r="SJT3973" s="549"/>
      <c r="SJU3973" s="549"/>
      <c r="SJV3973" s="549"/>
      <c r="SJW3973" s="549"/>
      <c r="SJX3973" s="549"/>
      <c r="SJY3973" s="549"/>
      <c r="SJZ3973" s="549"/>
      <c r="SKA3973" s="549"/>
      <c r="SKB3973" s="549"/>
      <c r="SKC3973" s="549"/>
      <c r="SKD3973" s="549"/>
      <c r="SKE3973" s="549"/>
      <c r="SKF3973" s="549"/>
      <c r="SKG3973" s="549"/>
      <c r="SKH3973" s="549"/>
      <c r="SKI3973" s="549"/>
      <c r="SKJ3973" s="549"/>
      <c r="SKK3973" s="549"/>
      <c r="SKL3973" s="549"/>
      <c r="SKM3973" s="549"/>
      <c r="SKN3973" s="549"/>
      <c r="SKO3973" s="549"/>
      <c r="SKP3973" s="549"/>
      <c r="SKQ3973" s="549"/>
      <c r="SKR3973" s="549"/>
      <c r="SKS3973" s="549"/>
      <c r="SKT3973" s="549"/>
      <c r="SKU3973" s="549"/>
      <c r="SKV3973" s="549"/>
      <c r="SKW3973" s="549"/>
      <c r="SKX3973" s="549"/>
      <c r="SKY3973" s="549"/>
      <c r="SKZ3973" s="549"/>
      <c r="SLA3973" s="549"/>
      <c r="SLB3973" s="549"/>
      <c r="SLC3973" s="549"/>
      <c r="SLD3973" s="549"/>
      <c r="SLE3973" s="549"/>
      <c r="SLF3973" s="549"/>
      <c r="SLG3973" s="549"/>
      <c r="SLH3973" s="549"/>
      <c r="SLI3973" s="549"/>
      <c r="SLJ3973" s="549"/>
      <c r="SLK3973" s="549"/>
      <c r="SLL3973" s="549"/>
      <c r="SLM3973" s="549"/>
      <c r="SLN3973" s="549"/>
      <c r="SLO3973" s="549"/>
      <c r="SLP3973" s="549"/>
      <c r="SLQ3973" s="549"/>
      <c r="SLR3973" s="549"/>
      <c r="SLS3973" s="549"/>
      <c r="SLT3973" s="549"/>
      <c r="SLU3973" s="549"/>
      <c r="SLV3973" s="549"/>
      <c r="SLW3973" s="549"/>
      <c r="SLX3973" s="549"/>
      <c r="SLY3973" s="549"/>
      <c r="SLZ3973" s="549"/>
      <c r="SMA3973" s="549"/>
      <c r="SMB3973" s="549"/>
      <c r="SMC3973" s="549"/>
      <c r="SMD3973" s="549"/>
      <c r="SME3973" s="549"/>
      <c r="SMF3973" s="549"/>
      <c r="SMG3973" s="549"/>
      <c r="SMH3973" s="549"/>
      <c r="SMI3973" s="549"/>
      <c r="SMJ3973" s="549"/>
      <c r="SMK3973" s="549"/>
      <c r="SML3973" s="549"/>
      <c r="SMM3973" s="549"/>
      <c r="SMN3973" s="549"/>
      <c r="SMO3973" s="549"/>
      <c r="SMP3973" s="549"/>
      <c r="SMQ3973" s="549"/>
      <c r="SMR3973" s="549"/>
      <c r="SMS3973" s="549"/>
      <c r="SMT3973" s="549"/>
      <c r="SMU3973" s="549"/>
      <c r="SMV3973" s="549"/>
      <c r="SMW3973" s="549"/>
      <c r="SMX3973" s="549"/>
      <c r="SMY3973" s="549"/>
      <c r="SMZ3973" s="549"/>
      <c r="SNA3973" s="549"/>
      <c r="SNB3973" s="549"/>
      <c r="SNC3973" s="549"/>
      <c r="SND3973" s="549"/>
      <c r="SNE3973" s="549"/>
      <c r="SNF3973" s="549"/>
      <c r="SNG3973" s="549"/>
      <c r="SNH3973" s="549"/>
      <c r="SNI3973" s="549"/>
      <c r="SNJ3973" s="549"/>
      <c r="SNK3973" s="549"/>
      <c r="SNL3973" s="549"/>
      <c r="SNM3973" s="549"/>
      <c r="SNN3973" s="549"/>
      <c r="SNO3973" s="549"/>
      <c r="SNP3973" s="549"/>
      <c r="SNQ3973" s="549"/>
      <c r="SNR3973" s="549"/>
      <c r="SNS3973" s="549"/>
      <c r="SNT3973" s="549"/>
      <c r="SNU3973" s="549"/>
      <c r="SNV3973" s="549"/>
      <c r="SNW3973" s="549"/>
      <c r="SNX3973" s="549"/>
      <c r="SNY3973" s="549"/>
      <c r="SNZ3973" s="549"/>
      <c r="SOA3973" s="549"/>
      <c r="SOB3973" s="549"/>
      <c r="SOC3973" s="549"/>
      <c r="SOD3973" s="549"/>
      <c r="SOE3973" s="549"/>
      <c r="SOF3973" s="549"/>
      <c r="SOG3973" s="549"/>
      <c r="SOH3973" s="549"/>
      <c r="SOI3973" s="549"/>
      <c r="SOJ3973" s="549"/>
      <c r="SOK3973" s="549"/>
      <c r="SOL3973" s="549"/>
      <c r="SOM3973" s="549"/>
      <c r="SON3973" s="549"/>
      <c r="SOO3973" s="549"/>
      <c r="SOP3973" s="549"/>
      <c r="SOQ3973" s="549"/>
      <c r="SOR3973" s="549"/>
      <c r="SOS3973" s="549"/>
      <c r="SOT3973" s="549"/>
      <c r="SOU3973" s="549"/>
      <c r="SOV3973" s="549"/>
      <c r="SOW3973" s="549"/>
      <c r="SOX3973" s="549"/>
      <c r="SOY3973" s="549"/>
      <c r="SOZ3973" s="549"/>
      <c r="SPA3973" s="549"/>
      <c r="SPB3973" s="549"/>
      <c r="SPC3973" s="549"/>
      <c r="SPD3973" s="549"/>
      <c r="SPE3973" s="549"/>
      <c r="SPF3973" s="549"/>
      <c r="SPG3973" s="549"/>
      <c r="SPH3973" s="549"/>
      <c r="SPI3973" s="549"/>
      <c r="SPJ3973" s="549"/>
      <c r="SPK3973" s="549"/>
      <c r="SPL3973" s="549"/>
      <c r="SPM3973" s="549"/>
      <c r="SPN3973" s="549"/>
      <c r="SPO3973" s="549"/>
      <c r="SPP3973" s="549"/>
      <c r="SPQ3973" s="549"/>
      <c r="SPR3973" s="549"/>
      <c r="SPS3973" s="549"/>
      <c r="SPT3973" s="549"/>
      <c r="SPU3973" s="549"/>
      <c r="SPV3973" s="549"/>
      <c r="SPW3973" s="549"/>
      <c r="SPX3973" s="549"/>
      <c r="SPY3973" s="549"/>
      <c r="SPZ3973" s="549"/>
      <c r="SQA3973" s="549"/>
      <c r="SQB3973" s="549"/>
      <c r="SQC3973" s="549"/>
      <c r="SQD3973" s="549"/>
      <c r="SQE3973" s="549"/>
      <c r="SQF3973" s="549"/>
      <c r="SQG3973" s="549"/>
      <c r="SQH3973" s="549"/>
      <c r="SQI3973" s="549"/>
      <c r="SQJ3973" s="549"/>
      <c r="SQK3973" s="549"/>
      <c r="SQL3973" s="549"/>
      <c r="SQM3973" s="549"/>
      <c r="SQN3973" s="549"/>
      <c r="SQO3973" s="549"/>
      <c r="SQP3973" s="549"/>
      <c r="SQQ3973" s="549"/>
      <c r="SQR3973" s="549"/>
      <c r="SQS3973" s="549"/>
      <c r="SQT3973" s="549"/>
      <c r="SQU3973" s="549"/>
      <c r="SQV3973" s="549"/>
      <c r="SQW3973" s="549"/>
      <c r="SQX3973" s="549"/>
      <c r="SQY3973" s="549"/>
      <c r="SQZ3973" s="549"/>
      <c r="SRA3973" s="549"/>
      <c r="SRB3973" s="549"/>
      <c r="SRC3973" s="549"/>
      <c r="SRD3973" s="549"/>
      <c r="SRE3973" s="549"/>
      <c r="SRF3973" s="549"/>
      <c r="SRG3973" s="549"/>
      <c r="SRH3973" s="549"/>
      <c r="SRI3973" s="549"/>
      <c r="SRJ3973" s="549"/>
      <c r="SRK3973" s="549"/>
      <c r="SRL3973" s="549"/>
      <c r="SRM3973" s="549"/>
      <c r="SRN3973" s="549"/>
      <c r="SRO3973" s="549"/>
      <c r="SRP3973" s="549"/>
      <c r="SRQ3973" s="549"/>
      <c r="SRR3973" s="549"/>
      <c r="SRS3973" s="549"/>
      <c r="SRT3973" s="549"/>
      <c r="SRU3973" s="549"/>
      <c r="SRV3973" s="549"/>
      <c r="SRW3973" s="549"/>
      <c r="SRX3973" s="549"/>
      <c r="SRY3973" s="549"/>
      <c r="SRZ3973" s="549"/>
      <c r="SSA3973" s="549"/>
      <c r="SSB3973" s="549"/>
      <c r="SSC3973" s="549"/>
      <c r="SSD3973" s="549"/>
      <c r="SSE3973" s="549"/>
      <c r="SSF3973" s="549"/>
      <c r="SSG3973" s="549"/>
      <c r="SSH3973" s="549"/>
      <c r="SSI3973" s="549"/>
      <c r="SSJ3973" s="549"/>
      <c r="SSK3973" s="549"/>
      <c r="SSL3973" s="549"/>
      <c r="SSM3973" s="549"/>
      <c r="SSN3973" s="549"/>
      <c r="SSO3973" s="549"/>
      <c r="SSP3973" s="549"/>
      <c r="SSQ3973" s="549"/>
      <c r="SSR3973" s="549"/>
      <c r="SSS3973" s="549"/>
      <c r="SST3973" s="549"/>
      <c r="SSU3973" s="549"/>
      <c r="SSV3973" s="549"/>
      <c r="SSW3973" s="549"/>
      <c r="SSX3973" s="549"/>
      <c r="SSY3973" s="549"/>
      <c r="SSZ3973" s="549"/>
      <c r="STA3973" s="549"/>
      <c r="STB3973" s="549"/>
      <c r="STC3973" s="549"/>
      <c r="STD3973" s="549"/>
      <c r="STE3973" s="549"/>
      <c r="STF3973" s="549"/>
      <c r="STG3973" s="549"/>
      <c r="STH3973" s="549"/>
      <c r="STI3973" s="549"/>
      <c r="STJ3973" s="549"/>
      <c r="STK3973" s="549"/>
      <c r="STL3973" s="549"/>
      <c r="STM3973" s="549"/>
      <c r="STN3973" s="549"/>
      <c r="STO3973" s="549"/>
      <c r="STP3973" s="549"/>
      <c r="STQ3973" s="549"/>
      <c r="STR3973" s="549"/>
      <c r="STS3973" s="549"/>
      <c r="STT3973" s="549"/>
      <c r="STU3973" s="549"/>
      <c r="STV3973" s="549"/>
      <c r="STW3973" s="549"/>
      <c r="STX3973" s="549"/>
      <c r="STY3973" s="549"/>
      <c r="STZ3973" s="549"/>
      <c r="SUA3973" s="549"/>
      <c r="SUB3973" s="549"/>
      <c r="SUC3973" s="549"/>
      <c r="SUD3973" s="549"/>
      <c r="SUE3973" s="549"/>
      <c r="SUF3973" s="549"/>
      <c r="SUG3973" s="549"/>
      <c r="SUH3973" s="549"/>
      <c r="SUI3973" s="549"/>
      <c r="SUJ3973" s="549"/>
      <c r="SUK3973" s="549"/>
      <c r="SUL3973" s="549"/>
      <c r="SUM3973" s="549"/>
      <c r="SUN3973" s="549"/>
      <c r="SUO3973" s="549"/>
      <c r="SUP3973" s="549"/>
      <c r="SUQ3973" s="549"/>
      <c r="SUR3973" s="549"/>
      <c r="SUS3973" s="549"/>
      <c r="SUT3973" s="549"/>
      <c r="SUU3973" s="549"/>
      <c r="SUV3973" s="549"/>
      <c r="SUW3973" s="549"/>
      <c r="SUX3973" s="549"/>
      <c r="SUY3973" s="549"/>
      <c r="SUZ3973" s="549"/>
      <c r="SVA3973" s="549"/>
      <c r="SVB3973" s="549"/>
      <c r="SVC3973" s="549"/>
      <c r="SVD3973" s="549"/>
      <c r="SVE3973" s="549"/>
      <c r="SVF3973" s="549"/>
      <c r="SVG3973" s="549"/>
      <c r="SVH3973" s="549"/>
      <c r="SVI3973" s="549"/>
      <c r="SVJ3973" s="549"/>
      <c r="SVK3973" s="549"/>
      <c r="SVL3973" s="549"/>
      <c r="SVM3973" s="549"/>
      <c r="SVN3973" s="549"/>
      <c r="SVO3973" s="549"/>
      <c r="SVP3973" s="549"/>
      <c r="SVQ3973" s="549"/>
      <c r="SVR3973" s="549"/>
      <c r="SVS3973" s="549"/>
      <c r="SVT3973" s="549"/>
      <c r="SVU3973" s="549"/>
      <c r="SVV3973" s="549"/>
      <c r="SVW3973" s="549"/>
      <c r="SVX3973" s="549"/>
      <c r="SVY3973" s="549"/>
      <c r="SVZ3973" s="549"/>
      <c r="SWA3973" s="549"/>
      <c r="SWB3973" s="549"/>
      <c r="SWC3973" s="549"/>
      <c r="SWD3973" s="549"/>
      <c r="SWE3973" s="549"/>
      <c r="SWF3973" s="549"/>
      <c r="SWG3973" s="549"/>
      <c r="SWH3973" s="549"/>
      <c r="SWI3973" s="549"/>
      <c r="SWJ3973" s="549"/>
      <c r="SWK3973" s="549"/>
      <c r="SWL3973" s="549"/>
      <c r="SWM3973" s="549"/>
      <c r="SWN3973" s="549"/>
      <c r="SWO3973" s="549"/>
      <c r="SWP3973" s="549"/>
      <c r="SWQ3973" s="549"/>
      <c r="SWR3973" s="549"/>
      <c r="SWS3973" s="549"/>
      <c r="SWT3973" s="549"/>
      <c r="SWU3973" s="549"/>
      <c r="SWV3973" s="549"/>
      <c r="SWW3973" s="549"/>
      <c r="SWX3973" s="549"/>
      <c r="SWY3973" s="549"/>
      <c r="SWZ3973" s="549"/>
      <c r="SXA3973" s="549"/>
      <c r="SXB3973" s="549"/>
      <c r="SXC3973" s="549"/>
      <c r="SXD3973" s="549"/>
      <c r="SXE3973" s="549"/>
      <c r="SXF3973" s="549"/>
      <c r="SXG3973" s="549"/>
      <c r="SXH3973" s="549"/>
      <c r="SXI3973" s="549"/>
      <c r="SXJ3973" s="549"/>
      <c r="SXK3973" s="549"/>
      <c r="SXL3973" s="549"/>
      <c r="SXM3973" s="549"/>
      <c r="SXN3973" s="549"/>
      <c r="SXO3973" s="549"/>
      <c r="SXP3973" s="549"/>
      <c r="SXQ3973" s="549"/>
      <c r="SXR3973" s="549"/>
      <c r="SXS3973" s="549"/>
      <c r="SXT3973" s="549"/>
      <c r="SXU3973" s="549"/>
      <c r="SXV3973" s="549"/>
      <c r="SXW3973" s="549"/>
      <c r="SXX3973" s="549"/>
      <c r="SXY3973" s="549"/>
      <c r="SXZ3973" s="549"/>
      <c r="SYA3973" s="549"/>
      <c r="SYB3973" s="549"/>
      <c r="SYC3973" s="549"/>
      <c r="SYD3973" s="549"/>
      <c r="SYE3973" s="549"/>
      <c r="SYF3973" s="549"/>
      <c r="SYG3973" s="549"/>
      <c r="SYH3973" s="549"/>
      <c r="SYI3973" s="549"/>
      <c r="SYJ3973" s="549"/>
      <c r="SYK3973" s="549"/>
      <c r="SYL3973" s="549"/>
      <c r="SYM3973" s="549"/>
      <c r="SYN3973" s="549"/>
      <c r="SYO3973" s="549"/>
      <c r="SYP3973" s="549"/>
      <c r="SYQ3973" s="549"/>
      <c r="SYR3973" s="549"/>
      <c r="SYS3973" s="549"/>
      <c r="SYT3973" s="549"/>
      <c r="SYU3973" s="549"/>
      <c r="SYV3973" s="549"/>
      <c r="SYW3973" s="549"/>
      <c r="SYX3973" s="549"/>
      <c r="SYY3973" s="549"/>
      <c r="SYZ3973" s="549"/>
      <c r="SZA3973" s="549"/>
      <c r="SZB3973" s="549"/>
      <c r="SZC3973" s="549"/>
      <c r="SZD3973" s="549"/>
      <c r="SZE3973" s="549"/>
      <c r="SZF3973" s="549"/>
      <c r="SZG3973" s="549"/>
      <c r="SZH3973" s="549"/>
      <c r="SZI3973" s="549"/>
      <c r="SZJ3973" s="549"/>
      <c r="SZK3973" s="549"/>
      <c r="SZL3973" s="549"/>
      <c r="SZM3973" s="549"/>
      <c r="SZN3973" s="549"/>
      <c r="SZO3973" s="549"/>
      <c r="SZP3973" s="549"/>
      <c r="SZQ3973" s="549"/>
      <c r="SZR3973" s="549"/>
      <c r="SZS3973" s="549"/>
      <c r="SZT3973" s="549"/>
      <c r="SZU3973" s="549"/>
      <c r="SZV3973" s="549"/>
      <c r="SZW3973" s="549"/>
      <c r="SZX3973" s="549"/>
      <c r="SZY3973" s="549"/>
      <c r="SZZ3973" s="549"/>
      <c r="TAA3973" s="549"/>
      <c r="TAB3973" s="549"/>
      <c r="TAC3973" s="549"/>
      <c r="TAD3973" s="549"/>
      <c r="TAE3973" s="549"/>
      <c r="TAF3973" s="549"/>
      <c r="TAG3973" s="549"/>
      <c r="TAH3973" s="549"/>
      <c r="TAI3973" s="549"/>
      <c r="TAJ3973" s="549"/>
      <c r="TAK3973" s="549"/>
      <c r="TAL3973" s="549"/>
      <c r="TAM3973" s="549"/>
      <c r="TAN3973" s="549"/>
      <c r="TAO3973" s="549"/>
      <c r="TAP3973" s="549"/>
      <c r="TAQ3973" s="549"/>
      <c r="TAR3973" s="549"/>
      <c r="TAS3973" s="549"/>
      <c r="TAT3973" s="549"/>
      <c r="TAU3973" s="549"/>
      <c r="TAV3973" s="549"/>
      <c r="TAW3973" s="549"/>
      <c r="TAX3973" s="549"/>
      <c r="TAY3973" s="549"/>
      <c r="TAZ3973" s="549"/>
      <c r="TBA3973" s="549"/>
      <c r="TBB3973" s="549"/>
      <c r="TBC3973" s="549"/>
      <c r="TBD3973" s="549"/>
      <c r="TBE3973" s="549"/>
      <c r="TBF3973" s="549"/>
      <c r="TBG3973" s="549"/>
      <c r="TBH3973" s="549"/>
      <c r="TBI3973" s="549"/>
      <c r="TBJ3973" s="549"/>
      <c r="TBK3973" s="549"/>
      <c r="TBL3973" s="549"/>
      <c r="TBM3973" s="549"/>
      <c r="TBN3973" s="549"/>
      <c r="TBO3973" s="549"/>
      <c r="TBP3973" s="549"/>
      <c r="TBQ3973" s="549"/>
      <c r="TBR3973" s="549"/>
      <c r="TBS3973" s="549"/>
      <c r="TBT3973" s="549"/>
      <c r="TBU3973" s="549"/>
      <c r="TBV3973" s="549"/>
      <c r="TBW3973" s="549"/>
      <c r="TBX3973" s="549"/>
      <c r="TBY3973" s="549"/>
      <c r="TBZ3973" s="549"/>
      <c r="TCA3973" s="549"/>
      <c r="TCB3973" s="549"/>
      <c r="TCC3973" s="549"/>
      <c r="TCD3973" s="549"/>
      <c r="TCE3973" s="549"/>
      <c r="TCF3973" s="549"/>
      <c r="TCG3973" s="549"/>
      <c r="TCH3973" s="549"/>
      <c r="TCI3973" s="549"/>
      <c r="TCJ3973" s="549"/>
      <c r="TCK3973" s="549"/>
      <c r="TCL3973" s="549"/>
      <c r="TCM3973" s="549"/>
      <c r="TCN3973" s="549"/>
      <c r="TCO3973" s="549"/>
      <c r="TCP3973" s="549"/>
      <c r="TCQ3973" s="549"/>
      <c r="TCR3973" s="549"/>
      <c r="TCS3973" s="549"/>
      <c r="TCT3973" s="549"/>
      <c r="TCU3973" s="549"/>
      <c r="TCV3973" s="549"/>
      <c r="TCW3973" s="549"/>
      <c r="TCX3973" s="549"/>
      <c r="TCY3973" s="549"/>
      <c r="TCZ3973" s="549"/>
      <c r="TDA3973" s="549"/>
      <c r="TDB3973" s="549"/>
      <c r="TDC3973" s="549"/>
      <c r="TDD3973" s="549"/>
      <c r="TDE3973" s="549"/>
      <c r="TDF3973" s="549"/>
      <c r="TDG3973" s="549"/>
      <c r="TDH3973" s="549"/>
      <c r="TDI3973" s="549"/>
      <c r="TDJ3973" s="549"/>
      <c r="TDK3973" s="549"/>
      <c r="TDL3973" s="549"/>
      <c r="TDM3973" s="549"/>
      <c r="TDN3973" s="549"/>
      <c r="TDO3973" s="549"/>
      <c r="TDP3973" s="549"/>
      <c r="TDQ3973" s="549"/>
      <c r="TDR3973" s="549"/>
      <c r="TDS3973" s="549"/>
      <c r="TDT3973" s="549"/>
      <c r="TDU3973" s="549"/>
      <c r="TDV3973" s="549"/>
      <c r="TDW3973" s="549"/>
      <c r="TDX3973" s="549"/>
      <c r="TDY3973" s="549"/>
      <c r="TDZ3973" s="549"/>
      <c r="TEA3973" s="549"/>
      <c r="TEB3973" s="549"/>
      <c r="TEC3973" s="549"/>
      <c r="TED3973" s="549"/>
      <c r="TEE3973" s="549"/>
      <c r="TEF3973" s="549"/>
      <c r="TEG3973" s="549"/>
      <c r="TEH3973" s="549"/>
      <c r="TEI3973" s="549"/>
      <c r="TEJ3973" s="549"/>
      <c r="TEK3973" s="549"/>
      <c r="TEL3973" s="549"/>
      <c r="TEM3973" s="549"/>
      <c r="TEN3973" s="549"/>
      <c r="TEO3973" s="549"/>
      <c r="TEP3973" s="549"/>
      <c r="TEQ3973" s="549"/>
      <c r="TER3973" s="549"/>
      <c r="TES3973" s="549"/>
      <c r="TET3973" s="549"/>
      <c r="TEU3973" s="549"/>
      <c r="TEV3973" s="549"/>
      <c r="TEW3973" s="549"/>
      <c r="TEX3973" s="549"/>
      <c r="TEY3973" s="549"/>
      <c r="TEZ3973" s="549"/>
      <c r="TFA3973" s="549"/>
      <c r="TFB3973" s="549"/>
      <c r="TFC3973" s="549"/>
      <c r="TFD3973" s="549"/>
      <c r="TFE3973" s="549"/>
      <c r="TFF3973" s="549"/>
      <c r="TFG3973" s="549"/>
      <c r="TFH3973" s="549"/>
      <c r="TFI3973" s="549"/>
      <c r="TFJ3973" s="549"/>
      <c r="TFK3973" s="549"/>
      <c r="TFL3973" s="549"/>
      <c r="TFM3973" s="549"/>
      <c r="TFN3973" s="549"/>
      <c r="TFO3973" s="549"/>
      <c r="TFP3973" s="549"/>
      <c r="TFQ3973" s="549"/>
      <c r="TFR3973" s="549"/>
      <c r="TFS3973" s="549"/>
      <c r="TFT3973" s="549"/>
      <c r="TFU3973" s="549"/>
      <c r="TFV3973" s="549"/>
      <c r="TFW3973" s="549"/>
      <c r="TFX3973" s="549"/>
      <c r="TFY3973" s="549"/>
      <c r="TFZ3973" s="549"/>
      <c r="TGA3973" s="549"/>
      <c r="TGB3973" s="549"/>
      <c r="TGC3973" s="549"/>
      <c r="TGD3973" s="549"/>
      <c r="TGE3973" s="549"/>
      <c r="TGF3973" s="549"/>
      <c r="TGG3973" s="549"/>
      <c r="TGH3973" s="549"/>
      <c r="TGI3973" s="549"/>
      <c r="TGJ3973" s="549"/>
      <c r="TGK3973" s="549"/>
      <c r="TGL3973" s="549"/>
      <c r="TGM3973" s="549"/>
      <c r="TGN3973" s="549"/>
      <c r="TGO3973" s="549"/>
      <c r="TGP3973" s="549"/>
      <c r="TGQ3973" s="549"/>
      <c r="TGR3973" s="549"/>
      <c r="TGS3973" s="549"/>
      <c r="TGT3973" s="549"/>
      <c r="TGU3973" s="549"/>
      <c r="TGV3973" s="549"/>
      <c r="TGW3973" s="549"/>
      <c r="TGX3973" s="549"/>
      <c r="TGY3973" s="549"/>
      <c r="TGZ3973" s="549"/>
      <c r="THA3973" s="549"/>
      <c r="THB3973" s="549"/>
      <c r="THC3973" s="549"/>
      <c r="THD3973" s="549"/>
      <c r="THE3973" s="549"/>
      <c r="THF3973" s="549"/>
      <c r="THG3973" s="549"/>
      <c r="THH3973" s="549"/>
      <c r="THI3973" s="549"/>
      <c r="THJ3973" s="549"/>
      <c r="THK3973" s="549"/>
      <c r="THL3973" s="549"/>
      <c r="THM3973" s="549"/>
      <c r="THN3973" s="549"/>
      <c r="THO3973" s="549"/>
      <c r="THP3973" s="549"/>
      <c r="THQ3973" s="549"/>
      <c r="THR3973" s="549"/>
      <c r="THS3973" s="549"/>
      <c r="THT3973" s="549"/>
      <c r="THU3973" s="549"/>
      <c r="THV3973" s="549"/>
      <c r="THW3973" s="549"/>
      <c r="THX3973" s="549"/>
      <c r="THY3973" s="549"/>
      <c r="THZ3973" s="549"/>
      <c r="TIA3973" s="549"/>
      <c r="TIB3973" s="549"/>
      <c r="TIC3973" s="549"/>
      <c r="TID3973" s="549"/>
      <c r="TIE3973" s="549"/>
      <c r="TIF3973" s="549"/>
      <c r="TIG3973" s="549"/>
      <c r="TIH3973" s="549"/>
      <c r="TII3973" s="549"/>
      <c r="TIJ3973" s="549"/>
      <c r="TIK3973" s="549"/>
      <c r="TIL3973" s="549"/>
      <c r="TIM3973" s="549"/>
      <c r="TIN3973" s="549"/>
      <c r="TIO3973" s="549"/>
      <c r="TIP3973" s="549"/>
      <c r="TIQ3973" s="549"/>
      <c r="TIR3973" s="549"/>
      <c r="TIS3973" s="549"/>
      <c r="TIT3973" s="549"/>
      <c r="TIU3973" s="549"/>
      <c r="TIV3973" s="549"/>
      <c r="TIW3973" s="549"/>
      <c r="TIX3973" s="549"/>
      <c r="TIY3973" s="549"/>
      <c r="TIZ3973" s="549"/>
      <c r="TJA3973" s="549"/>
      <c r="TJB3973" s="549"/>
      <c r="TJC3973" s="549"/>
      <c r="TJD3973" s="549"/>
      <c r="TJE3973" s="549"/>
      <c r="TJF3973" s="549"/>
      <c r="TJG3973" s="549"/>
      <c r="TJH3973" s="549"/>
      <c r="TJI3973" s="549"/>
      <c r="TJJ3973" s="549"/>
      <c r="TJK3973" s="549"/>
      <c r="TJL3973" s="549"/>
      <c r="TJM3973" s="549"/>
      <c r="TJN3973" s="549"/>
      <c r="TJO3973" s="549"/>
      <c r="TJP3973" s="549"/>
      <c r="TJQ3973" s="549"/>
      <c r="TJR3973" s="549"/>
      <c r="TJS3973" s="549"/>
      <c r="TJT3973" s="549"/>
      <c r="TJU3973" s="549"/>
      <c r="TJV3973" s="549"/>
      <c r="TJW3973" s="549"/>
      <c r="TJX3973" s="549"/>
      <c r="TJY3973" s="549"/>
      <c r="TJZ3973" s="549"/>
      <c r="TKA3973" s="549"/>
      <c r="TKB3973" s="549"/>
      <c r="TKC3973" s="549"/>
      <c r="TKD3973" s="549"/>
      <c r="TKE3973" s="549"/>
      <c r="TKF3973" s="549"/>
      <c r="TKG3973" s="549"/>
      <c r="TKH3973" s="549"/>
      <c r="TKI3973" s="549"/>
      <c r="TKJ3973" s="549"/>
      <c r="TKK3973" s="549"/>
      <c r="TKL3973" s="549"/>
      <c r="TKM3973" s="549"/>
      <c r="TKN3973" s="549"/>
      <c r="TKO3973" s="549"/>
      <c r="TKP3973" s="549"/>
      <c r="TKQ3973" s="549"/>
      <c r="TKR3973" s="549"/>
      <c r="TKS3973" s="549"/>
      <c r="TKT3973" s="549"/>
      <c r="TKU3973" s="549"/>
      <c r="TKV3973" s="549"/>
      <c r="TKW3973" s="549"/>
      <c r="TKX3973" s="549"/>
      <c r="TKY3973" s="549"/>
      <c r="TKZ3973" s="549"/>
      <c r="TLA3973" s="549"/>
      <c r="TLB3973" s="549"/>
      <c r="TLC3973" s="549"/>
      <c r="TLD3973" s="549"/>
      <c r="TLE3973" s="549"/>
      <c r="TLF3973" s="549"/>
      <c r="TLG3973" s="549"/>
      <c r="TLH3973" s="549"/>
      <c r="TLI3973" s="549"/>
      <c r="TLJ3973" s="549"/>
      <c r="TLK3973" s="549"/>
      <c r="TLL3973" s="549"/>
      <c r="TLM3973" s="549"/>
      <c r="TLN3973" s="549"/>
      <c r="TLO3973" s="549"/>
      <c r="TLP3973" s="549"/>
      <c r="TLQ3973" s="549"/>
      <c r="TLR3973" s="549"/>
      <c r="TLS3973" s="549"/>
      <c r="TLT3973" s="549"/>
      <c r="TLU3973" s="549"/>
      <c r="TLV3973" s="549"/>
      <c r="TLW3973" s="549"/>
      <c r="TLX3973" s="549"/>
      <c r="TLY3973" s="549"/>
      <c r="TLZ3973" s="549"/>
      <c r="TMA3973" s="549"/>
      <c r="TMB3973" s="549"/>
      <c r="TMC3973" s="549"/>
      <c r="TMD3973" s="549"/>
      <c r="TME3973" s="549"/>
      <c r="TMF3973" s="549"/>
      <c r="TMG3973" s="549"/>
      <c r="TMH3973" s="549"/>
      <c r="TMI3973" s="549"/>
      <c r="TMJ3973" s="549"/>
      <c r="TMK3973" s="549"/>
      <c r="TML3973" s="549"/>
      <c r="TMM3973" s="549"/>
      <c r="TMN3973" s="549"/>
      <c r="TMO3973" s="549"/>
      <c r="TMP3973" s="549"/>
      <c r="TMQ3973" s="549"/>
      <c r="TMR3973" s="549"/>
      <c r="TMS3973" s="549"/>
      <c r="TMT3973" s="549"/>
      <c r="TMU3973" s="549"/>
      <c r="TMV3973" s="549"/>
      <c r="TMW3973" s="549"/>
      <c r="TMX3973" s="549"/>
      <c r="TMY3973" s="549"/>
      <c r="TMZ3973" s="549"/>
      <c r="TNA3973" s="549"/>
      <c r="TNB3973" s="549"/>
      <c r="TNC3973" s="549"/>
      <c r="TND3973" s="549"/>
      <c r="TNE3973" s="549"/>
      <c r="TNF3973" s="549"/>
      <c r="TNG3973" s="549"/>
      <c r="TNH3973" s="549"/>
      <c r="TNI3973" s="549"/>
      <c r="TNJ3973" s="549"/>
      <c r="TNK3973" s="549"/>
      <c r="TNL3973" s="549"/>
      <c r="TNM3973" s="549"/>
      <c r="TNN3973" s="549"/>
      <c r="TNO3973" s="549"/>
      <c r="TNP3973" s="549"/>
      <c r="TNQ3973" s="549"/>
      <c r="TNR3973" s="549"/>
      <c r="TNS3973" s="549"/>
      <c r="TNT3973" s="549"/>
      <c r="TNU3973" s="549"/>
      <c r="TNV3973" s="549"/>
      <c r="TNW3973" s="549"/>
      <c r="TNX3973" s="549"/>
      <c r="TNY3973" s="549"/>
      <c r="TNZ3973" s="549"/>
      <c r="TOA3973" s="549"/>
      <c r="TOB3973" s="549"/>
      <c r="TOC3973" s="549"/>
      <c r="TOD3973" s="549"/>
      <c r="TOE3973" s="549"/>
      <c r="TOF3973" s="549"/>
      <c r="TOG3973" s="549"/>
      <c r="TOH3973" s="549"/>
      <c r="TOI3973" s="549"/>
      <c r="TOJ3973" s="549"/>
      <c r="TOK3973" s="549"/>
      <c r="TOL3973" s="549"/>
      <c r="TOM3973" s="549"/>
      <c r="TON3973" s="549"/>
      <c r="TOO3973" s="549"/>
      <c r="TOP3973" s="549"/>
      <c r="TOQ3973" s="549"/>
      <c r="TOR3973" s="549"/>
      <c r="TOS3973" s="549"/>
      <c r="TOT3973" s="549"/>
      <c r="TOU3973" s="549"/>
      <c r="TOV3973" s="549"/>
      <c r="TOW3973" s="549"/>
      <c r="TOX3973" s="549"/>
      <c r="TOY3973" s="549"/>
      <c r="TOZ3973" s="549"/>
      <c r="TPA3973" s="549"/>
      <c r="TPB3973" s="549"/>
      <c r="TPC3973" s="549"/>
      <c r="TPD3973" s="549"/>
      <c r="TPE3973" s="549"/>
      <c r="TPF3973" s="549"/>
      <c r="TPG3973" s="549"/>
      <c r="TPH3973" s="549"/>
      <c r="TPI3973" s="549"/>
      <c r="TPJ3973" s="549"/>
      <c r="TPK3973" s="549"/>
      <c r="TPL3973" s="549"/>
      <c r="TPM3973" s="549"/>
      <c r="TPN3973" s="549"/>
      <c r="TPO3973" s="549"/>
      <c r="TPP3973" s="549"/>
      <c r="TPQ3973" s="549"/>
      <c r="TPR3973" s="549"/>
      <c r="TPS3973" s="549"/>
      <c r="TPT3973" s="549"/>
      <c r="TPU3973" s="549"/>
      <c r="TPV3973" s="549"/>
      <c r="TPW3973" s="549"/>
      <c r="TPX3973" s="549"/>
      <c r="TPY3973" s="549"/>
      <c r="TPZ3973" s="549"/>
      <c r="TQA3973" s="549"/>
      <c r="TQB3973" s="549"/>
      <c r="TQC3973" s="549"/>
      <c r="TQD3973" s="549"/>
      <c r="TQE3973" s="549"/>
      <c r="TQF3973" s="549"/>
      <c r="TQG3973" s="549"/>
      <c r="TQH3973" s="549"/>
      <c r="TQI3973" s="549"/>
      <c r="TQJ3973" s="549"/>
      <c r="TQK3973" s="549"/>
      <c r="TQL3973" s="549"/>
      <c r="TQM3973" s="549"/>
      <c r="TQN3973" s="549"/>
      <c r="TQO3973" s="549"/>
      <c r="TQP3973" s="549"/>
      <c r="TQQ3973" s="549"/>
      <c r="TQR3973" s="549"/>
      <c r="TQS3973" s="549"/>
      <c r="TQT3973" s="549"/>
      <c r="TQU3973" s="549"/>
      <c r="TQV3973" s="549"/>
      <c r="TQW3973" s="549"/>
      <c r="TQX3973" s="549"/>
      <c r="TQY3973" s="549"/>
      <c r="TQZ3973" s="549"/>
      <c r="TRA3973" s="549"/>
      <c r="TRB3973" s="549"/>
      <c r="TRC3973" s="549"/>
      <c r="TRD3973" s="549"/>
      <c r="TRE3973" s="549"/>
      <c r="TRF3973" s="549"/>
      <c r="TRG3973" s="549"/>
      <c r="TRH3973" s="549"/>
      <c r="TRI3973" s="549"/>
      <c r="TRJ3973" s="549"/>
      <c r="TRK3973" s="549"/>
      <c r="TRL3973" s="549"/>
      <c r="TRM3973" s="549"/>
      <c r="TRN3973" s="549"/>
      <c r="TRO3973" s="549"/>
      <c r="TRP3973" s="549"/>
      <c r="TRQ3973" s="549"/>
      <c r="TRR3973" s="549"/>
      <c r="TRS3973" s="549"/>
      <c r="TRT3973" s="549"/>
      <c r="TRU3973" s="549"/>
      <c r="TRV3973" s="549"/>
      <c r="TRW3973" s="549"/>
      <c r="TRX3973" s="549"/>
      <c r="TRY3973" s="549"/>
      <c r="TRZ3973" s="549"/>
      <c r="TSA3973" s="549"/>
      <c r="TSB3973" s="549"/>
      <c r="TSC3973" s="549"/>
      <c r="TSD3973" s="549"/>
      <c r="TSE3973" s="549"/>
      <c r="TSF3973" s="549"/>
      <c r="TSG3973" s="549"/>
      <c r="TSH3973" s="549"/>
      <c r="TSI3973" s="549"/>
      <c r="TSJ3973" s="549"/>
      <c r="TSK3973" s="549"/>
      <c r="TSL3973" s="549"/>
      <c r="TSM3973" s="549"/>
      <c r="TSN3973" s="549"/>
      <c r="TSO3973" s="549"/>
      <c r="TSP3973" s="549"/>
      <c r="TSQ3973" s="549"/>
      <c r="TSR3973" s="549"/>
      <c r="TSS3973" s="549"/>
      <c r="TST3973" s="549"/>
      <c r="TSU3973" s="549"/>
      <c r="TSV3973" s="549"/>
      <c r="TSW3973" s="549"/>
      <c r="TSX3973" s="549"/>
      <c r="TSY3973" s="549"/>
      <c r="TSZ3973" s="549"/>
      <c r="TTA3973" s="549"/>
      <c r="TTB3973" s="549"/>
      <c r="TTC3973" s="549"/>
      <c r="TTD3973" s="549"/>
      <c r="TTE3973" s="549"/>
      <c r="TTF3973" s="549"/>
      <c r="TTG3973" s="549"/>
      <c r="TTH3973" s="549"/>
      <c r="TTI3973" s="549"/>
      <c r="TTJ3973" s="549"/>
      <c r="TTK3973" s="549"/>
      <c r="TTL3973" s="549"/>
      <c r="TTM3973" s="549"/>
      <c r="TTN3973" s="549"/>
      <c r="TTO3973" s="549"/>
      <c r="TTP3973" s="549"/>
      <c r="TTQ3973" s="549"/>
      <c r="TTR3973" s="549"/>
      <c r="TTS3973" s="549"/>
      <c r="TTT3973" s="549"/>
      <c r="TTU3973" s="549"/>
      <c r="TTV3973" s="549"/>
      <c r="TTW3973" s="549"/>
      <c r="TTX3973" s="549"/>
      <c r="TTY3973" s="549"/>
      <c r="TTZ3973" s="549"/>
      <c r="TUA3973" s="549"/>
      <c r="TUB3973" s="549"/>
      <c r="TUC3973" s="549"/>
      <c r="TUD3973" s="549"/>
      <c r="TUE3973" s="549"/>
      <c r="TUF3973" s="549"/>
      <c r="TUG3973" s="549"/>
      <c r="TUH3973" s="549"/>
      <c r="TUI3973" s="549"/>
      <c r="TUJ3973" s="549"/>
      <c r="TUK3973" s="549"/>
      <c r="TUL3973" s="549"/>
      <c r="TUM3973" s="549"/>
      <c r="TUN3973" s="549"/>
      <c r="TUO3973" s="549"/>
      <c r="TUP3973" s="549"/>
      <c r="TUQ3973" s="549"/>
      <c r="TUR3973" s="549"/>
      <c r="TUS3973" s="549"/>
      <c r="TUT3973" s="549"/>
      <c r="TUU3973" s="549"/>
      <c r="TUV3973" s="549"/>
      <c r="TUW3973" s="549"/>
      <c r="TUX3973" s="549"/>
      <c r="TUY3973" s="549"/>
      <c r="TUZ3973" s="549"/>
      <c r="TVA3973" s="549"/>
      <c r="TVB3973" s="549"/>
      <c r="TVC3973" s="549"/>
      <c r="TVD3973" s="549"/>
      <c r="TVE3973" s="549"/>
      <c r="TVF3973" s="549"/>
      <c r="TVG3973" s="549"/>
      <c r="TVH3973" s="549"/>
      <c r="TVI3973" s="549"/>
      <c r="TVJ3973" s="549"/>
      <c r="TVK3973" s="549"/>
      <c r="TVL3973" s="549"/>
      <c r="TVM3973" s="549"/>
      <c r="TVN3973" s="549"/>
      <c r="TVO3973" s="549"/>
      <c r="TVP3973" s="549"/>
      <c r="TVQ3973" s="549"/>
      <c r="TVR3973" s="549"/>
      <c r="TVS3973" s="549"/>
      <c r="TVT3973" s="549"/>
      <c r="TVU3973" s="549"/>
      <c r="TVV3973" s="549"/>
      <c r="TVW3973" s="549"/>
      <c r="TVX3973" s="549"/>
      <c r="TVY3973" s="549"/>
      <c r="TVZ3973" s="549"/>
      <c r="TWA3973" s="549"/>
      <c r="TWB3973" s="549"/>
      <c r="TWC3973" s="549"/>
      <c r="TWD3973" s="549"/>
      <c r="TWE3973" s="549"/>
      <c r="TWF3973" s="549"/>
      <c r="TWG3973" s="549"/>
      <c r="TWH3973" s="549"/>
      <c r="TWI3973" s="549"/>
      <c r="TWJ3973" s="549"/>
      <c r="TWK3973" s="549"/>
      <c r="TWL3973" s="549"/>
      <c r="TWM3973" s="549"/>
      <c r="TWN3973" s="549"/>
      <c r="TWO3973" s="549"/>
      <c r="TWP3973" s="549"/>
      <c r="TWQ3973" s="549"/>
      <c r="TWR3973" s="549"/>
      <c r="TWS3973" s="549"/>
      <c r="TWT3973" s="549"/>
      <c r="TWU3973" s="549"/>
      <c r="TWV3973" s="549"/>
      <c r="TWW3973" s="549"/>
      <c r="TWX3973" s="549"/>
      <c r="TWY3973" s="549"/>
      <c r="TWZ3973" s="549"/>
      <c r="TXA3973" s="549"/>
      <c r="TXB3973" s="549"/>
      <c r="TXC3973" s="549"/>
      <c r="TXD3973" s="549"/>
      <c r="TXE3973" s="549"/>
      <c r="TXF3973" s="549"/>
      <c r="TXG3973" s="549"/>
      <c r="TXH3973" s="549"/>
      <c r="TXI3973" s="549"/>
      <c r="TXJ3973" s="549"/>
      <c r="TXK3973" s="549"/>
      <c r="TXL3973" s="549"/>
      <c r="TXM3973" s="549"/>
      <c r="TXN3973" s="549"/>
      <c r="TXO3973" s="549"/>
      <c r="TXP3973" s="549"/>
      <c r="TXQ3973" s="549"/>
      <c r="TXR3973" s="549"/>
      <c r="TXS3973" s="549"/>
      <c r="TXT3973" s="549"/>
      <c r="TXU3973" s="549"/>
      <c r="TXV3973" s="549"/>
      <c r="TXW3973" s="549"/>
      <c r="TXX3973" s="549"/>
      <c r="TXY3973" s="549"/>
      <c r="TXZ3973" s="549"/>
      <c r="TYA3973" s="549"/>
      <c r="TYB3973" s="549"/>
      <c r="TYC3973" s="549"/>
      <c r="TYD3973" s="549"/>
      <c r="TYE3973" s="549"/>
      <c r="TYF3973" s="549"/>
      <c r="TYG3973" s="549"/>
      <c r="TYH3973" s="549"/>
      <c r="TYI3973" s="549"/>
      <c r="TYJ3973" s="549"/>
      <c r="TYK3973" s="549"/>
      <c r="TYL3973" s="549"/>
      <c r="TYM3973" s="549"/>
      <c r="TYN3973" s="549"/>
      <c r="TYO3973" s="549"/>
      <c r="TYP3973" s="549"/>
      <c r="TYQ3973" s="549"/>
      <c r="TYR3973" s="549"/>
      <c r="TYS3973" s="549"/>
      <c r="TYT3973" s="549"/>
      <c r="TYU3973" s="549"/>
      <c r="TYV3973" s="549"/>
      <c r="TYW3973" s="549"/>
      <c r="TYX3973" s="549"/>
      <c r="TYY3973" s="549"/>
      <c r="TYZ3973" s="549"/>
      <c r="TZA3973" s="549"/>
      <c r="TZB3973" s="549"/>
      <c r="TZC3973" s="549"/>
      <c r="TZD3973" s="549"/>
      <c r="TZE3973" s="549"/>
      <c r="TZF3973" s="549"/>
      <c r="TZG3973" s="549"/>
      <c r="TZH3973" s="549"/>
      <c r="TZI3973" s="549"/>
      <c r="TZJ3973" s="549"/>
      <c r="TZK3973" s="549"/>
      <c r="TZL3973" s="549"/>
      <c r="TZM3973" s="549"/>
      <c r="TZN3973" s="549"/>
      <c r="TZO3973" s="549"/>
      <c r="TZP3973" s="549"/>
      <c r="TZQ3973" s="549"/>
      <c r="TZR3973" s="549"/>
      <c r="TZS3973" s="549"/>
      <c r="TZT3973" s="549"/>
      <c r="TZU3973" s="549"/>
      <c r="TZV3973" s="549"/>
      <c r="TZW3973" s="549"/>
      <c r="TZX3973" s="549"/>
      <c r="TZY3973" s="549"/>
      <c r="TZZ3973" s="549"/>
      <c r="UAA3973" s="549"/>
      <c r="UAB3973" s="549"/>
      <c r="UAC3973" s="549"/>
      <c r="UAD3973" s="549"/>
      <c r="UAE3973" s="549"/>
      <c r="UAF3973" s="549"/>
      <c r="UAG3973" s="549"/>
      <c r="UAH3973" s="549"/>
      <c r="UAI3973" s="549"/>
      <c r="UAJ3973" s="549"/>
      <c r="UAK3973" s="549"/>
      <c r="UAL3973" s="549"/>
      <c r="UAM3973" s="549"/>
      <c r="UAN3973" s="549"/>
      <c r="UAO3973" s="549"/>
      <c r="UAP3973" s="549"/>
      <c r="UAQ3973" s="549"/>
      <c r="UAR3973" s="549"/>
      <c r="UAS3973" s="549"/>
      <c r="UAT3973" s="549"/>
      <c r="UAU3973" s="549"/>
      <c r="UAV3973" s="549"/>
      <c r="UAW3973" s="549"/>
      <c r="UAX3973" s="549"/>
      <c r="UAY3973" s="549"/>
      <c r="UAZ3973" s="549"/>
      <c r="UBA3973" s="549"/>
      <c r="UBB3973" s="549"/>
      <c r="UBC3973" s="549"/>
      <c r="UBD3973" s="549"/>
      <c r="UBE3973" s="549"/>
      <c r="UBF3973" s="549"/>
      <c r="UBG3973" s="549"/>
      <c r="UBH3973" s="549"/>
      <c r="UBI3973" s="549"/>
      <c r="UBJ3973" s="549"/>
      <c r="UBK3973" s="549"/>
      <c r="UBL3973" s="549"/>
      <c r="UBM3973" s="549"/>
      <c r="UBN3973" s="549"/>
      <c r="UBO3973" s="549"/>
      <c r="UBP3973" s="549"/>
      <c r="UBQ3973" s="549"/>
      <c r="UBR3973" s="549"/>
      <c r="UBS3973" s="549"/>
      <c r="UBT3973" s="549"/>
      <c r="UBU3973" s="549"/>
      <c r="UBV3973" s="549"/>
      <c r="UBW3973" s="549"/>
      <c r="UBX3973" s="549"/>
      <c r="UBY3973" s="549"/>
      <c r="UBZ3973" s="549"/>
      <c r="UCA3973" s="549"/>
      <c r="UCB3973" s="549"/>
      <c r="UCC3973" s="549"/>
      <c r="UCD3973" s="549"/>
      <c r="UCE3973" s="549"/>
      <c r="UCF3973" s="549"/>
      <c r="UCG3973" s="549"/>
      <c r="UCH3973" s="549"/>
      <c r="UCI3973" s="549"/>
      <c r="UCJ3973" s="549"/>
      <c r="UCK3973" s="549"/>
      <c r="UCL3973" s="549"/>
      <c r="UCM3973" s="549"/>
      <c r="UCN3973" s="549"/>
      <c r="UCO3973" s="549"/>
      <c r="UCP3973" s="549"/>
      <c r="UCQ3973" s="549"/>
      <c r="UCR3973" s="549"/>
      <c r="UCS3973" s="549"/>
      <c r="UCT3973" s="549"/>
      <c r="UCU3973" s="549"/>
      <c r="UCV3973" s="549"/>
      <c r="UCW3973" s="549"/>
      <c r="UCX3973" s="549"/>
      <c r="UCY3973" s="549"/>
      <c r="UCZ3973" s="549"/>
      <c r="UDA3973" s="549"/>
      <c r="UDB3973" s="549"/>
      <c r="UDC3973" s="549"/>
      <c r="UDD3973" s="549"/>
      <c r="UDE3973" s="549"/>
      <c r="UDF3973" s="549"/>
      <c r="UDG3973" s="549"/>
      <c r="UDH3973" s="549"/>
      <c r="UDI3973" s="549"/>
      <c r="UDJ3973" s="549"/>
      <c r="UDK3973" s="549"/>
      <c r="UDL3973" s="549"/>
      <c r="UDM3973" s="549"/>
      <c r="UDN3973" s="549"/>
      <c r="UDO3973" s="549"/>
      <c r="UDP3973" s="549"/>
      <c r="UDQ3973" s="549"/>
      <c r="UDR3973" s="549"/>
      <c r="UDS3973" s="549"/>
      <c r="UDT3973" s="549"/>
      <c r="UDU3973" s="549"/>
      <c r="UDV3973" s="549"/>
      <c r="UDW3973" s="549"/>
      <c r="UDX3973" s="549"/>
      <c r="UDY3973" s="549"/>
      <c r="UDZ3973" s="549"/>
      <c r="UEA3973" s="549"/>
      <c r="UEB3973" s="549"/>
      <c r="UEC3973" s="549"/>
      <c r="UED3973" s="549"/>
      <c r="UEE3973" s="549"/>
      <c r="UEF3973" s="549"/>
      <c r="UEG3973" s="549"/>
      <c r="UEH3973" s="549"/>
      <c r="UEI3973" s="549"/>
      <c r="UEJ3973" s="549"/>
      <c r="UEK3973" s="549"/>
      <c r="UEL3973" s="549"/>
      <c r="UEM3973" s="549"/>
      <c r="UEN3973" s="549"/>
      <c r="UEO3973" s="549"/>
      <c r="UEP3973" s="549"/>
      <c r="UEQ3973" s="549"/>
      <c r="UER3973" s="549"/>
      <c r="UES3973" s="549"/>
      <c r="UET3973" s="549"/>
      <c r="UEU3973" s="549"/>
      <c r="UEV3973" s="549"/>
      <c r="UEW3973" s="549"/>
      <c r="UEX3973" s="549"/>
      <c r="UEY3973" s="549"/>
      <c r="UEZ3973" s="549"/>
      <c r="UFA3973" s="549"/>
      <c r="UFB3973" s="549"/>
      <c r="UFC3973" s="549"/>
      <c r="UFD3973" s="549"/>
      <c r="UFE3973" s="549"/>
      <c r="UFF3973" s="549"/>
      <c r="UFG3973" s="549"/>
      <c r="UFH3973" s="549"/>
      <c r="UFI3973" s="549"/>
      <c r="UFJ3973" s="549"/>
      <c r="UFK3973" s="549"/>
      <c r="UFL3973" s="549"/>
      <c r="UFM3973" s="549"/>
      <c r="UFN3973" s="549"/>
      <c r="UFO3973" s="549"/>
      <c r="UFP3973" s="549"/>
      <c r="UFQ3973" s="549"/>
      <c r="UFR3973" s="549"/>
      <c r="UFS3973" s="549"/>
      <c r="UFT3973" s="549"/>
      <c r="UFU3973" s="549"/>
      <c r="UFV3973" s="549"/>
      <c r="UFW3973" s="549"/>
      <c r="UFX3973" s="549"/>
      <c r="UFY3973" s="549"/>
      <c r="UFZ3973" s="549"/>
      <c r="UGA3973" s="549"/>
      <c r="UGB3973" s="549"/>
      <c r="UGC3973" s="549"/>
      <c r="UGD3973" s="549"/>
      <c r="UGE3973" s="549"/>
      <c r="UGF3973" s="549"/>
      <c r="UGG3973" s="549"/>
      <c r="UGH3973" s="549"/>
      <c r="UGI3973" s="549"/>
      <c r="UGJ3973" s="549"/>
      <c r="UGK3973" s="549"/>
      <c r="UGL3973" s="549"/>
      <c r="UGM3973" s="549"/>
      <c r="UGN3973" s="549"/>
      <c r="UGO3973" s="549"/>
      <c r="UGP3973" s="549"/>
      <c r="UGQ3973" s="549"/>
      <c r="UGR3973" s="549"/>
      <c r="UGS3973" s="549"/>
      <c r="UGT3973" s="549"/>
      <c r="UGU3973" s="549"/>
      <c r="UGV3973" s="549"/>
      <c r="UGW3973" s="549"/>
      <c r="UGX3973" s="549"/>
      <c r="UGY3973" s="549"/>
      <c r="UGZ3973" s="549"/>
      <c r="UHA3973" s="549"/>
      <c r="UHB3973" s="549"/>
      <c r="UHC3973" s="549"/>
      <c r="UHD3973" s="549"/>
      <c r="UHE3973" s="549"/>
      <c r="UHF3973" s="549"/>
      <c r="UHG3973" s="549"/>
      <c r="UHH3973" s="549"/>
      <c r="UHI3973" s="549"/>
      <c r="UHJ3973" s="549"/>
      <c r="UHK3973" s="549"/>
      <c r="UHL3973" s="549"/>
      <c r="UHM3973" s="549"/>
      <c r="UHN3973" s="549"/>
      <c r="UHO3973" s="549"/>
      <c r="UHP3973" s="549"/>
      <c r="UHQ3973" s="549"/>
      <c r="UHR3973" s="549"/>
      <c r="UHS3973" s="549"/>
      <c r="UHT3973" s="549"/>
      <c r="UHU3973" s="549"/>
      <c r="UHV3973" s="549"/>
      <c r="UHW3973" s="549"/>
      <c r="UHX3973" s="549"/>
      <c r="UHY3973" s="549"/>
      <c r="UHZ3973" s="549"/>
      <c r="UIA3973" s="549"/>
      <c r="UIB3973" s="549"/>
      <c r="UIC3973" s="549"/>
      <c r="UID3973" s="549"/>
      <c r="UIE3973" s="549"/>
      <c r="UIF3973" s="549"/>
      <c r="UIG3973" s="549"/>
      <c r="UIH3973" s="549"/>
      <c r="UII3973" s="549"/>
      <c r="UIJ3973" s="549"/>
      <c r="UIK3973" s="549"/>
      <c r="UIL3973" s="549"/>
      <c r="UIM3973" s="549"/>
      <c r="UIN3973" s="549"/>
      <c r="UIO3973" s="549"/>
      <c r="UIP3973" s="549"/>
      <c r="UIQ3973" s="549"/>
      <c r="UIR3973" s="549"/>
      <c r="UIS3973" s="549"/>
      <c r="UIT3973" s="549"/>
      <c r="UIU3973" s="549"/>
      <c r="UIV3973" s="549"/>
      <c r="UIW3973" s="549"/>
      <c r="UIX3973" s="549"/>
      <c r="UIY3973" s="549"/>
      <c r="UIZ3973" s="549"/>
      <c r="UJA3973" s="549"/>
      <c r="UJB3973" s="549"/>
      <c r="UJC3973" s="549"/>
      <c r="UJD3973" s="549"/>
      <c r="UJE3973" s="549"/>
      <c r="UJF3973" s="549"/>
      <c r="UJG3973" s="549"/>
      <c r="UJH3973" s="549"/>
      <c r="UJI3973" s="549"/>
      <c r="UJJ3973" s="549"/>
      <c r="UJK3973" s="549"/>
      <c r="UJL3973" s="549"/>
      <c r="UJM3973" s="549"/>
      <c r="UJN3973" s="549"/>
      <c r="UJO3973" s="549"/>
      <c r="UJP3973" s="549"/>
      <c r="UJQ3973" s="549"/>
      <c r="UJR3973" s="549"/>
      <c r="UJS3973" s="549"/>
      <c r="UJT3973" s="549"/>
      <c r="UJU3973" s="549"/>
      <c r="UJV3973" s="549"/>
      <c r="UJW3973" s="549"/>
      <c r="UJX3973" s="549"/>
      <c r="UJY3973" s="549"/>
      <c r="UJZ3973" s="549"/>
      <c r="UKA3973" s="549"/>
      <c r="UKB3973" s="549"/>
      <c r="UKC3973" s="549"/>
      <c r="UKD3973" s="549"/>
      <c r="UKE3973" s="549"/>
      <c r="UKF3973" s="549"/>
      <c r="UKG3973" s="549"/>
      <c r="UKH3973" s="549"/>
      <c r="UKI3973" s="549"/>
      <c r="UKJ3973" s="549"/>
      <c r="UKK3973" s="549"/>
      <c r="UKL3973" s="549"/>
      <c r="UKM3973" s="549"/>
      <c r="UKN3973" s="549"/>
      <c r="UKO3973" s="549"/>
      <c r="UKP3973" s="549"/>
      <c r="UKQ3973" s="549"/>
      <c r="UKR3973" s="549"/>
      <c r="UKS3973" s="549"/>
      <c r="UKT3973" s="549"/>
      <c r="UKU3973" s="549"/>
      <c r="UKV3973" s="549"/>
      <c r="UKW3973" s="549"/>
      <c r="UKX3973" s="549"/>
      <c r="UKY3973" s="549"/>
      <c r="UKZ3973" s="549"/>
      <c r="ULA3973" s="549"/>
      <c r="ULB3973" s="549"/>
      <c r="ULC3973" s="549"/>
      <c r="ULD3973" s="549"/>
      <c r="ULE3973" s="549"/>
      <c r="ULF3973" s="549"/>
      <c r="ULG3973" s="549"/>
      <c r="ULH3973" s="549"/>
      <c r="ULI3973" s="549"/>
      <c r="ULJ3973" s="549"/>
      <c r="ULK3973" s="549"/>
      <c r="ULL3973" s="549"/>
      <c r="ULM3973" s="549"/>
      <c r="ULN3973" s="549"/>
      <c r="ULO3973" s="549"/>
      <c r="ULP3973" s="549"/>
      <c r="ULQ3973" s="549"/>
      <c r="ULR3973" s="549"/>
      <c r="ULS3973" s="549"/>
      <c r="ULT3973" s="549"/>
      <c r="ULU3973" s="549"/>
      <c r="ULV3973" s="549"/>
      <c r="ULW3973" s="549"/>
      <c r="ULX3973" s="549"/>
      <c r="ULY3973" s="549"/>
      <c r="ULZ3973" s="549"/>
      <c r="UMA3973" s="549"/>
      <c r="UMB3973" s="549"/>
      <c r="UMC3973" s="549"/>
      <c r="UMD3973" s="549"/>
      <c r="UME3973" s="549"/>
      <c r="UMF3973" s="549"/>
      <c r="UMG3973" s="549"/>
      <c r="UMH3973" s="549"/>
      <c r="UMI3973" s="549"/>
      <c r="UMJ3973" s="549"/>
      <c r="UMK3973" s="549"/>
      <c r="UML3973" s="549"/>
      <c r="UMM3973" s="549"/>
      <c r="UMN3973" s="549"/>
      <c r="UMO3973" s="549"/>
      <c r="UMP3973" s="549"/>
      <c r="UMQ3973" s="549"/>
      <c r="UMR3973" s="549"/>
      <c r="UMS3973" s="549"/>
      <c r="UMT3973" s="549"/>
      <c r="UMU3973" s="549"/>
      <c r="UMV3973" s="549"/>
      <c r="UMW3973" s="549"/>
      <c r="UMX3973" s="549"/>
      <c r="UMY3973" s="549"/>
      <c r="UMZ3973" s="549"/>
      <c r="UNA3973" s="549"/>
      <c r="UNB3973" s="549"/>
      <c r="UNC3973" s="549"/>
      <c r="UND3973" s="549"/>
      <c r="UNE3973" s="549"/>
      <c r="UNF3973" s="549"/>
      <c r="UNG3973" s="549"/>
      <c r="UNH3973" s="549"/>
      <c r="UNI3973" s="549"/>
      <c r="UNJ3973" s="549"/>
      <c r="UNK3973" s="549"/>
      <c r="UNL3973" s="549"/>
      <c r="UNM3973" s="549"/>
      <c r="UNN3973" s="549"/>
      <c r="UNO3973" s="549"/>
      <c r="UNP3973" s="549"/>
      <c r="UNQ3973" s="549"/>
      <c r="UNR3973" s="549"/>
      <c r="UNS3973" s="549"/>
      <c r="UNT3973" s="549"/>
      <c r="UNU3973" s="549"/>
      <c r="UNV3973" s="549"/>
      <c r="UNW3973" s="549"/>
      <c r="UNX3973" s="549"/>
      <c r="UNY3973" s="549"/>
      <c r="UNZ3973" s="549"/>
      <c r="UOA3973" s="549"/>
      <c r="UOB3973" s="549"/>
      <c r="UOC3973" s="549"/>
      <c r="UOD3973" s="549"/>
      <c r="UOE3973" s="549"/>
      <c r="UOF3973" s="549"/>
      <c r="UOG3973" s="549"/>
      <c r="UOH3973" s="549"/>
      <c r="UOI3973" s="549"/>
      <c r="UOJ3973" s="549"/>
      <c r="UOK3973" s="549"/>
      <c r="UOL3973" s="549"/>
      <c r="UOM3973" s="549"/>
      <c r="UON3973" s="549"/>
      <c r="UOO3973" s="549"/>
      <c r="UOP3973" s="549"/>
      <c r="UOQ3973" s="549"/>
      <c r="UOR3973" s="549"/>
      <c r="UOS3973" s="549"/>
      <c r="UOT3973" s="549"/>
      <c r="UOU3973" s="549"/>
      <c r="UOV3973" s="549"/>
      <c r="UOW3973" s="549"/>
      <c r="UOX3973" s="549"/>
      <c r="UOY3973" s="549"/>
      <c r="UOZ3973" s="549"/>
      <c r="UPA3973" s="549"/>
      <c r="UPB3973" s="549"/>
      <c r="UPC3973" s="549"/>
      <c r="UPD3973" s="549"/>
      <c r="UPE3973" s="549"/>
      <c r="UPF3973" s="549"/>
      <c r="UPG3973" s="549"/>
      <c r="UPH3973" s="549"/>
      <c r="UPI3973" s="549"/>
      <c r="UPJ3973" s="549"/>
      <c r="UPK3973" s="549"/>
      <c r="UPL3973" s="549"/>
      <c r="UPM3973" s="549"/>
      <c r="UPN3973" s="549"/>
      <c r="UPO3973" s="549"/>
      <c r="UPP3973" s="549"/>
      <c r="UPQ3973" s="549"/>
      <c r="UPR3973" s="549"/>
      <c r="UPS3973" s="549"/>
      <c r="UPT3973" s="549"/>
      <c r="UPU3973" s="549"/>
      <c r="UPV3973" s="549"/>
      <c r="UPW3973" s="549"/>
      <c r="UPX3973" s="549"/>
      <c r="UPY3973" s="549"/>
      <c r="UPZ3973" s="549"/>
      <c r="UQA3973" s="549"/>
      <c r="UQB3973" s="549"/>
      <c r="UQC3973" s="549"/>
      <c r="UQD3973" s="549"/>
      <c r="UQE3973" s="549"/>
      <c r="UQF3973" s="549"/>
      <c r="UQG3973" s="549"/>
      <c r="UQH3973" s="549"/>
      <c r="UQI3973" s="549"/>
      <c r="UQJ3973" s="549"/>
      <c r="UQK3973" s="549"/>
      <c r="UQL3973" s="549"/>
      <c r="UQM3973" s="549"/>
      <c r="UQN3973" s="549"/>
      <c r="UQO3973" s="549"/>
      <c r="UQP3973" s="549"/>
      <c r="UQQ3973" s="549"/>
      <c r="UQR3973" s="549"/>
      <c r="UQS3973" s="549"/>
      <c r="UQT3973" s="549"/>
      <c r="UQU3973" s="549"/>
      <c r="UQV3973" s="549"/>
      <c r="UQW3973" s="549"/>
      <c r="UQX3973" s="549"/>
      <c r="UQY3973" s="549"/>
      <c r="UQZ3973" s="549"/>
      <c r="URA3973" s="549"/>
      <c r="URB3973" s="549"/>
      <c r="URC3973" s="549"/>
      <c r="URD3973" s="549"/>
      <c r="URE3973" s="549"/>
      <c r="URF3973" s="549"/>
      <c r="URG3973" s="549"/>
      <c r="URH3973" s="549"/>
      <c r="URI3973" s="549"/>
      <c r="URJ3973" s="549"/>
      <c r="URK3973" s="549"/>
      <c r="URL3973" s="549"/>
      <c r="URM3973" s="549"/>
      <c r="URN3973" s="549"/>
      <c r="URO3973" s="549"/>
      <c r="URP3973" s="549"/>
      <c r="URQ3973" s="549"/>
      <c r="URR3973" s="549"/>
      <c r="URS3973" s="549"/>
      <c r="URT3973" s="549"/>
      <c r="URU3973" s="549"/>
      <c r="URV3973" s="549"/>
      <c r="URW3973" s="549"/>
      <c r="URX3973" s="549"/>
      <c r="URY3973" s="549"/>
      <c r="URZ3973" s="549"/>
      <c r="USA3973" s="549"/>
      <c r="USB3973" s="549"/>
      <c r="USC3973" s="549"/>
      <c r="USD3973" s="549"/>
      <c r="USE3973" s="549"/>
      <c r="USF3973" s="549"/>
      <c r="USG3973" s="549"/>
      <c r="USH3973" s="549"/>
      <c r="USI3973" s="549"/>
      <c r="USJ3973" s="549"/>
      <c r="USK3973" s="549"/>
      <c r="USL3973" s="549"/>
      <c r="USM3973" s="549"/>
      <c r="USN3973" s="549"/>
      <c r="USO3973" s="549"/>
      <c r="USP3973" s="549"/>
      <c r="USQ3973" s="549"/>
      <c r="USR3973" s="549"/>
      <c r="USS3973" s="549"/>
      <c r="UST3973" s="549"/>
      <c r="USU3973" s="549"/>
      <c r="USV3973" s="549"/>
      <c r="USW3973" s="549"/>
      <c r="USX3973" s="549"/>
      <c r="USY3973" s="549"/>
      <c r="USZ3973" s="549"/>
      <c r="UTA3973" s="549"/>
      <c r="UTB3973" s="549"/>
      <c r="UTC3973" s="549"/>
      <c r="UTD3973" s="549"/>
      <c r="UTE3973" s="549"/>
      <c r="UTF3973" s="549"/>
      <c r="UTG3973" s="549"/>
      <c r="UTH3973" s="549"/>
      <c r="UTI3973" s="549"/>
      <c r="UTJ3973" s="549"/>
      <c r="UTK3973" s="549"/>
      <c r="UTL3973" s="549"/>
      <c r="UTM3973" s="549"/>
      <c r="UTN3973" s="549"/>
      <c r="UTO3973" s="549"/>
      <c r="UTP3973" s="549"/>
      <c r="UTQ3973" s="549"/>
      <c r="UTR3973" s="549"/>
      <c r="UTS3973" s="549"/>
      <c r="UTT3973" s="549"/>
      <c r="UTU3973" s="549"/>
      <c r="UTV3973" s="549"/>
      <c r="UTW3973" s="549"/>
      <c r="UTX3973" s="549"/>
      <c r="UTY3973" s="549"/>
      <c r="UTZ3973" s="549"/>
      <c r="UUA3973" s="549"/>
      <c r="UUB3973" s="549"/>
      <c r="UUC3973" s="549"/>
      <c r="UUD3973" s="549"/>
      <c r="UUE3973" s="549"/>
      <c r="UUF3973" s="549"/>
      <c r="UUG3973" s="549"/>
      <c r="UUH3973" s="549"/>
      <c r="UUI3973" s="549"/>
      <c r="UUJ3973" s="549"/>
      <c r="UUK3973" s="549"/>
      <c r="UUL3973" s="549"/>
      <c r="UUM3973" s="549"/>
      <c r="UUN3973" s="549"/>
      <c r="UUO3973" s="549"/>
      <c r="UUP3973" s="549"/>
      <c r="UUQ3973" s="549"/>
      <c r="UUR3973" s="549"/>
      <c r="UUS3973" s="549"/>
      <c r="UUT3973" s="549"/>
      <c r="UUU3973" s="549"/>
      <c r="UUV3973" s="549"/>
      <c r="UUW3973" s="549"/>
      <c r="UUX3973" s="549"/>
      <c r="UUY3973" s="549"/>
      <c r="UUZ3973" s="549"/>
      <c r="UVA3973" s="549"/>
      <c r="UVB3973" s="549"/>
      <c r="UVC3973" s="549"/>
      <c r="UVD3973" s="549"/>
      <c r="UVE3973" s="549"/>
      <c r="UVF3973" s="549"/>
      <c r="UVG3973" s="549"/>
      <c r="UVH3973" s="549"/>
      <c r="UVI3973" s="549"/>
      <c r="UVJ3973" s="549"/>
      <c r="UVK3973" s="549"/>
      <c r="UVL3973" s="549"/>
      <c r="UVM3973" s="549"/>
      <c r="UVN3973" s="549"/>
      <c r="UVO3973" s="549"/>
      <c r="UVP3973" s="549"/>
      <c r="UVQ3973" s="549"/>
      <c r="UVR3973" s="549"/>
      <c r="UVS3973" s="549"/>
      <c r="UVT3973" s="549"/>
      <c r="UVU3973" s="549"/>
      <c r="UVV3973" s="549"/>
      <c r="UVW3973" s="549"/>
      <c r="UVX3973" s="549"/>
      <c r="UVY3973" s="549"/>
      <c r="UVZ3973" s="549"/>
      <c r="UWA3973" s="549"/>
      <c r="UWB3973" s="549"/>
      <c r="UWC3973" s="549"/>
      <c r="UWD3973" s="549"/>
      <c r="UWE3973" s="549"/>
      <c r="UWF3973" s="549"/>
      <c r="UWG3973" s="549"/>
      <c r="UWH3973" s="549"/>
      <c r="UWI3973" s="549"/>
      <c r="UWJ3973" s="549"/>
      <c r="UWK3973" s="549"/>
      <c r="UWL3973" s="549"/>
      <c r="UWM3973" s="549"/>
      <c r="UWN3973" s="549"/>
      <c r="UWO3973" s="549"/>
      <c r="UWP3973" s="549"/>
      <c r="UWQ3973" s="549"/>
      <c r="UWR3973" s="549"/>
      <c r="UWS3973" s="549"/>
      <c r="UWT3973" s="549"/>
      <c r="UWU3973" s="549"/>
      <c r="UWV3973" s="549"/>
      <c r="UWW3973" s="549"/>
      <c r="UWX3973" s="549"/>
      <c r="UWY3973" s="549"/>
      <c r="UWZ3973" s="549"/>
      <c r="UXA3973" s="549"/>
      <c r="UXB3973" s="549"/>
      <c r="UXC3973" s="549"/>
      <c r="UXD3973" s="549"/>
      <c r="UXE3973" s="549"/>
      <c r="UXF3973" s="549"/>
      <c r="UXG3973" s="549"/>
      <c r="UXH3973" s="549"/>
      <c r="UXI3973" s="549"/>
      <c r="UXJ3973" s="549"/>
      <c r="UXK3973" s="549"/>
      <c r="UXL3973" s="549"/>
      <c r="UXM3973" s="549"/>
      <c r="UXN3973" s="549"/>
      <c r="UXO3973" s="549"/>
      <c r="UXP3973" s="549"/>
      <c r="UXQ3973" s="549"/>
      <c r="UXR3973" s="549"/>
      <c r="UXS3973" s="549"/>
      <c r="UXT3973" s="549"/>
      <c r="UXU3973" s="549"/>
      <c r="UXV3973" s="549"/>
      <c r="UXW3973" s="549"/>
      <c r="UXX3973" s="549"/>
      <c r="UXY3973" s="549"/>
      <c r="UXZ3973" s="549"/>
      <c r="UYA3973" s="549"/>
      <c r="UYB3973" s="549"/>
      <c r="UYC3973" s="549"/>
      <c r="UYD3973" s="549"/>
      <c r="UYE3973" s="549"/>
      <c r="UYF3973" s="549"/>
      <c r="UYG3973" s="549"/>
      <c r="UYH3973" s="549"/>
      <c r="UYI3973" s="549"/>
      <c r="UYJ3973" s="549"/>
      <c r="UYK3973" s="549"/>
      <c r="UYL3973" s="549"/>
      <c r="UYM3973" s="549"/>
      <c r="UYN3973" s="549"/>
      <c r="UYO3973" s="549"/>
      <c r="UYP3973" s="549"/>
      <c r="UYQ3973" s="549"/>
      <c r="UYR3973" s="549"/>
      <c r="UYS3973" s="549"/>
      <c r="UYT3973" s="549"/>
      <c r="UYU3973" s="549"/>
      <c r="UYV3973" s="549"/>
      <c r="UYW3973" s="549"/>
      <c r="UYX3973" s="549"/>
      <c r="UYY3973" s="549"/>
      <c r="UYZ3973" s="549"/>
      <c r="UZA3973" s="549"/>
      <c r="UZB3973" s="549"/>
      <c r="UZC3973" s="549"/>
      <c r="UZD3973" s="549"/>
      <c r="UZE3973" s="549"/>
      <c r="UZF3973" s="549"/>
      <c r="UZG3973" s="549"/>
      <c r="UZH3973" s="549"/>
      <c r="UZI3973" s="549"/>
      <c r="UZJ3973" s="549"/>
      <c r="UZK3973" s="549"/>
      <c r="UZL3973" s="549"/>
      <c r="UZM3973" s="549"/>
      <c r="UZN3973" s="549"/>
      <c r="UZO3973" s="549"/>
      <c r="UZP3973" s="549"/>
      <c r="UZQ3973" s="549"/>
      <c r="UZR3973" s="549"/>
      <c r="UZS3973" s="549"/>
      <c r="UZT3973" s="549"/>
      <c r="UZU3973" s="549"/>
      <c r="UZV3973" s="549"/>
      <c r="UZW3973" s="549"/>
      <c r="UZX3973" s="549"/>
      <c r="UZY3973" s="549"/>
      <c r="UZZ3973" s="549"/>
      <c r="VAA3973" s="549"/>
      <c r="VAB3973" s="549"/>
      <c r="VAC3973" s="549"/>
      <c r="VAD3973" s="549"/>
      <c r="VAE3973" s="549"/>
      <c r="VAF3973" s="549"/>
      <c r="VAG3973" s="549"/>
      <c r="VAH3973" s="549"/>
      <c r="VAI3973" s="549"/>
      <c r="VAJ3973" s="549"/>
      <c r="VAK3973" s="549"/>
      <c r="VAL3973" s="549"/>
      <c r="VAM3973" s="549"/>
      <c r="VAN3973" s="549"/>
      <c r="VAO3973" s="549"/>
      <c r="VAP3973" s="549"/>
      <c r="VAQ3973" s="549"/>
      <c r="VAR3973" s="549"/>
      <c r="VAS3973" s="549"/>
      <c r="VAT3973" s="549"/>
      <c r="VAU3973" s="549"/>
      <c r="VAV3973" s="549"/>
      <c r="VAW3973" s="549"/>
      <c r="VAX3973" s="549"/>
      <c r="VAY3973" s="549"/>
      <c r="VAZ3973" s="549"/>
      <c r="VBA3973" s="549"/>
      <c r="VBB3973" s="549"/>
      <c r="VBC3973" s="549"/>
      <c r="VBD3973" s="549"/>
      <c r="VBE3973" s="549"/>
      <c r="VBF3973" s="549"/>
      <c r="VBG3973" s="549"/>
      <c r="VBH3973" s="549"/>
      <c r="VBI3973" s="549"/>
      <c r="VBJ3973" s="549"/>
      <c r="VBK3973" s="549"/>
      <c r="VBL3973" s="549"/>
      <c r="VBM3973" s="549"/>
      <c r="VBN3973" s="549"/>
      <c r="VBO3973" s="549"/>
      <c r="VBP3973" s="549"/>
      <c r="VBQ3973" s="549"/>
      <c r="VBR3973" s="549"/>
      <c r="VBS3973" s="549"/>
      <c r="VBT3973" s="549"/>
      <c r="VBU3973" s="549"/>
      <c r="VBV3973" s="549"/>
      <c r="VBW3973" s="549"/>
      <c r="VBX3973" s="549"/>
      <c r="VBY3973" s="549"/>
      <c r="VBZ3973" s="549"/>
      <c r="VCA3973" s="549"/>
      <c r="VCB3973" s="549"/>
      <c r="VCC3973" s="549"/>
      <c r="VCD3973" s="549"/>
      <c r="VCE3973" s="549"/>
      <c r="VCF3973" s="549"/>
      <c r="VCG3973" s="549"/>
      <c r="VCH3973" s="549"/>
      <c r="VCI3973" s="549"/>
      <c r="VCJ3973" s="549"/>
      <c r="VCK3973" s="549"/>
      <c r="VCL3973" s="549"/>
      <c r="VCM3973" s="549"/>
      <c r="VCN3973" s="549"/>
      <c r="VCO3973" s="549"/>
      <c r="VCP3973" s="549"/>
      <c r="VCQ3973" s="549"/>
      <c r="VCR3973" s="549"/>
      <c r="VCS3973" s="549"/>
      <c r="VCT3973" s="549"/>
      <c r="VCU3973" s="549"/>
      <c r="VCV3973" s="549"/>
      <c r="VCW3973" s="549"/>
      <c r="VCX3973" s="549"/>
      <c r="VCY3973" s="549"/>
      <c r="VCZ3973" s="549"/>
      <c r="VDA3973" s="549"/>
      <c r="VDB3973" s="549"/>
      <c r="VDC3973" s="549"/>
      <c r="VDD3973" s="549"/>
      <c r="VDE3973" s="549"/>
      <c r="VDF3973" s="549"/>
      <c r="VDG3973" s="549"/>
      <c r="VDH3973" s="549"/>
      <c r="VDI3973" s="549"/>
      <c r="VDJ3973" s="549"/>
      <c r="VDK3973" s="549"/>
      <c r="VDL3973" s="549"/>
      <c r="VDM3973" s="549"/>
      <c r="VDN3973" s="549"/>
      <c r="VDO3973" s="549"/>
      <c r="VDP3973" s="549"/>
      <c r="VDQ3973" s="549"/>
      <c r="VDR3973" s="549"/>
      <c r="VDS3973" s="549"/>
      <c r="VDT3973" s="549"/>
      <c r="VDU3973" s="549"/>
      <c r="VDV3973" s="549"/>
      <c r="VDW3973" s="549"/>
      <c r="VDX3973" s="549"/>
      <c r="VDY3973" s="549"/>
      <c r="VDZ3973" s="549"/>
      <c r="VEA3973" s="549"/>
      <c r="VEB3973" s="549"/>
      <c r="VEC3973" s="549"/>
      <c r="VED3973" s="549"/>
      <c r="VEE3973" s="549"/>
      <c r="VEF3973" s="549"/>
      <c r="VEG3973" s="549"/>
      <c r="VEH3973" s="549"/>
      <c r="VEI3973" s="549"/>
      <c r="VEJ3973" s="549"/>
      <c r="VEK3973" s="549"/>
      <c r="VEL3973" s="549"/>
      <c r="VEM3973" s="549"/>
      <c r="VEN3973" s="549"/>
      <c r="VEO3973" s="549"/>
      <c r="VEP3973" s="549"/>
      <c r="VEQ3973" s="549"/>
      <c r="VER3973" s="549"/>
      <c r="VES3973" s="549"/>
      <c r="VET3973" s="549"/>
      <c r="VEU3973" s="549"/>
      <c r="VEV3973" s="549"/>
      <c r="VEW3973" s="549"/>
      <c r="VEX3973" s="549"/>
      <c r="VEY3973" s="549"/>
      <c r="VEZ3973" s="549"/>
      <c r="VFA3973" s="549"/>
      <c r="VFB3973" s="549"/>
      <c r="VFC3973" s="549"/>
      <c r="VFD3973" s="549"/>
      <c r="VFE3973" s="549"/>
      <c r="VFF3973" s="549"/>
      <c r="VFG3973" s="549"/>
      <c r="VFH3973" s="549"/>
      <c r="VFI3973" s="549"/>
      <c r="VFJ3973" s="549"/>
      <c r="VFK3973" s="549"/>
      <c r="VFL3973" s="549"/>
      <c r="VFM3973" s="549"/>
      <c r="VFN3973" s="549"/>
      <c r="VFO3973" s="549"/>
      <c r="VFP3973" s="549"/>
      <c r="VFQ3973" s="549"/>
      <c r="VFR3973" s="549"/>
      <c r="VFS3973" s="549"/>
      <c r="VFT3973" s="549"/>
      <c r="VFU3973" s="549"/>
      <c r="VFV3973" s="549"/>
      <c r="VFW3973" s="549"/>
      <c r="VFX3973" s="549"/>
      <c r="VFY3973" s="549"/>
      <c r="VFZ3973" s="549"/>
      <c r="VGA3973" s="549"/>
      <c r="VGB3973" s="549"/>
      <c r="VGC3973" s="549"/>
      <c r="VGD3973" s="549"/>
      <c r="VGE3973" s="549"/>
      <c r="VGF3973" s="549"/>
      <c r="VGG3973" s="549"/>
      <c r="VGH3973" s="549"/>
      <c r="VGI3973" s="549"/>
      <c r="VGJ3973" s="549"/>
      <c r="VGK3973" s="549"/>
      <c r="VGL3973" s="549"/>
      <c r="VGM3973" s="549"/>
      <c r="VGN3973" s="549"/>
      <c r="VGO3973" s="549"/>
      <c r="VGP3973" s="549"/>
      <c r="VGQ3973" s="549"/>
      <c r="VGR3973" s="549"/>
      <c r="VGS3973" s="549"/>
      <c r="VGT3973" s="549"/>
      <c r="VGU3973" s="549"/>
      <c r="VGV3973" s="549"/>
      <c r="VGW3973" s="549"/>
      <c r="VGX3973" s="549"/>
      <c r="VGY3973" s="549"/>
      <c r="VGZ3973" s="549"/>
      <c r="VHA3973" s="549"/>
      <c r="VHB3973" s="549"/>
      <c r="VHC3973" s="549"/>
      <c r="VHD3973" s="549"/>
      <c r="VHE3973" s="549"/>
      <c r="VHF3973" s="549"/>
      <c r="VHG3973" s="549"/>
      <c r="VHH3973" s="549"/>
      <c r="VHI3973" s="549"/>
      <c r="VHJ3973" s="549"/>
      <c r="VHK3973" s="549"/>
      <c r="VHL3973" s="549"/>
      <c r="VHM3973" s="549"/>
      <c r="VHN3973" s="549"/>
      <c r="VHO3973" s="549"/>
      <c r="VHP3973" s="549"/>
      <c r="VHQ3973" s="549"/>
      <c r="VHR3973" s="549"/>
      <c r="VHS3973" s="549"/>
      <c r="VHT3973" s="549"/>
      <c r="VHU3973" s="549"/>
      <c r="VHV3973" s="549"/>
      <c r="VHW3973" s="549"/>
      <c r="VHX3973" s="549"/>
      <c r="VHY3973" s="549"/>
      <c r="VHZ3973" s="549"/>
      <c r="VIA3973" s="549"/>
      <c r="VIB3973" s="549"/>
      <c r="VIC3973" s="549"/>
      <c r="VID3973" s="549"/>
      <c r="VIE3973" s="549"/>
      <c r="VIF3973" s="549"/>
      <c r="VIG3973" s="549"/>
      <c r="VIH3973" s="549"/>
      <c r="VII3973" s="549"/>
      <c r="VIJ3973" s="549"/>
      <c r="VIK3973" s="549"/>
      <c r="VIL3973" s="549"/>
      <c r="VIM3973" s="549"/>
      <c r="VIN3973" s="549"/>
      <c r="VIO3973" s="549"/>
      <c r="VIP3973" s="549"/>
      <c r="VIQ3973" s="549"/>
      <c r="VIR3973" s="549"/>
      <c r="VIS3973" s="549"/>
      <c r="VIT3973" s="549"/>
      <c r="VIU3973" s="549"/>
      <c r="VIV3973" s="549"/>
      <c r="VIW3973" s="549"/>
      <c r="VIX3973" s="549"/>
      <c r="VIY3973" s="549"/>
      <c r="VIZ3973" s="549"/>
      <c r="VJA3973" s="549"/>
      <c r="VJB3973" s="549"/>
      <c r="VJC3973" s="549"/>
      <c r="VJD3973" s="549"/>
      <c r="VJE3973" s="549"/>
      <c r="VJF3973" s="549"/>
      <c r="VJG3973" s="549"/>
      <c r="VJH3973" s="549"/>
      <c r="VJI3973" s="549"/>
      <c r="VJJ3973" s="549"/>
      <c r="VJK3973" s="549"/>
      <c r="VJL3973" s="549"/>
      <c r="VJM3973" s="549"/>
      <c r="VJN3973" s="549"/>
      <c r="VJO3973" s="549"/>
      <c r="VJP3973" s="549"/>
      <c r="VJQ3973" s="549"/>
      <c r="VJR3973" s="549"/>
      <c r="VJS3973" s="549"/>
      <c r="VJT3973" s="549"/>
      <c r="VJU3973" s="549"/>
      <c r="VJV3973" s="549"/>
      <c r="VJW3973" s="549"/>
      <c r="VJX3973" s="549"/>
      <c r="VJY3973" s="549"/>
      <c r="VJZ3973" s="549"/>
      <c r="VKA3973" s="549"/>
      <c r="VKB3973" s="549"/>
      <c r="VKC3973" s="549"/>
      <c r="VKD3973" s="549"/>
      <c r="VKE3973" s="549"/>
      <c r="VKF3973" s="549"/>
      <c r="VKG3973" s="549"/>
      <c r="VKH3973" s="549"/>
      <c r="VKI3973" s="549"/>
      <c r="VKJ3973" s="549"/>
      <c r="VKK3973" s="549"/>
      <c r="VKL3973" s="549"/>
      <c r="VKM3973" s="549"/>
      <c r="VKN3973" s="549"/>
      <c r="VKO3973" s="549"/>
      <c r="VKP3973" s="549"/>
      <c r="VKQ3973" s="549"/>
      <c r="VKR3973" s="549"/>
      <c r="VKS3973" s="549"/>
      <c r="VKT3973" s="549"/>
      <c r="VKU3973" s="549"/>
      <c r="VKV3973" s="549"/>
      <c r="VKW3973" s="549"/>
      <c r="VKX3973" s="549"/>
      <c r="VKY3973" s="549"/>
      <c r="VKZ3973" s="549"/>
      <c r="VLA3973" s="549"/>
      <c r="VLB3973" s="549"/>
      <c r="VLC3973" s="549"/>
      <c r="VLD3973" s="549"/>
      <c r="VLE3973" s="549"/>
      <c r="VLF3973" s="549"/>
      <c r="VLG3973" s="549"/>
      <c r="VLH3973" s="549"/>
      <c r="VLI3973" s="549"/>
      <c r="VLJ3973" s="549"/>
      <c r="VLK3973" s="549"/>
      <c r="VLL3973" s="549"/>
      <c r="VLM3973" s="549"/>
      <c r="VLN3973" s="549"/>
      <c r="VLO3973" s="549"/>
      <c r="VLP3973" s="549"/>
      <c r="VLQ3973" s="549"/>
      <c r="VLR3973" s="549"/>
      <c r="VLS3973" s="549"/>
      <c r="VLT3973" s="549"/>
      <c r="VLU3973" s="549"/>
      <c r="VLV3973" s="549"/>
      <c r="VLW3973" s="549"/>
      <c r="VLX3973" s="549"/>
      <c r="VLY3973" s="549"/>
      <c r="VLZ3973" s="549"/>
      <c r="VMA3973" s="549"/>
      <c r="VMB3973" s="549"/>
      <c r="VMC3973" s="549"/>
      <c r="VMD3973" s="549"/>
      <c r="VME3973" s="549"/>
      <c r="VMF3973" s="549"/>
      <c r="VMG3973" s="549"/>
      <c r="VMH3973" s="549"/>
      <c r="VMI3973" s="549"/>
      <c r="VMJ3973" s="549"/>
      <c r="VMK3973" s="549"/>
      <c r="VML3973" s="549"/>
      <c r="VMM3973" s="549"/>
      <c r="VMN3973" s="549"/>
      <c r="VMO3973" s="549"/>
      <c r="VMP3973" s="549"/>
      <c r="VMQ3973" s="549"/>
      <c r="VMR3973" s="549"/>
      <c r="VMS3973" s="549"/>
      <c r="VMT3973" s="549"/>
      <c r="VMU3973" s="549"/>
      <c r="VMV3973" s="549"/>
      <c r="VMW3973" s="549"/>
      <c r="VMX3973" s="549"/>
      <c r="VMY3973" s="549"/>
      <c r="VMZ3973" s="549"/>
      <c r="VNA3973" s="549"/>
      <c r="VNB3973" s="549"/>
      <c r="VNC3973" s="549"/>
      <c r="VND3973" s="549"/>
      <c r="VNE3973" s="549"/>
      <c r="VNF3973" s="549"/>
      <c r="VNG3973" s="549"/>
      <c r="VNH3973" s="549"/>
      <c r="VNI3973" s="549"/>
      <c r="VNJ3973" s="549"/>
      <c r="VNK3973" s="549"/>
      <c r="VNL3973" s="549"/>
      <c r="VNM3973" s="549"/>
      <c r="VNN3973" s="549"/>
      <c r="VNO3973" s="549"/>
      <c r="VNP3973" s="549"/>
      <c r="VNQ3973" s="549"/>
      <c r="VNR3973" s="549"/>
      <c r="VNS3973" s="549"/>
      <c r="VNT3973" s="549"/>
      <c r="VNU3973" s="549"/>
      <c r="VNV3973" s="549"/>
      <c r="VNW3973" s="549"/>
      <c r="VNX3973" s="549"/>
      <c r="VNY3973" s="549"/>
      <c r="VNZ3973" s="549"/>
      <c r="VOA3973" s="549"/>
      <c r="VOB3973" s="549"/>
      <c r="VOC3973" s="549"/>
      <c r="VOD3973" s="549"/>
      <c r="VOE3973" s="549"/>
      <c r="VOF3973" s="549"/>
      <c r="VOG3973" s="549"/>
      <c r="VOH3973" s="549"/>
      <c r="VOI3973" s="549"/>
      <c r="VOJ3973" s="549"/>
      <c r="VOK3973" s="549"/>
      <c r="VOL3973" s="549"/>
      <c r="VOM3973" s="549"/>
      <c r="VON3973" s="549"/>
      <c r="VOO3973" s="549"/>
      <c r="VOP3973" s="549"/>
      <c r="VOQ3973" s="549"/>
      <c r="VOR3973" s="549"/>
      <c r="VOS3973" s="549"/>
      <c r="VOT3973" s="549"/>
      <c r="VOU3973" s="549"/>
      <c r="VOV3973" s="549"/>
      <c r="VOW3973" s="549"/>
      <c r="VOX3973" s="549"/>
      <c r="VOY3973" s="549"/>
      <c r="VOZ3973" s="549"/>
      <c r="VPA3973" s="549"/>
      <c r="VPB3973" s="549"/>
      <c r="VPC3973" s="549"/>
      <c r="VPD3973" s="549"/>
      <c r="VPE3973" s="549"/>
      <c r="VPF3973" s="549"/>
      <c r="VPG3973" s="549"/>
      <c r="VPH3973" s="549"/>
      <c r="VPI3973" s="549"/>
      <c r="VPJ3973" s="549"/>
      <c r="VPK3973" s="549"/>
      <c r="VPL3973" s="549"/>
      <c r="VPM3973" s="549"/>
      <c r="VPN3973" s="549"/>
      <c r="VPO3973" s="549"/>
      <c r="VPP3973" s="549"/>
      <c r="VPQ3973" s="549"/>
      <c r="VPR3973" s="549"/>
      <c r="VPS3973" s="549"/>
      <c r="VPT3973" s="549"/>
      <c r="VPU3973" s="549"/>
      <c r="VPV3973" s="549"/>
      <c r="VPW3973" s="549"/>
      <c r="VPX3973" s="549"/>
      <c r="VPY3973" s="549"/>
      <c r="VPZ3973" s="549"/>
      <c r="VQA3973" s="549"/>
      <c r="VQB3973" s="549"/>
      <c r="VQC3973" s="549"/>
      <c r="VQD3973" s="549"/>
      <c r="VQE3973" s="549"/>
      <c r="VQF3973" s="549"/>
      <c r="VQG3973" s="549"/>
      <c r="VQH3973" s="549"/>
      <c r="VQI3973" s="549"/>
      <c r="VQJ3973" s="549"/>
      <c r="VQK3973" s="549"/>
      <c r="VQL3973" s="549"/>
      <c r="VQM3973" s="549"/>
      <c r="VQN3973" s="549"/>
      <c r="VQO3973" s="549"/>
      <c r="VQP3973" s="549"/>
      <c r="VQQ3973" s="549"/>
      <c r="VQR3973" s="549"/>
      <c r="VQS3973" s="549"/>
      <c r="VQT3973" s="549"/>
      <c r="VQU3973" s="549"/>
      <c r="VQV3973" s="549"/>
      <c r="VQW3973" s="549"/>
      <c r="VQX3973" s="549"/>
      <c r="VQY3973" s="549"/>
      <c r="VQZ3973" s="549"/>
      <c r="VRA3973" s="549"/>
      <c r="VRB3973" s="549"/>
      <c r="VRC3973" s="549"/>
      <c r="VRD3973" s="549"/>
      <c r="VRE3973" s="549"/>
      <c r="VRF3973" s="549"/>
      <c r="VRG3973" s="549"/>
      <c r="VRH3973" s="549"/>
      <c r="VRI3973" s="549"/>
      <c r="VRJ3973" s="549"/>
      <c r="VRK3973" s="549"/>
      <c r="VRL3973" s="549"/>
      <c r="VRM3973" s="549"/>
      <c r="VRN3973" s="549"/>
      <c r="VRO3973" s="549"/>
      <c r="VRP3973" s="549"/>
      <c r="VRQ3973" s="549"/>
      <c r="VRR3973" s="549"/>
      <c r="VRS3973" s="549"/>
      <c r="VRT3973" s="549"/>
      <c r="VRU3973" s="549"/>
      <c r="VRV3973" s="549"/>
      <c r="VRW3973" s="549"/>
      <c r="VRX3973" s="549"/>
      <c r="VRY3973" s="549"/>
      <c r="VRZ3973" s="549"/>
      <c r="VSA3973" s="549"/>
      <c r="VSB3973" s="549"/>
      <c r="VSC3973" s="549"/>
      <c r="VSD3973" s="549"/>
      <c r="VSE3973" s="549"/>
      <c r="VSF3973" s="549"/>
      <c r="VSG3973" s="549"/>
      <c r="VSH3973" s="549"/>
      <c r="VSI3973" s="549"/>
      <c r="VSJ3973" s="549"/>
      <c r="VSK3973" s="549"/>
      <c r="VSL3973" s="549"/>
      <c r="VSM3973" s="549"/>
      <c r="VSN3973" s="549"/>
      <c r="VSO3973" s="549"/>
      <c r="VSP3973" s="549"/>
      <c r="VSQ3973" s="549"/>
      <c r="VSR3973" s="549"/>
      <c r="VSS3973" s="549"/>
      <c r="VST3973" s="549"/>
      <c r="VSU3973" s="549"/>
      <c r="VSV3973" s="549"/>
      <c r="VSW3973" s="549"/>
      <c r="VSX3973" s="549"/>
      <c r="VSY3973" s="549"/>
      <c r="VSZ3973" s="549"/>
      <c r="VTA3973" s="549"/>
      <c r="VTB3973" s="549"/>
      <c r="VTC3973" s="549"/>
      <c r="VTD3973" s="549"/>
      <c r="VTE3973" s="549"/>
      <c r="VTF3973" s="549"/>
      <c r="VTG3973" s="549"/>
      <c r="VTH3973" s="549"/>
      <c r="VTI3973" s="549"/>
      <c r="VTJ3973" s="549"/>
      <c r="VTK3973" s="549"/>
      <c r="VTL3973" s="549"/>
      <c r="VTM3973" s="549"/>
      <c r="VTN3973" s="549"/>
      <c r="VTO3973" s="549"/>
      <c r="VTP3973" s="549"/>
      <c r="VTQ3973" s="549"/>
      <c r="VTR3973" s="549"/>
      <c r="VTS3973" s="549"/>
      <c r="VTT3973" s="549"/>
      <c r="VTU3973" s="549"/>
      <c r="VTV3973" s="549"/>
      <c r="VTW3973" s="549"/>
      <c r="VTX3973" s="549"/>
      <c r="VTY3973" s="549"/>
      <c r="VTZ3973" s="549"/>
      <c r="VUA3973" s="549"/>
      <c r="VUB3973" s="549"/>
      <c r="VUC3973" s="549"/>
      <c r="VUD3973" s="549"/>
      <c r="VUE3973" s="549"/>
      <c r="VUF3973" s="549"/>
      <c r="VUG3973" s="549"/>
      <c r="VUH3973" s="549"/>
      <c r="VUI3973" s="549"/>
      <c r="VUJ3973" s="549"/>
      <c r="VUK3973" s="549"/>
      <c r="VUL3973" s="549"/>
      <c r="VUM3973" s="549"/>
      <c r="VUN3973" s="549"/>
      <c r="VUO3973" s="549"/>
      <c r="VUP3973" s="549"/>
      <c r="VUQ3973" s="549"/>
      <c r="VUR3973" s="549"/>
      <c r="VUS3973" s="549"/>
      <c r="VUT3973" s="549"/>
      <c r="VUU3973" s="549"/>
      <c r="VUV3973" s="549"/>
      <c r="VUW3973" s="549"/>
      <c r="VUX3973" s="549"/>
      <c r="VUY3973" s="549"/>
      <c r="VUZ3973" s="549"/>
      <c r="VVA3973" s="549"/>
      <c r="VVB3973" s="549"/>
      <c r="VVC3973" s="549"/>
      <c r="VVD3973" s="549"/>
      <c r="VVE3973" s="549"/>
      <c r="VVF3973" s="549"/>
      <c r="VVG3973" s="549"/>
      <c r="VVH3973" s="549"/>
      <c r="VVI3973" s="549"/>
      <c r="VVJ3973" s="549"/>
      <c r="VVK3973" s="549"/>
      <c r="VVL3973" s="549"/>
      <c r="VVM3973" s="549"/>
      <c r="VVN3973" s="549"/>
      <c r="VVO3973" s="549"/>
      <c r="VVP3973" s="549"/>
      <c r="VVQ3973" s="549"/>
      <c r="VVR3973" s="549"/>
      <c r="VVS3973" s="549"/>
      <c r="VVT3973" s="549"/>
      <c r="VVU3973" s="549"/>
      <c r="VVV3973" s="549"/>
      <c r="VVW3973" s="549"/>
      <c r="VVX3973" s="549"/>
      <c r="VVY3973" s="549"/>
      <c r="VVZ3973" s="549"/>
      <c r="VWA3973" s="549"/>
      <c r="VWB3973" s="549"/>
      <c r="VWC3973" s="549"/>
      <c r="VWD3973" s="549"/>
      <c r="VWE3973" s="549"/>
      <c r="VWF3973" s="549"/>
      <c r="VWG3973" s="549"/>
      <c r="VWH3973" s="549"/>
      <c r="VWI3973" s="549"/>
      <c r="VWJ3973" s="549"/>
      <c r="VWK3973" s="549"/>
      <c r="VWL3973" s="549"/>
      <c r="VWM3973" s="549"/>
      <c r="VWN3973" s="549"/>
      <c r="VWO3973" s="549"/>
      <c r="VWP3973" s="549"/>
      <c r="VWQ3973" s="549"/>
      <c r="VWR3973" s="549"/>
      <c r="VWS3973" s="549"/>
      <c r="VWT3973" s="549"/>
      <c r="VWU3973" s="549"/>
      <c r="VWV3973" s="549"/>
      <c r="VWW3973" s="549"/>
      <c r="VWX3973" s="549"/>
      <c r="VWY3973" s="549"/>
      <c r="VWZ3973" s="549"/>
      <c r="VXA3973" s="549"/>
      <c r="VXB3973" s="549"/>
      <c r="VXC3973" s="549"/>
      <c r="VXD3973" s="549"/>
      <c r="VXE3973" s="549"/>
      <c r="VXF3973" s="549"/>
      <c r="VXG3973" s="549"/>
      <c r="VXH3973" s="549"/>
      <c r="VXI3973" s="549"/>
      <c r="VXJ3973" s="549"/>
      <c r="VXK3973" s="549"/>
      <c r="VXL3973" s="549"/>
      <c r="VXM3973" s="549"/>
      <c r="VXN3973" s="549"/>
      <c r="VXO3973" s="549"/>
      <c r="VXP3973" s="549"/>
      <c r="VXQ3973" s="549"/>
      <c r="VXR3973" s="549"/>
      <c r="VXS3973" s="549"/>
      <c r="VXT3973" s="549"/>
      <c r="VXU3973" s="549"/>
      <c r="VXV3973" s="549"/>
      <c r="VXW3973" s="549"/>
      <c r="VXX3973" s="549"/>
      <c r="VXY3973" s="549"/>
      <c r="VXZ3973" s="549"/>
      <c r="VYA3973" s="549"/>
      <c r="VYB3973" s="549"/>
      <c r="VYC3973" s="549"/>
      <c r="VYD3973" s="549"/>
      <c r="VYE3973" s="549"/>
      <c r="VYF3973" s="549"/>
      <c r="VYG3973" s="549"/>
      <c r="VYH3973" s="549"/>
      <c r="VYI3973" s="549"/>
      <c r="VYJ3973" s="549"/>
      <c r="VYK3973" s="549"/>
      <c r="VYL3973" s="549"/>
      <c r="VYM3973" s="549"/>
      <c r="VYN3973" s="549"/>
      <c r="VYO3973" s="549"/>
      <c r="VYP3973" s="549"/>
      <c r="VYQ3973" s="549"/>
      <c r="VYR3973" s="549"/>
      <c r="VYS3973" s="549"/>
      <c r="VYT3973" s="549"/>
      <c r="VYU3973" s="549"/>
      <c r="VYV3973" s="549"/>
      <c r="VYW3973" s="549"/>
      <c r="VYX3973" s="549"/>
      <c r="VYY3973" s="549"/>
      <c r="VYZ3973" s="549"/>
      <c r="VZA3973" s="549"/>
      <c r="VZB3973" s="549"/>
      <c r="VZC3973" s="549"/>
      <c r="VZD3973" s="549"/>
      <c r="VZE3973" s="549"/>
      <c r="VZF3973" s="549"/>
      <c r="VZG3973" s="549"/>
      <c r="VZH3973" s="549"/>
      <c r="VZI3973" s="549"/>
      <c r="VZJ3973" s="549"/>
      <c r="VZK3973" s="549"/>
      <c r="VZL3973" s="549"/>
      <c r="VZM3973" s="549"/>
      <c r="VZN3973" s="549"/>
      <c r="VZO3973" s="549"/>
      <c r="VZP3973" s="549"/>
      <c r="VZQ3973" s="549"/>
      <c r="VZR3973" s="549"/>
      <c r="VZS3973" s="549"/>
      <c r="VZT3973" s="549"/>
      <c r="VZU3973" s="549"/>
      <c r="VZV3973" s="549"/>
      <c r="VZW3973" s="549"/>
      <c r="VZX3973" s="549"/>
      <c r="VZY3973" s="549"/>
      <c r="VZZ3973" s="549"/>
      <c r="WAA3973" s="549"/>
      <c r="WAB3973" s="549"/>
      <c r="WAC3973" s="549"/>
      <c r="WAD3973" s="549"/>
      <c r="WAE3973" s="549"/>
      <c r="WAF3973" s="549"/>
      <c r="WAG3973" s="549"/>
      <c r="WAH3973" s="549"/>
      <c r="WAI3973" s="549"/>
      <c r="WAJ3973" s="549"/>
      <c r="WAK3973" s="549"/>
      <c r="WAL3973" s="549"/>
      <c r="WAM3973" s="549"/>
      <c r="WAN3973" s="549"/>
      <c r="WAO3973" s="549"/>
      <c r="WAP3973" s="549"/>
      <c r="WAQ3973" s="549"/>
      <c r="WAR3973" s="549"/>
      <c r="WAS3973" s="549"/>
      <c r="WAT3973" s="549"/>
      <c r="WAU3973" s="549"/>
      <c r="WAV3973" s="549"/>
      <c r="WAW3973" s="549"/>
      <c r="WAX3973" s="549"/>
      <c r="WAY3973" s="549"/>
      <c r="WAZ3973" s="549"/>
      <c r="WBA3973" s="549"/>
      <c r="WBB3973" s="549"/>
      <c r="WBC3973" s="549"/>
      <c r="WBD3973" s="549"/>
      <c r="WBE3973" s="549"/>
      <c r="WBF3973" s="549"/>
      <c r="WBG3973" s="549"/>
      <c r="WBH3973" s="549"/>
      <c r="WBI3973" s="549"/>
      <c r="WBJ3973" s="549"/>
      <c r="WBK3973" s="549"/>
      <c r="WBL3973" s="549"/>
      <c r="WBM3973" s="549"/>
      <c r="WBN3973" s="549"/>
      <c r="WBO3973" s="549"/>
      <c r="WBP3973" s="549"/>
      <c r="WBQ3973" s="549"/>
      <c r="WBR3973" s="549"/>
      <c r="WBS3973" s="549"/>
      <c r="WBT3973" s="549"/>
      <c r="WBU3973" s="549"/>
      <c r="WBV3973" s="549"/>
      <c r="WBW3973" s="549"/>
      <c r="WBX3973" s="549"/>
      <c r="WBY3973" s="549"/>
      <c r="WBZ3973" s="549"/>
      <c r="WCA3973" s="549"/>
      <c r="WCB3973" s="549"/>
      <c r="WCC3973" s="549"/>
      <c r="WCD3973" s="549"/>
      <c r="WCE3973" s="549"/>
      <c r="WCF3973" s="549"/>
      <c r="WCG3973" s="549"/>
      <c r="WCH3973" s="549"/>
      <c r="WCI3973" s="549"/>
      <c r="WCJ3973" s="549"/>
      <c r="WCK3973" s="549"/>
      <c r="WCL3973" s="549"/>
      <c r="WCM3973" s="549"/>
      <c r="WCN3973" s="549"/>
      <c r="WCO3973" s="549"/>
      <c r="WCP3973" s="549"/>
      <c r="WCQ3973" s="549"/>
      <c r="WCR3973" s="549"/>
      <c r="WCS3973" s="549"/>
      <c r="WCT3973" s="549"/>
      <c r="WCU3973" s="549"/>
      <c r="WCV3973" s="549"/>
      <c r="WCW3973" s="549"/>
      <c r="WCX3973" s="549"/>
      <c r="WCY3973" s="549"/>
      <c r="WCZ3973" s="549"/>
      <c r="WDA3973" s="549"/>
      <c r="WDB3973" s="549"/>
      <c r="WDC3973" s="549"/>
      <c r="WDD3973" s="549"/>
      <c r="WDE3973" s="549"/>
      <c r="WDF3973" s="549"/>
      <c r="WDG3973" s="549"/>
      <c r="WDH3973" s="549"/>
      <c r="WDI3973" s="549"/>
      <c r="WDJ3973" s="549"/>
      <c r="WDK3973" s="549"/>
      <c r="WDL3973" s="549"/>
      <c r="WDM3973" s="549"/>
      <c r="WDN3973" s="549"/>
      <c r="WDO3973" s="549"/>
      <c r="WDP3973" s="549"/>
      <c r="WDQ3973" s="549"/>
      <c r="WDR3973" s="549"/>
      <c r="WDS3973" s="549"/>
      <c r="WDT3973" s="549"/>
      <c r="WDU3973" s="549"/>
      <c r="WDV3973" s="549"/>
      <c r="WDW3973" s="549"/>
      <c r="WDX3973" s="549"/>
      <c r="WDY3973" s="549"/>
      <c r="WDZ3973" s="549"/>
      <c r="WEA3973" s="549"/>
      <c r="WEB3973" s="549"/>
      <c r="WEC3973" s="549"/>
      <c r="WED3973" s="549"/>
      <c r="WEE3973" s="549"/>
      <c r="WEF3973" s="549"/>
      <c r="WEG3973" s="549"/>
      <c r="WEH3973" s="549"/>
      <c r="WEI3973" s="549"/>
      <c r="WEJ3973" s="549"/>
      <c r="WEK3973" s="549"/>
      <c r="WEL3973" s="549"/>
      <c r="WEM3973" s="549"/>
      <c r="WEN3973" s="549"/>
      <c r="WEO3973" s="549"/>
      <c r="WEP3973" s="549"/>
      <c r="WEQ3973" s="549"/>
      <c r="WER3973" s="549"/>
      <c r="WES3973" s="549"/>
      <c r="WET3973" s="549"/>
      <c r="WEU3973" s="549"/>
      <c r="WEV3973" s="549"/>
      <c r="WEW3973" s="549"/>
      <c r="WEX3973" s="549"/>
      <c r="WEY3973" s="549"/>
      <c r="WEZ3973" s="549"/>
      <c r="WFA3973" s="549"/>
      <c r="WFB3973" s="549"/>
      <c r="WFC3973" s="549"/>
      <c r="WFD3973" s="549"/>
      <c r="WFE3973" s="549"/>
      <c r="WFF3973" s="549"/>
      <c r="WFG3973" s="549"/>
      <c r="WFH3973" s="549"/>
      <c r="WFI3973" s="549"/>
      <c r="WFJ3973" s="549"/>
      <c r="WFK3973" s="549"/>
      <c r="WFL3973" s="549"/>
      <c r="WFM3973" s="549"/>
      <c r="WFN3973" s="549"/>
      <c r="WFO3973" s="549"/>
      <c r="WFP3973" s="549"/>
      <c r="WFQ3973" s="549"/>
      <c r="WFR3973" s="549"/>
      <c r="WFS3973" s="549"/>
      <c r="WFT3973" s="549"/>
      <c r="WFU3973" s="549"/>
      <c r="WFV3973" s="549"/>
      <c r="WFW3973" s="549"/>
      <c r="WFX3973" s="549"/>
      <c r="WFY3973" s="549"/>
      <c r="WFZ3973" s="549"/>
      <c r="WGA3973" s="549"/>
      <c r="WGB3973" s="549"/>
      <c r="WGC3973" s="549"/>
      <c r="WGD3973" s="549"/>
      <c r="WGE3973" s="549"/>
      <c r="WGF3973" s="549"/>
      <c r="WGG3973" s="549"/>
      <c r="WGH3973" s="549"/>
      <c r="WGI3973" s="549"/>
      <c r="WGJ3973" s="549"/>
      <c r="WGK3973" s="549"/>
      <c r="WGL3973" s="549"/>
      <c r="WGM3973" s="549"/>
      <c r="WGN3973" s="549"/>
      <c r="WGO3973" s="549"/>
      <c r="WGP3973" s="549"/>
      <c r="WGQ3973" s="549"/>
      <c r="WGR3973" s="549"/>
      <c r="WGS3973" s="549"/>
      <c r="WGT3973" s="549"/>
      <c r="WGU3973" s="549"/>
      <c r="WGV3973" s="549"/>
      <c r="WGW3973" s="549"/>
      <c r="WGX3973" s="549"/>
      <c r="WGY3973" s="549"/>
      <c r="WGZ3973" s="549"/>
      <c r="WHA3973" s="549"/>
      <c r="WHB3973" s="549"/>
      <c r="WHC3973" s="549"/>
      <c r="WHD3973" s="549"/>
      <c r="WHE3973" s="549"/>
      <c r="WHF3973" s="549"/>
      <c r="WHG3973" s="549"/>
      <c r="WHH3973" s="549"/>
      <c r="WHI3973" s="549"/>
      <c r="WHJ3973" s="549"/>
      <c r="WHK3973" s="549"/>
      <c r="WHL3973" s="549"/>
      <c r="WHM3973" s="549"/>
      <c r="WHN3973" s="549"/>
      <c r="WHO3973" s="549"/>
      <c r="WHP3973" s="549"/>
      <c r="WHQ3973" s="549"/>
      <c r="WHR3973" s="549"/>
      <c r="WHS3973" s="549"/>
      <c r="WHT3973" s="549"/>
      <c r="WHU3973" s="549"/>
      <c r="WHV3973" s="549"/>
      <c r="WHW3973" s="549"/>
      <c r="WHX3973" s="549"/>
      <c r="WHY3973" s="549"/>
      <c r="WHZ3973" s="549"/>
      <c r="WIA3973" s="549"/>
      <c r="WIB3973" s="549"/>
      <c r="WIC3973" s="549"/>
      <c r="WID3973" s="549"/>
      <c r="WIE3973" s="549"/>
      <c r="WIF3973" s="549"/>
      <c r="WIG3973" s="549"/>
      <c r="WIH3973" s="549"/>
      <c r="WII3973" s="549"/>
      <c r="WIJ3973" s="549"/>
      <c r="WIK3973" s="549"/>
      <c r="WIL3973" s="549"/>
      <c r="WIM3973" s="549"/>
      <c r="WIN3973" s="549"/>
      <c r="WIO3973" s="549"/>
      <c r="WIP3973" s="549"/>
      <c r="WIQ3973" s="549"/>
      <c r="WIR3973" s="549"/>
      <c r="WIS3973" s="549"/>
      <c r="WIT3973" s="549"/>
      <c r="WIU3973" s="549"/>
      <c r="WIV3973" s="549"/>
      <c r="WIW3973" s="549"/>
      <c r="WIX3973" s="549"/>
      <c r="WIY3973" s="549"/>
      <c r="WIZ3973" s="549"/>
      <c r="WJA3973" s="549"/>
      <c r="WJB3973" s="549"/>
      <c r="WJC3973" s="549"/>
      <c r="WJD3973" s="549"/>
      <c r="WJE3973" s="549"/>
      <c r="WJF3973" s="549"/>
      <c r="WJG3973" s="549"/>
      <c r="WJH3973" s="549"/>
      <c r="WJI3973" s="549"/>
      <c r="WJJ3973" s="549"/>
      <c r="WJK3973" s="549"/>
      <c r="WJL3973" s="549"/>
      <c r="WJM3973" s="549"/>
      <c r="WJN3973" s="549"/>
      <c r="WJO3973" s="549"/>
      <c r="WJP3973" s="549"/>
      <c r="WJQ3973" s="549"/>
      <c r="WJR3973" s="549"/>
      <c r="WJS3973" s="549"/>
      <c r="WJT3973" s="549"/>
      <c r="WJU3973" s="549"/>
      <c r="WJV3973" s="549"/>
      <c r="WJW3973" s="549"/>
      <c r="WJX3973" s="549"/>
      <c r="WJY3973" s="549"/>
      <c r="WJZ3973" s="549"/>
      <c r="WKA3973" s="549"/>
      <c r="WKB3973" s="549"/>
      <c r="WKC3973" s="549"/>
      <c r="WKD3973" s="549"/>
      <c r="WKE3973" s="549"/>
      <c r="WKF3973" s="549"/>
      <c r="WKG3973" s="549"/>
      <c r="WKH3973" s="549"/>
      <c r="WKI3973" s="549"/>
      <c r="WKJ3973" s="549"/>
      <c r="WKK3973" s="549"/>
      <c r="WKL3973" s="549"/>
      <c r="WKM3973" s="549"/>
      <c r="WKN3973" s="549"/>
      <c r="WKO3973" s="549"/>
      <c r="WKP3973" s="549"/>
      <c r="WKQ3973" s="549"/>
      <c r="WKR3973" s="549"/>
      <c r="WKS3973" s="549"/>
      <c r="WKT3973" s="549"/>
      <c r="WKU3973" s="549"/>
      <c r="WKV3973" s="549"/>
      <c r="WKW3973" s="549"/>
      <c r="WKX3973" s="549"/>
      <c r="WKY3973" s="549"/>
      <c r="WKZ3973" s="549"/>
      <c r="WLA3973" s="549"/>
      <c r="WLB3973" s="549"/>
      <c r="WLC3973" s="549"/>
      <c r="WLD3973" s="549"/>
      <c r="WLE3973" s="549"/>
      <c r="WLF3973" s="549"/>
      <c r="WLG3973" s="549"/>
      <c r="WLH3973" s="549"/>
      <c r="WLI3973" s="549"/>
      <c r="WLJ3973" s="549"/>
      <c r="WLK3973" s="549"/>
      <c r="WLL3973" s="549"/>
      <c r="WLM3973" s="549"/>
      <c r="WLN3973" s="549"/>
      <c r="WLO3973" s="549"/>
      <c r="WLP3973" s="549"/>
      <c r="WLQ3973" s="549"/>
      <c r="WLR3973" s="549"/>
      <c r="WLS3973" s="549"/>
      <c r="WLT3973" s="549"/>
      <c r="WLU3973" s="549"/>
      <c r="WLV3973" s="549"/>
      <c r="WLW3973" s="549"/>
      <c r="WLX3973" s="549"/>
      <c r="WLY3973" s="549"/>
      <c r="WLZ3973" s="549"/>
      <c r="WMA3973" s="549"/>
      <c r="WMB3973" s="549"/>
      <c r="WMC3973" s="549"/>
      <c r="WMD3973" s="549"/>
      <c r="WME3973" s="549"/>
      <c r="WMF3973" s="549"/>
      <c r="WMG3973" s="549"/>
      <c r="WMH3973" s="549"/>
      <c r="WMI3973" s="549"/>
      <c r="WMJ3973" s="549"/>
      <c r="WMK3973" s="549"/>
      <c r="WML3973" s="549"/>
      <c r="WMM3973" s="549"/>
      <c r="WMN3973" s="549"/>
      <c r="WMO3973" s="549"/>
      <c r="WMP3973" s="549"/>
      <c r="WMQ3973" s="549"/>
      <c r="WMR3973" s="549"/>
      <c r="WMS3973" s="549"/>
      <c r="WMT3973" s="549"/>
      <c r="WMU3973" s="549"/>
      <c r="WMV3973" s="549"/>
      <c r="WMW3973" s="549"/>
      <c r="WMX3973" s="549"/>
      <c r="WMY3973" s="549"/>
      <c r="WMZ3973" s="549"/>
      <c r="WNA3973" s="549"/>
      <c r="WNB3973" s="549"/>
      <c r="WNC3973" s="549"/>
      <c r="WND3973" s="549"/>
      <c r="WNE3973" s="549"/>
      <c r="WNF3973" s="549"/>
      <c r="WNG3973" s="549"/>
      <c r="WNH3973" s="549"/>
      <c r="WNI3973" s="549"/>
      <c r="WNJ3973" s="549"/>
      <c r="WNK3973" s="549"/>
      <c r="WNL3973" s="549"/>
      <c r="WNM3973" s="549"/>
      <c r="WNN3973" s="549"/>
      <c r="WNO3973" s="549"/>
      <c r="WNP3973" s="549"/>
      <c r="WNQ3973" s="549"/>
      <c r="WNR3973" s="549"/>
      <c r="WNS3973" s="549"/>
      <c r="WNT3973" s="549"/>
      <c r="WNU3973" s="549"/>
      <c r="WNV3973" s="549"/>
      <c r="WNW3973" s="549"/>
      <c r="WNX3973" s="549"/>
      <c r="WNY3973" s="549"/>
      <c r="WNZ3973" s="549"/>
      <c r="WOA3973" s="549"/>
      <c r="WOB3973" s="549"/>
      <c r="WOC3973" s="549"/>
      <c r="WOD3973" s="549"/>
      <c r="WOE3973" s="549"/>
      <c r="WOF3973" s="549"/>
      <c r="WOG3973" s="549"/>
      <c r="WOH3973" s="549"/>
      <c r="WOI3973" s="549"/>
      <c r="WOJ3973" s="549"/>
      <c r="WOK3973" s="549"/>
      <c r="WOL3973" s="549"/>
      <c r="WOM3973" s="549"/>
      <c r="WON3973" s="549"/>
      <c r="WOO3973" s="549"/>
      <c r="WOP3973" s="549"/>
      <c r="WOQ3973" s="549"/>
      <c r="WOR3973" s="549"/>
      <c r="WOS3973" s="549"/>
      <c r="WOT3973" s="549"/>
      <c r="WOU3973" s="549"/>
      <c r="WOV3973" s="549"/>
      <c r="WOW3973" s="549"/>
      <c r="WOX3973" s="549"/>
      <c r="WOY3973" s="549"/>
      <c r="WOZ3973" s="549"/>
      <c r="WPA3973" s="549"/>
      <c r="WPB3973" s="549"/>
      <c r="WPC3973" s="549"/>
      <c r="WPD3973" s="549"/>
      <c r="WPE3973" s="549"/>
      <c r="WPF3973" s="549"/>
      <c r="WPG3973" s="549"/>
      <c r="WPH3973" s="549"/>
      <c r="WPI3973" s="549"/>
      <c r="WPJ3973" s="549"/>
      <c r="WPK3973" s="549"/>
      <c r="WPL3973" s="549"/>
      <c r="WPM3973" s="549"/>
      <c r="WPN3973" s="549"/>
      <c r="WPO3973" s="549"/>
      <c r="WPP3973" s="549"/>
      <c r="WPQ3973" s="549"/>
      <c r="WPR3973" s="549"/>
      <c r="WPS3973" s="549"/>
      <c r="WPT3973" s="549"/>
      <c r="WPU3973" s="549"/>
      <c r="WPV3973" s="549"/>
      <c r="WPW3973" s="549"/>
      <c r="WPX3973" s="549"/>
      <c r="WPY3973" s="549"/>
      <c r="WPZ3973" s="549"/>
      <c r="WQA3973" s="549"/>
      <c r="WQB3973" s="549"/>
      <c r="WQC3973" s="549"/>
      <c r="WQD3973" s="549"/>
      <c r="WQE3973" s="549"/>
      <c r="WQF3973" s="549"/>
      <c r="WQG3973" s="549"/>
      <c r="WQH3973" s="549"/>
      <c r="WQI3973" s="549"/>
      <c r="WQJ3973" s="549"/>
      <c r="WQK3973" s="549"/>
      <c r="WQL3973" s="549"/>
      <c r="WQM3973" s="549"/>
      <c r="WQN3973" s="549"/>
      <c r="WQO3973" s="549"/>
      <c r="WQP3973" s="549"/>
      <c r="WQQ3973" s="549"/>
      <c r="WQR3973" s="549"/>
      <c r="WQS3973" s="549"/>
      <c r="WQT3973" s="549"/>
      <c r="WQU3973" s="549"/>
      <c r="WQV3973" s="549"/>
      <c r="WQW3973" s="549"/>
      <c r="WQX3973" s="549"/>
      <c r="WQY3973" s="549"/>
      <c r="WQZ3973" s="549"/>
      <c r="WRA3973" s="549"/>
      <c r="WRB3973" s="549"/>
      <c r="WRC3973" s="549"/>
      <c r="WRD3973" s="549"/>
      <c r="WRE3973" s="549"/>
      <c r="WRF3973" s="549"/>
      <c r="WRG3973" s="549"/>
      <c r="WRH3973" s="549"/>
      <c r="WRI3973" s="549"/>
      <c r="WRJ3973" s="549"/>
      <c r="WRK3973" s="549"/>
      <c r="WRL3973" s="549"/>
      <c r="WRM3973" s="549"/>
      <c r="WRN3973" s="549"/>
      <c r="WRO3973" s="549"/>
      <c r="WRP3973" s="549"/>
      <c r="WRQ3973" s="549"/>
      <c r="WRR3973" s="549"/>
      <c r="WRS3973" s="549"/>
      <c r="WRT3973" s="549"/>
      <c r="WRU3973" s="549"/>
      <c r="WRV3973" s="549"/>
      <c r="WRW3973" s="549"/>
      <c r="WRX3973" s="549"/>
      <c r="WRY3973" s="549"/>
      <c r="WRZ3973" s="549"/>
      <c r="WSA3973" s="549"/>
      <c r="WSB3973" s="549"/>
      <c r="WSC3973" s="549"/>
      <c r="WSD3973" s="549"/>
      <c r="WSE3973" s="549"/>
      <c r="WSF3973" s="549"/>
      <c r="WSG3973" s="549"/>
      <c r="WSH3973" s="549"/>
      <c r="WSI3973" s="549"/>
      <c r="WSJ3973" s="549"/>
      <c r="WSK3973" s="549"/>
      <c r="WSL3973" s="549"/>
      <c r="WSM3973" s="549"/>
      <c r="WSN3973" s="549"/>
      <c r="WSO3973" s="549"/>
      <c r="WSP3973" s="549"/>
      <c r="WSQ3973" s="549"/>
      <c r="WSR3973" s="549"/>
      <c r="WSS3973" s="549"/>
      <c r="WST3973" s="549"/>
      <c r="WSU3973" s="549"/>
      <c r="WSV3973" s="549"/>
      <c r="WSW3973" s="549"/>
      <c r="WSX3973" s="549"/>
      <c r="WSY3973" s="549"/>
      <c r="WSZ3973" s="549"/>
      <c r="WTA3973" s="549"/>
      <c r="WTB3973" s="549"/>
      <c r="WTC3973" s="549"/>
      <c r="WTD3973" s="549"/>
      <c r="WTE3973" s="549"/>
      <c r="WTF3973" s="549"/>
      <c r="WTG3973" s="549"/>
      <c r="WTH3973" s="549"/>
      <c r="WTI3973" s="549"/>
      <c r="WTJ3973" s="549"/>
      <c r="WTK3973" s="549"/>
      <c r="WTL3973" s="549"/>
      <c r="WTM3973" s="549"/>
      <c r="WTN3973" s="549"/>
      <c r="WTO3973" s="549"/>
      <c r="WTP3973" s="549"/>
      <c r="WTQ3973" s="549"/>
      <c r="WTR3973" s="549"/>
      <c r="WTS3973" s="549"/>
      <c r="WTT3973" s="549"/>
      <c r="WTU3973" s="549"/>
      <c r="WTV3973" s="549"/>
      <c r="WTW3973" s="549"/>
      <c r="WTX3973" s="549"/>
      <c r="WTY3973" s="549"/>
      <c r="WTZ3973" s="549"/>
      <c r="WUA3973" s="549"/>
      <c r="WUB3973" s="549"/>
      <c r="WUC3973" s="549"/>
      <c r="WUD3973" s="549"/>
      <c r="WUE3973" s="549"/>
      <c r="WUF3973" s="549"/>
      <c r="WUG3973" s="549"/>
      <c r="WUH3973" s="549"/>
      <c r="WUI3973" s="549"/>
      <c r="WUJ3973" s="549"/>
      <c r="WUK3973" s="549"/>
      <c r="WUL3973" s="549"/>
      <c r="WUM3973" s="549"/>
      <c r="WUN3973" s="549"/>
      <c r="WUO3973" s="549"/>
      <c r="WUP3973" s="549"/>
      <c r="WUQ3973" s="549"/>
      <c r="WUR3973" s="549"/>
      <c r="WUS3973" s="549"/>
      <c r="WUT3973" s="549"/>
      <c r="WUU3973" s="549"/>
      <c r="WUV3973" s="549"/>
      <c r="WUW3973" s="549"/>
      <c r="WUX3973" s="549"/>
      <c r="WUY3973" s="549"/>
      <c r="WUZ3973" s="549"/>
      <c r="WVA3973" s="549"/>
      <c r="WVB3973" s="549"/>
      <c r="WVC3973" s="549"/>
      <c r="WVD3973" s="549"/>
      <c r="WVE3973" s="549"/>
      <c r="WVF3973" s="549"/>
      <c r="WVG3973" s="549"/>
      <c r="WVH3973" s="549"/>
      <c r="WVI3973" s="549"/>
      <c r="WVJ3973" s="549"/>
      <c r="WVK3973" s="549"/>
      <c r="WVL3973" s="549"/>
      <c r="WVM3973" s="549"/>
      <c r="WVN3973" s="549"/>
    </row>
    <row r="3974" spans="1:16134" s="719" customFormat="1">
      <c r="A3974" s="365"/>
      <c r="B3974" s="292" t="s">
        <v>4584</v>
      </c>
      <c r="C3974" s="263"/>
      <c r="D3974" s="48"/>
      <c r="E3974" s="48"/>
      <c r="F3974" s="48"/>
      <c r="P3974" s="549"/>
      <c r="Q3974" s="549"/>
      <c r="R3974" s="549"/>
      <c r="S3974" s="549"/>
      <c r="T3974" s="549"/>
      <c r="U3974" s="549"/>
      <c r="V3974" s="549"/>
      <c r="W3974" s="549"/>
      <c r="X3974" s="549"/>
      <c r="Y3974" s="549"/>
      <c r="Z3974" s="549"/>
      <c r="AA3974" s="549"/>
      <c r="AB3974" s="549"/>
      <c r="AC3974" s="549"/>
      <c r="AD3974" s="549"/>
      <c r="AE3974" s="549"/>
      <c r="AF3974" s="549"/>
      <c r="AG3974" s="549"/>
      <c r="AH3974" s="549"/>
      <c r="AI3974" s="549"/>
      <c r="AJ3974" s="549"/>
      <c r="AK3974" s="549"/>
      <c r="AL3974" s="549"/>
      <c r="AM3974" s="549"/>
      <c r="AN3974" s="549"/>
      <c r="AO3974" s="549"/>
      <c r="AP3974" s="549"/>
      <c r="AQ3974" s="549"/>
      <c r="AR3974" s="549"/>
      <c r="AS3974" s="549"/>
      <c r="AT3974" s="549"/>
      <c r="AU3974" s="549"/>
      <c r="AV3974" s="549"/>
      <c r="AW3974" s="549"/>
      <c r="AX3974" s="549"/>
      <c r="AY3974" s="549"/>
      <c r="AZ3974" s="549"/>
      <c r="BA3974" s="549"/>
      <c r="BB3974" s="549"/>
      <c r="BC3974" s="549"/>
      <c r="BD3974" s="549"/>
      <c r="BE3974" s="549"/>
      <c r="BF3974" s="549"/>
      <c r="BG3974" s="549"/>
      <c r="BH3974" s="549"/>
      <c r="BI3974" s="549"/>
      <c r="BJ3974" s="549"/>
      <c r="BK3974" s="549"/>
      <c r="BL3974" s="549"/>
      <c r="BM3974" s="549"/>
      <c r="BN3974" s="549"/>
      <c r="BO3974" s="549"/>
      <c r="BP3974" s="549"/>
      <c r="BQ3974" s="549"/>
      <c r="BR3974" s="549"/>
      <c r="BS3974" s="549"/>
      <c r="BT3974" s="549"/>
      <c r="BU3974" s="549"/>
      <c r="BV3974" s="549"/>
      <c r="BW3974" s="549"/>
      <c r="BX3974" s="549"/>
      <c r="BY3974" s="549"/>
      <c r="BZ3974" s="549"/>
      <c r="CA3974" s="549"/>
      <c r="CB3974" s="549"/>
      <c r="CC3974" s="549"/>
      <c r="CD3974" s="549"/>
      <c r="CE3974" s="549"/>
      <c r="CF3974" s="549"/>
      <c r="CG3974" s="549"/>
      <c r="CH3974" s="549"/>
      <c r="CI3974" s="549"/>
      <c r="CJ3974" s="549"/>
      <c r="CK3974" s="549"/>
      <c r="CL3974" s="549"/>
      <c r="CM3974" s="549"/>
      <c r="CN3974" s="549"/>
      <c r="CO3974" s="549"/>
      <c r="CP3974" s="549"/>
      <c r="CQ3974" s="549"/>
      <c r="CR3974" s="549"/>
      <c r="CS3974" s="549"/>
      <c r="CT3974" s="549"/>
      <c r="CU3974" s="549"/>
      <c r="CV3974" s="549"/>
      <c r="CW3974" s="549"/>
      <c r="CX3974" s="549"/>
      <c r="CY3974" s="549"/>
      <c r="CZ3974" s="549"/>
      <c r="DA3974" s="549"/>
      <c r="DB3974" s="549"/>
      <c r="DC3974" s="549"/>
      <c r="DD3974" s="549"/>
      <c r="DE3974" s="549"/>
      <c r="DF3974" s="549"/>
      <c r="DG3974" s="549"/>
      <c r="DH3974" s="549"/>
      <c r="DI3974" s="549"/>
      <c r="DJ3974" s="549"/>
      <c r="DK3974" s="549"/>
      <c r="DL3974" s="549"/>
      <c r="DM3974" s="549"/>
      <c r="DN3974" s="549"/>
      <c r="DO3974" s="549"/>
      <c r="DP3974" s="549"/>
      <c r="DQ3974" s="549"/>
      <c r="DR3974" s="549"/>
      <c r="DS3974" s="549"/>
      <c r="DT3974" s="549"/>
      <c r="DU3974" s="549"/>
      <c r="DV3974" s="549"/>
      <c r="DW3974" s="549"/>
      <c r="DX3974" s="549"/>
      <c r="DY3974" s="549"/>
      <c r="DZ3974" s="549"/>
      <c r="EA3974" s="549"/>
      <c r="EB3974" s="549"/>
      <c r="EC3974" s="549"/>
      <c r="ED3974" s="549"/>
      <c r="EE3974" s="549"/>
      <c r="EF3974" s="549"/>
      <c r="EG3974" s="549"/>
      <c r="EH3974" s="549"/>
      <c r="EI3974" s="549"/>
      <c r="EJ3974" s="549"/>
      <c r="EK3974" s="549"/>
      <c r="EL3974" s="549"/>
      <c r="EM3974" s="549"/>
      <c r="EN3974" s="549"/>
      <c r="EO3974" s="549"/>
      <c r="EP3974" s="549"/>
      <c r="EQ3974" s="549"/>
      <c r="ER3974" s="549"/>
      <c r="ES3974" s="549"/>
      <c r="ET3974" s="549"/>
      <c r="EU3974" s="549"/>
      <c r="EV3974" s="549"/>
      <c r="EW3974" s="549"/>
      <c r="EX3974" s="549"/>
      <c r="EY3974" s="549"/>
      <c r="EZ3974" s="549"/>
      <c r="FA3974" s="549"/>
      <c r="FB3974" s="549"/>
      <c r="FC3974" s="549"/>
      <c r="FD3974" s="549"/>
      <c r="FE3974" s="549"/>
      <c r="FF3974" s="549"/>
      <c r="FG3974" s="549"/>
      <c r="FH3974" s="549"/>
      <c r="FI3974" s="549"/>
      <c r="FJ3974" s="549"/>
      <c r="FK3974" s="549"/>
      <c r="FL3974" s="549"/>
      <c r="FM3974" s="549"/>
      <c r="FN3974" s="549"/>
      <c r="FO3974" s="549"/>
      <c r="FP3974" s="549"/>
      <c r="FQ3974" s="549"/>
      <c r="FR3974" s="549"/>
      <c r="FS3974" s="549"/>
      <c r="FT3974" s="549"/>
      <c r="FU3974" s="549"/>
      <c r="FV3974" s="549"/>
      <c r="FW3974" s="549"/>
      <c r="FX3974" s="549"/>
      <c r="FY3974" s="549"/>
      <c r="FZ3974" s="549"/>
      <c r="GA3974" s="549"/>
      <c r="GB3974" s="549"/>
      <c r="GC3974" s="549"/>
      <c r="GD3974" s="549"/>
      <c r="GE3974" s="549"/>
      <c r="GF3974" s="549"/>
      <c r="GG3974" s="549"/>
      <c r="GH3974" s="549"/>
      <c r="GI3974" s="549"/>
      <c r="GJ3974" s="549"/>
      <c r="GK3974" s="549"/>
      <c r="GL3974" s="549"/>
      <c r="GM3974" s="549"/>
      <c r="GN3974" s="549"/>
      <c r="GO3974" s="549"/>
      <c r="GP3974" s="549"/>
      <c r="GQ3974" s="549"/>
      <c r="GR3974" s="549"/>
      <c r="GS3974" s="549"/>
      <c r="GT3974" s="549"/>
      <c r="GU3974" s="549"/>
      <c r="GV3974" s="549"/>
      <c r="GW3974" s="549"/>
      <c r="GX3974" s="549"/>
      <c r="GY3974" s="549"/>
      <c r="GZ3974" s="549"/>
      <c r="HA3974" s="549"/>
      <c r="HB3974" s="549"/>
      <c r="HC3974" s="549"/>
      <c r="HD3974" s="549"/>
      <c r="HE3974" s="549"/>
      <c r="HF3974" s="549"/>
      <c r="HG3974" s="549"/>
      <c r="HH3974" s="549"/>
      <c r="HI3974" s="549"/>
      <c r="HJ3974" s="549"/>
      <c r="HK3974" s="549"/>
      <c r="HL3974" s="549"/>
      <c r="HM3974" s="549"/>
      <c r="HN3974" s="549"/>
      <c r="HO3974" s="549"/>
      <c r="HP3974" s="549"/>
      <c r="HQ3974" s="549"/>
      <c r="HR3974" s="549"/>
      <c r="HS3974" s="549"/>
      <c r="HT3974" s="549"/>
      <c r="HU3974" s="549"/>
      <c r="HV3974" s="549"/>
      <c r="HW3974" s="549"/>
      <c r="HX3974" s="549"/>
      <c r="HY3974" s="549"/>
      <c r="HZ3974" s="549"/>
      <c r="IA3974" s="549"/>
      <c r="IB3974" s="549"/>
      <c r="IC3974" s="549"/>
      <c r="ID3974" s="549"/>
      <c r="IE3974" s="549"/>
      <c r="IF3974" s="549"/>
      <c r="IG3974" s="549"/>
      <c r="IH3974" s="549"/>
      <c r="II3974" s="549"/>
      <c r="IJ3974" s="549"/>
      <c r="IK3974" s="549"/>
      <c r="IL3974" s="549"/>
      <c r="IM3974" s="549"/>
      <c r="IN3974" s="549"/>
      <c r="IO3974" s="549"/>
      <c r="IP3974" s="549"/>
      <c r="IQ3974" s="549"/>
      <c r="IR3974" s="549"/>
      <c r="IS3974" s="549"/>
      <c r="IT3974" s="549"/>
      <c r="IU3974" s="549"/>
      <c r="IV3974" s="549"/>
      <c r="IW3974" s="549"/>
      <c r="IX3974" s="549"/>
      <c r="IY3974" s="549"/>
      <c r="IZ3974" s="549"/>
      <c r="JA3974" s="549"/>
      <c r="JB3974" s="549"/>
      <c r="JC3974" s="549"/>
      <c r="JD3974" s="549"/>
      <c r="JE3974" s="549"/>
      <c r="JF3974" s="549"/>
      <c r="JG3974" s="549"/>
      <c r="JH3974" s="549"/>
      <c r="JI3974" s="549"/>
      <c r="JJ3974" s="549"/>
      <c r="JK3974" s="549"/>
      <c r="JL3974" s="549"/>
      <c r="JM3974" s="549"/>
      <c r="JN3974" s="549"/>
      <c r="JO3974" s="549"/>
      <c r="JP3974" s="549"/>
      <c r="JQ3974" s="549"/>
      <c r="JR3974" s="549"/>
      <c r="JS3974" s="549"/>
      <c r="JT3974" s="549"/>
      <c r="JU3974" s="549"/>
      <c r="JV3974" s="549"/>
      <c r="JW3974" s="549"/>
      <c r="JX3974" s="549"/>
      <c r="JY3974" s="549"/>
      <c r="JZ3974" s="549"/>
      <c r="KA3974" s="549"/>
      <c r="KB3974" s="549"/>
      <c r="KC3974" s="549"/>
      <c r="KD3974" s="549"/>
      <c r="KE3974" s="549"/>
      <c r="KF3974" s="549"/>
      <c r="KG3974" s="549"/>
      <c r="KH3974" s="549"/>
      <c r="KI3974" s="549"/>
      <c r="KJ3974" s="549"/>
      <c r="KK3974" s="549"/>
      <c r="KL3974" s="549"/>
      <c r="KM3974" s="549"/>
      <c r="KN3974" s="549"/>
      <c r="KO3974" s="549"/>
      <c r="KP3974" s="549"/>
      <c r="KQ3974" s="549"/>
      <c r="KR3974" s="549"/>
      <c r="KS3974" s="549"/>
      <c r="KT3974" s="549"/>
      <c r="KU3974" s="549"/>
      <c r="KV3974" s="549"/>
      <c r="KW3974" s="549"/>
      <c r="KX3974" s="549"/>
      <c r="KY3974" s="549"/>
      <c r="KZ3974" s="549"/>
      <c r="LA3974" s="549"/>
      <c r="LB3974" s="549"/>
      <c r="LC3974" s="549"/>
      <c r="LD3974" s="549"/>
      <c r="LE3974" s="549"/>
      <c r="LF3974" s="549"/>
      <c r="LG3974" s="549"/>
      <c r="LH3974" s="549"/>
      <c r="LI3974" s="549"/>
      <c r="LJ3974" s="549"/>
      <c r="LK3974" s="549"/>
      <c r="LL3974" s="549"/>
      <c r="LM3974" s="549"/>
      <c r="LN3974" s="549"/>
      <c r="LO3974" s="549"/>
      <c r="LP3974" s="549"/>
      <c r="LQ3974" s="549"/>
      <c r="LR3974" s="549"/>
      <c r="LS3974" s="549"/>
      <c r="LT3974" s="549"/>
      <c r="LU3974" s="549"/>
      <c r="LV3974" s="549"/>
      <c r="LW3974" s="549"/>
      <c r="LX3974" s="549"/>
      <c r="LY3974" s="549"/>
      <c r="LZ3974" s="549"/>
      <c r="MA3974" s="549"/>
      <c r="MB3974" s="549"/>
      <c r="MC3974" s="549"/>
      <c r="MD3974" s="549"/>
      <c r="ME3974" s="549"/>
      <c r="MF3974" s="549"/>
      <c r="MG3974" s="549"/>
      <c r="MH3974" s="549"/>
      <c r="MI3974" s="549"/>
      <c r="MJ3974" s="549"/>
      <c r="MK3974" s="549"/>
      <c r="ML3974" s="549"/>
      <c r="MM3974" s="549"/>
      <c r="MN3974" s="549"/>
      <c r="MO3974" s="549"/>
      <c r="MP3974" s="549"/>
      <c r="MQ3974" s="549"/>
      <c r="MR3974" s="549"/>
      <c r="MS3974" s="549"/>
      <c r="MT3974" s="549"/>
      <c r="MU3974" s="549"/>
      <c r="MV3974" s="549"/>
      <c r="MW3974" s="549"/>
      <c r="MX3974" s="549"/>
      <c r="MY3974" s="549"/>
      <c r="MZ3974" s="549"/>
      <c r="NA3974" s="549"/>
      <c r="NB3974" s="549"/>
      <c r="NC3974" s="549"/>
      <c r="ND3974" s="549"/>
      <c r="NE3974" s="549"/>
      <c r="NF3974" s="549"/>
      <c r="NG3974" s="549"/>
      <c r="NH3974" s="549"/>
      <c r="NI3974" s="549"/>
      <c r="NJ3974" s="549"/>
      <c r="NK3974" s="549"/>
      <c r="NL3974" s="549"/>
      <c r="NM3974" s="549"/>
      <c r="NN3974" s="549"/>
      <c r="NO3974" s="549"/>
      <c r="NP3974" s="549"/>
      <c r="NQ3974" s="549"/>
      <c r="NR3974" s="549"/>
      <c r="NS3974" s="549"/>
      <c r="NT3974" s="549"/>
      <c r="NU3974" s="549"/>
      <c r="NV3974" s="549"/>
      <c r="NW3974" s="549"/>
      <c r="NX3974" s="549"/>
      <c r="NY3974" s="549"/>
      <c r="NZ3974" s="549"/>
      <c r="OA3974" s="549"/>
      <c r="OB3974" s="549"/>
      <c r="OC3974" s="549"/>
      <c r="OD3974" s="549"/>
      <c r="OE3974" s="549"/>
      <c r="OF3974" s="549"/>
      <c r="OG3974" s="549"/>
      <c r="OH3974" s="549"/>
      <c r="OI3974" s="549"/>
      <c r="OJ3974" s="549"/>
      <c r="OK3974" s="549"/>
      <c r="OL3974" s="549"/>
      <c r="OM3974" s="549"/>
      <c r="ON3974" s="549"/>
      <c r="OO3974" s="549"/>
      <c r="OP3974" s="549"/>
      <c r="OQ3974" s="549"/>
      <c r="OR3974" s="549"/>
      <c r="OS3974" s="549"/>
      <c r="OT3974" s="549"/>
      <c r="OU3974" s="549"/>
      <c r="OV3974" s="549"/>
      <c r="OW3974" s="549"/>
      <c r="OX3974" s="549"/>
      <c r="OY3974" s="549"/>
      <c r="OZ3974" s="549"/>
      <c r="PA3974" s="549"/>
      <c r="PB3974" s="549"/>
      <c r="PC3974" s="549"/>
      <c r="PD3974" s="549"/>
      <c r="PE3974" s="549"/>
      <c r="PF3974" s="549"/>
      <c r="PG3974" s="549"/>
      <c r="PH3974" s="549"/>
      <c r="PI3974" s="549"/>
      <c r="PJ3974" s="549"/>
      <c r="PK3974" s="549"/>
      <c r="PL3974" s="549"/>
      <c r="PM3974" s="549"/>
      <c r="PN3974" s="549"/>
      <c r="PO3974" s="549"/>
      <c r="PP3974" s="549"/>
      <c r="PQ3974" s="549"/>
      <c r="PR3974" s="549"/>
      <c r="PS3974" s="549"/>
      <c r="PT3974" s="549"/>
      <c r="PU3974" s="549"/>
      <c r="PV3974" s="549"/>
      <c r="PW3974" s="549"/>
      <c r="PX3974" s="549"/>
      <c r="PY3974" s="549"/>
      <c r="PZ3974" s="549"/>
      <c r="QA3974" s="549"/>
      <c r="QB3974" s="549"/>
      <c r="QC3974" s="549"/>
      <c r="QD3974" s="549"/>
      <c r="QE3974" s="549"/>
      <c r="QF3974" s="549"/>
      <c r="QG3974" s="549"/>
      <c r="QH3974" s="549"/>
      <c r="QI3974" s="549"/>
      <c r="QJ3974" s="549"/>
      <c r="QK3974" s="549"/>
      <c r="QL3974" s="549"/>
      <c r="QM3974" s="549"/>
      <c r="QN3974" s="549"/>
      <c r="QO3974" s="549"/>
      <c r="QP3974" s="549"/>
      <c r="QQ3974" s="549"/>
      <c r="QR3974" s="549"/>
      <c r="QS3974" s="549"/>
      <c r="QT3974" s="549"/>
      <c r="QU3974" s="549"/>
      <c r="QV3974" s="549"/>
      <c r="QW3974" s="549"/>
      <c r="QX3974" s="549"/>
      <c r="QY3974" s="549"/>
      <c r="QZ3974" s="549"/>
      <c r="RA3974" s="549"/>
      <c r="RB3974" s="549"/>
      <c r="RC3974" s="549"/>
      <c r="RD3974" s="549"/>
      <c r="RE3974" s="549"/>
      <c r="RF3974" s="549"/>
      <c r="RG3974" s="549"/>
      <c r="RH3974" s="549"/>
      <c r="RI3974" s="549"/>
      <c r="RJ3974" s="549"/>
      <c r="RK3974" s="549"/>
      <c r="RL3974" s="549"/>
      <c r="RM3974" s="549"/>
      <c r="RN3974" s="549"/>
      <c r="RO3974" s="549"/>
      <c r="RP3974" s="549"/>
      <c r="RQ3974" s="549"/>
      <c r="RR3974" s="549"/>
      <c r="RS3974" s="549"/>
      <c r="RT3974" s="549"/>
      <c r="RU3974" s="549"/>
      <c r="RV3974" s="549"/>
      <c r="RW3974" s="549"/>
      <c r="RX3974" s="549"/>
      <c r="RY3974" s="549"/>
      <c r="RZ3974" s="549"/>
      <c r="SA3974" s="549"/>
      <c r="SB3974" s="549"/>
      <c r="SC3974" s="549"/>
      <c r="SD3974" s="549"/>
      <c r="SE3974" s="549"/>
      <c r="SF3974" s="549"/>
      <c r="SG3974" s="549"/>
      <c r="SH3974" s="549"/>
      <c r="SI3974" s="549"/>
      <c r="SJ3974" s="549"/>
      <c r="SK3974" s="549"/>
      <c r="SL3974" s="549"/>
      <c r="SM3974" s="549"/>
      <c r="SN3974" s="549"/>
      <c r="SO3974" s="549"/>
      <c r="SP3974" s="549"/>
      <c r="SQ3974" s="549"/>
      <c r="SR3974" s="549"/>
      <c r="SS3974" s="549"/>
      <c r="ST3974" s="549"/>
      <c r="SU3974" s="549"/>
      <c r="SV3974" s="549"/>
      <c r="SW3974" s="549"/>
      <c r="SX3974" s="549"/>
      <c r="SY3974" s="549"/>
      <c r="SZ3974" s="549"/>
      <c r="TA3974" s="549"/>
      <c r="TB3974" s="549"/>
      <c r="TC3974" s="549"/>
      <c r="TD3974" s="549"/>
      <c r="TE3974" s="549"/>
      <c r="TF3974" s="549"/>
      <c r="TG3974" s="549"/>
      <c r="TH3974" s="549"/>
      <c r="TI3974" s="549"/>
      <c r="TJ3974" s="549"/>
      <c r="TK3974" s="549"/>
      <c r="TL3974" s="549"/>
      <c r="TM3974" s="549"/>
      <c r="TN3974" s="549"/>
      <c r="TO3974" s="549"/>
      <c r="TP3974" s="549"/>
      <c r="TQ3974" s="549"/>
      <c r="TR3974" s="549"/>
      <c r="TS3974" s="549"/>
      <c r="TT3974" s="549"/>
      <c r="TU3974" s="549"/>
      <c r="TV3974" s="549"/>
      <c r="TW3974" s="549"/>
      <c r="TX3974" s="549"/>
      <c r="TY3974" s="549"/>
      <c r="TZ3974" s="549"/>
      <c r="UA3974" s="549"/>
      <c r="UB3974" s="549"/>
      <c r="UC3974" s="549"/>
      <c r="UD3974" s="549"/>
      <c r="UE3974" s="549"/>
      <c r="UF3974" s="549"/>
      <c r="UG3974" s="549"/>
      <c r="UH3974" s="549"/>
      <c r="UI3974" s="549"/>
      <c r="UJ3974" s="549"/>
      <c r="UK3974" s="549"/>
      <c r="UL3974" s="549"/>
      <c r="UM3974" s="549"/>
      <c r="UN3974" s="549"/>
      <c r="UO3974" s="549"/>
      <c r="UP3974" s="549"/>
      <c r="UQ3974" s="549"/>
      <c r="UR3974" s="549"/>
      <c r="US3974" s="549"/>
      <c r="UT3974" s="549"/>
      <c r="UU3974" s="549"/>
      <c r="UV3974" s="549"/>
      <c r="UW3974" s="549"/>
      <c r="UX3974" s="549"/>
      <c r="UY3974" s="549"/>
      <c r="UZ3974" s="549"/>
      <c r="VA3974" s="549"/>
      <c r="VB3974" s="549"/>
      <c r="VC3974" s="549"/>
      <c r="VD3974" s="549"/>
      <c r="VE3974" s="549"/>
      <c r="VF3974" s="549"/>
      <c r="VG3974" s="549"/>
      <c r="VH3974" s="549"/>
      <c r="VI3974" s="549"/>
      <c r="VJ3974" s="549"/>
      <c r="VK3974" s="549"/>
      <c r="VL3974" s="549"/>
      <c r="VM3974" s="549"/>
      <c r="VN3974" s="549"/>
      <c r="VO3974" s="549"/>
      <c r="VP3974" s="549"/>
      <c r="VQ3974" s="549"/>
      <c r="VR3974" s="549"/>
      <c r="VS3974" s="549"/>
      <c r="VT3974" s="549"/>
      <c r="VU3974" s="549"/>
      <c r="VV3974" s="549"/>
      <c r="VW3974" s="549"/>
      <c r="VX3974" s="549"/>
      <c r="VY3974" s="549"/>
      <c r="VZ3974" s="549"/>
      <c r="WA3974" s="549"/>
      <c r="WB3974" s="549"/>
      <c r="WC3974" s="549"/>
      <c r="WD3974" s="549"/>
      <c r="WE3974" s="549"/>
      <c r="WF3974" s="549"/>
      <c r="WG3974" s="549"/>
      <c r="WH3974" s="549"/>
      <c r="WI3974" s="549"/>
      <c r="WJ3974" s="549"/>
      <c r="WK3974" s="549"/>
      <c r="WL3974" s="549"/>
      <c r="WM3974" s="549"/>
      <c r="WN3974" s="549"/>
      <c r="WO3974" s="549"/>
      <c r="WP3974" s="549"/>
      <c r="WQ3974" s="549"/>
      <c r="WR3974" s="549"/>
      <c r="WS3974" s="549"/>
      <c r="WT3974" s="549"/>
      <c r="WU3974" s="549"/>
      <c r="WV3974" s="549"/>
      <c r="WW3974" s="549"/>
      <c r="WX3974" s="549"/>
      <c r="WY3974" s="549"/>
      <c r="WZ3974" s="549"/>
      <c r="XA3974" s="549"/>
      <c r="XB3974" s="549"/>
      <c r="XC3974" s="549"/>
      <c r="XD3974" s="549"/>
      <c r="XE3974" s="549"/>
      <c r="XF3974" s="549"/>
      <c r="XG3974" s="549"/>
      <c r="XH3974" s="549"/>
      <c r="XI3974" s="549"/>
      <c r="XJ3974" s="549"/>
      <c r="XK3974" s="549"/>
      <c r="XL3974" s="549"/>
      <c r="XM3974" s="549"/>
      <c r="XN3974" s="549"/>
      <c r="XO3974" s="549"/>
      <c r="XP3974" s="549"/>
      <c r="XQ3974" s="549"/>
      <c r="XR3974" s="549"/>
      <c r="XS3974" s="549"/>
      <c r="XT3974" s="549"/>
      <c r="XU3974" s="549"/>
      <c r="XV3974" s="549"/>
      <c r="XW3974" s="549"/>
      <c r="XX3974" s="549"/>
      <c r="XY3974" s="549"/>
      <c r="XZ3974" s="549"/>
      <c r="YA3974" s="549"/>
      <c r="YB3974" s="549"/>
      <c r="YC3974" s="549"/>
      <c r="YD3974" s="549"/>
      <c r="YE3974" s="549"/>
      <c r="YF3974" s="549"/>
      <c r="YG3974" s="549"/>
      <c r="YH3974" s="549"/>
      <c r="YI3974" s="549"/>
      <c r="YJ3974" s="549"/>
      <c r="YK3974" s="549"/>
      <c r="YL3974" s="549"/>
      <c r="YM3974" s="549"/>
      <c r="YN3974" s="549"/>
      <c r="YO3974" s="549"/>
      <c r="YP3974" s="549"/>
      <c r="YQ3974" s="549"/>
      <c r="YR3974" s="549"/>
      <c r="YS3974" s="549"/>
      <c r="YT3974" s="549"/>
      <c r="YU3974" s="549"/>
      <c r="YV3974" s="549"/>
      <c r="YW3974" s="549"/>
      <c r="YX3974" s="549"/>
      <c r="YY3974" s="549"/>
      <c r="YZ3974" s="549"/>
      <c r="ZA3974" s="549"/>
      <c r="ZB3974" s="549"/>
      <c r="ZC3974" s="549"/>
      <c r="ZD3974" s="549"/>
      <c r="ZE3974" s="549"/>
      <c r="ZF3974" s="549"/>
      <c r="ZG3974" s="549"/>
      <c r="ZH3974" s="549"/>
      <c r="ZI3974" s="549"/>
      <c r="ZJ3974" s="549"/>
      <c r="ZK3974" s="549"/>
      <c r="ZL3974" s="549"/>
      <c r="ZM3974" s="549"/>
      <c r="ZN3974" s="549"/>
      <c r="ZO3974" s="549"/>
      <c r="ZP3974" s="549"/>
      <c r="ZQ3974" s="549"/>
      <c r="ZR3974" s="549"/>
      <c r="ZS3974" s="549"/>
      <c r="ZT3974" s="549"/>
      <c r="ZU3974" s="549"/>
      <c r="ZV3974" s="549"/>
      <c r="ZW3974" s="549"/>
      <c r="ZX3974" s="549"/>
      <c r="ZY3974" s="549"/>
      <c r="ZZ3974" s="549"/>
      <c r="AAA3974" s="549"/>
      <c r="AAB3974" s="549"/>
      <c r="AAC3974" s="549"/>
      <c r="AAD3974" s="549"/>
      <c r="AAE3974" s="549"/>
      <c r="AAF3974" s="549"/>
      <c r="AAG3974" s="549"/>
      <c r="AAH3974" s="549"/>
      <c r="AAI3974" s="549"/>
      <c r="AAJ3974" s="549"/>
      <c r="AAK3974" s="549"/>
      <c r="AAL3974" s="549"/>
      <c r="AAM3974" s="549"/>
      <c r="AAN3974" s="549"/>
      <c r="AAO3974" s="549"/>
      <c r="AAP3974" s="549"/>
      <c r="AAQ3974" s="549"/>
      <c r="AAR3974" s="549"/>
      <c r="AAS3974" s="549"/>
      <c r="AAT3974" s="549"/>
      <c r="AAU3974" s="549"/>
      <c r="AAV3974" s="549"/>
      <c r="AAW3974" s="549"/>
      <c r="AAX3974" s="549"/>
      <c r="AAY3974" s="549"/>
      <c r="AAZ3974" s="549"/>
      <c r="ABA3974" s="549"/>
      <c r="ABB3974" s="549"/>
      <c r="ABC3974" s="549"/>
      <c r="ABD3974" s="549"/>
      <c r="ABE3974" s="549"/>
      <c r="ABF3974" s="549"/>
      <c r="ABG3974" s="549"/>
      <c r="ABH3974" s="549"/>
      <c r="ABI3974" s="549"/>
      <c r="ABJ3974" s="549"/>
      <c r="ABK3974" s="549"/>
      <c r="ABL3974" s="549"/>
      <c r="ABM3974" s="549"/>
      <c r="ABN3974" s="549"/>
      <c r="ABO3974" s="549"/>
      <c r="ABP3974" s="549"/>
      <c r="ABQ3974" s="549"/>
      <c r="ABR3974" s="549"/>
      <c r="ABS3974" s="549"/>
      <c r="ABT3974" s="549"/>
      <c r="ABU3974" s="549"/>
      <c r="ABV3974" s="549"/>
      <c r="ABW3974" s="549"/>
      <c r="ABX3974" s="549"/>
      <c r="ABY3974" s="549"/>
      <c r="ABZ3974" s="549"/>
      <c r="ACA3974" s="549"/>
      <c r="ACB3974" s="549"/>
      <c r="ACC3974" s="549"/>
      <c r="ACD3974" s="549"/>
      <c r="ACE3974" s="549"/>
      <c r="ACF3974" s="549"/>
      <c r="ACG3974" s="549"/>
      <c r="ACH3974" s="549"/>
      <c r="ACI3974" s="549"/>
      <c r="ACJ3974" s="549"/>
      <c r="ACK3974" s="549"/>
      <c r="ACL3974" s="549"/>
      <c r="ACM3974" s="549"/>
      <c r="ACN3974" s="549"/>
      <c r="ACO3974" s="549"/>
      <c r="ACP3974" s="549"/>
      <c r="ACQ3974" s="549"/>
      <c r="ACR3974" s="549"/>
      <c r="ACS3974" s="549"/>
      <c r="ACT3974" s="549"/>
      <c r="ACU3974" s="549"/>
      <c r="ACV3974" s="549"/>
      <c r="ACW3974" s="549"/>
      <c r="ACX3974" s="549"/>
      <c r="ACY3974" s="549"/>
      <c r="ACZ3974" s="549"/>
      <c r="ADA3974" s="549"/>
      <c r="ADB3974" s="549"/>
      <c r="ADC3974" s="549"/>
      <c r="ADD3974" s="549"/>
      <c r="ADE3974" s="549"/>
      <c r="ADF3974" s="549"/>
      <c r="ADG3974" s="549"/>
      <c r="ADH3974" s="549"/>
      <c r="ADI3974" s="549"/>
      <c r="ADJ3974" s="549"/>
      <c r="ADK3974" s="549"/>
      <c r="ADL3974" s="549"/>
      <c r="ADM3974" s="549"/>
      <c r="ADN3974" s="549"/>
      <c r="ADO3974" s="549"/>
      <c r="ADP3974" s="549"/>
      <c r="ADQ3974" s="549"/>
      <c r="ADR3974" s="549"/>
      <c r="ADS3974" s="549"/>
      <c r="ADT3974" s="549"/>
      <c r="ADU3974" s="549"/>
      <c r="ADV3974" s="549"/>
      <c r="ADW3974" s="549"/>
      <c r="ADX3974" s="549"/>
      <c r="ADY3974" s="549"/>
      <c r="ADZ3974" s="549"/>
      <c r="AEA3974" s="549"/>
      <c r="AEB3974" s="549"/>
      <c r="AEC3974" s="549"/>
      <c r="AED3974" s="549"/>
      <c r="AEE3974" s="549"/>
      <c r="AEF3974" s="549"/>
      <c r="AEG3974" s="549"/>
      <c r="AEH3974" s="549"/>
      <c r="AEI3974" s="549"/>
      <c r="AEJ3974" s="549"/>
      <c r="AEK3974" s="549"/>
      <c r="AEL3974" s="549"/>
      <c r="AEM3974" s="549"/>
      <c r="AEN3974" s="549"/>
      <c r="AEO3974" s="549"/>
      <c r="AEP3974" s="549"/>
      <c r="AEQ3974" s="549"/>
      <c r="AER3974" s="549"/>
      <c r="AES3974" s="549"/>
      <c r="AET3974" s="549"/>
      <c r="AEU3974" s="549"/>
      <c r="AEV3974" s="549"/>
      <c r="AEW3974" s="549"/>
      <c r="AEX3974" s="549"/>
      <c r="AEY3974" s="549"/>
      <c r="AEZ3974" s="549"/>
      <c r="AFA3974" s="549"/>
      <c r="AFB3974" s="549"/>
      <c r="AFC3974" s="549"/>
      <c r="AFD3974" s="549"/>
      <c r="AFE3974" s="549"/>
      <c r="AFF3974" s="549"/>
      <c r="AFG3974" s="549"/>
      <c r="AFH3974" s="549"/>
      <c r="AFI3974" s="549"/>
      <c r="AFJ3974" s="549"/>
      <c r="AFK3974" s="549"/>
      <c r="AFL3974" s="549"/>
      <c r="AFM3974" s="549"/>
      <c r="AFN3974" s="549"/>
      <c r="AFO3974" s="549"/>
      <c r="AFP3974" s="549"/>
      <c r="AFQ3974" s="549"/>
      <c r="AFR3974" s="549"/>
      <c r="AFS3974" s="549"/>
      <c r="AFT3974" s="549"/>
      <c r="AFU3974" s="549"/>
      <c r="AFV3974" s="549"/>
      <c r="AFW3974" s="549"/>
      <c r="AFX3974" s="549"/>
      <c r="AFY3974" s="549"/>
      <c r="AFZ3974" s="549"/>
      <c r="AGA3974" s="549"/>
      <c r="AGB3974" s="549"/>
      <c r="AGC3974" s="549"/>
      <c r="AGD3974" s="549"/>
      <c r="AGE3974" s="549"/>
      <c r="AGF3974" s="549"/>
      <c r="AGG3974" s="549"/>
      <c r="AGH3974" s="549"/>
      <c r="AGI3974" s="549"/>
      <c r="AGJ3974" s="549"/>
      <c r="AGK3974" s="549"/>
      <c r="AGL3974" s="549"/>
      <c r="AGM3974" s="549"/>
      <c r="AGN3974" s="549"/>
      <c r="AGO3974" s="549"/>
      <c r="AGP3974" s="549"/>
      <c r="AGQ3974" s="549"/>
      <c r="AGR3974" s="549"/>
      <c r="AGS3974" s="549"/>
      <c r="AGT3974" s="549"/>
      <c r="AGU3974" s="549"/>
      <c r="AGV3974" s="549"/>
      <c r="AGW3974" s="549"/>
      <c r="AGX3974" s="549"/>
      <c r="AGY3974" s="549"/>
      <c r="AGZ3974" s="549"/>
      <c r="AHA3974" s="549"/>
      <c r="AHB3974" s="549"/>
      <c r="AHC3974" s="549"/>
      <c r="AHD3974" s="549"/>
      <c r="AHE3974" s="549"/>
      <c r="AHF3974" s="549"/>
      <c r="AHG3974" s="549"/>
      <c r="AHH3974" s="549"/>
      <c r="AHI3974" s="549"/>
      <c r="AHJ3974" s="549"/>
      <c r="AHK3974" s="549"/>
      <c r="AHL3974" s="549"/>
      <c r="AHM3974" s="549"/>
      <c r="AHN3974" s="549"/>
      <c r="AHO3974" s="549"/>
      <c r="AHP3974" s="549"/>
      <c r="AHQ3974" s="549"/>
      <c r="AHR3974" s="549"/>
      <c r="AHS3974" s="549"/>
      <c r="AHT3974" s="549"/>
      <c r="AHU3974" s="549"/>
      <c r="AHV3974" s="549"/>
      <c r="AHW3974" s="549"/>
      <c r="AHX3974" s="549"/>
      <c r="AHY3974" s="549"/>
      <c r="AHZ3974" s="549"/>
      <c r="AIA3974" s="549"/>
      <c r="AIB3974" s="549"/>
      <c r="AIC3974" s="549"/>
      <c r="AID3974" s="549"/>
      <c r="AIE3974" s="549"/>
      <c r="AIF3974" s="549"/>
      <c r="AIG3974" s="549"/>
      <c r="AIH3974" s="549"/>
      <c r="AII3974" s="549"/>
      <c r="AIJ3974" s="549"/>
      <c r="AIK3974" s="549"/>
      <c r="AIL3974" s="549"/>
      <c r="AIM3974" s="549"/>
      <c r="AIN3974" s="549"/>
      <c r="AIO3974" s="549"/>
      <c r="AIP3974" s="549"/>
      <c r="AIQ3974" s="549"/>
      <c r="AIR3974" s="549"/>
      <c r="AIS3974" s="549"/>
      <c r="AIT3974" s="549"/>
      <c r="AIU3974" s="549"/>
      <c r="AIV3974" s="549"/>
      <c r="AIW3974" s="549"/>
      <c r="AIX3974" s="549"/>
      <c r="AIY3974" s="549"/>
      <c r="AIZ3974" s="549"/>
      <c r="AJA3974" s="549"/>
      <c r="AJB3974" s="549"/>
      <c r="AJC3974" s="549"/>
      <c r="AJD3974" s="549"/>
      <c r="AJE3974" s="549"/>
      <c r="AJF3974" s="549"/>
      <c r="AJG3974" s="549"/>
      <c r="AJH3974" s="549"/>
      <c r="AJI3974" s="549"/>
      <c r="AJJ3974" s="549"/>
      <c r="AJK3974" s="549"/>
      <c r="AJL3974" s="549"/>
      <c r="AJM3974" s="549"/>
      <c r="AJN3974" s="549"/>
      <c r="AJO3974" s="549"/>
      <c r="AJP3974" s="549"/>
      <c r="AJQ3974" s="549"/>
      <c r="AJR3974" s="549"/>
      <c r="AJS3974" s="549"/>
      <c r="AJT3974" s="549"/>
      <c r="AJU3974" s="549"/>
      <c r="AJV3974" s="549"/>
      <c r="AJW3974" s="549"/>
      <c r="AJX3974" s="549"/>
      <c r="AJY3974" s="549"/>
      <c r="AJZ3974" s="549"/>
      <c r="AKA3974" s="549"/>
      <c r="AKB3974" s="549"/>
      <c r="AKC3974" s="549"/>
      <c r="AKD3974" s="549"/>
      <c r="AKE3974" s="549"/>
      <c r="AKF3974" s="549"/>
      <c r="AKG3974" s="549"/>
      <c r="AKH3974" s="549"/>
      <c r="AKI3974" s="549"/>
      <c r="AKJ3974" s="549"/>
      <c r="AKK3974" s="549"/>
      <c r="AKL3974" s="549"/>
      <c r="AKM3974" s="549"/>
      <c r="AKN3974" s="549"/>
      <c r="AKO3974" s="549"/>
      <c r="AKP3974" s="549"/>
      <c r="AKQ3974" s="549"/>
      <c r="AKR3974" s="549"/>
      <c r="AKS3974" s="549"/>
      <c r="AKT3974" s="549"/>
      <c r="AKU3974" s="549"/>
      <c r="AKV3974" s="549"/>
      <c r="AKW3974" s="549"/>
      <c r="AKX3974" s="549"/>
      <c r="AKY3974" s="549"/>
      <c r="AKZ3974" s="549"/>
      <c r="ALA3974" s="549"/>
      <c r="ALB3974" s="549"/>
      <c r="ALC3974" s="549"/>
      <c r="ALD3974" s="549"/>
      <c r="ALE3974" s="549"/>
      <c r="ALF3974" s="549"/>
      <c r="ALG3974" s="549"/>
      <c r="ALH3974" s="549"/>
      <c r="ALI3974" s="549"/>
      <c r="ALJ3974" s="549"/>
      <c r="ALK3974" s="549"/>
      <c r="ALL3974" s="549"/>
      <c r="ALM3974" s="549"/>
      <c r="ALN3974" s="549"/>
      <c r="ALO3974" s="549"/>
      <c r="ALP3974" s="549"/>
      <c r="ALQ3974" s="549"/>
      <c r="ALR3974" s="549"/>
      <c r="ALS3974" s="549"/>
      <c r="ALT3974" s="549"/>
      <c r="ALU3974" s="549"/>
      <c r="ALV3974" s="549"/>
      <c r="ALW3974" s="549"/>
      <c r="ALX3974" s="549"/>
      <c r="ALY3974" s="549"/>
      <c r="ALZ3974" s="549"/>
      <c r="AMA3974" s="549"/>
      <c r="AMB3974" s="549"/>
      <c r="AMC3974" s="549"/>
      <c r="AMD3974" s="549"/>
      <c r="AME3974" s="549"/>
      <c r="AMF3974" s="549"/>
      <c r="AMG3974" s="549"/>
      <c r="AMH3974" s="549"/>
      <c r="AMI3974" s="549"/>
      <c r="AMJ3974" s="549"/>
      <c r="AMK3974" s="549"/>
      <c r="AML3974" s="549"/>
      <c r="AMM3974" s="549"/>
      <c r="AMN3974" s="549"/>
      <c r="AMO3974" s="549"/>
      <c r="AMP3974" s="549"/>
      <c r="AMQ3974" s="549"/>
      <c r="AMR3974" s="549"/>
      <c r="AMS3974" s="549"/>
      <c r="AMT3974" s="549"/>
      <c r="AMU3974" s="549"/>
      <c r="AMV3974" s="549"/>
      <c r="AMW3974" s="549"/>
      <c r="AMX3974" s="549"/>
      <c r="AMY3974" s="549"/>
      <c r="AMZ3974" s="549"/>
      <c r="ANA3974" s="549"/>
      <c r="ANB3974" s="549"/>
      <c r="ANC3974" s="549"/>
      <c r="AND3974" s="549"/>
      <c r="ANE3974" s="549"/>
      <c r="ANF3974" s="549"/>
      <c r="ANG3974" s="549"/>
      <c r="ANH3974" s="549"/>
      <c r="ANI3974" s="549"/>
      <c r="ANJ3974" s="549"/>
      <c r="ANK3974" s="549"/>
      <c r="ANL3974" s="549"/>
      <c r="ANM3974" s="549"/>
      <c r="ANN3974" s="549"/>
      <c r="ANO3974" s="549"/>
      <c r="ANP3974" s="549"/>
      <c r="ANQ3974" s="549"/>
      <c r="ANR3974" s="549"/>
      <c r="ANS3974" s="549"/>
      <c r="ANT3974" s="549"/>
      <c r="ANU3974" s="549"/>
      <c r="ANV3974" s="549"/>
      <c r="ANW3974" s="549"/>
      <c r="ANX3974" s="549"/>
      <c r="ANY3974" s="549"/>
      <c r="ANZ3974" s="549"/>
      <c r="AOA3974" s="549"/>
      <c r="AOB3974" s="549"/>
      <c r="AOC3974" s="549"/>
      <c r="AOD3974" s="549"/>
      <c r="AOE3974" s="549"/>
      <c r="AOF3974" s="549"/>
      <c r="AOG3974" s="549"/>
      <c r="AOH3974" s="549"/>
      <c r="AOI3974" s="549"/>
      <c r="AOJ3974" s="549"/>
      <c r="AOK3974" s="549"/>
      <c r="AOL3974" s="549"/>
      <c r="AOM3974" s="549"/>
      <c r="AON3974" s="549"/>
      <c r="AOO3974" s="549"/>
      <c r="AOP3974" s="549"/>
      <c r="AOQ3974" s="549"/>
      <c r="AOR3974" s="549"/>
      <c r="AOS3974" s="549"/>
      <c r="AOT3974" s="549"/>
      <c r="AOU3974" s="549"/>
      <c r="AOV3974" s="549"/>
      <c r="AOW3974" s="549"/>
      <c r="AOX3974" s="549"/>
      <c r="AOY3974" s="549"/>
      <c r="AOZ3974" s="549"/>
      <c r="APA3974" s="549"/>
      <c r="APB3974" s="549"/>
      <c r="APC3974" s="549"/>
      <c r="APD3974" s="549"/>
      <c r="APE3974" s="549"/>
      <c r="APF3974" s="549"/>
      <c r="APG3974" s="549"/>
      <c r="APH3974" s="549"/>
      <c r="API3974" s="549"/>
      <c r="APJ3974" s="549"/>
      <c r="APK3974" s="549"/>
      <c r="APL3974" s="549"/>
      <c r="APM3974" s="549"/>
      <c r="APN3974" s="549"/>
      <c r="APO3974" s="549"/>
      <c r="APP3974" s="549"/>
      <c r="APQ3974" s="549"/>
      <c r="APR3974" s="549"/>
      <c r="APS3974" s="549"/>
      <c r="APT3974" s="549"/>
      <c r="APU3974" s="549"/>
      <c r="APV3974" s="549"/>
      <c r="APW3974" s="549"/>
      <c r="APX3974" s="549"/>
      <c r="APY3974" s="549"/>
      <c r="APZ3974" s="549"/>
      <c r="AQA3974" s="549"/>
      <c r="AQB3974" s="549"/>
      <c r="AQC3974" s="549"/>
      <c r="AQD3974" s="549"/>
      <c r="AQE3974" s="549"/>
      <c r="AQF3974" s="549"/>
      <c r="AQG3974" s="549"/>
      <c r="AQH3974" s="549"/>
      <c r="AQI3974" s="549"/>
      <c r="AQJ3974" s="549"/>
      <c r="AQK3974" s="549"/>
      <c r="AQL3974" s="549"/>
      <c r="AQM3974" s="549"/>
      <c r="AQN3974" s="549"/>
      <c r="AQO3974" s="549"/>
      <c r="AQP3974" s="549"/>
      <c r="AQQ3974" s="549"/>
      <c r="AQR3974" s="549"/>
      <c r="AQS3974" s="549"/>
      <c r="AQT3974" s="549"/>
      <c r="AQU3974" s="549"/>
      <c r="AQV3974" s="549"/>
      <c r="AQW3974" s="549"/>
      <c r="AQX3974" s="549"/>
      <c r="AQY3974" s="549"/>
      <c r="AQZ3974" s="549"/>
      <c r="ARA3974" s="549"/>
      <c r="ARB3974" s="549"/>
      <c r="ARC3974" s="549"/>
      <c r="ARD3974" s="549"/>
      <c r="ARE3974" s="549"/>
      <c r="ARF3974" s="549"/>
      <c r="ARG3974" s="549"/>
      <c r="ARH3974" s="549"/>
      <c r="ARI3974" s="549"/>
      <c r="ARJ3974" s="549"/>
      <c r="ARK3974" s="549"/>
      <c r="ARL3974" s="549"/>
      <c r="ARM3974" s="549"/>
      <c r="ARN3974" s="549"/>
      <c r="ARO3974" s="549"/>
      <c r="ARP3974" s="549"/>
      <c r="ARQ3974" s="549"/>
      <c r="ARR3974" s="549"/>
      <c r="ARS3974" s="549"/>
      <c r="ART3974" s="549"/>
      <c r="ARU3974" s="549"/>
      <c r="ARV3974" s="549"/>
      <c r="ARW3974" s="549"/>
      <c r="ARX3974" s="549"/>
      <c r="ARY3974" s="549"/>
      <c r="ARZ3974" s="549"/>
      <c r="ASA3974" s="549"/>
      <c r="ASB3974" s="549"/>
      <c r="ASC3974" s="549"/>
      <c r="ASD3974" s="549"/>
      <c r="ASE3974" s="549"/>
      <c r="ASF3974" s="549"/>
      <c r="ASG3974" s="549"/>
      <c r="ASH3974" s="549"/>
      <c r="ASI3974" s="549"/>
      <c r="ASJ3974" s="549"/>
      <c r="ASK3974" s="549"/>
      <c r="ASL3974" s="549"/>
      <c r="ASM3974" s="549"/>
      <c r="ASN3974" s="549"/>
      <c r="ASO3974" s="549"/>
      <c r="ASP3974" s="549"/>
      <c r="ASQ3974" s="549"/>
      <c r="ASR3974" s="549"/>
      <c r="ASS3974" s="549"/>
      <c r="AST3974" s="549"/>
      <c r="ASU3974" s="549"/>
      <c r="ASV3974" s="549"/>
      <c r="ASW3974" s="549"/>
      <c r="ASX3974" s="549"/>
      <c r="ASY3974" s="549"/>
      <c r="ASZ3974" s="549"/>
      <c r="ATA3974" s="549"/>
      <c r="ATB3974" s="549"/>
      <c r="ATC3974" s="549"/>
      <c r="ATD3974" s="549"/>
      <c r="ATE3974" s="549"/>
      <c r="ATF3974" s="549"/>
      <c r="ATG3974" s="549"/>
      <c r="ATH3974" s="549"/>
      <c r="ATI3974" s="549"/>
      <c r="ATJ3974" s="549"/>
      <c r="ATK3974" s="549"/>
      <c r="ATL3974" s="549"/>
      <c r="ATM3974" s="549"/>
      <c r="ATN3974" s="549"/>
      <c r="ATO3974" s="549"/>
      <c r="ATP3974" s="549"/>
      <c r="ATQ3974" s="549"/>
      <c r="ATR3974" s="549"/>
      <c r="ATS3974" s="549"/>
      <c r="ATT3974" s="549"/>
      <c r="ATU3974" s="549"/>
      <c r="ATV3974" s="549"/>
      <c r="ATW3974" s="549"/>
      <c r="ATX3974" s="549"/>
      <c r="ATY3974" s="549"/>
      <c r="ATZ3974" s="549"/>
      <c r="AUA3974" s="549"/>
      <c r="AUB3974" s="549"/>
      <c r="AUC3974" s="549"/>
      <c r="AUD3974" s="549"/>
      <c r="AUE3974" s="549"/>
      <c r="AUF3974" s="549"/>
      <c r="AUG3974" s="549"/>
      <c r="AUH3974" s="549"/>
      <c r="AUI3974" s="549"/>
      <c r="AUJ3974" s="549"/>
      <c r="AUK3974" s="549"/>
      <c r="AUL3974" s="549"/>
      <c r="AUM3974" s="549"/>
      <c r="AUN3974" s="549"/>
      <c r="AUO3974" s="549"/>
      <c r="AUP3974" s="549"/>
      <c r="AUQ3974" s="549"/>
      <c r="AUR3974" s="549"/>
      <c r="AUS3974" s="549"/>
      <c r="AUT3974" s="549"/>
      <c r="AUU3974" s="549"/>
      <c r="AUV3974" s="549"/>
      <c r="AUW3974" s="549"/>
      <c r="AUX3974" s="549"/>
      <c r="AUY3974" s="549"/>
      <c r="AUZ3974" s="549"/>
      <c r="AVA3974" s="549"/>
      <c r="AVB3974" s="549"/>
      <c r="AVC3974" s="549"/>
      <c r="AVD3974" s="549"/>
      <c r="AVE3974" s="549"/>
      <c r="AVF3974" s="549"/>
      <c r="AVG3974" s="549"/>
      <c r="AVH3974" s="549"/>
      <c r="AVI3974" s="549"/>
      <c r="AVJ3974" s="549"/>
      <c r="AVK3974" s="549"/>
      <c r="AVL3974" s="549"/>
      <c r="AVM3974" s="549"/>
      <c r="AVN3974" s="549"/>
      <c r="AVO3974" s="549"/>
      <c r="AVP3974" s="549"/>
      <c r="AVQ3974" s="549"/>
      <c r="AVR3974" s="549"/>
      <c r="AVS3974" s="549"/>
      <c r="AVT3974" s="549"/>
      <c r="AVU3974" s="549"/>
      <c r="AVV3974" s="549"/>
      <c r="AVW3974" s="549"/>
      <c r="AVX3974" s="549"/>
      <c r="AVY3974" s="549"/>
      <c r="AVZ3974" s="549"/>
      <c r="AWA3974" s="549"/>
      <c r="AWB3974" s="549"/>
      <c r="AWC3974" s="549"/>
      <c r="AWD3974" s="549"/>
      <c r="AWE3974" s="549"/>
      <c r="AWF3974" s="549"/>
      <c r="AWG3974" s="549"/>
      <c r="AWH3974" s="549"/>
      <c r="AWI3974" s="549"/>
      <c r="AWJ3974" s="549"/>
      <c r="AWK3974" s="549"/>
      <c r="AWL3974" s="549"/>
      <c r="AWM3974" s="549"/>
      <c r="AWN3974" s="549"/>
      <c r="AWO3974" s="549"/>
      <c r="AWP3974" s="549"/>
      <c r="AWQ3974" s="549"/>
      <c r="AWR3974" s="549"/>
      <c r="AWS3974" s="549"/>
      <c r="AWT3974" s="549"/>
      <c r="AWU3974" s="549"/>
      <c r="AWV3974" s="549"/>
      <c r="AWW3974" s="549"/>
      <c r="AWX3974" s="549"/>
      <c r="AWY3974" s="549"/>
      <c r="AWZ3974" s="549"/>
      <c r="AXA3974" s="549"/>
      <c r="AXB3974" s="549"/>
      <c r="AXC3974" s="549"/>
      <c r="AXD3974" s="549"/>
      <c r="AXE3974" s="549"/>
      <c r="AXF3974" s="549"/>
      <c r="AXG3974" s="549"/>
      <c r="AXH3974" s="549"/>
      <c r="AXI3974" s="549"/>
      <c r="AXJ3974" s="549"/>
      <c r="AXK3974" s="549"/>
      <c r="AXL3974" s="549"/>
      <c r="AXM3974" s="549"/>
      <c r="AXN3974" s="549"/>
      <c r="AXO3974" s="549"/>
      <c r="AXP3974" s="549"/>
      <c r="AXQ3974" s="549"/>
      <c r="AXR3974" s="549"/>
      <c r="AXS3974" s="549"/>
      <c r="AXT3974" s="549"/>
      <c r="AXU3974" s="549"/>
      <c r="AXV3974" s="549"/>
      <c r="AXW3974" s="549"/>
      <c r="AXX3974" s="549"/>
      <c r="AXY3974" s="549"/>
      <c r="AXZ3974" s="549"/>
      <c r="AYA3974" s="549"/>
      <c r="AYB3974" s="549"/>
      <c r="AYC3974" s="549"/>
      <c r="AYD3974" s="549"/>
      <c r="AYE3974" s="549"/>
      <c r="AYF3974" s="549"/>
      <c r="AYG3974" s="549"/>
      <c r="AYH3974" s="549"/>
      <c r="AYI3974" s="549"/>
      <c r="AYJ3974" s="549"/>
      <c r="AYK3974" s="549"/>
      <c r="AYL3974" s="549"/>
      <c r="AYM3974" s="549"/>
      <c r="AYN3974" s="549"/>
      <c r="AYO3974" s="549"/>
      <c r="AYP3974" s="549"/>
      <c r="AYQ3974" s="549"/>
      <c r="AYR3974" s="549"/>
      <c r="AYS3974" s="549"/>
      <c r="AYT3974" s="549"/>
      <c r="AYU3974" s="549"/>
      <c r="AYV3974" s="549"/>
      <c r="AYW3974" s="549"/>
      <c r="AYX3974" s="549"/>
      <c r="AYY3974" s="549"/>
      <c r="AYZ3974" s="549"/>
      <c r="AZA3974" s="549"/>
      <c r="AZB3974" s="549"/>
      <c r="AZC3974" s="549"/>
      <c r="AZD3974" s="549"/>
      <c r="AZE3974" s="549"/>
      <c r="AZF3974" s="549"/>
      <c r="AZG3974" s="549"/>
      <c r="AZH3974" s="549"/>
      <c r="AZI3974" s="549"/>
      <c r="AZJ3974" s="549"/>
      <c r="AZK3974" s="549"/>
      <c r="AZL3974" s="549"/>
      <c r="AZM3974" s="549"/>
      <c r="AZN3974" s="549"/>
      <c r="AZO3974" s="549"/>
      <c r="AZP3974" s="549"/>
      <c r="AZQ3974" s="549"/>
      <c r="AZR3974" s="549"/>
      <c r="AZS3974" s="549"/>
      <c r="AZT3974" s="549"/>
      <c r="AZU3974" s="549"/>
      <c r="AZV3974" s="549"/>
      <c r="AZW3974" s="549"/>
      <c r="AZX3974" s="549"/>
      <c r="AZY3974" s="549"/>
      <c r="AZZ3974" s="549"/>
      <c r="BAA3974" s="549"/>
      <c r="BAB3974" s="549"/>
      <c r="BAC3974" s="549"/>
      <c r="BAD3974" s="549"/>
      <c r="BAE3974" s="549"/>
      <c r="BAF3974" s="549"/>
      <c r="BAG3974" s="549"/>
      <c r="BAH3974" s="549"/>
      <c r="BAI3974" s="549"/>
      <c r="BAJ3974" s="549"/>
      <c r="BAK3974" s="549"/>
      <c r="BAL3974" s="549"/>
      <c r="BAM3974" s="549"/>
      <c r="BAN3974" s="549"/>
      <c r="BAO3974" s="549"/>
      <c r="BAP3974" s="549"/>
      <c r="BAQ3974" s="549"/>
      <c r="BAR3974" s="549"/>
      <c r="BAS3974" s="549"/>
      <c r="BAT3974" s="549"/>
      <c r="BAU3974" s="549"/>
      <c r="BAV3974" s="549"/>
      <c r="BAW3974" s="549"/>
      <c r="BAX3974" s="549"/>
      <c r="BAY3974" s="549"/>
      <c r="BAZ3974" s="549"/>
      <c r="BBA3974" s="549"/>
      <c r="BBB3974" s="549"/>
      <c r="BBC3974" s="549"/>
      <c r="BBD3974" s="549"/>
      <c r="BBE3974" s="549"/>
      <c r="BBF3974" s="549"/>
      <c r="BBG3974" s="549"/>
      <c r="BBH3974" s="549"/>
      <c r="BBI3974" s="549"/>
      <c r="BBJ3974" s="549"/>
      <c r="BBK3974" s="549"/>
      <c r="BBL3974" s="549"/>
      <c r="BBM3974" s="549"/>
      <c r="BBN3974" s="549"/>
      <c r="BBO3974" s="549"/>
      <c r="BBP3974" s="549"/>
      <c r="BBQ3974" s="549"/>
      <c r="BBR3974" s="549"/>
      <c r="BBS3974" s="549"/>
      <c r="BBT3974" s="549"/>
      <c r="BBU3974" s="549"/>
      <c r="BBV3974" s="549"/>
      <c r="BBW3974" s="549"/>
      <c r="BBX3974" s="549"/>
      <c r="BBY3974" s="549"/>
      <c r="BBZ3974" s="549"/>
      <c r="BCA3974" s="549"/>
      <c r="BCB3974" s="549"/>
      <c r="BCC3974" s="549"/>
      <c r="BCD3974" s="549"/>
      <c r="BCE3974" s="549"/>
      <c r="BCF3974" s="549"/>
      <c r="BCG3974" s="549"/>
      <c r="BCH3974" s="549"/>
      <c r="BCI3974" s="549"/>
      <c r="BCJ3974" s="549"/>
      <c r="BCK3974" s="549"/>
      <c r="BCL3974" s="549"/>
      <c r="BCM3974" s="549"/>
      <c r="BCN3974" s="549"/>
      <c r="BCO3974" s="549"/>
      <c r="BCP3974" s="549"/>
      <c r="BCQ3974" s="549"/>
      <c r="BCR3974" s="549"/>
      <c r="BCS3974" s="549"/>
      <c r="BCT3974" s="549"/>
      <c r="BCU3974" s="549"/>
      <c r="BCV3974" s="549"/>
      <c r="BCW3974" s="549"/>
      <c r="BCX3974" s="549"/>
      <c r="BCY3974" s="549"/>
      <c r="BCZ3974" s="549"/>
      <c r="BDA3974" s="549"/>
      <c r="BDB3974" s="549"/>
      <c r="BDC3974" s="549"/>
      <c r="BDD3974" s="549"/>
      <c r="BDE3974" s="549"/>
      <c r="BDF3974" s="549"/>
      <c r="BDG3974" s="549"/>
      <c r="BDH3974" s="549"/>
      <c r="BDI3974" s="549"/>
      <c r="BDJ3974" s="549"/>
      <c r="BDK3974" s="549"/>
      <c r="BDL3974" s="549"/>
      <c r="BDM3974" s="549"/>
      <c r="BDN3974" s="549"/>
      <c r="BDO3974" s="549"/>
      <c r="BDP3974" s="549"/>
      <c r="BDQ3974" s="549"/>
      <c r="BDR3974" s="549"/>
      <c r="BDS3974" s="549"/>
      <c r="BDT3974" s="549"/>
      <c r="BDU3974" s="549"/>
      <c r="BDV3974" s="549"/>
      <c r="BDW3974" s="549"/>
      <c r="BDX3974" s="549"/>
      <c r="BDY3974" s="549"/>
      <c r="BDZ3974" s="549"/>
      <c r="BEA3974" s="549"/>
      <c r="BEB3974" s="549"/>
      <c r="BEC3974" s="549"/>
      <c r="BED3974" s="549"/>
      <c r="BEE3974" s="549"/>
      <c r="BEF3974" s="549"/>
      <c r="BEG3974" s="549"/>
      <c r="BEH3974" s="549"/>
      <c r="BEI3974" s="549"/>
      <c r="BEJ3974" s="549"/>
      <c r="BEK3974" s="549"/>
      <c r="BEL3974" s="549"/>
      <c r="BEM3974" s="549"/>
      <c r="BEN3974" s="549"/>
      <c r="BEO3974" s="549"/>
      <c r="BEP3974" s="549"/>
      <c r="BEQ3974" s="549"/>
      <c r="BER3974" s="549"/>
      <c r="BES3974" s="549"/>
      <c r="BET3974" s="549"/>
      <c r="BEU3974" s="549"/>
      <c r="BEV3974" s="549"/>
      <c r="BEW3974" s="549"/>
      <c r="BEX3974" s="549"/>
      <c r="BEY3974" s="549"/>
      <c r="BEZ3974" s="549"/>
      <c r="BFA3974" s="549"/>
      <c r="BFB3974" s="549"/>
      <c r="BFC3974" s="549"/>
      <c r="BFD3974" s="549"/>
      <c r="BFE3974" s="549"/>
      <c r="BFF3974" s="549"/>
      <c r="BFG3974" s="549"/>
      <c r="BFH3974" s="549"/>
      <c r="BFI3974" s="549"/>
      <c r="BFJ3974" s="549"/>
      <c r="BFK3974" s="549"/>
      <c r="BFL3974" s="549"/>
      <c r="BFM3974" s="549"/>
      <c r="BFN3974" s="549"/>
      <c r="BFO3974" s="549"/>
      <c r="BFP3974" s="549"/>
      <c r="BFQ3974" s="549"/>
      <c r="BFR3974" s="549"/>
      <c r="BFS3974" s="549"/>
      <c r="BFT3974" s="549"/>
      <c r="BFU3974" s="549"/>
      <c r="BFV3974" s="549"/>
      <c r="BFW3974" s="549"/>
      <c r="BFX3974" s="549"/>
      <c r="BFY3974" s="549"/>
      <c r="BFZ3974" s="549"/>
      <c r="BGA3974" s="549"/>
      <c r="BGB3974" s="549"/>
      <c r="BGC3974" s="549"/>
      <c r="BGD3974" s="549"/>
      <c r="BGE3974" s="549"/>
      <c r="BGF3974" s="549"/>
      <c r="BGG3974" s="549"/>
      <c r="BGH3974" s="549"/>
      <c r="BGI3974" s="549"/>
      <c r="BGJ3974" s="549"/>
      <c r="BGK3974" s="549"/>
      <c r="BGL3974" s="549"/>
      <c r="BGM3974" s="549"/>
      <c r="BGN3974" s="549"/>
      <c r="BGO3974" s="549"/>
      <c r="BGP3974" s="549"/>
      <c r="BGQ3974" s="549"/>
      <c r="BGR3974" s="549"/>
      <c r="BGS3974" s="549"/>
      <c r="BGT3974" s="549"/>
      <c r="BGU3974" s="549"/>
      <c r="BGV3974" s="549"/>
      <c r="BGW3974" s="549"/>
      <c r="BGX3974" s="549"/>
      <c r="BGY3974" s="549"/>
      <c r="BGZ3974" s="549"/>
      <c r="BHA3974" s="549"/>
      <c r="BHB3974" s="549"/>
      <c r="BHC3974" s="549"/>
      <c r="BHD3974" s="549"/>
      <c r="BHE3974" s="549"/>
      <c r="BHF3974" s="549"/>
      <c r="BHG3974" s="549"/>
      <c r="BHH3974" s="549"/>
      <c r="BHI3974" s="549"/>
      <c r="BHJ3974" s="549"/>
      <c r="BHK3974" s="549"/>
      <c r="BHL3974" s="549"/>
      <c r="BHM3974" s="549"/>
      <c r="BHN3974" s="549"/>
      <c r="BHO3974" s="549"/>
      <c r="BHP3974" s="549"/>
      <c r="BHQ3974" s="549"/>
      <c r="BHR3974" s="549"/>
      <c r="BHS3974" s="549"/>
      <c r="BHT3974" s="549"/>
      <c r="BHU3974" s="549"/>
      <c r="BHV3974" s="549"/>
      <c r="BHW3974" s="549"/>
      <c r="BHX3974" s="549"/>
      <c r="BHY3974" s="549"/>
      <c r="BHZ3974" s="549"/>
      <c r="BIA3974" s="549"/>
      <c r="BIB3974" s="549"/>
      <c r="BIC3974" s="549"/>
      <c r="BID3974" s="549"/>
      <c r="BIE3974" s="549"/>
      <c r="BIF3974" s="549"/>
      <c r="BIG3974" s="549"/>
      <c r="BIH3974" s="549"/>
      <c r="BII3974" s="549"/>
      <c r="BIJ3974" s="549"/>
      <c r="BIK3974" s="549"/>
      <c r="BIL3974" s="549"/>
      <c r="BIM3974" s="549"/>
      <c r="BIN3974" s="549"/>
      <c r="BIO3974" s="549"/>
      <c r="BIP3974" s="549"/>
      <c r="BIQ3974" s="549"/>
      <c r="BIR3974" s="549"/>
      <c r="BIS3974" s="549"/>
      <c r="BIT3974" s="549"/>
      <c r="BIU3974" s="549"/>
      <c r="BIV3974" s="549"/>
      <c r="BIW3974" s="549"/>
      <c r="BIX3974" s="549"/>
      <c r="BIY3974" s="549"/>
      <c r="BIZ3974" s="549"/>
      <c r="BJA3974" s="549"/>
      <c r="BJB3974" s="549"/>
      <c r="BJC3974" s="549"/>
      <c r="BJD3974" s="549"/>
      <c r="BJE3974" s="549"/>
      <c r="BJF3974" s="549"/>
      <c r="BJG3974" s="549"/>
      <c r="BJH3974" s="549"/>
      <c r="BJI3974" s="549"/>
      <c r="BJJ3974" s="549"/>
      <c r="BJK3974" s="549"/>
      <c r="BJL3974" s="549"/>
      <c r="BJM3974" s="549"/>
      <c r="BJN3974" s="549"/>
      <c r="BJO3974" s="549"/>
      <c r="BJP3974" s="549"/>
      <c r="BJQ3974" s="549"/>
      <c r="BJR3974" s="549"/>
      <c r="BJS3974" s="549"/>
      <c r="BJT3974" s="549"/>
      <c r="BJU3974" s="549"/>
      <c r="BJV3974" s="549"/>
      <c r="BJW3974" s="549"/>
      <c r="BJX3974" s="549"/>
      <c r="BJY3974" s="549"/>
      <c r="BJZ3974" s="549"/>
      <c r="BKA3974" s="549"/>
      <c r="BKB3974" s="549"/>
      <c r="BKC3974" s="549"/>
      <c r="BKD3974" s="549"/>
      <c r="BKE3974" s="549"/>
      <c r="BKF3974" s="549"/>
      <c r="BKG3974" s="549"/>
      <c r="BKH3974" s="549"/>
      <c r="BKI3974" s="549"/>
      <c r="BKJ3974" s="549"/>
      <c r="BKK3974" s="549"/>
      <c r="BKL3974" s="549"/>
      <c r="BKM3974" s="549"/>
      <c r="BKN3974" s="549"/>
      <c r="BKO3974" s="549"/>
      <c r="BKP3974" s="549"/>
      <c r="BKQ3974" s="549"/>
      <c r="BKR3974" s="549"/>
      <c r="BKS3974" s="549"/>
      <c r="BKT3974" s="549"/>
      <c r="BKU3974" s="549"/>
      <c r="BKV3974" s="549"/>
      <c r="BKW3974" s="549"/>
      <c r="BKX3974" s="549"/>
      <c r="BKY3974" s="549"/>
      <c r="BKZ3974" s="549"/>
      <c r="BLA3974" s="549"/>
      <c r="BLB3974" s="549"/>
      <c r="BLC3974" s="549"/>
      <c r="BLD3974" s="549"/>
      <c r="BLE3974" s="549"/>
      <c r="BLF3974" s="549"/>
      <c r="BLG3974" s="549"/>
      <c r="BLH3974" s="549"/>
      <c r="BLI3974" s="549"/>
      <c r="BLJ3974" s="549"/>
      <c r="BLK3974" s="549"/>
      <c r="BLL3974" s="549"/>
      <c r="BLM3974" s="549"/>
      <c r="BLN3974" s="549"/>
      <c r="BLO3974" s="549"/>
      <c r="BLP3974" s="549"/>
      <c r="BLQ3974" s="549"/>
      <c r="BLR3974" s="549"/>
      <c r="BLS3974" s="549"/>
      <c r="BLT3974" s="549"/>
      <c r="BLU3974" s="549"/>
      <c r="BLV3974" s="549"/>
      <c r="BLW3974" s="549"/>
      <c r="BLX3974" s="549"/>
      <c r="BLY3974" s="549"/>
      <c r="BLZ3974" s="549"/>
      <c r="BMA3974" s="549"/>
      <c r="BMB3974" s="549"/>
      <c r="BMC3974" s="549"/>
      <c r="BMD3974" s="549"/>
      <c r="BME3974" s="549"/>
      <c r="BMF3974" s="549"/>
      <c r="BMG3974" s="549"/>
      <c r="BMH3974" s="549"/>
      <c r="BMI3974" s="549"/>
      <c r="BMJ3974" s="549"/>
      <c r="BMK3974" s="549"/>
      <c r="BML3974" s="549"/>
      <c r="BMM3974" s="549"/>
      <c r="BMN3974" s="549"/>
      <c r="BMO3974" s="549"/>
      <c r="BMP3974" s="549"/>
      <c r="BMQ3974" s="549"/>
      <c r="BMR3974" s="549"/>
      <c r="BMS3974" s="549"/>
      <c r="BMT3974" s="549"/>
      <c r="BMU3974" s="549"/>
      <c r="BMV3974" s="549"/>
      <c r="BMW3974" s="549"/>
      <c r="BMX3974" s="549"/>
      <c r="BMY3974" s="549"/>
      <c r="BMZ3974" s="549"/>
      <c r="BNA3974" s="549"/>
      <c r="BNB3974" s="549"/>
      <c r="BNC3974" s="549"/>
      <c r="BND3974" s="549"/>
      <c r="BNE3974" s="549"/>
      <c r="BNF3974" s="549"/>
      <c r="BNG3974" s="549"/>
      <c r="BNH3974" s="549"/>
      <c r="BNI3974" s="549"/>
      <c r="BNJ3974" s="549"/>
      <c r="BNK3974" s="549"/>
      <c r="BNL3974" s="549"/>
      <c r="BNM3974" s="549"/>
      <c r="BNN3974" s="549"/>
      <c r="BNO3974" s="549"/>
      <c r="BNP3974" s="549"/>
      <c r="BNQ3974" s="549"/>
      <c r="BNR3974" s="549"/>
      <c r="BNS3974" s="549"/>
      <c r="BNT3974" s="549"/>
      <c r="BNU3974" s="549"/>
      <c r="BNV3974" s="549"/>
      <c r="BNW3974" s="549"/>
      <c r="BNX3974" s="549"/>
      <c r="BNY3974" s="549"/>
      <c r="BNZ3974" s="549"/>
      <c r="BOA3974" s="549"/>
      <c r="BOB3974" s="549"/>
      <c r="BOC3974" s="549"/>
      <c r="BOD3974" s="549"/>
      <c r="BOE3974" s="549"/>
      <c r="BOF3974" s="549"/>
      <c r="BOG3974" s="549"/>
      <c r="BOH3974" s="549"/>
      <c r="BOI3974" s="549"/>
      <c r="BOJ3974" s="549"/>
      <c r="BOK3974" s="549"/>
      <c r="BOL3974" s="549"/>
      <c r="BOM3974" s="549"/>
      <c r="BON3974" s="549"/>
      <c r="BOO3974" s="549"/>
      <c r="BOP3974" s="549"/>
      <c r="BOQ3974" s="549"/>
      <c r="BOR3974" s="549"/>
      <c r="BOS3974" s="549"/>
      <c r="BOT3974" s="549"/>
      <c r="BOU3974" s="549"/>
      <c r="BOV3974" s="549"/>
      <c r="BOW3974" s="549"/>
      <c r="BOX3974" s="549"/>
      <c r="BOY3974" s="549"/>
      <c r="BOZ3974" s="549"/>
      <c r="BPA3974" s="549"/>
      <c r="BPB3974" s="549"/>
      <c r="BPC3974" s="549"/>
      <c r="BPD3974" s="549"/>
      <c r="BPE3974" s="549"/>
      <c r="BPF3974" s="549"/>
      <c r="BPG3974" s="549"/>
      <c r="BPH3974" s="549"/>
      <c r="BPI3974" s="549"/>
      <c r="BPJ3974" s="549"/>
      <c r="BPK3974" s="549"/>
      <c r="BPL3974" s="549"/>
      <c r="BPM3974" s="549"/>
      <c r="BPN3974" s="549"/>
      <c r="BPO3974" s="549"/>
      <c r="BPP3974" s="549"/>
      <c r="BPQ3974" s="549"/>
      <c r="BPR3974" s="549"/>
      <c r="BPS3974" s="549"/>
      <c r="BPT3974" s="549"/>
      <c r="BPU3974" s="549"/>
      <c r="BPV3974" s="549"/>
      <c r="BPW3974" s="549"/>
      <c r="BPX3974" s="549"/>
      <c r="BPY3974" s="549"/>
      <c r="BPZ3974" s="549"/>
      <c r="BQA3974" s="549"/>
      <c r="BQB3974" s="549"/>
      <c r="BQC3974" s="549"/>
      <c r="BQD3974" s="549"/>
      <c r="BQE3974" s="549"/>
      <c r="BQF3974" s="549"/>
      <c r="BQG3974" s="549"/>
      <c r="BQH3974" s="549"/>
      <c r="BQI3974" s="549"/>
      <c r="BQJ3974" s="549"/>
      <c r="BQK3974" s="549"/>
      <c r="BQL3974" s="549"/>
      <c r="BQM3974" s="549"/>
      <c r="BQN3974" s="549"/>
      <c r="BQO3974" s="549"/>
      <c r="BQP3974" s="549"/>
      <c r="BQQ3974" s="549"/>
      <c r="BQR3974" s="549"/>
      <c r="BQS3974" s="549"/>
      <c r="BQT3974" s="549"/>
      <c r="BQU3974" s="549"/>
      <c r="BQV3974" s="549"/>
      <c r="BQW3974" s="549"/>
      <c r="BQX3974" s="549"/>
      <c r="BQY3974" s="549"/>
      <c r="BQZ3974" s="549"/>
      <c r="BRA3974" s="549"/>
      <c r="BRB3974" s="549"/>
      <c r="BRC3974" s="549"/>
      <c r="BRD3974" s="549"/>
      <c r="BRE3974" s="549"/>
      <c r="BRF3974" s="549"/>
      <c r="BRG3974" s="549"/>
      <c r="BRH3974" s="549"/>
      <c r="BRI3974" s="549"/>
      <c r="BRJ3974" s="549"/>
      <c r="BRK3974" s="549"/>
      <c r="BRL3974" s="549"/>
      <c r="BRM3974" s="549"/>
      <c r="BRN3974" s="549"/>
      <c r="BRO3974" s="549"/>
      <c r="BRP3974" s="549"/>
      <c r="BRQ3974" s="549"/>
      <c r="BRR3974" s="549"/>
      <c r="BRS3974" s="549"/>
      <c r="BRT3974" s="549"/>
      <c r="BRU3974" s="549"/>
      <c r="BRV3974" s="549"/>
      <c r="BRW3974" s="549"/>
      <c r="BRX3974" s="549"/>
      <c r="BRY3974" s="549"/>
      <c r="BRZ3974" s="549"/>
      <c r="BSA3974" s="549"/>
      <c r="BSB3974" s="549"/>
      <c r="BSC3974" s="549"/>
      <c r="BSD3974" s="549"/>
      <c r="BSE3974" s="549"/>
      <c r="BSF3974" s="549"/>
      <c r="BSG3974" s="549"/>
      <c r="BSH3974" s="549"/>
      <c r="BSI3974" s="549"/>
      <c r="BSJ3974" s="549"/>
      <c r="BSK3974" s="549"/>
      <c r="BSL3974" s="549"/>
      <c r="BSM3974" s="549"/>
      <c r="BSN3974" s="549"/>
      <c r="BSO3974" s="549"/>
      <c r="BSP3974" s="549"/>
      <c r="BSQ3974" s="549"/>
      <c r="BSR3974" s="549"/>
      <c r="BSS3974" s="549"/>
      <c r="BST3974" s="549"/>
      <c r="BSU3974" s="549"/>
      <c r="BSV3974" s="549"/>
      <c r="BSW3974" s="549"/>
      <c r="BSX3974" s="549"/>
      <c r="BSY3974" s="549"/>
      <c r="BSZ3974" s="549"/>
      <c r="BTA3974" s="549"/>
      <c r="BTB3974" s="549"/>
      <c r="BTC3974" s="549"/>
      <c r="BTD3974" s="549"/>
      <c r="BTE3974" s="549"/>
      <c r="BTF3974" s="549"/>
      <c r="BTG3974" s="549"/>
      <c r="BTH3974" s="549"/>
      <c r="BTI3974" s="549"/>
      <c r="BTJ3974" s="549"/>
      <c r="BTK3974" s="549"/>
      <c r="BTL3974" s="549"/>
      <c r="BTM3974" s="549"/>
      <c r="BTN3974" s="549"/>
      <c r="BTO3974" s="549"/>
      <c r="BTP3974" s="549"/>
      <c r="BTQ3974" s="549"/>
      <c r="BTR3974" s="549"/>
      <c r="BTS3974" s="549"/>
      <c r="BTT3974" s="549"/>
      <c r="BTU3974" s="549"/>
      <c r="BTV3974" s="549"/>
      <c r="BTW3974" s="549"/>
      <c r="BTX3974" s="549"/>
      <c r="BTY3974" s="549"/>
      <c r="BTZ3974" s="549"/>
      <c r="BUA3974" s="549"/>
      <c r="BUB3974" s="549"/>
      <c r="BUC3974" s="549"/>
      <c r="BUD3974" s="549"/>
      <c r="BUE3974" s="549"/>
      <c r="BUF3974" s="549"/>
      <c r="BUG3974" s="549"/>
      <c r="BUH3974" s="549"/>
      <c r="BUI3974" s="549"/>
      <c r="BUJ3974" s="549"/>
      <c r="BUK3974" s="549"/>
      <c r="BUL3974" s="549"/>
      <c r="BUM3974" s="549"/>
      <c r="BUN3974" s="549"/>
      <c r="BUO3974" s="549"/>
      <c r="BUP3974" s="549"/>
      <c r="BUQ3974" s="549"/>
      <c r="BUR3974" s="549"/>
      <c r="BUS3974" s="549"/>
      <c r="BUT3974" s="549"/>
      <c r="BUU3974" s="549"/>
      <c r="BUV3974" s="549"/>
      <c r="BUW3974" s="549"/>
      <c r="BUX3974" s="549"/>
      <c r="BUY3974" s="549"/>
      <c r="BUZ3974" s="549"/>
      <c r="BVA3974" s="549"/>
      <c r="BVB3974" s="549"/>
      <c r="BVC3974" s="549"/>
      <c r="BVD3974" s="549"/>
      <c r="BVE3974" s="549"/>
      <c r="BVF3974" s="549"/>
      <c r="BVG3974" s="549"/>
      <c r="BVH3974" s="549"/>
      <c r="BVI3974" s="549"/>
      <c r="BVJ3974" s="549"/>
      <c r="BVK3974" s="549"/>
      <c r="BVL3974" s="549"/>
      <c r="BVM3974" s="549"/>
      <c r="BVN3974" s="549"/>
      <c r="BVO3974" s="549"/>
      <c r="BVP3974" s="549"/>
      <c r="BVQ3974" s="549"/>
      <c r="BVR3974" s="549"/>
      <c r="BVS3974" s="549"/>
      <c r="BVT3974" s="549"/>
      <c r="BVU3974" s="549"/>
      <c r="BVV3974" s="549"/>
      <c r="BVW3974" s="549"/>
      <c r="BVX3974" s="549"/>
      <c r="BVY3974" s="549"/>
      <c r="BVZ3974" s="549"/>
      <c r="BWA3974" s="549"/>
      <c r="BWB3974" s="549"/>
      <c r="BWC3974" s="549"/>
      <c r="BWD3974" s="549"/>
      <c r="BWE3974" s="549"/>
      <c r="BWF3974" s="549"/>
      <c r="BWG3974" s="549"/>
      <c r="BWH3974" s="549"/>
      <c r="BWI3974" s="549"/>
      <c r="BWJ3974" s="549"/>
      <c r="BWK3974" s="549"/>
      <c r="BWL3974" s="549"/>
      <c r="BWM3974" s="549"/>
      <c r="BWN3974" s="549"/>
      <c r="BWO3974" s="549"/>
      <c r="BWP3974" s="549"/>
      <c r="BWQ3974" s="549"/>
      <c r="BWR3974" s="549"/>
      <c r="BWS3974" s="549"/>
      <c r="BWT3974" s="549"/>
      <c r="BWU3974" s="549"/>
      <c r="BWV3974" s="549"/>
      <c r="BWW3974" s="549"/>
      <c r="BWX3974" s="549"/>
      <c r="BWY3974" s="549"/>
      <c r="BWZ3974" s="549"/>
      <c r="BXA3974" s="549"/>
      <c r="BXB3974" s="549"/>
      <c r="BXC3974" s="549"/>
      <c r="BXD3974" s="549"/>
      <c r="BXE3974" s="549"/>
      <c r="BXF3974" s="549"/>
      <c r="BXG3974" s="549"/>
      <c r="BXH3974" s="549"/>
      <c r="BXI3974" s="549"/>
      <c r="BXJ3974" s="549"/>
      <c r="BXK3974" s="549"/>
      <c r="BXL3974" s="549"/>
      <c r="BXM3974" s="549"/>
      <c r="BXN3974" s="549"/>
      <c r="BXO3974" s="549"/>
      <c r="BXP3974" s="549"/>
      <c r="BXQ3974" s="549"/>
      <c r="BXR3974" s="549"/>
      <c r="BXS3974" s="549"/>
      <c r="BXT3974" s="549"/>
      <c r="BXU3974" s="549"/>
      <c r="BXV3974" s="549"/>
      <c r="BXW3974" s="549"/>
      <c r="BXX3974" s="549"/>
      <c r="BXY3974" s="549"/>
      <c r="BXZ3974" s="549"/>
      <c r="BYA3974" s="549"/>
      <c r="BYB3974" s="549"/>
      <c r="BYC3974" s="549"/>
      <c r="BYD3974" s="549"/>
      <c r="BYE3974" s="549"/>
      <c r="BYF3974" s="549"/>
      <c r="BYG3974" s="549"/>
      <c r="BYH3974" s="549"/>
      <c r="BYI3974" s="549"/>
      <c r="BYJ3974" s="549"/>
      <c r="BYK3974" s="549"/>
      <c r="BYL3974" s="549"/>
      <c r="BYM3974" s="549"/>
      <c r="BYN3974" s="549"/>
      <c r="BYO3974" s="549"/>
      <c r="BYP3974" s="549"/>
      <c r="BYQ3974" s="549"/>
      <c r="BYR3974" s="549"/>
      <c r="BYS3974" s="549"/>
      <c r="BYT3974" s="549"/>
      <c r="BYU3974" s="549"/>
      <c r="BYV3974" s="549"/>
      <c r="BYW3974" s="549"/>
      <c r="BYX3974" s="549"/>
      <c r="BYY3974" s="549"/>
      <c r="BYZ3974" s="549"/>
      <c r="BZA3974" s="549"/>
      <c r="BZB3974" s="549"/>
      <c r="BZC3974" s="549"/>
      <c r="BZD3974" s="549"/>
      <c r="BZE3974" s="549"/>
      <c r="BZF3974" s="549"/>
      <c r="BZG3974" s="549"/>
      <c r="BZH3974" s="549"/>
      <c r="BZI3974" s="549"/>
      <c r="BZJ3974" s="549"/>
      <c r="BZK3974" s="549"/>
      <c r="BZL3974" s="549"/>
      <c r="BZM3974" s="549"/>
      <c r="BZN3974" s="549"/>
      <c r="BZO3974" s="549"/>
      <c r="BZP3974" s="549"/>
      <c r="BZQ3974" s="549"/>
      <c r="BZR3974" s="549"/>
      <c r="BZS3974" s="549"/>
      <c r="BZT3974" s="549"/>
      <c r="BZU3974" s="549"/>
      <c r="BZV3974" s="549"/>
      <c r="BZW3974" s="549"/>
      <c r="BZX3974" s="549"/>
      <c r="BZY3974" s="549"/>
      <c r="BZZ3974" s="549"/>
      <c r="CAA3974" s="549"/>
      <c r="CAB3974" s="549"/>
      <c r="CAC3974" s="549"/>
      <c r="CAD3974" s="549"/>
      <c r="CAE3974" s="549"/>
      <c r="CAF3974" s="549"/>
      <c r="CAG3974" s="549"/>
      <c r="CAH3974" s="549"/>
      <c r="CAI3974" s="549"/>
      <c r="CAJ3974" s="549"/>
      <c r="CAK3974" s="549"/>
      <c r="CAL3974" s="549"/>
      <c r="CAM3974" s="549"/>
      <c r="CAN3974" s="549"/>
      <c r="CAO3974" s="549"/>
      <c r="CAP3974" s="549"/>
      <c r="CAQ3974" s="549"/>
      <c r="CAR3974" s="549"/>
      <c r="CAS3974" s="549"/>
      <c r="CAT3974" s="549"/>
      <c r="CAU3974" s="549"/>
      <c r="CAV3974" s="549"/>
      <c r="CAW3974" s="549"/>
      <c r="CAX3974" s="549"/>
      <c r="CAY3974" s="549"/>
      <c r="CAZ3974" s="549"/>
      <c r="CBA3974" s="549"/>
      <c r="CBB3974" s="549"/>
      <c r="CBC3974" s="549"/>
      <c r="CBD3974" s="549"/>
      <c r="CBE3974" s="549"/>
      <c r="CBF3974" s="549"/>
      <c r="CBG3974" s="549"/>
      <c r="CBH3974" s="549"/>
      <c r="CBI3974" s="549"/>
      <c r="CBJ3974" s="549"/>
      <c r="CBK3974" s="549"/>
      <c r="CBL3974" s="549"/>
      <c r="CBM3974" s="549"/>
      <c r="CBN3974" s="549"/>
      <c r="CBO3974" s="549"/>
      <c r="CBP3974" s="549"/>
      <c r="CBQ3974" s="549"/>
      <c r="CBR3974" s="549"/>
      <c r="CBS3974" s="549"/>
      <c r="CBT3974" s="549"/>
      <c r="CBU3974" s="549"/>
      <c r="CBV3974" s="549"/>
      <c r="CBW3974" s="549"/>
      <c r="CBX3974" s="549"/>
      <c r="CBY3974" s="549"/>
      <c r="CBZ3974" s="549"/>
      <c r="CCA3974" s="549"/>
      <c r="CCB3974" s="549"/>
      <c r="CCC3974" s="549"/>
      <c r="CCD3974" s="549"/>
      <c r="CCE3974" s="549"/>
      <c r="CCF3974" s="549"/>
      <c r="CCG3974" s="549"/>
      <c r="CCH3974" s="549"/>
      <c r="CCI3974" s="549"/>
      <c r="CCJ3974" s="549"/>
      <c r="CCK3974" s="549"/>
      <c r="CCL3974" s="549"/>
      <c r="CCM3974" s="549"/>
      <c r="CCN3974" s="549"/>
      <c r="CCO3974" s="549"/>
      <c r="CCP3974" s="549"/>
      <c r="CCQ3974" s="549"/>
      <c r="CCR3974" s="549"/>
      <c r="CCS3974" s="549"/>
      <c r="CCT3974" s="549"/>
      <c r="CCU3974" s="549"/>
      <c r="CCV3974" s="549"/>
      <c r="CCW3974" s="549"/>
      <c r="CCX3974" s="549"/>
      <c r="CCY3974" s="549"/>
      <c r="CCZ3974" s="549"/>
      <c r="CDA3974" s="549"/>
      <c r="CDB3974" s="549"/>
      <c r="CDC3974" s="549"/>
      <c r="CDD3974" s="549"/>
      <c r="CDE3974" s="549"/>
      <c r="CDF3974" s="549"/>
      <c r="CDG3974" s="549"/>
      <c r="CDH3974" s="549"/>
      <c r="CDI3974" s="549"/>
      <c r="CDJ3974" s="549"/>
      <c r="CDK3974" s="549"/>
      <c r="CDL3974" s="549"/>
      <c r="CDM3974" s="549"/>
      <c r="CDN3974" s="549"/>
      <c r="CDO3974" s="549"/>
      <c r="CDP3974" s="549"/>
      <c r="CDQ3974" s="549"/>
      <c r="CDR3974" s="549"/>
      <c r="CDS3974" s="549"/>
      <c r="CDT3974" s="549"/>
      <c r="CDU3974" s="549"/>
      <c r="CDV3974" s="549"/>
      <c r="CDW3974" s="549"/>
      <c r="CDX3974" s="549"/>
      <c r="CDY3974" s="549"/>
      <c r="CDZ3974" s="549"/>
      <c r="CEA3974" s="549"/>
      <c r="CEB3974" s="549"/>
      <c r="CEC3974" s="549"/>
      <c r="CED3974" s="549"/>
      <c r="CEE3974" s="549"/>
      <c r="CEF3974" s="549"/>
      <c r="CEG3974" s="549"/>
      <c r="CEH3974" s="549"/>
      <c r="CEI3974" s="549"/>
      <c r="CEJ3974" s="549"/>
      <c r="CEK3974" s="549"/>
      <c r="CEL3974" s="549"/>
      <c r="CEM3974" s="549"/>
      <c r="CEN3974" s="549"/>
      <c r="CEO3974" s="549"/>
      <c r="CEP3974" s="549"/>
      <c r="CEQ3974" s="549"/>
      <c r="CER3974" s="549"/>
      <c r="CES3974" s="549"/>
      <c r="CET3974" s="549"/>
      <c r="CEU3974" s="549"/>
      <c r="CEV3974" s="549"/>
      <c r="CEW3974" s="549"/>
      <c r="CEX3974" s="549"/>
      <c r="CEY3974" s="549"/>
      <c r="CEZ3974" s="549"/>
      <c r="CFA3974" s="549"/>
      <c r="CFB3974" s="549"/>
      <c r="CFC3974" s="549"/>
      <c r="CFD3974" s="549"/>
      <c r="CFE3974" s="549"/>
      <c r="CFF3974" s="549"/>
      <c r="CFG3974" s="549"/>
      <c r="CFH3974" s="549"/>
      <c r="CFI3974" s="549"/>
      <c r="CFJ3974" s="549"/>
      <c r="CFK3974" s="549"/>
      <c r="CFL3974" s="549"/>
      <c r="CFM3974" s="549"/>
      <c r="CFN3974" s="549"/>
      <c r="CFO3974" s="549"/>
      <c r="CFP3974" s="549"/>
      <c r="CFQ3974" s="549"/>
      <c r="CFR3974" s="549"/>
      <c r="CFS3974" s="549"/>
      <c r="CFT3974" s="549"/>
      <c r="CFU3974" s="549"/>
      <c r="CFV3974" s="549"/>
      <c r="CFW3974" s="549"/>
      <c r="CFX3974" s="549"/>
      <c r="CFY3974" s="549"/>
      <c r="CFZ3974" s="549"/>
      <c r="CGA3974" s="549"/>
      <c r="CGB3974" s="549"/>
      <c r="CGC3974" s="549"/>
      <c r="CGD3974" s="549"/>
      <c r="CGE3974" s="549"/>
      <c r="CGF3974" s="549"/>
      <c r="CGG3974" s="549"/>
      <c r="CGH3974" s="549"/>
      <c r="CGI3974" s="549"/>
      <c r="CGJ3974" s="549"/>
      <c r="CGK3974" s="549"/>
      <c r="CGL3974" s="549"/>
      <c r="CGM3974" s="549"/>
      <c r="CGN3974" s="549"/>
      <c r="CGO3974" s="549"/>
      <c r="CGP3974" s="549"/>
      <c r="CGQ3974" s="549"/>
      <c r="CGR3974" s="549"/>
      <c r="CGS3974" s="549"/>
      <c r="CGT3974" s="549"/>
      <c r="CGU3974" s="549"/>
      <c r="CGV3974" s="549"/>
      <c r="CGW3974" s="549"/>
      <c r="CGX3974" s="549"/>
      <c r="CGY3974" s="549"/>
      <c r="CGZ3974" s="549"/>
      <c r="CHA3974" s="549"/>
      <c r="CHB3974" s="549"/>
      <c r="CHC3974" s="549"/>
      <c r="CHD3974" s="549"/>
      <c r="CHE3974" s="549"/>
      <c r="CHF3974" s="549"/>
      <c r="CHG3974" s="549"/>
      <c r="CHH3974" s="549"/>
      <c r="CHI3974" s="549"/>
      <c r="CHJ3974" s="549"/>
      <c r="CHK3974" s="549"/>
      <c r="CHL3974" s="549"/>
      <c r="CHM3974" s="549"/>
      <c r="CHN3974" s="549"/>
      <c r="CHO3974" s="549"/>
      <c r="CHP3974" s="549"/>
      <c r="CHQ3974" s="549"/>
      <c r="CHR3974" s="549"/>
      <c r="CHS3974" s="549"/>
      <c r="CHT3974" s="549"/>
      <c r="CHU3974" s="549"/>
      <c r="CHV3974" s="549"/>
      <c r="CHW3974" s="549"/>
      <c r="CHX3974" s="549"/>
      <c r="CHY3974" s="549"/>
      <c r="CHZ3974" s="549"/>
      <c r="CIA3974" s="549"/>
      <c r="CIB3974" s="549"/>
      <c r="CIC3974" s="549"/>
      <c r="CID3974" s="549"/>
      <c r="CIE3974" s="549"/>
      <c r="CIF3974" s="549"/>
      <c r="CIG3974" s="549"/>
      <c r="CIH3974" s="549"/>
      <c r="CII3974" s="549"/>
      <c r="CIJ3974" s="549"/>
      <c r="CIK3974" s="549"/>
      <c r="CIL3974" s="549"/>
      <c r="CIM3974" s="549"/>
      <c r="CIN3974" s="549"/>
      <c r="CIO3974" s="549"/>
      <c r="CIP3974" s="549"/>
      <c r="CIQ3974" s="549"/>
      <c r="CIR3974" s="549"/>
      <c r="CIS3974" s="549"/>
      <c r="CIT3974" s="549"/>
      <c r="CIU3974" s="549"/>
      <c r="CIV3974" s="549"/>
      <c r="CIW3974" s="549"/>
      <c r="CIX3974" s="549"/>
      <c r="CIY3974" s="549"/>
      <c r="CIZ3974" s="549"/>
      <c r="CJA3974" s="549"/>
      <c r="CJB3974" s="549"/>
      <c r="CJC3974" s="549"/>
      <c r="CJD3974" s="549"/>
      <c r="CJE3974" s="549"/>
      <c r="CJF3974" s="549"/>
      <c r="CJG3974" s="549"/>
      <c r="CJH3974" s="549"/>
      <c r="CJI3974" s="549"/>
      <c r="CJJ3974" s="549"/>
      <c r="CJK3974" s="549"/>
      <c r="CJL3974" s="549"/>
      <c r="CJM3974" s="549"/>
      <c r="CJN3974" s="549"/>
      <c r="CJO3974" s="549"/>
      <c r="CJP3974" s="549"/>
      <c r="CJQ3974" s="549"/>
      <c r="CJR3974" s="549"/>
      <c r="CJS3974" s="549"/>
      <c r="CJT3974" s="549"/>
      <c r="CJU3974" s="549"/>
      <c r="CJV3974" s="549"/>
      <c r="CJW3974" s="549"/>
      <c r="CJX3974" s="549"/>
      <c r="CJY3974" s="549"/>
      <c r="CJZ3974" s="549"/>
      <c r="CKA3974" s="549"/>
      <c r="CKB3974" s="549"/>
      <c r="CKC3974" s="549"/>
      <c r="CKD3974" s="549"/>
      <c r="CKE3974" s="549"/>
      <c r="CKF3974" s="549"/>
      <c r="CKG3974" s="549"/>
      <c r="CKH3974" s="549"/>
      <c r="CKI3974" s="549"/>
      <c r="CKJ3974" s="549"/>
      <c r="CKK3974" s="549"/>
      <c r="CKL3974" s="549"/>
      <c r="CKM3974" s="549"/>
      <c r="CKN3974" s="549"/>
      <c r="CKO3974" s="549"/>
      <c r="CKP3974" s="549"/>
      <c r="CKQ3974" s="549"/>
      <c r="CKR3974" s="549"/>
      <c r="CKS3974" s="549"/>
      <c r="CKT3974" s="549"/>
      <c r="CKU3974" s="549"/>
      <c r="CKV3974" s="549"/>
      <c r="CKW3974" s="549"/>
      <c r="CKX3974" s="549"/>
      <c r="CKY3974" s="549"/>
      <c r="CKZ3974" s="549"/>
      <c r="CLA3974" s="549"/>
      <c r="CLB3974" s="549"/>
      <c r="CLC3974" s="549"/>
      <c r="CLD3974" s="549"/>
      <c r="CLE3974" s="549"/>
      <c r="CLF3974" s="549"/>
      <c r="CLG3974" s="549"/>
      <c r="CLH3974" s="549"/>
      <c r="CLI3974" s="549"/>
      <c r="CLJ3974" s="549"/>
      <c r="CLK3974" s="549"/>
      <c r="CLL3974" s="549"/>
      <c r="CLM3974" s="549"/>
      <c r="CLN3974" s="549"/>
      <c r="CLO3974" s="549"/>
      <c r="CLP3974" s="549"/>
      <c r="CLQ3974" s="549"/>
      <c r="CLR3974" s="549"/>
      <c r="CLS3974" s="549"/>
      <c r="CLT3974" s="549"/>
      <c r="CLU3974" s="549"/>
      <c r="CLV3974" s="549"/>
      <c r="CLW3974" s="549"/>
      <c r="CLX3974" s="549"/>
      <c r="CLY3974" s="549"/>
      <c r="CLZ3974" s="549"/>
      <c r="CMA3974" s="549"/>
      <c r="CMB3974" s="549"/>
      <c r="CMC3974" s="549"/>
      <c r="CMD3974" s="549"/>
      <c r="CME3974" s="549"/>
      <c r="CMF3974" s="549"/>
      <c r="CMG3974" s="549"/>
      <c r="CMH3974" s="549"/>
      <c r="CMI3974" s="549"/>
      <c r="CMJ3974" s="549"/>
      <c r="CMK3974" s="549"/>
      <c r="CML3974" s="549"/>
      <c r="CMM3974" s="549"/>
      <c r="CMN3974" s="549"/>
      <c r="CMO3974" s="549"/>
      <c r="CMP3974" s="549"/>
      <c r="CMQ3974" s="549"/>
      <c r="CMR3974" s="549"/>
      <c r="CMS3974" s="549"/>
      <c r="CMT3974" s="549"/>
      <c r="CMU3974" s="549"/>
      <c r="CMV3974" s="549"/>
      <c r="CMW3974" s="549"/>
      <c r="CMX3974" s="549"/>
      <c r="CMY3974" s="549"/>
      <c r="CMZ3974" s="549"/>
      <c r="CNA3974" s="549"/>
      <c r="CNB3974" s="549"/>
      <c r="CNC3974" s="549"/>
      <c r="CND3974" s="549"/>
      <c r="CNE3974" s="549"/>
      <c r="CNF3974" s="549"/>
      <c r="CNG3974" s="549"/>
      <c r="CNH3974" s="549"/>
      <c r="CNI3974" s="549"/>
      <c r="CNJ3974" s="549"/>
      <c r="CNK3974" s="549"/>
      <c r="CNL3974" s="549"/>
      <c r="CNM3974" s="549"/>
      <c r="CNN3974" s="549"/>
      <c r="CNO3974" s="549"/>
      <c r="CNP3974" s="549"/>
      <c r="CNQ3974" s="549"/>
      <c r="CNR3974" s="549"/>
      <c r="CNS3974" s="549"/>
      <c r="CNT3974" s="549"/>
      <c r="CNU3974" s="549"/>
      <c r="CNV3974" s="549"/>
      <c r="CNW3974" s="549"/>
      <c r="CNX3974" s="549"/>
      <c r="CNY3974" s="549"/>
      <c r="CNZ3974" s="549"/>
      <c r="COA3974" s="549"/>
      <c r="COB3974" s="549"/>
      <c r="COC3974" s="549"/>
      <c r="COD3974" s="549"/>
      <c r="COE3974" s="549"/>
      <c r="COF3974" s="549"/>
      <c r="COG3974" s="549"/>
      <c r="COH3974" s="549"/>
      <c r="COI3974" s="549"/>
      <c r="COJ3974" s="549"/>
      <c r="COK3974" s="549"/>
      <c r="COL3974" s="549"/>
      <c r="COM3974" s="549"/>
      <c r="CON3974" s="549"/>
      <c r="COO3974" s="549"/>
      <c r="COP3974" s="549"/>
      <c r="COQ3974" s="549"/>
      <c r="COR3974" s="549"/>
      <c r="COS3974" s="549"/>
      <c r="COT3974" s="549"/>
      <c r="COU3974" s="549"/>
      <c r="COV3974" s="549"/>
      <c r="COW3974" s="549"/>
      <c r="COX3974" s="549"/>
      <c r="COY3974" s="549"/>
      <c r="COZ3974" s="549"/>
      <c r="CPA3974" s="549"/>
      <c r="CPB3974" s="549"/>
      <c r="CPC3974" s="549"/>
      <c r="CPD3974" s="549"/>
      <c r="CPE3974" s="549"/>
      <c r="CPF3974" s="549"/>
      <c r="CPG3974" s="549"/>
      <c r="CPH3974" s="549"/>
      <c r="CPI3974" s="549"/>
      <c r="CPJ3974" s="549"/>
      <c r="CPK3974" s="549"/>
      <c r="CPL3974" s="549"/>
      <c r="CPM3974" s="549"/>
      <c r="CPN3974" s="549"/>
      <c r="CPO3974" s="549"/>
      <c r="CPP3974" s="549"/>
      <c r="CPQ3974" s="549"/>
      <c r="CPR3974" s="549"/>
      <c r="CPS3974" s="549"/>
      <c r="CPT3974" s="549"/>
      <c r="CPU3974" s="549"/>
      <c r="CPV3974" s="549"/>
      <c r="CPW3974" s="549"/>
      <c r="CPX3974" s="549"/>
      <c r="CPY3974" s="549"/>
      <c r="CPZ3974" s="549"/>
      <c r="CQA3974" s="549"/>
      <c r="CQB3974" s="549"/>
      <c r="CQC3974" s="549"/>
      <c r="CQD3974" s="549"/>
      <c r="CQE3974" s="549"/>
      <c r="CQF3974" s="549"/>
      <c r="CQG3974" s="549"/>
      <c r="CQH3974" s="549"/>
      <c r="CQI3974" s="549"/>
      <c r="CQJ3974" s="549"/>
      <c r="CQK3974" s="549"/>
      <c r="CQL3974" s="549"/>
      <c r="CQM3974" s="549"/>
      <c r="CQN3974" s="549"/>
      <c r="CQO3974" s="549"/>
      <c r="CQP3974" s="549"/>
      <c r="CQQ3974" s="549"/>
      <c r="CQR3974" s="549"/>
      <c r="CQS3974" s="549"/>
      <c r="CQT3974" s="549"/>
      <c r="CQU3974" s="549"/>
      <c r="CQV3974" s="549"/>
      <c r="CQW3974" s="549"/>
      <c r="CQX3974" s="549"/>
      <c r="CQY3974" s="549"/>
      <c r="CQZ3974" s="549"/>
      <c r="CRA3974" s="549"/>
      <c r="CRB3974" s="549"/>
      <c r="CRC3974" s="549"/>
      <c r="CRD3974" s="549"/>
      <c r="CRE3974" s="549"/>
      <c r="CRF3974" s="549"/>
      <c r="CRG3974" s="549"/>
      <c r="CRH3974" s="549"/>
      <c r="CRI3974" s="549"/>
      <c r="CRJ3974" s="549"/>
      <c r="CRK3974" s="549"/>
      <c r="CRL3974" s="549"/>
      <c r="CRM3974" s="549"/>
      <c r="CRN3974" s="549"/>
      <c r="CRO3974" s="549"/>
      <c r="CRP3974" s="549"/>
      <c r="CRQ3974" s="549"/>
      <c r="CRR3974" s="549"/>
      <c r="CRS3974" s="549"/>
      <c r="CRT3974" s="549"/>
      <c r="CRU3974" s="549"/>
      <c r="CRV3974" s="549"/>
      <c r="CRW3974" s="549"/>
      <c r="CRX3974" s="549"/>
      <c r="CRY3974" s="549"/>
      <c r="CRZ3974" s="549"/>
      <c r="CSA3974" s="549"/>
      <c r="CSB3974" s="549"/>
      <c r="CSC3974" s="549"/>
      <c r="CSD3974" s="549"/>
      <c r="CSE3974" s="549"/>
      <c r="CSF3974" s="549"/>
      <c r="CSG3974" s="549"/>
      <c r="CSH3974" s="549"/>
      <c r="CSI3974" s="549"/>
      <c r="CSJ3974" s="549"/>
      <c r="CSK3974" s="549"/>
      <c r="CSL3974" s="549"/>
      <c r="CSM3974" s="549"/>
      <c r="CSN3974" s="549"/>
      <c r="CSO3974" s="549"/>
      <c r="CSP3974" s="549"/>
      <c r="CSQ3974" s="549"/>
      <c r="CSR3974" s="549"/>
      <c r="CSS3974" s="549"/>
      <c r="CST3974" s="549"/>
      <c r="CSU3974" s="549"/>
      <c r="CSV3974" s="549"/>
      <c r="CSW3974" s="549"/>
      <c r="CSX3974" s="549"/>
      <c r="CSY3974" s="549"/>
      <c r="CSZ3974" s="549"/>
      <c r="CTA3974" s="549"/>
      <c r="CTB3974" s="549"/>
      <c r="CTC3974" s="549"/>
      <c r="CTD3974" s="549"/>
      <c r="CTE3974" s="549"/>
      <c r="CTF3974" s="549"/>
      <c r="CTG3974" s="549"/>
      <c r="CTH3974" s="549"/>
      <c r="CTI3974" s="549"/>
      <c r="CTJ3974" s="549"/>
      <c r="CTK3974" s="549"/>
      <c r="CTL3974" s="549"/>
      <c r="CTM3974" s="549"/>
      <c r="CTN3974" s="549"/>
      <c r="CTO3974" s="549"/>
      <c r="CTP3974" s="549"/>
      <c r="CTQ3974" s="549"/>
      <c r="CTR3974" s="549"/>
      <c r="CTS3974" s="549"/>
      <c r="CTT3974" s="549"/>
      <c r="CTU3974" s="549"/>
      <c r="CTV3974" s="549"/>
      <c r="CTW3974" s="549"/>
      <c r="CTX3974" s="549"/>
      <c r="CTY3974" s="549"/>
      <c r="CTZ3974" s="549"/>
      <c r="CUA3974" s="549"/>
      <c r="CUB3974" s="549"/>
      <c r="CUC3974" s="549"/>
      <c r="CUD3974" s="549"/>
      <c r="CUE3974" s="549"/>
      <c r="CUF3974" s="549"/>
      <c r="CUG3974" s="549"/>
      <c r="CUH3974" s="549"/>
      <c r="CUI3974" s="549"/>
      <c r="CUJ3974" s="549"/>
      <c r="CUK3974" s="549"/>
      <c r="CUL3974" s="549"/>
      <c r="CUM3974" s="549"/>
      <c r="CUN3974" s="549"/>
      <c r="CUO3974" s="549"/>
      <c r="CUP3974" s="549"/>
      <c r="CUQ3974" s="549"/>
      <c r="CUR3974" s="549"/>
      <c r="CUS3974" s="549"/>
      <c r="CUT3974" s="549"/>
      <c r="CUU3974" s="549"/>
      <c r="CUV3974" s="549"/>
      <c r="CUW3974" s="549"/>
      <c r="CUX3974" s="549"/>
      <c r="CUY3974" s="549"/>
      <c r="CUZ3974" s="549"/>
      <c r="CVA3974" s="549"/>
      <c r="CVB3974" s="549"/>
      <c r="CVC3974" s="549"/>
      <c r="CVD3974" s="549"/>
      <c r="CVE3974" s="549"/>
      <c r="CVF3974" s="549"/>
      <c r="CVG3974" s="549"/>
      <c r="CVH3974" s="549"/>
      <c r="CVI3974" s="549"/>
      <c r="CVJ3974" s="549"/>
      <c r="CVK3974" s="549"/>
      <c r="CVL3974" s="549"/>
      <c r="CVM3974" s="549"/>
      <c r="CVN3974" s="549"/>
      <c r="CVO3974" s="549"/>
      <c r="CVP3974" s="549"/>
      <c r="CVQ3974" s="549"/>
      <c r="CVR3974" s="549"/>
      <c r="CVS3974" s="549"/>
      <c r="CVT3974" s="549"/>
      <c r="CVU3974" s="549"/>
      <c r="CVV3974" s="549"/>
      <c r="CVW3974" s="549"/>
      <c r="CVX3974" s="549"/>
      <c r="CVY3974" s="549"/>
      <c r="CVZ3974" s="549"/>
      <c r="CWA3974" s="549"/>
      <c r="CWB3974" s="549"/>
      <c r="CWC3974" s="549"/>
      <c r="CWD3974" s="549"/>
      <c r="CWE3974" s="549"/>
      <c r="CWF3974" s="549"/>
      <c r="CWG3974" s="549"/>
      <c r="CWH3974" s="549"/>
      <c r="CWI3974" s="549"/>
      <c r="CWJ3974" s="549"/>
      <c r="CWK3974" s="549"/>
      <c r="CWL3974" s="549"/>
      <c r="CWM3974" s="549"/>
      <c r="CWN3974" s="549"/>
      <c r="CWO3974" s="549"/>
      <c r="CWP3974" s="549"/>
      <c r="CWQ3974" s="549"/>
      <c r="CWR3974" s="549"/>
      <c r="CWS3974" s="549"/>
      <c r="CWT3974" s="549"/>
      <c r="CWU3974" s="549"/>
      <c r="CWV3974" s="549"/>
      <c r="CWW3974" s="549"/>
      <c r="CWX3974" s="549"/>
      <c r="CWY3974" s="549"/>
      <c r="CWZ3974" s="549"/>
      <c r="CXA3974" s="549"/>
      <c r="CXB3974" s="549"/>
      <c r="CXC3974" s="549"/>
      <c r="CXD3974" s="549"/>
      <c r="CXE3974" s="549"/>
      <c r="CXF3974" s="549"/>
      <c r="CXG3974" s="549"/>
      <c r="CXH3974" s="549"/>
      <c r="CXI3974" s="549"/>
      <c r="CXJ3974" s="549"/>
      <c r="CXK3974" s="549"/>
      <c r="CXL3974" s="549"/>
      <c r="CXM3974" s="549"/>
      <c r="CXN3974" s="549"/>
      <c r="CXO3974" s="549"/>
      <c r="CXP3974" s="549"/>
      <c r="CXQ3974" s="549"/>
      <c r="CXR3974" s="549"/>
      <c r="CXS3974" s="549"/>
      <c r="CXT3974" s="549"/>
      <c r="CXU3974" s="549"/>
      <c r="CXV3974" s="549"/>
      <c r="CXW3974" s="549"/>
      <c r="CXX3974" s="549"/>
      <c r="CXY3974" s="549"/>
      <c r="CXZ3974" s="549"/>
      <c r="CYA3974" s="549"/>
      <c r="CYB3974" s="549"/>
      <c r="CYC3974" s="549"/>
      <c r="CYD3974" s="549"/>
      <c r="CYE3974" s="549"/>
      <c r="CYF3974" s="549"/>
      <c r="CYG3974" s="549"/>
      <c r="CYH3974" s="549"/>
      <c r="CYI3974" s="549"/>
      <c r="CYJ3974" s="549"/>
      <c r="CYK3974" s="549"/>
      <c r="CYL3974" s="549"/>
      <c r="CYM3974" s="549"/>
      <c r="CYN3974" s="549"/>
      <c r="CYO3974" s="549"/>
      <c r="CYP3974" s="549"/>
      <c r="CYQ3974" s="549"/>
      <c r="CYR3974" s="549"/>
      <c r="CYS3974" s="549"/>
      <c r="CYT3974" s="549"/>
      <c r="CYU3974" s="549"/>
      <c r="CYV3974" s="549"/>
      <c r="CYW3974" s="549"/>
      <c r="CYX3974" s="549"/>
      <c r="CYY3974" s="549"/>
      <c r="CYZ3974" s="549"/>
      <c r="CZA3974" s="549"/>
      <c r="CZB3974" s="549"/>
      <c r="CZC3974" s="549"/>
      <c r="CZD3974" s="549"/>
      <c r="CZE3974" s="549"/>
      <c r="CZF3974" s="549"/>
      <c r="CZG3974" s="549"/>
      <c r="CZH3974" s="549"/>
      <c r="CZI3974" s="549"/>
      <c r="CZJ3974" s="549"/>
      <c r="CZK3974" s="549"/>
      <c r="CZL3974" s="549"/>
      <c r="CZM3974" s="549"/>
      <c r="CZN3974" s="549"/>
      <c r="CZO3974" s="549"/>
      <c r="CZP3974" s="549"/>
      <c r="CZQ3974" s="549"/>
      <c r="CZR3974" s="549"/>
      <c r="CZS3974" s="549"/>
      <c r="CZT3974" s="549"/>
      <c r="CZU3974" s="549"/>
      <c r="CZV3974" s="549"/>
      <c r="CZW3974" s="549"/>
      <c r="CZX3974" s="549"/>
      <c r="CZY3974" s="549"/>
      <c r="CZZ3974" s="549"/>
      <c r="DAA3974" s="549"/>
      <c r="DAB3974" s="549"/>
      <c r="DAC3974" s="549"/>
      <c r="DAD3974" s="549"/>
      <c r="DAE3974" s="549"/>
      <c r="DAF3974" s="549"/>
      <c r="DAG3974" s="549"/>
      <c r="DAH3974" s="549"/>
      <c r="DAI3974" s="549"/>
      <c r="DAJ3974" s="549"/>
      <c r="DAK3974" s="549"/>
      <c r="DAL3974" s="549"/>
      <c r="DAM3974" s="549"/>
      <c r="DAN3974" s="549"/>
      <c r="DAO3974" s="549"/>
      <c r="DAP3974" s="549"/>
      <c r="DAQ3974" s="549"/>
      <c r="DAR3974" s="549"/>
      <c r="DAS3974" s="549"/>
      <c r="DAT3974" s="549"/>
      <c r="DAU3974" s="549"/>
      <c r="DAV3974" s="549"/>
      <c r="DAW3974" s="549"/>
      <c r="DAX3974" s="549"/>
      <c r="DAY3974" s="549"/>
      <c r="DAZ3974" s="549"/>
      <c r="DBA3974" s="549"/>
      <c r="DBB3974" s="549"/>
      <c r="DBC3974" s="549"/>
      <c r="DBD3974" s="549"/>
      <c r="DBE3974" s="549"/>
      <c r="DBF3974" s="549"/>
      <c r="DBG3974" s="549"/>
      <c r="DBH3974" s="549"/>
      <c r="DBI3974" s="549"/>
      <c r="DBJ3974" s="549"/>
      <c r="DBK3974" s="549"/>
      <c r="DBL3974" s="549"/>
      <c r="DBM3974" s="549"/>
      <c r="DBN3974" s="549"/>
      <c r="DBO3974" s="549"/>
      <c r="DBP3974" s="549"/>
      <c r="DBQ3974" s="549"/>
      <c r="DBR3974" s="549"/>
      <c r="DBS3974" s="549"/>
      <c r="DBT3974" s="549"/>
      <c r="DBU3974" s="549"/>
      <c r="DBV3974" s="549"/>
      <c r="DBW3974" s="549"/>
      <c r="DBX3974" s="549"/>
      <c r="DBY3974" s="549"/>
      <c r="DBZ3974" s="549"/>
      <c r="DCA3974" s="549"/>
      <c r="DCB3974" s="549"/>
      <c r="DCC3974" s="549"/>
      <c r="DCD3974" s="549"/>
      <c r="DCE3974" s="549"/>
      <c r="DCF3974" s="549"/>
      <c r="DCG3974" s="549"/>
      <c r="DCH3974" s="549"/>
      <c r="DCI3974" s="549"/>
      <c r="DCJ3974" s="549"/>
      <c r="DCK3974" s="549"/>
      <c r="DCL3974" s="549"/>
      <c r="DCM3974" s="549"/>
      <c r="DCN3974" s="549"/>
      <c r="DCO3974" s="549"/>
      <c r="DCP3974" s="549"/>
      <c r="DCQ3974" s="549"/>
      <c r="DCR3974" s="549"/>
      <c r="DCS3974" s="549"/>
      <c r="DCT3974" s="549"/>
      <c r="DCU3974" s="549"/>
      <c r="DCV3974" s="549"/>
      <c r="DCW3974" s="549"/>
      <c r="DCX3974" s="549"/>
      <c r="DCY3974" s="549"/>
      <c r="DCZ3974" s="549"/>
      <c r="DDA3974" s="549"/>
      <c r="DDB3974" s="549"/>
      <c r="DDC3974" s="549"/>
      <c r="DDD3974" s="549"/>
      <c r="DDE3974" s="549"/>
      <c r="DDF3974" s="549"/>
      <c r="DDG3974" s="549"/>
      <c r="DDH3974" s="549"/>
      <c r="DDI3974" s="549"/>
      <c r="DDJ3974" s="549"/>
      <c r="DDK3974" s="549"/>
      <c r="DDL3974" s="549"/>
      <c r="DDM3974" s="549"/>
      <c r="DDN3974" s="549"/>
      <c r="DDO3974" s="549"/>
      <c r="DDP3974" s="549"/>
      <c r="DDQ3974" s="549"/>
      <c r="DDR3974" s="549"/>
      <c r="DDS3974" s="549"/>
      <c r="DDT3974" s="549"/>
      <c r="DDU3974" s="549"/>
      <c r="DDV3974" s="549"/>
      <c r="DDW3974" s="549"/>
      <c r="DDX3974" s="549"/>
      <c r="DDY3974" s="549"/>
      <c r="DDZ3974" s="549"/>
      <c r="DEA3974" s="549"/>
      <c r="DEB3974" s="549"/>
      <c r="DEC3974" s="549"/>
      <c r="DED3974" s="549"/>
      <c r="DEE3974" s="549"/>
      <c r="DEF3974" s="549"/>
      <c r="DEG3974" s="549"/>
      <c r="DEH3974" s="549"/>
      <c r="DEI3974" s="549"/>
      <c r="DEJ3974" s="549"/>
      <c r="DEK3974" s="549"/>
      <c r="DEL3974" s="549"/>
      <c r="DEM3974" s="549"/>
      <c r="DEN3974" s="549"/>
      <c r="DEO3974" s="549"/>
      <c r="DEP3974" s="549"/>
      <c r="DEQ3974" s="549"/>
      <c r="DER3974" s="549"/>
      <c r="DES3974" s="549"/>
      <c r="DET3974" s="549"/>
      <c r="DEU3974" s="549"/>
      <c r="DEV3974" s="549"/>
      <c r="DEW3974" s="549"/>
      <c r="DEX3974" s="549"/>
      <c r="DEY3974" s="549"/>
      <c r="DEZ3974" s="549"/>
      <c r="DFA3974" s="549"/>
      <c r="DFB3974" s="549"/>
      <c r="DFC3974" s="549"/>
      <c r="DFD3974" s="549"/>
      <c r="DFE3974" s="549"/>
      <c r="DFF3974" s="549"/>
      <c r="DFG3974" s="549"/>
      <c r="DFH3974" s="549"/>
      <c r="DFI3974" s="549"/>
      <c r="DFJ3974" s="549"/>
      <c r="DFK3974" s="549"/>
      <c r="DFL3974" s="549"/>
      <c r="DFM3974" s="549"/>
      <c r="DFN3974" s="549"/>
      <c r="DFO3974" s="549"/>
      <c r="DFP3974" s="549"/>
      <c r="DFQ3974" s="549"/>
      <c r="DFR3974" s="549"/>
      <c r="DFS3974" s="549"/>
      <c r="DFT3974" s="549"/>
      <c r="DFU3974" s="549"/>
      <c r="DFV3974" s="549"/>
      <c r="DFW3974" s="549"/>
      <c r="DFX3974" s="549"/>
      <c r="DFY3974" s="549"/>
      <c r="DFZ3974" s="549"/>
      <c r="DGA3974" s="549"/>
      <c r="DGB3974" s="549"/>
      <c r="DGC3974" s="549"/>
      <c r="DGD3974" s="549"/>
      <c r="DGE3974" s="549"/>
      <c r="DGF3974" s="549"/>
      <c r="DGG3974" s="549"/>
      <c r="DGH3974" s="549"/>
      <c r="DGI3974" s="549"/>
      <c r="DGJ3974" s="549"/>
      <c r="DGK3974" s="549"/>
      <c r="DGL3974" s="549"/>
      <c r="DGM3974" s="549"/>
      <c r="DGN3974" s="549"/>
      <c r="DGO3974" s="549"/>
      <c r="DGP3974" s="549"/>
      <c r="DGQ3974" s="549"/>
      <c r="DGR3974" s="549"/>
      <c r="DGS3974" s="549"/>
      <c r="DGT3974" s="549"/>
      <c r="DGU3974" s="549"/>
      <c r="DGV3974" s="549"/>
      <c r="DGW3974" s="549"/>
      <c r="DGX3974" s="549"/>
      <c r="DGY3974" s="549"/>
      <c r="DGZ3974" s="549"/>
      <c r="DHA3974" s="549"/>
      <c r="DHB3974" s="549"/>
      <c r="DHC3974" s="549"/>
      <c r="DHD3974" s="549"/>
      <c r="DHE3974" s="549"/>
      <c r="DHF3974" s="549"/>
      <c r="DHG3974" s="549"/>
      <c r="DHH3974" s="549"/>
      <c r="DHI3974" s="549"/>
      <c r="DHJ3974" s="549"/>
      <c r="DHK3974" s="549"/>
      <c r="DHL3974" s="549"/>
      <c r="DHM3974" s="549"/>
      <c r="DHN3974" s="549"/>
      <c r="DHO3974" s="549"/>
      <c r="DHP3974" s="549"/>
      <c r="DHQ3974" s="549"/>
      <c r="DHR3974" s="549"/>
      <c r="DHS3974" s="549"/>
      <c r="DHT3974" s="549"/>
      <c r="DHU3974" s="549"/>
      <c r="DHV3974" s="549"/>
      <c r="DHW3974" s="549"/>
      <c r="DHX3974" s="549"/>
      <c r="DHY3974" s="549"/>
      <c r="DHZ3974" s="549"/>
      <c r="DIA3974" s="549"/>
      <c r="DIB3974" s="549"/>
      <c r="DIC3974" s="549"/>
      <c r="DID3974" s="549"/>
      <c r="DIE3974" s="549"/>
      <c r="DIF3974" s="549"/>
      <c r="DIG3974" s="549"/>
      <c r="DIH3974" s="549"/>
      <c r="DII3974" s="549"/>
      <c r="DIJ3974" s="549"/>
      <c r="DIK3974" s="549"/>
      <c r="DIL3974" s="549"/>
      <c r="DIM3974" s="549"/>
      <c r="DIN3974" s="549"/>
      <c r="DIO3974" s="549"/>
      <c r="DIP3974" s="549"/>
      <c r="DIQ3974" s="549"/>
      <c r="DIR3974" s="549"/>
      <c r="DIS3974" s="549"/>
      <c r="DIT3974" s="549"/>
      <c r="DIU3974" s="549"/>
      <c r="DIV3974" s="549"/>
      <c r="DIW3974" s="549"/>
      <c r="DIX3974" s="549"/>
      <c r="DIY3974" s="549"/>
      <c r="DIZ3974" s="549"/>
      <c r="DJA3974" s="549"/>
      <c r="DJB3974" s="549"/>
      <c r="DJC3974" s="549"/>
      <c r="DJD3974" s="549"/>
      <c r="DJE3974" s="549"/>
      <c r="DJF3974" s="549"/>
      <c r="DJG3974" s="549"/>
      <c r="DJH3974" s="549"/>
      <c r="DJI3974" s="549"/>
      <c r="DJJ3974" s="549"/>
      <c r="DJK3974" s="549"/>
      <c r="DJL3974" s="549"/>
      <c r="DJM3974" s="549"/>
      <c r="DJN3974" s="549"/>
      <c r="DJO3974" s="549"/>
      <c r="DJP3974" s="549"/>
      <c r="DJQ3974" s="549"/>
      <c r="DJR3974" s="549"/>
      <c r="DJS3974" s="549"/>
      <c r="DJT3974" s="549"/>
      <c r="DJU3974" s="549"/>
      <c r="DJV3974" s="549"/>
      <c r="DJW3974" s="549"/>
      <c r="DJX3974" s="549"/>
      <c r="DJY3974" s="549"/>
      <c r="DJZ3974" s="549"/>
      <c r="DKA3974" s="549"/>
      <c r="DKB3974" s="549"/>
      <c r="DKC3974" s="549"/>
      <c r="DKD3974" s="549"/>
      <c r="DKE3974" s="549"/>
      <c r="DKF3974" s="549"/>
      <c r="DKG3974" s="549"/>
      <c r="DKH3974" s="549"/>
      <c r="DKI3974" s="549"/>
      <c r="DKJ3974" s="549"/>
      <c r="DKK3974" s="549"/>
      <c r="DKL3974" s="549"/>
      <c r="DKM3974" s="549"/>
      <c r="DKN3974" s="549"/>
      <c r="DKO3974" s="549"/>
      <c r="DKP3974" s="549"/>
      <c r="DKQ3974" s="549"/>
      <c r="DKR3974" s="549"/>
      <c r="DKS3974" s="549"/>
      <c r="DKT3974" s="549"/>
      <c r="DKU3974" s="549"/>
      <c r="DKV3974" s="549"/>
      <c r="DKW3974" s="549"/>
      <c r="DKX3974" s="549"/>
      <c r="DKY3974" s="549"/>
      <c r="DKZ3974" s="549"/>
      <c r="DLA3974" s="549"/>
      <c r="DLB3974" s="549"/>
      <c r="DLC3974" s="549"/>
      <c r="DLD3974" s="549"/>
      <c r="DLE3974" s="549"/>
      <c r="DLF3974" s="549"/>
      <c r="DLG3974" s="549"/>
      <c r="DLH3974" s="549"/>
      <c r="DLI3974" s="549"/>
      <c r="DLJ3974" s="549"/>
      <c r="DLK3974" s="549"/>
      <c r="DLL3974" s="549"/>
      <c r="DLM3974" s="549"/>
      <c r="DLN3974" s="549"/>
      <c r="DLO3974" s="549"/>
      <c r="DLP3974" s="549"/>
      <c r="DLQ3974" s="549"/>
      <c r="DLR3974" s="549"/>
      <c r="DLS3974" s="549"/>
      <c r="DLT3974" s="549"/>
      <c r="DLU3974" s="549"/>
      <c r="DLV3974" s="549"/>
      <c r="DLW3974" s="549"/>
      <c r="DLX3974" s="549"/>
      <c r="DLY3974" s="549"/>
      <c r="DLZ3974" s="549"/>
      <c r="DMA3974" s="549"/>
      <c r="DMB3974" s="549"/>
      <c r="DMC3974" s="549"/>
      <c r="DMD3974" s="549"/>
      <c r="DME3974" s="549"/>
      <c r="DMF3974" s="549"/>
      <c r="DMG3974" s="549"/>
      <c r="DMH3974" s="549"/>
      <c r="DMI3974" s="549"/>
      <c r="DMJ3974" s="549"/>
      <c r="DMK3974" s="549"/>
      <c r="DML3974" s="549"/>
      <c r="DMM3974" s="549"/>
      <c r="DMN3974" s="549"/>
      <c r="DMO3974" s="549"/>
      <c r="DMP3974" s="549"/>
      <c r="DMQ3974" s="549"/>
      <c r="DMR3974" s="549"/>
      <c r="DMS3974" s="549"/>
      <c r="DMT3974" s="549"/>
      <c r="DMU3974" s="549"/>
      <c r="DMV3974" s="549"/>
      <c r="DMW3974" s="549"/>
      <c r="DMX3974" s="549"/>
      <c r="DMY3974" s="549"/>
      <c r="DMZ3974" s="549"/>
      <c r="DNA3974" s="549"/>
      <c r="DNB3974" s="549"/>
      <c r="DNC3974" s="549"/>
      <c r="DND3974" s="549"/>
      <c r="DNE3974" s="549"/>
      <c r="DNF3974" s="549"/>
      <c r="DNG3974" s="549"/>
      <c r="DNH3974" s="549"/>
      <c r="DNI3974" s="549"/>
      <c r="DNJ3974" s="549"/>
      <c r="DNK3974" s="549"/>
      <c r="DNL3974" s="549"/>
      <c r="DNM3974" s="549"/>
      <c r="DNN3974" s="549"/>
      <c r="DNO3974" s="549"/>
      <c r="DNP3974" s="549"/>
      <c r="DNQ3974" s="549"/>
      <c r="DNR3974" s="549"/>
      <c r="DNS3974" s="549"/>
      <c r="DNT3974" s="549"/>
      <c r="DNU3974" s="549"/>
      <c r="DNV3974" s="549"/>
      <c r="DNW3974" s="549"/>
      <c r="DNX3974" s="549"/>
      <c r="DNY3974" s="549"/>
      <c r="DNZ3974" s="549"/>
      <c r="DOA3974" s="549"/>
      <c r="DOB3974" s="549"/>
      <c r="DOC3974" s="549"/>
      <c r="DOD3974" s="549"/>
      <c r="DOE3974" s="549"/>
      <c r="DOF3974" s="549"/>
      <c r="DOG3974" s="549"/>
      <c r="DOH3974" s="549"/>
      <c r="DOI3974" s="549"/>
      <c r="DOJ3974" s="549"/>
      <c r="DOK3974" s="549"/>
      <c r="DOL3974" s="549"/>
      <c r="DOM3974" s="549"/>
      <c r="DON3974" s="549"/>
      <c r="DOO3974" s="549"/>
      <c r="DOP3974" s="549"/>
      <c r="DOQ3974" s="549"/>
      <c r="DOR3974" s="549"/>
      <c r="DOS3974" s="549"/>
      <c r="DOT3974" s="549"/>
      <c r="DOU3974" s="549"/>
      <c r="DOV3974" s="549"/>
      <c r="DOW3974" s="549"/>
      <c r="DOX3974" s="549"/>
      <c r="DOY3974" s="549"/>
      <c r="DOZ3974" s="549"/>
      <c r="DPA3974" s="549"/>
      <c r="DPB3974" s="549"/>
      <c r="DPC3974" s="549"/>
      <c r="DPD3974" s="549"/>
      <c r="DPE3974" s="549"/>
      <c r="DPF3974" s="549"/>
      <c r="DPG3974" s="549"/>
      <c r="DPH3974" s="549"/>
      <c r="DPI3974" s="549"/>
      <c r="DPJ3974" s="549"/>
      <c r="DPK3974" s="549"/>
      <c r="DPL3974" s="549"/>
      <c r="DPM3974" s="549"/>
      <c r="DPN3974" s="549"/>
      <c r="DPO3974" s="549"/>
      <c r="DPP3974" s="549"/>
      <c r="DPQ3974" s="549"/>
      <c r="DPR3974" s="549"/>
      <c r="DPS3974" s="549"/>
      <c r="DPT3974" s="549"/>
      <c r="DPU3974" s="549"/>
      <c r="DPV3974" s="549"/>
      <c r="DPW3974" s="549"/>
      <c r="DPX3974" s="549"/>
      <c r="DPY3974" s="549"/>
      <c r="DPZ3974" s="549"/>
      <c r="DQA3974" s="549"/>
      <c r="DQB3974" s="549"/>
      <c r="DQC3974" s="549"/>
      <c r="DQD3974" s="549"/>
      <c r="DQE3974" s="549"/>
      <c r="DQF3974" s="549"/>
      <c r="DQG3974" s="549"/>
      <c r="DQH3974" s="549"/>
      <c r="DQI3974" s="549"/>
      <c r="DQJ3974" s="549"/>
      <c r="DQK3974" s="549"/>
      <c r="DQL3974" s="549"/>
      <c r="DQM3974" s="549"/>
      <c r="DQN3974" s="549"/>
      <c r="DQO3974" s="549"/>
      <c r="DQP3974" s="549"/>
      <c r="DQQ3974" s="549"/>
      <c r="DQR3974" s="549"/>
      <c r="DQS3974" s="549"/>
      <c r="DQT3974" s="549"/>
      <c r="DQU3974" s="549"/>
      <c r="DQV3974" s="549"/>
      <c r="DQW3974" s="549"/>
      <c r="DQX3974" s="549"/>
      <c r="DQY3974" s="549"/>
      <c r="DQZ3974" s="549"/>
      <c r="DRA3974" s="549"/>
      <c r="DRB3974" s="549"/>
      <c r="DRC3974" s="549"/>
      <c r="DRD3974" s="549"/>
      <c r="DRE3974" s="549"/>
      <c r="DRF3974" s="549"/>
      <c r="DRG3974" s="549"/>
      <c r="DRH3974" s="549"/>
      <c r="DRI3974" s="549"/>
      <c r="DRJ3974" s="549"/>
      <c r="DRK3974" s="549"/>
      <c r="DRL3974" s="549"/>
      <c r="DRM3974" s="549"/>
      <c r="DRN3974" s="549"/>
      <c r="DRO3974" s="549"/>
      <c r="DRP3974" s="549"/>
      <c r="DRQ3974" s="549"/>
      <c r="DRR3974" s="549"/>
      <c r="DRS3974" s="549"/>
      <c r="DRT3974" s="549"/>
      <c r="DRU3974" s="549"/>
      <c r="DRV3974" s="549"/>
      <c r="DRW3974" s="549"/>
      <c r="DRX3974" s="549"/>
      <c r="DRY3974" s="549"/>
      <c r="DRZ3974" s="549"/>
      <c r="DSA3974" s="549"/>
      <c r="DSB3974" s="549"/>
      <c r="DSC3974" s="549"/>
      <c r="DSD3974" s="549"/>
      <c r="DSE3974" s="549"/>
      <c r="DSF3974" s="549"/>
      <c r="DSG3974" s="549"/>
      <c r="DSH3974" s="549"/>
      <c r="DSI3974" s="549"/>
      <c r="DSJ3974" s="549"/>
      <c r="DSK3974" s="549"/>
      <c r="DSL3974" s="549"/>
      <c r="DSM3974" s="549"/>
      <c r="DSN3974" s="549"/>
      <c r="DSO3974" s="549"/>
      <c r="DSP3974" s="549"/>
      <c r="DSQ3974" s="549"/>
      <c r="DSR3974" s="549"/>
      <c r="DSS3974" s="549"/>
      <c r="DST3974" s="549"/>
      <c r="DSU3974" s="549"/>
      <c r="DSV3974" s="549"/>
      <c r="DSW3974" s="549"/>
      <c r="DSX3974" s="549"/>
      <c r="DSY3974" s="549"/>
      <c r="DSZ3974" s="549"/>
      <c r="DTA3974" s="549"/>
      <c r="DTB3974" s="549"/>
      <c r="DTC3974" s="549"/>
      <c r="DTD3974" s="549"/>
      <c r="DTE3974" s="549"/>
      <c r="DTF3974" s="549"/>
      <c r="DTG3974" s="549"/>
      <c r="DTH3974" s="549"/>
      <c r="DTI3974" s="549"/>
      <c r="DTJ3974" s="549"/>
      <c r="DTK3974" s="549"/>
      <c r="DTL3974" s="549"/>
      <c r="DTM3974" s="549"/>
      <c r="DTN3974" s="549"/>
      <c r="DTO3974" s="549"/>
      <c r="DTP3974" s="549"/>
      <c r="DTQ3974" s="549"/>
      <c r="DTR3974" s="549"/>
      <c r="DTS3974" s="549"/>
      <c r="DTT3974" s="549"/>
      <c r="DTU3974" s="549"/>
      <c r="DTV3974" s="549"/>
      <c r="DTW3974" s="549"/>
      <c r="DTX3974" s="549"/>
      <c r="DTY3974" s="549"/>
      <c r="DTZ3974" s="549"/>
      <c r="DUA3974" s="549"/>
      <c r="DUB3974" s="549"/>
      <c r="DUC3974" s="549"/>
      <c r="DUD3974" s="549"/>
      <c r="DUE3974" s="549"/>
      <c r="DUF3974" s="549"/>
      <c r="DUG3974" s="549"/>
      <c r="DUH3974" s="549"/>
      <c r="DUI3974" s="549"/>
      <c r="DUJ3974" s="549"/>
      <c r="DUK3974" s="549"/>
      <c r="DUL3974" s="549"/>
      <c r="DUM3974" s="549"/>
      <c r="DUN3974" s="549"/>
      <c r="DUO3974" s="549"/>
      <c r="DUP3974" s="549"/>
      <c r="DUQ3974" s="549"/>
      <c r="DUR3974" s="549"/>
      <c r="DUS3974" s="549"/>
      <c r="DUT3974" s="549"/>
      <c r="DUU3974" s="549"/>
      <c r="DUV3974" s="549"/>
      <c r="DUW3974" s="549"/>
      <c r="DUX3974" s="549"/>
      <c r="DUY3974" s="549"/>
      <c r="DUZ3974" s="549"/>
      <c r="DVA3974" s="549"/>
      <c r="DVB3974" s="549"/>
      <c r="DVC3974" s="549"/>
      <c r="DVD3974" s="549"/>
      <c r="DVE3974" s="549"/>
      <c r="DVF3974" s="549"/>
      <c r="DVG3974" s="549"/>
      <c r="DVH3974" s="549"/>
      <c r="DVI3974" s="549"/>
      <c r="DVJ3974" s="549"/>
      <c r="DVK3974" s="549"/>
      <c r="DVL3974" s="549"/>
      <c r="DVM3974" s="549"/>
      <c r="DVN3974" s="549"/>
      <c r="DVO3974" s="549"/>
      <c r="DVP3974" s="549"/>
      <c r="DVQ3974" s="549"/>
      <c r="DVR3974" s="549"/>
      <c r="DVS3974" s="549"/>
      <c r="DVT3974" s="549"/>
      <c r="DVU3974" s="549"/>
      <c r="DVV3974" s="549"/>
      <c r="DVW3974" s="549"/>
      <c r="DVX3974" s="549"/>
      <c r="DVY3974" s="549"/>
      <c r="DVZ3974" s="549"/>
      <c r="DWA3974" s="549"/>
      <c r="DWB3974" s="549"/>
      <c r="DWC3974" s="549"/>
      <c r="DWD3974" s="549"/>
      <c r="DWE3974" s="549"/>
      <c r="DWF3974" s="549"/>
      <c r="DWG3974" s="549"/>
      <c r="DWH3974" s="549"/>
      <c r="DWI3974" s="549"/>
      <c r="DWJ3974" s="549"/>
      <c r="DWK3974" s="549"/>
      <c r="DWL3974" s="549"/>
      <c r="DWM3974" s="549"/>
      <c r="DWN3974" s="549"/>
      <c r="DWO3974" s="549"/>
      <c r="DWP3974" s="549"/>
      <c r="DWQ3974" s="549"/>
      <c r="DWR3974" s="549"/>
      <c r="DWS3974" s="549"/>
      <c r="DWT3974" s="549"/>
      <c r="DWU3974" s="549"/>
      <c r="DWV3974" s="549"/>
      <c r="DWW3974" s="549"/>
      <c r="DWX3974" s="549"/>
      <c r="DWY3974" s="549"/>
      <c r="DWZ3974" s="549"/>
      <c r="DXA3974" s="549"/>
      <c r="DXB3974" s="549"/>
      <c r="DXC3974" s="549"/>
      <c r="DXD3974" s="549"/>
      <c r="DXE3974" s="549"/>
      <c r="DXF3974" s="549"/>
      <c r="DXG3974" s="549"/>
      <c r="DXH3974" s="549"/>
      <c r="DXI3974" s="549"/>
      <c r="DXJ3974" s="549"/>
      <c r="DXK3974" s="549"/>
      <c r="DXL3974" s="549"/>
      <c r="DXM3974" s="549"/>
      <c r="DXN3974" s="549"/>
      <c r="DXO3974" s="549"/>
      <c r="DXP3974" s="549"/>
      <c r="DXQ3974" s="549"/>
      <c r="DXR3974" s="549"/>
      <c r="DXS3974" s="549"/>
      <c r="DXT3974" s="549"/>
      <c r="DXU3974" s="549"/>
      <c r="DXV3974" s="549"/>
      <c r="DXW3974" s="549"/>
      <c r="DXX3974" s="549"/>
      <c r="DXY3974" s="549"/>
      <c r="DXZ3974" s="549"/>
      <c r="DYA3974" s="549"/>
      <c r="DYB3974" s="549"/>
      <c r="DYC3974" s="549"/>
      <c r="DYD3974" s="549"/>
      <c r="DYE3974" s="549"/>
      <c r="DYF3974" s="549"/>
      <c r="DYG3974" s="549"/>
      <c r="DYH3974" s="549"/>
      <c r="DYI3974" s="549"/>
      <c r="DYJ3974" s="549"/>
      <c r="DYK3974" s="549"/>
      <c r="DYL3974" s="549"/>
      <c r="DYM3974" s="549"/>
      <c r="DYN3974" s="549"/>
      <c r="DYO3974" s="549"/>
      <c r="DYP3974" s="549"/>
      <c r="DYQ3974" s="549"/>
      <c r="DYR3974" s="549"/>
      <c r="DYS3974" s="549"/>
      <c r="DYT3974" s="549"/>
      <c r="DYU3974" s="549"/>
      <c r="DYV3974" s="549"/>
      <c r="DYW3974" s="549"/>
      <c r="DYX3974" s="549"/>
      <c r="DYY3974" s="549"/>
      <c r="DYZ3974" s="549"/>
      <c r="DZA3974" s="549"/>
      <c r="DZB3974" s="549"/>
      <c r="DZC3974" s="549"/>
      <c r="DZD3974" s="549"/>
      <c r="DZE3974" s="549"/>
      <c r="DZF3974" s="549"/>
      <c r="DZG3974" s="549"/>
      <c r="DZH3974" s="549"/>
      <c r="DZI3974" s="549"/>
      <c r="DZJ3974" s="549"/>
      <c r="DZK3974" s="549"/>
      <c r="DZL3974" s="549"/>
      <c r="DZM3974" s="549"/>
      <c r="DZN3974" s="549"/>
      <c r="DZO3974" s="549"/>
      <c r="DZP3974" s="549"/>
      <c r="DZQ3974" s="549"/>
      <c r="DZR3974" s="549"/>
      <c r="DZS3974" s="549"/>
      <c r="DZT3974" s="549"/>
      <c r="DZU3974" s="549"/>
      <c r="DZV3974" s="549"/>
      <c r="DZW3974" s="549"/>
      <c r="DZX3974" s="549"/>
      <c r="DZY3974" s="549"/>
      <c r="DZZ3974" s="549"/>
      <c r="EAA3974" s="549"/>
      <c r="EAB3974" s="549"/>
      <c r="EAC3974" s="549"/>
      <c r="EAD3974" s="549"/>
      <c r="EAE3974" s="549"/>
      <c r="EAF3974" s="549"/>
      <c r="EAG3974" s="549"/>
      <c r="EAH3974" s="549"/>
      <c r="EAI3974" s="549"/>
      <c r="EAJ3974" s="549"/>
      <c r="EAK3974" s="549"/>
      <c r="EAL3974" s="549"/>
      <c r="EAM3974" s="549"/>
      <c r="EAN3974" s="549"/>
      <c r="EAO3974" s="549"/>
      <c r="EAP3974" s="549"/>
      <c r="EAQ3974" s="549"/>
      <c r="EAR3974" s="549"/>
      <c r="EAS3974" s="549"/>
      <c r="EAT3974" s="549"/>
      <c r="EAU3974" s="549"/>
      <c r="EAV3974" s="549"/>
      <c r="EAW3974" s="549"/>
      <c r="EAX3974" s="549"/>
      <c r="EAY3974" s="549"/>
      <c r="EAZ3974" s="549"/>
      <c r="EBA3974" s="549"/>
      <c r="EBB3974" s="549"/>
      <c r="EBC3974" s="549"/>
      <c r="EBD3974" s="549"/>
      <c r="EBE3974" s="549"/>
      <c r="EBF3974" s="549"/>
      <c r="EBG3974" s="549"/>
      <c r="EBH3974" s="549"/>
      <c r="EBI3974" s="549"/>
      <c r="EBJ3974" s="549"/>
      <c r="EBK3974" s="549"/>
      <c r="EBL3974" s="549"/>
      <c r="EBM3974" s="549"/>
      <c r="EBN3974" s="549"/>
      <c r="EBO3974" s="549"/>
      <c r="EBP3974" s="549"/>
      <c r="EBQ3974" s="549"/>
      <c r="EBR3974" s="549"/>
      <c r="EBS3974" s="549"/>
      <c r="EBT3974" s="549"/>
      <c r="EBU3974" s="549"/>
      <c r="EBV3974" s="549"/>
      <c r="EBW3974" s="549"/>
      <c r="EBX3974" s="549"/>
      <c r="EBY3974" s="549"/>
      <c r="EBZ3974" s="549"/>
      <c r="ECA3974" s="549"/>
      <c r="ECB3974" s="549"/>
      <c r="ECC3974" s="549"/>
      <c r="ECD3974" s="549"/>
      <c r="ECE3974" s="549"/>
      <c r="ECF3974" s="549"/>
      <c r="ECG3974" s="549"/>
      <c r="ECH3974" s="549"/>
      <c r="ECI3974" s="549"/>
      <c r="ECJ3974" s="549"/>
      <c r="ECK3974" s="549"/>
      <c r="ECL3974" s="549"/>
      <c r="ECM3974" s="549"/>
      <c r="ECN3974" s="549"/>
      <c r="ECO3974" s="549"/>
      <c r="ECP3974" s="549"/>
      <c r="ECQ3974" s="549"/>
      <c r="ECR3974" s="549"/>
      <c r="ECS3974" s="549"/>
      <c r="ECT3974" s="549"/>
      <c r="ECU3974" s="549"/>
      <c r="ECV3974" s="549"/>
      <c r="ECW3974" s="549"/>
      <c r="ECX3974" s="549"/>
      <c r="ECY3974" s="549"/>
      <c r="ECZ3974" s="549"/>
      <c r="EDA3974" s="549"/>
      <c r="EDB3974" s="549"/>
      <c r="EDC3974" s="549"/>
      <c r="EDD3974" s="549"/>
      <c r="EDE3974" s="549"/>
      <c r="EDF3974" s="549"/>
      <c r="EDG3974" s="549"/>
      <c r="EDH3974" s="549"/>
      <c r="EDI3974" s="549"/>
      <c r="EDJ3974" s="549"/>
      <c r="EDK3974" s="549"/>
      <c r="EDL3974" s="549"/>
      <c r="EDM3974" s="549"/>
      <c r="EDN3974" s="549"/>
      <c r="EDO3974" s="549"/>
      <c r="EDP3974" s="549"/>
      <c r="EDQ3974" s="549"/>
      <c r="EDR3974" s="549"/>
      <c r="EDS3974" s="549"/>
      <c r="EDT3974" s="549"/>
      <c r="EDU3974" s="549"/>
      <c r="EDV3974" s="549"/>
      <c r="EDW3974" s="549"/>
      <c r="EDX3974" s="549"/>
      <c r="EDY3974" s="549"/>
      <c r="EDZ3974" s="549"/>
      <c r="EEA3974" s="549"/>
      <c r="EEB3974" s="549"/>
      <c r="EEC3974" s="549"/>
      <c r="EED3974" s="549"/>
      <c r="EEE3974" s="549"/>
      <c r="EEF3974" s="549"/>
      <c r="EEG3974" s="549"/>
      <c r="EEH3974" s="549"/>
      <c r="EEI3974" s="549"/>
      <c r="EEJ3974" s="549"/>
      <c r="EEK3974" s="549"/>
      <c r="EEL3974" s="549"/>
      <c r="EEM3974" s="549"/>
      <c r="EEN3974" s="549"/>
      <c r="EEO3974" s="549"/>
      <c r="EEP3974" s="549"/>
      <c r="EEQ3974" s="549"/>
      <c r="EER3974" s="549"/>
      <c r="EES3974" s="549"/>
      <c r="EET3974" s="549"/>
      <c r="EEU3974" s="549"/>
      <c r="EEV3974" s="549"/>
      <c r="EEW3974" s="549"/>
      <c r="EEX3974" s="549"/>
      <c r="EEY3974" s="549"/>
      <c r="EEZ3974" s="549"/>
      <c r="EFA3974" s="549"/>
      <c r="EFB3974" s="549"/>
      <c r="EFC3974" s="549"/>
      <c r="EFD3974" s="549"/>
      <c r="EFE3974" s="549"/>
      <c r="EFF3974" s="549"/>
      <c r="EFG3974" s="549"/>
      <c r="EFH3974" s="549"/>
      <c r="EFI3974" s="549"/>
      <c r="EFJ3974" s="549"/>
      <c r="EFK3974" s="549"/>
      <c r="EFL3974" s="549"/>
      <c r="EFM3974" s="549"/>
      <c r="EFN3974" s="549"/>
      <c r="EFO3974" s="549"/>
      <c r="EFP3974" s="549"/>
      <c r="EFQ3974" s="549"/>
      <c r="EFR3974" s="549"/>
      <c r="EFS3974" s="549"/>
      <c r="EFT3974" s="549"/>
      <c r="EFU3974" s="549"/>
      <c r="EFV3974" s="549"/>
      <c r="EFW3974" s="549"/>
      <c r="EFX3974" s="549"/>
      <c r="EFY3974" s="549"/>
      <c r="EFZ3974" s="549"/>
      <c r="EGA3974" s="549"/>
      <c r="EGB3974" s="549"/>
      <c r="EGC3974" s="549"/>
      <c r="EGD3974" s="549"/>
      <c r="EGE3974" s="549"/>
      <c r="EGF3974" s="549"/>
      <c r="EGG3974" s="549"/>
      <c r="EGH3974" s="549"/>
      <c r="EGI3974" s="549"/>
      <c r="EGJ3974" s="549"/>
      <c r="EGK3974" s="549"/>
      <c r="EGL3974" s="549"/>
      <c r="EGM3974" s="549"/>
      <c r="EGN3974" s="549"/>
      <c r="EGO3974" s="549"/>
      <c r="EGP3974" s="549"/>
      <c r="EGQ3974" s="549"/>
      <c r="EGR3974" s="549"/>
      <c r="EGS3974" s="549"/>
      <c r="EGT3974" s="549"/>
      <c r="EGU3974" s="549"/>
      <c r="EGV3974" s="549"/>
      <c r="EGW3974" s="549"/>
      <c r="EGX3974" s="549"/>
      <c r="EGY3974" s="549"/>
      <c r="EGZ3974" s="549"/>
      <c r="EHA3974" s="549"/>
      <c r="EHB3974" s="549"/>
      <c r="EHC3974" s="549"/>
      <c r="EHD3974" s="549"/>
      <c r="EHE3974" s="549"/>
      <c r="EHF3974" s="549"/>
      <c r="EHG3974" s="549"/>
      <c r="EHH3974" s="549"/>
      <c r="EHI3974" s="549"/>
      <c r="EHJ3974" s="549"/>
      <c r="EHK3974" s="549"/>
      <c r="EHL3974" s="549"/>
      <c r="EHM3974" s="549"/>
      <c r="EHN3974" s="549"/>
      <c r="EHO3974" s="549"/>
      <c r="EHP3974" s="549"/>
      <c r="EHQ3974" s="549"/>
      <c r="EHR3974" s="549"/>
      <c r="EHS3974" s="549"/>
      <c r="EHT3974" s="549"/>
      <c r="EHU3974" s="549"/>
      <c r="EHV3974" s="549"/>
      <c r="EHW3974" s="549"/>
      <c r="EHX3974" s="549"/>
      <c r="EHY3974" s="549"/>
      <c r="EHZ3974" s="549"/>
      <c r="EIA3974" s="549"/>
      <c r="EIB3974" s="549"/>
      <c r="EIC3974" s="549"/>
      <c r="EID3974" s="549"/>
      <c r="EIE3974" s="549"/>
      <c r="EIF3974" s="549"/>
      <c r="EIG3974" s="549"/>
      <c r="EIH3974" s="549"/>
      <c r="EII3974" s="549"/>
      <c r="EIJ3974" s="549"/>
      <c r="EIK3974" s="549"/>
      <c r="EIL3974" s="549"/>
      <c r="EIM3974" s="549"/>
      <c r="EIN3974" s="549"/>
      <c r="EIO3974" s="549"/>
      <c r="EIP3974" s="549"/>
      <c r="EIQ3974" s="549"/>
      <c r="EIR3974" s="549"/>
      <c r="EIS3974" s="549"/>
      <c r="EIT3974" s="549"/>
      <c r="EIU3974" s="549"/>
      <c r="EIV3974" s="549"/>
      <c r="EIW3974" s="549"/>
      <c r="EIX3974" s="549"/>
      <c r="EIY3974" s="549"/>
      <c r="EIZ3974" s="549"/>
      <c r="EJA3974" s="549"/>
      <c r="EJB3974" s="549"/>
      <c r="EJC3974" s="549"/>
      <c r="EJD3974" s="549"/>
      <c r="EJE3974" s="549"/>
      <c r="EJF3974" s="549"/>
      <c r="EJG3974" s="549"/>
      <c r="EJH3974" s="549"/>
      <c r="EJI3974" s="549"/>
      <c r="EJJ3974" s="549"/>
      <c r="EJK3974" s="549"/>
      <c r="EJL3974" s="549"/>
      <c r="EJM3974" s="549"/>
      <c r="EJN3974" s="549"/>
      <c r="EJO3974" s="549"/>
      <c r="EJP3974" s="549"/>
      <c r="EJQ3974" s="549"/>
      <c r="EJR3974" s="549"/>
      <c r="EJS3974" s="549"/>
      <c r="EJT3974" s="549"/>
      <c r="EJU3974" s="549"/>
      <c r="EJV3974" s="549"/>
      <c r="EJW3974" s="549"/>
      <c r="EJX3974" s="549"/>
      <c r="EJY3974" s="549"/>
      <c r="EJZ3974" s="549"/>
      <c r="EKA3974" s="549"/>
      <c r="EKB3974" s="549"/>
      <c r="EKC3974" s="549"/>
      <c r="EKD3974" s="549"/>
      <c r="EKE3974" s="549"/>
      <c r="EKF3974" s="549"/>
      <c r="EKG3974" s="549"/>
      <c r="EKH3974" s="549"/>
      <c r="EKI3974" s="549"/>
      <c r="EKJ3974" s="549"/>
      <c r="EKK3974" s="549"/>
      <c r="EKL3974" s="549"/>
      <c r="EKM3974" s="549"/>
      <c r="EKN3974" s="549"/>
      <c r="EKO3974" s="549"/>
      <c r="EKP3974" s="549"/>
      <c r="EKQ3974" s="549"/>
      <c r="EKR3974" s="549"/>
      <c r="EKS3974" s="549"/>
      <c r="EKT3974" s="549"/>
      <c r="EKU3974" s="549"/>
      <c r="EKV3974" s="549"/>
      <c r="EKW3974" s="549"/>
      <c r="EKX3974" s="549"/>
      <c r="EKY3974" s="549"/>
      <c r="EKZ3974" s="549"/>
      <c r="ELA3974" s="549"/>
      <c r="ELB3974" s="549"/>
      <c r="ELC3974" s="549"/>
      <c r="ELD3974" s="549"/>
      <c r="ELE3974" s="549"/>
      <c r="ELF3974" s="549"/>
      <c r="ELG3974" s="549"/>
      <c r="ELH3974" s="549"/>
      <c r="ELI3974" s="549"/>
      <c r="ELJ3974" s="549"/>
      <c r="ELK3974" s="549"/>
      <c r="ELL3974" s="549"/>
      <c r="ELM3974" s="549"/>
      <c r="ELN3974" s="549"/>
      <c r="ELO3974" s="549"/>
      <c r="ELP3974" s="549"/>
      <c r="ELQ3974" s="549"/>
      <c r="ELR3974" s="549"/>
      <c r="ELS3974" s="549"/>
      <c r="ELT3974" s="549"/>
      <c r="ELU3974" s="549"/>
      <c r="ELV3974" s="549"/>
      <c r="ELW3974" s="549"/>
      <c r="ELX3974" s="549"/>
      <c r="ELY3974" s="549"/>
      <c r="ELZ3974" s="549"/>
      <c r="EMA3974" s="549"/>
      <c r="EMB3974" s="549"/>
      <c r="EMC3974" s="549"/>
      <c r="EMD3974" s="549"/>
      <c r="EME3974" s="549"/>
      <c r="EMF3974" s="549"/>
      <c r="EMG3974" s="549"/>
      <c r="EMH3974" s="549"/>
      <c r="EMI3974" s="549"/>
      <c r="EMJ3974" s="549"/>
      <c r="EMK3974" s="549"/>
      <c r="EML3974" s="549"/>
      <c r="EMM3974" s="549"/>
      <c r="EMN3974" s="549"/>
      <c r="EMO3974" s="549"/>
      <c r="EMP3974" s="549"/>
      <c r="EMQ3974" s="549"/>
      <c r="EMR3974" s="549"/>
      <c r="EMS3974" s="549"/>
      <c r="EMT3974" s="549"/>
      <c r="EMU3974" s="549"/>
      <c r="EMV3974" s="549"/>
      <c r="EMW3974" s="549"/>
      <c r="EMX3974" s="549"/>
      <c r="EMY3974" s="549"/>
      <c r="EMZ3974" s="549"/>
      <c r="ENA3974" s="549"/>
      <c r="ENB3974" s="549"/>
      <c r="ENC3974" s="549"/>
      <c r="END3974" s="549"/>
      <c r="ENE3974" s="549"/>
      <c r="ENF3974" s="549"/>
      <c r="ENG3974" s="549"/>
      <c r="ENH3974" s="549"/>
      <c r="ENI3974" s="549"/>
      <c r="ENJ3974" s="549"/>
      <c r="ENK3974" s="549"/>
      <c r="ENL3974" s="549"/>
      <c r="ENM3974" s="549"/>
      <c r="ENN3974" s="549"/>
      <c r="ENO3974" s="549"/>
      <c r="ENP3974" s="549"/>
      <c r="ENQ3974" s="549"/>
      <c r="ENR3974" s="549"/>
      <c r="ENS3974" s="549"/>
      <c r="ENT3974" s="549"/>
      <c r="ENU3974" s="549"/>
      <c r="ENV3974" s="549"/>
      <c r="ENW3974" s="549"/>
      <c r="ENX3974" s="549"/>
      <c r="ENY3974" s="549"/>
      <c r="ENZ3974" s="549"/>
      <c r="EOA3974" s="549"/>
      <c r="EOB3974" s="549"/>
      <c r="EOC3974" s="549"/>
      <c r="EOD3974" s="549"/>
      <c r="EOE3974" s="549"/>
      <c r="EOF3974" s="549"/>
      <c r="EOG3974" s="549"/>
      <c r="EOH3974" s="549"/>
      <c r="EOI3974" s="549"/>
      <c r="EOJ3974" s="549"/>
      <c r="EOK3974" s="549"/>
      <c r="EOL3974" s="549"/>
      <c r="EOM3974" s="549"/>
      <c r="EON3974" s="549"/>
      <c r="EOO3974" s="549"/>
      <c r="EOP3974" s="549"/>
      <c r="EOQ3974" s="549"/>
      <c r="EOR3974" s="549"/>
      <c r="EOS3974" s="549"/>
      <c r="EOT3974" s="549"/>
      <c r="EOU3974" s="549"/>
      <c r="EOV3974" s="549"/>
      <c r="EOW3974" s="549"/>
      <c r="EOX3974" s="549"/>
      <c r="EOY3974" s="549"/>
      <c r="EOZ3974" s="549"/>
      <c r="EPA3974" s="549"/>
      <c r="EPB3974" s="549"/>
      <c r="EPC3974" s="549"/>
      <c r="EPD3974" s="549"/>
      <c r="EPE3974" s="549"/>
      <c r="EPF3974" s="549"/>
      <c r="EPG3974" s="549"/>
      <c r="EPH3974" s="549"/>
      <c r="EPI3974" s="549"/>
      <c r="EPJ3974" s="549"/>
      <c r="EPK3974" s="549"/>
      <c r="EPL3974" s="549"/>
      <c r="EPM3974" s="549"/>
      <c r="EPN3974" s="549"/>
      <c r="EPO3974" s="549"/>
      <c r="EPP3974" s="549"/>
      <c r="EPQ3974" s="549"/>
      <c r="EPR3974" s="549"/>
      <c r="EPS3974" s="549"/>
      <c r="EPT3974" s="549"/>
      <c r="EPU3974" s="549"/>
      <c r="EPV3974" s="549"/>
      <c r="EPW3974" s="549"/>
      <c r="EPX3974" s="549"/>
      <c r="EPY3974" s="549"/>
      <c r="EPZ3974" s="549"/>
      <c r="EQA3974" s="549"/>
      <c r="EQB3974" s="549"/>
      <c r="EQC3974" s="549"/>
      <c r="EQD3974" s="549"/>
      <c r="EQE3974" s="549"/>
      <c r="EQF3974" s="549"/>
      <c r="EQG3974" s="549"/>
      <c r="EQH3974" s="549"/>
      <c r="EQI3974" s="549"/>
      <c r="EQJ3974" s="549"/>
      <c r="EQK3974" s="549"/>
      <c r="EQL3974" s="549"/>
      <c r="EQM3974" s="549"/>
      <c r="EQN3974" s="549"/>
      <c r="EQO3974" s="549"/>
      <c r="EQP3974" s="549"/>
      <c r="EQQ3974" s="549"/>
      <c r="EQR3974" s="549"/>
      <c r="EQS3974" s="549"/>
      <c r="EQT3974" s="549"/>
      <c r="EQU3974" s="549"/>
      <c r="EQV3974" s="549"/>
      <c r="EQW3974" s="549"/>
      <c r="EQX3974" s="549"/>
      <c r="EQY3974" s="549"/>
      <c r="EQZ3974" s="549"/>
      <c r="ERA3974" s="549"/>
      <c r="ERB3974" s="549"/>
      <c r="ERC3974" s="549"/>
      <c r="ERD3974" s="549"/>
      <c r="ERE3974" s="549"/>
      <c r="ERF3974" s="549"/>
      <c r="ERG3974" s="549"/>
      <c r="ERH3974" s="549"/>
      <c r="ERI3974" s="549"/>
      <c r="ERJ3974" s="549"/>
      <c r="ERK3974" s="549"/>
      <c r="ERL3974" s="549"/>
      <c r="ERM3974" s="549"/>
      <c r="ERN3974" s="549"/>
      <c r="ERO3974" s="549"/>
      <c r="ERP3974" s="549"/>
      <c r="ERQ3974" s="549"/>
      <c r="ERR3974" s="549"/>
      <c r="ERS3974" s="549"/>
      <c r="ERT3974" s="549"/>
      <c r="ERU3974" s="549"/>
      <c r="ERV3974" s="549"/>
      <c r="ERW3974" s="549"/>
      <c r="ERX3974" s="549"/>
      <c r="ERY3974" s="549"/>
      <c r="ERZ3974" s="549"/>
      <c r="ESA3974" s="549"/>
      <c r="ESB3974" s="549"/>
      <c r="ESC3974" s="549"/>
      <c r="ESD3974" s="549"/>
      <c r="ESE3974" s="549"/>
      <c r="ESF3974" s="549"/>
      <c r="ESG3974" s="549"/>
      <c r="ESH3974" s="549"/>
      <c r="ESI3974" s="549"/>
      <c r="ESJ3974" s="549"/>
      <c r="ESK3974" s="549"/>
      <c r="ESL3974" s="549"/>
      <c r="ESM3974" s="549"/>
      <c r="ESN3974" s="549"/>
      <c r="ESO3974" s="549"/>
      <c r="ESP3974" s="549"/>
      <c r="ESQ3974" s="549"/>
      <c r="ESR3974" s="549"/>
      <c r="ESS3974" s="549"/>
      <c r="EST3974" s="549"/>
      <c r="ESU3974" s="549"/>
      <c r="ESV3974" s="549"/>
      <c r="ESW3974" s="549"/>
      <c r="ESX3974" s="549"/>
      <c r="ESY3974" s="549"/>
      <c r="ESZ3974" s="549"/>
      <c r="ETA3974" s="549"/>
      <c r="ETB3974" s="549"/>
      <c r="ETC3974" s="549"/>
      <c r="ETD3974" s="549"/>
      <c r="ETE3974" s="549"/>
      <c r="ETF3974" s="549"/>
      <c r="ETG3974" s="549"/>
      <c r="ETH3974" s="549"/>
      <c r="ETI3974" s="549"/>
      <c r="ETJ3974" s="549"/>
      <c r="ETK3974" s="549"/>
      <c r="ETL3974" s="549"/>
      <c r="ETM3974" s="549"/>
      <c r="ETN3974" s="549"/>
      <c r="ETO3974" s="549"/>
      <c r="ETP3974" s="549"/>
      <c r="ETQ3974" s="549"/>
      <c r="ETR3974" s="549"/>
      <c r="ETS3974" s="549"/>
      <c r="ETT3974" s="549"/>
      <c r="ETU3974" s="549"/>
      <c r="ETV3974" s="549"/>
      <c r="ETW3974" s="549"/>
      <c r="ETX3974" s="549"/>
      <c r="ETY3974" s="549"/>
      <c r="ETZ3974" s="549"/>
      <c r="EUA3974" s="549"/>
      <c r="EUB3974" s="549"/>
      <c r="EUC3974" s="549"/>
      <c r="EUD3974" s="549"/>
      <c r="EUE3974" s="549"/>
      <c r="EUF3974" s="549"/>
      <c r="EUG3974" s="549"/>
      <c r="EUH3974" s="549"/>
      <c r="EUI3974" s="549"/>
      <c r="EUJ3974" s="549"/>
      <c r="EUK3974" s="549"/>
      <c r="EUL3974" s="549"/>
      <c r="EUM3974" s="549"/>
      <c r="EUN3974" s="549"/>
      <c r="EUO3974" s="549"/>
      <c r="EUP3974" s="549"/>
      <c r="EUQ3974" s="549"/>
      <c r="EUR3974" s="549"/>
      <c r="EUS3974" s="549"/>
      <c r="EUT3974" s="549"/>
      <c r="EUU3974" s="549"/>
      <c r="EUV3974" s="549"/>
      <c r="EUW3974" s="549"/>
      <c r="EUX3974" s="549"/>
      <c r="EUY3974" s="549"/>
      <c r="EUZ3974" s="549"/>
      <c r="EVA3974" s="549"/>
      <c r="EVB3974" s="549"/>
      <c r="EVC3974" s="549"/>
      <c r="EVD3974" s="549"/>
      <c r="EVE3974" s="549"/>
      <c r="EVF3974" s="549"/>
      <c r="EVG3974" s="549"/>
      <c r="EVH3974" s="549"/>
      <c r="EVI3974" s="549"/>
      <c r="EVJ3974" s="549"/>
      <c r="EVK3974" s="549"/>
      <c r="EVL3974" s="549"/>
      <c r="EVM3974" s="549"/>
      <c r="EVN3974" s="549"/>
      <c r="EVO3974" s="549"/>
      <c r="EVP3974" s="549"/>
      <c r="EVQ3974" s="549"/>
      <c r="EVR3974" s="549"/>
      <c r="EVS3974" s="549"/>
      <c r="EVT3974" s="549"/>
      <c r="EVU3974" s="549"/>
      <c r="EVV3974" s="549"/>
      <c r="EVW3974" s="549"/>
      <c r="EVX3974" s="549"/>
      <c r="EVY3974" s="549"/>
      <c r="EVZ3974" s="549"/>
      <c r="EWA3974" s="549"/>
      <c r="EWB3974" s="549"/>
      <c r="EWC3974" s="549"/>
      <c r="EWD3974" s="549"/>
      <c r="EWE3974" s="549"/>
      <c r="EWF3974" s="549"/>
      <c r="EWG3974" s="549"/>
      <c r="EWH3974" s="549"/>
      <c r="EWI3974" s="549"/>
      <c r="EWJ3974" s="549"/>
      <c r="EWK3974" s="549"/>
      <c r="EWL3974" s="549"/>
      <c r="EWM3974" s="549"/>
      <c r="EWN3974" s="549"/>
      <c r="EWO3974" s="549"/>
      <c r="EWP3974" s="549"/>
      <c r="EWQ3974" s="549"/>
      <c r="EWR3974" s="549"/>
      <c r="EWS3974" s="549"/>
      <c r="EWT3974" s="549"/>
      <c r="EWU3974" s="549"/>
      <c r="EWV3974" s="549"/>
      <c r="EWW3974" s="549"/>
      <c r="EWX3974" s="549"/>
      <c r="EWY3974" s="549"/>
      <c r="EWZ3974" s="549"/>
      <c r="EXA3974" s="549"/>
      <c r="EXB3974" s="549"/>
      <c r="EXC3974" s="549"/>
      <c r="EXD3974" s="549"/>
      <c r="EXE3974" s="549"/>
      <c r="EXF3974" s="549"/>
      <c r="EXG3974" s="549"/>
      <c r="EXH3974" s="549"/>
      <c r="EXI3974" s="549"/>
      <c r="EXJ3974" s="549"/>
      <c r="EXK3974" s="549"/>
      <c r="EXL3974" s="549"/>
      <c r="EXM3974" s="549"/>
      <c r="EXN3974" s="549"/>
      <c r="EXO3974" s="549"/>
      <c r="EXP3974" s="549"/>
      <c r="EXQ3974" s="549"/>
      <c r="EXR3974" s="549"/>
      <c r="EXS3974" s="549"/>
      <c r="EXT3974" s="549"/>
      <c r="EXU3974" s="549"/>
      <c r="EXV3974" s="549"/>
      <c r="EXW3974" s="549"/>
      <c r="EXX3974" s="549"/>
      <c r="EXY3974" s="549"/>
      <c r="EXZ3974" s="549"/>
      <c r="EYA3974" s="549"/>
      <c r="EYB3974" s="549"/>
      <c r="EYC3974" s="549"/>
      <c r="EYD3974" s="549"/>
      <c r="EYE3974" s="549"/>
      <c r="EYF3974" s="549"/>
      <c r="EYG3974" s="549"/>
      <c r="EYH3974" s="549"/>
      <c r="EYI3974" s="549"/>
      <c r="EYJ3974" s="549"/>
      <c r="EYK3974" s="549"/>
      <c r="EYL3974" s="549"/>
      <c r="EYM3974" s="549"/>
      <c r="EYN3974" s="549"/>
      <c r="EYO3974" s="549"/>
      <c r="EYP3974" s="549"/>
      <c r="EYQ3974" s="549"/>
      <c r="EYR3974" s="549"/>
      <c r="EYS3974" s="549"/>
      <c r="EYT3974" s="549"/>
      <c r="EYU3974" s="549"/>
      <c r="EYV3974" s="549"/>
      <c r="EYW3974" s="549"/>
      <c r="EYX3974" s="549"/>
      <c r="EYY3974" s="549"/>
      <c r="EYZ3974" s="549"/>
      <c r="EZA3974" s="549"/>
      <c r="EZB3974" s="549"/>
      <c r="EZC3974" s="549"/>
      <c r="EZD3974" s="549"/>
      <c r="EZE3974" s="549"/>
      <c r="EZF3974" s="549"/>
      <c r="EZG3974" s="549"/>
      <c r="EZH3974" s="549"/>
      <c r="EZI3974" s="549"/>
      <c r="EZJ3974" s="549"/>
      <c r="EZK3974" s="549"/>
      <c r="EZL3974" s="549"/>
      <c r="EZM3974" s="549"/>
      <c r="EZN3974" s="549"/>
      <c r="EZO3974" s="549"/>
      <c r="EZP3974" s="549"/>
      <c r="EZQ3974" s="549"/>
      <c r="EZR3974" s="549"/>
      <c r="EZS3974" s="549"/>
      <c r="EZT3974" s="549"/>
      <c r="EZU3974" s="549"/>
      <c r="EZV3974" s="549"/>
      <c r="EZW3974" s="549"/>
      <c r="EZX3974" s="549"/>
      <c r="EZY3974" s="549"/>
      <c r="EZZ3974" s="549"/>
      <c r="FAA3974" s="549"/>
      <c r="FAB3974" s="549"/>
      <c r="FAC3974" s="549"/>
      <c r="FAD3974" s="549"/>
      <c r="FAE3974" s="549"/>
      <c r="FAF3974" s="549"/>
      <c r="FAG3974" s="549"/>
      <c r="FAH3974" s="549"/>
      <c r="FAI3974" s="549"/>
      <c r="FAJ3974" s="549"/>
      <c r="FAK3974" s="549"/>
      <c r="FAL3974" s="549"/>
      <c r="FAM3974" s="549"/>
      <c r="FAN3974" s="549"/>
      <c r="FAO3974" s="549"/>
      <c r="FAP3974" s="549"/>
      <c r="FAQ3974" s="549"/>
      <c r="FAR3974" s="549"/>
      <c r="FAS3974" s="549"/>
      <c r="FAT3974" s="549"/>
      <c r="FAU3974" s="549"/>
      <c r="FAV3974" s="549"/>
      <c r="FAW3974" s="549"/>
      <c r="FAX3974" s="549"/>
      <c r="FAY3974" s="549"/>
      <c r="FAZ3974" s="549"/>
      <c r="FBA3974" s="549"/>
      <c r="FBB3974" s="549"/>
      <c r="FBC3974" s="549"/>
      <c r="FBD3974" s="549"/>
      <c r="FBE3974" s="549"/>
      <c r="FBF3974" s="549"/>
      <c r="FBG3974" s="549"/>
      <c r="FBH3974" s="549"/>
      <c r="FBI3974" s="549"/>
      <c r="FBJ3974" s="549"/>
      <c r="FBK3974" s="549"/>
      <c r="FBL3974" s="549"/>
      <c r="FBM3974" s="549"/>
      <c r="FBN3974" s="549"/>
      <c r="FBO3974" s="549"/>
      <c r="FBP3974" s="549"/>
      <c r="FBQ3974" s="549"/>
      <c r="FBR3974" s="549"/>
      <c r="FBS3974" s="549"/>
      <c r="FBT3974" s="549"/>
      <c r="FBU3974" s="549"/>
      <c r="FBV3974" s="549"/>
      <c r="FBW3974" s="549"/>
      <c r="FBX3974" s="549"/>
      <c r="FBY3974" s="549"/>
      <c r="FBZ3974" s="549"/>
      <c r="FCA3974" s="549"/>
      <c r="FCB3974" s="549"/>
      <c r="FCC3974" s="549"/>
      <c r="FCD3974" s="549"/>
      <c r="FCE3974" s="549"/>
      <c r="FCF3974" s="549"/>
      <c r="FCG3974" s="549"/>
      <c r="FCH3974" s="549"/>
      <c r="FCI3974" s="549"/>
      <c r="FCJ3974" s="549"/>
      <c r="FCK3974" s="549"/>
      <c r="FCL3974" s="549"/>
      <c r="FCM3974" s="549"/>
      <c r="FCN3974" s="549"/>
      <c r="FCO3974" s="549"/>
      <c r="FCP3974" s="549"/>
      <c r="FCQ3974" s="549"/>
      <c r="FCR3974" s="549"/>
      <c r="FCS3974" s="549"/>
      <c r="FCT3974" s="549"/>
      <c r="FCU3974" s="549"/>
      <c r="FCV3974" s="549"/>
      <c r="FCW3974" s="549"/>
      <c r="FCX3974" s="549"/>
      <c r="FCY3974" s="549"/>
      <c r="FCZ3974" s="549"/>
      <c r="FDA3974" s="549"/>
      <c r="FDB3974" s="549"/>
      <c r="FDC3974" s="549"/>
      <c r="FDD3974" s="549"/>
      <c r="FDE3974" s="549"/>
      <c r="FDF3974" s="549"/>
      <c r="FDG3974" s="549"/>
      <c r="FDH3974" s="549"/>
      <c r="FDI3974" s="549"/>
      <c r="FDJ3974" s="549"/>
      <c r="FDK3974" s="549"/>
      <c r="FDL3974" s="549"/>
      <c r="FDM3974" s="549"/>
      <c r="FDN3974" s="549"/>
      <c r="FDO3974" s="549"/>
      <c r="FDP3974" s="549"/>
      <c r="FDQ3974" s="549"/>
      <c r="FDR3974" s="549"/>
      <c r="FDS3974" s="549"/>
      <c r="FDT3974" s="549"/>
      <c r="FDU3974" s="549"/>
      <c r="FDV3974" s="549"/>
      <c r="FDW3974" s="549"/>
      <c r="FDX3974" s="549"/>
      <c r="FDY3974" s="549"/>
      <c r="FDZ3974" s="549"/>
      <c r="FEA3974" s="549"/>
      <c r="FEB3974" s="549"/>
      <c r="FEC3974" s="549"/>
      <c r="FED3974" s="549"/>
      <c r="FEE3974" s="549"/>
      <c r="FEF3974" s="549"/>
      <c r="FEG3974" s="549"/>
      <c r="FEH3974" s="549"/>
      <c r="FEI3974" s="549"/>
      <c r="FEJ3974" s="549"/>
      <c r="FEK3974" s="549"/>
      <c r="FEL3974" s="549"/>
      <c r="FEM3974" s="549"/>
      <c r="FEN3974" s="549"/>
      <c r="FEO3974" s="549"/>
      <c r="FEP3974" s="549"/>
      <c r="FEQ3974" s="549"/>
      <c r="FER3974" s="549"/>
      <c r="FES3974" s="549"/>
      <c r="FET3974" s="549"/>
      <c r="FEU3974" s="549"/>
      <c r="FEV3974" s="549"/>
      <c r="FEW3974" s="549"/>
      <c r="FEX3974" s="549"/>
      <c r="FEY3974" s="549"/>
      <c r="FEZ3974" s="549"/>
      <c r="FFA3974" s="549"/>
      <c r="FFB3974" s="549"/>
      <c r="FFC3974" s="549"/>
      <c r="FFD3974" s="549"/>
      <c r="FFE3974" s="549"/>
      <c r="FFF3974" s="549"/>
      <c r="FFG3974" s="549"/>
      <c r="FFH3974" s="549"/>
      <c r="FFI3974" s="549"/>
      <c r="FFJ3974" s="549"/>
      <c r="FFK3974" s="549"/>
      <c r="FFL3974" s="549"/>
      <c r="FFM3974" s="549"/>
      <c r="FFN3974" s="549"/>
      <c r="FFO3974" s="549"/>
      <c r="FFP3974" s="549"/>
      <c r="FFQ3974" s="549"/>
      <c r="FFR3974" s="549"/>
      <c r="FFS3974" s="549"/>
      <c r="FFT3974" s="549"/>
      <c r="FFU3974" s="549"/>
      <c r="FFV3974" s="549"/>
      <c r="FFW3974" s="549"/>
      <c r="FFX3974" s="549"/>
      <c r="FFY3974" s="549"/>
      <c r="FFZ3974" s="549"/>
      <c r="FGA3974" s="549"/>
      <c r="FGB3974" s="549"/>
      <c r="FGC3974" s="549"/>
      <c r="FGD3974" s="549"/>
      <c r="FGE3974" s="549"/>
      <c r="FGF3974" s="549"/>
      <c r="FGG3974" s="549"/>
      <c r="FGH3974" s="549"/>
      <c r="FGI3974" s="549"/>
      <c r="FGJ3974" s="549"/>
      <c r="FGK3974" s="549"/>
      <c r="FGL3974" s="549"/>
      <c r="FGM3974" s="549"/>
      <c r="FGN3974" s="549"/>
      <c r="FGO3974" s="549"/>
      <c r="FGP3974" s="549"/>
      <c r="FGQ3974" s="549"/>
      <c r="FGR3974" s="549"/>
      <c r="FGS3974" s="549"/>
      <c r="FGT3974" s="549"/>
      <c r="FGU3974" s="549"/>
      <c r="FGV3974" s="549"/>
      <c r="FGW3974" s="549"/>
      <c r="FGX3974" s="549"/>
      <c r="FGY3974" s="549"/>
      <c r="FGZ3974" s="549"/>
      <c r="FHA3974" s="549"/>
      <c r="FHB3974" s="549"/>
      <c r="FHC3974" s="549"/>
      <c r="FHD3974" s="549"/>
      <c r="FHE3974" s="549"/>
      <c r="FHF3974" s="549"/>
      <c r="FHG3974" s="549"/>
      <c r="FHH3974" s="549"/>
      <c r="FHI3974" s="549"/>
      <c r="FHJ3974" s="549"/>
      <c r="FHK3974" s="549"/>
      <c r="FHL3974" s="549"/>
      <c r="FHM3974" s="549"/>
      <c r="FHN3974" s="549"/>
      <c r="FHO3974" s="549"/>
      <c r="FHP3974" s="549"/>
      <c r="FHQ3974" s="549"/>
      <c r="FHR3974" s="549"/>
      <c r="FHS3974" s="549"/>
      <c r="FHT3974" s="549"/>
      <c r="FHU3974" s="549"/>
      <c r="FHV3974" s="549"/>
      <c r="FHW3974" s="549"/>
      <c r="FHX3974" s="549"/>
      <c r="FHY3974" s="549"/>
      <c r="FHZ3974" s="549"/>
      <c r="FIA3974" s="549"/>
      <c r="FIB3974" s="549"/>
      <c r="FIC3974" s="549"/>
      <c r="FID3974" s="549"/>
      <c r="FIE3974" s="549"/>
      <c r="FIF3974" s="549"/>
      <c r="FIG3974" s="549"/>
      <c r="FIH3974" s="549"/>
      <c r="FII3974" s="549"/>
      <c r="FIJ3974" s="549"/>
      <c r="FIK3974" s="549"/>
      <c r="FIL3974" s="549"/>
      <c r="FIM3974" s="549"/>
      <c r="FIN3974" s="549"/>
      <c r="FIO3974" s="549"/>
      <c r="FIP3974" s="549"/>
      <c r="FIQ3974" s="549"/>
      <c r="FIR3974" s="549"/>
      <c r="FIS3974" s="549"/>
      <c r="FIT3974" s="549"/>
      <c r="FIU3974" s="549"/>
      <c r="FIV3974" s="549"/>
      <c r="FIW3974" s="549"/>
      <c r="FIX3974" s="549"/>
      <c r="FIY3974" s="549"/>
      <c r="FIZ3974" s="549"/>
      <c r="FJA3974" s="549"/>
      <c r="FJB3974" s="549"/>
      <c r="FJC3974" s="549"/>
      <c r="FJD3974" s="549"/>
      <c r="FJE3974" s="549"/>
      <c r="FJF3974" s="549"/>
      <c r="FJG3974" s="549"/>
      <c r="FJH3974" s="549"/>
      <c r="FJI3974" s="549"/>
      <c r="FJJ3974" s="549"/>
      <c r="FJK3974" s="549"/>
      <c r="FJL3974" s="549"/>
      <c r="FJM3974" s="549"/>
      <c r="FJN3974" s="549"/>
      <c r="FJO3974" s="549"/>
      <c r="FJP3974" s="549"/>
      <c r="FJQ3974" s="549"/>
      <c r="FJR3974" s="549"/>
      <c r="FJS3974" s="549"/>
      <c r="FJT3974" s="549"/>
      <c r="FJU3974" s="549"/>
      <c r="FJV3974" s="549"/>
      <c r="FJW3974" s="549"/>
      <c r="FJX3974" s="549"/>
      <c r="FJY3974" s="549"/>
      <c r="FJZ3974" s="549"/>
      <c r="FKA3974" s="549"/>
      <c r="FKB3974" s="549"/>
      <c r="FKC3974" s="549"/>
      <c r="FKD3974" s="549"/>
      <c r="FKE3974" s="549"/>
      <c r="FKF3974" s="549"/>
      <c r="FKG3974" s="549"/>
      <c r="FKH3974" s="549"/>
      <c r="FKI3974" s="549"/>
      <c r="FKJ3974" s="549"/>
      <c r="FKK3974" s="549"/>
      <c r="FKL3974" s="549"/>
      <c r="FKM3974" s="549"/>
      <c r="FKN3974" s="549"/>
      <c r="FKO3974" s="549"/>
      <c r="FKP3974" s="549"/>
      <c r="FKQ3974" s="549"/>
      <c r="FKR3974" s="549"/>
      <c r="FKS3974" s="549"/>
      <c r="FKT3974" s="549"/>
      <c r="FKU3974" s="549"/>
      <c r="FKV3974" s="549"/>
      <c r="FKW3974" s="549"/>
      <c r="FKX3974" s="549"/>
      <c r="FKY3974" s="549"/>
      <c r="FKZ3974" s="549"/>
      <c r="FLA3974" s="549"/>
      <c r="FLB3974" s="549"/>
      <c r="FLC3974" s="549"/>
      <c r="FLD3974" s="549"/>
      <c r="FLE3974" s="549"/>
      <c r="FLF3974" s="549"/>
      <c r="FLG3974" s="549"/>
      <c r="FLH3974" s="549"/>
      <c r="FLI3974" s="549"/>
      <c r="FLJ3974" s="549"/>
      <c r="FLK3974" s="549"/>
      <c r="FLL3974" s="549"/>
      <c r="FLM3974" s="549"/>
      <c r="FLN3974" s="549"/>
      <c r="FLO3974" s="549"/>
      <c r="FLP3974" s="549"/>
      <c r="FLQ3974" s="549"/>
      <c r="FLR3974" s="549"/>
      <c r="FLS3974" s="549"/>
      <c r="FLT3974" s="549"/>
      <c r="FLU3974" s="549"/>
      <c r="FLV3974" s="549"/>
      <c r="FLW3974" s="549"/>
      <c r="FLX3974" s="549"/>
      <c r="FLY3974" s="549"/>
      <c r="FLZ3974" s="549"/>
      <c r="FMA3974" s="549"/>
      <c r="FMB3974" s="549"/>
      <c r="FMC3974" s="549"/>
      <c r="FMD3974" s="549"/>
      <c r="FME3974" s="549"/>
      <c r="FMF3974" s="549"/>
      <c r="FMG3974" s="549"/>
      <c r="FMH3974" s="549"/>
      <c r="FMI3974" s="549"/>
      <c r="FMJ3974" s="549"/>
      <c r="FMK3974" s="549"/>
      <c r="FML3974" s="549"/>
      <c r="FMM3974" s="549"/>
      <c r="FMN3974" s="549"/>
      <c r="FMO3974" s="549"/>
      <c r="FMP3974" s="549"/>
      <c r="FMQ3974" s="549"/>
      <c r="FMR3974" s="549"/>
      <c r="FMS3974" s="549"/>
      <c r="FMT3974" s="549"/>
      <c r="FMU3974" s="549"/>
      <c r="FMV3974" s="549"/>
      <c r="FMW3974" s="549"/>
      <c r="FMX3974" s="549"/>
      <c r="FMY3974" s="549"/>
      <c r="FMZ3974" s="549"/>
      <c r="FNA3974" s="549"/>
      <c r="FNB3974" s="549"/>
      <c r="FNC3974" s="549"/>
      <c r="FND3974" s="549"/>
      <c r="FNE3974" s="549"/>
      <c r="FNF3974" s="549"/>
      <c r="FNG3974" s="549"/>
      <c r="FNH3974" s="549"/>
      <c r="FNI3974" s="549"/>
      <c r="FNJ3974" s="549"/>
      <c r="FNK3974" s="549"/>
      <c r="FNL3974" s="549"/>
      <c r="FNM3974" s="549"/>
      <c r="FNN3974" s="549"/>
      <c r="FNO3974" s="549"/>
      <c r="FNP3974" s="549"/>
      <c r="FNQ3974" s="549"/>
      <c r="FNR3974" s="549"/>
      <c r="FNS3974" s="549"/>
      <c r="FNT3974" s="549"/>
      <c r="FNU3974" s="549"/>
      <c r="FNV3974" s="549"/>
      <c r="FNW3974" s="549"/>
      <c r="FNX3974" s="549"/>
      <c r="FNY3974" s="549"/>
      <c r="FNZ3974" s="549"/>
      <c r="FOA3974" s="549"/>
      <c r="FOB3974" s="549"/>
      <c r="FOC3974" s="549"/>
      <c r="FOD3974" s="549"/>
      <c r="FOE3974" s="549"/>
      <c r="FOF3974" s="549"/>
      <c r="FOG3974" s="549"/>
      <c r="FOH3974" s="549"/>
      <c r="FOI3974" s="549"/>
      <c r="FOJ3974" s="549"/>
      <c r="FOK3974" s="549"/>
      <c r="FOL3974" s="549"/>
      <c r="FOM3974" s="549"/>
      <c r="FON3974" s="549"/>
      <c r="FOO3974" s="549"/>
      <c r="FOP3974" s="549"/>
      <c r="FOQ3974" s="549"/>
      <c r="FOR3974" s="549"/>
      <c r="FOS3974" s="549"/>
      <c r="FOT3974" s="549"/>
      <c r="FOU3974" s="549"/>
      <c r="FOV3974" s="549"/>
      <c r="FOW3974" s="549"/>
      <c r="FOX3974" s="549"/>
      <c r="FOY3974" s="549"/>
      <c r="FOZ3974" s="549"/>
      <c r="FPA3974" s="549"/>
      <c r="FPB3974" s="549"/>
      <c r="FPC3974" s="549"/>
      <c r="FPD3974" s="549"/>
      <c r="FPE3974" s="549"/>
      <c r="FPF3974" s="549"/>
      <c r="FPG3974" s="549"/>
      <c r="FPH3974" s="549"/>
      <c r="FPI3974" s="549"/>
      <c r="FPJ3974" s="549"/>
      <c r="FPK3974" s="549"/>
      <c r="FPL3974" s="549"/>
      <c r="FPM3974" s="549"/>
      <c r="FPN3974" s="549"/>
      <c r="FPO3974" s="549"/>
      <c r="FPP3974" s="549"/>
      <c r="FPQ3974" s="549"/>
      <c r="FPR3974" s="549"/>
      <c r="FPS3974" s="549"/>
      <c r="FPT3974" s="549"/>
      <c r="FPU3974" s="549"/>
      <c r="FPV3974" s="549"/>
      <c r="FPW3974" s="549"/>
      <c r="FPX3974" s="549"/>
      <c r="FPY3974" s="549"/>
      <c r="FPZ3974" s="549"/>
      <c r="FQA3974" s="549"/>
      <c r="FQB3974" s="549"/>
      <c r="FQC3974" s="549"/>
      <c r="FQD3974" s="549"/>
      <c r="FQE3974" s="549"/>
      <c r="FQF3974" s="549"/>
      <c r="FQG3974" s="549"/>
      <c r="FQH3974" s="549"/>
      <c r="FQI3974" s="549"/>
      <c r="FQJ3974" s="549"/>
      <c r="FQK3974" s="549"/>
      <c r="FQL3974" s="549"/>
      <c r="FQM3974" s="549"/>
      <c r="FQN3974" s="549"/>
      <c r="FQO3974" s="549"/>
      <c r="FQP3974" s="549"/>
      <c r="FQQ3974" s="549"/>
      <c r="FQR3974" s="549"/>
      <c r="FQS3974" s="549"/>
      <c r="FQT3974" s="549"/>
      <c r="FQU3974" s="549"/>
      <c r="FQV3974" s="549"/>
      <c r="FQW3974" s="549"/>
      <c r="FQX3974" s="549"/>
      <c r="FQY3974" s="549"/>
      <c r="FQZ3974" s="549"/>
      <c r="FRA3974" s="549"/>
      <c r="FRB3974" s="549"/>
      <c r="FRC3974" s="549"/>
      <c r="FRD3974" s="549"/>
      <c r="FRE3974" s="549"/>
      <c r="FRF3974" s="549"/>
      <c r="FRG3974" s="549"/>
      <c r="FRH3974" s="549"/>
      <c r="FRI3974" s="549"/>
      <c r="FRJ3974" s="549"/>
      <c r="FRK3974" s="549"/>
      <c r="FRL3974" s="549"/>
      <c r="FRM3974" s="549"/>
      <c r="FRN3974" s="549"/>
      <c r="FRO3974" s="549"/>
      <c r="FRP3974" s="549"/>
      <c r="FRQ3974" s="549"/>
      <c r="FRR3974" s="549"/>
      <c r="FRS3974" s="549"/>
      <c r="FRT3974" s="549"/>
      <c r="FRU3974" s="549"/>
      <c r="FRV3974" s="549"/>
      <c r="FRW3974" s="549"/>
      <c r="FRX3974" s="549"/>
      <c r="FRY3974" s="549"/>
      <c r="FRZ3974" s="549"/>
      <c r="FSA3974" s="549"/>
      <c r="FSB3974" s="549"/>
      <c r="FSC3974" s="549"/>
      <c r="FSD3974" s="549"/>
      <c r="FSE3974" s="549"/>
      <c r="FSF3974" s="549"/>
      <c r="FSG3974" s="549"/>
      <c r="FSH3974" s="549"/>
      <c r="FSI3974" s="549"/>
      <c r="FSJ3974" s="549"/>
      <c r="FSK3974" s="549"/>
      <c r="FSL3974" s="549"/>
      <c r="FSM3974" s="549"/>
      <c r="FSN3974" s="549"/>
      <c r="FSO3974" s="549"/>
      <c r="FSP3974" s="549"/>
      <c r="FSQ3974" s="549"/>
      <c r="FSR3974" s="549"/>
      <c r="FSS3974" s="549"/>
      <c r="FST3974" s="549"/>
      <c r="FSU3974" s="549"/>
      <c r="FSV3974" s="549"/>
      <c r="FSW3974" s="549"/>
      <c r="FSX3974" s="549"/>
      <c r="FSY3974" s="549"/>
      <c r="FSZ3974" s="549"/>
      <c r="FTA3974" s="549"/>
      <c r="FTB3974" s="549"/>
      <c r="FTC3974" s="549"/>
      <c r="FTD3974" s="549"/>
      <c r="FTE3974" s="549"/>
      <c r="FTF3974" s="549"/>
      <c r="FTG3974" s="549"/>
      <c r="FTH3974" s="549"/>
      <c r="FTI3974" s="549"/>
      <c r="FTJ3974" s="549"/>
      <c r="FTK3974" s="549"/>
      <c r="FTL3974" s="549"/>
      <c r="FTM3974" s="549"/>
      <c r="FTN3974" s="549"/>
      <c r="FTO3974" s="549"/>
      <c r="FTP3974" s="549"/>
      <c r="FTQ3974" s="549"/>
      <c r="FTR3974" s="549"/>
      <c r="FTS3974" s="549"/>
      <c r="FTT3974" s="549"/>
      <c r="FTU3974" s="549"/>
      <c r="FTV3974" s="549"/>
      <c r="FTW3974" s="549"/>
      <c r="FTX3974" s="549"/>
      <c r="FTY3974" s="549"/>
      <c r="FTZ3974" s="549"/>
      <c r="FUA3974" s="549"/>
      <c r="FUB3974" s="549"/>
      <c r="FUC3974" s="549"/>
      <c r="FUD3974" s="549"/>
      <c r="FUE3974" s="549"/>
      <c r="FUF3974" s="549"/>
      <c r="FUG3974" s="549"/>
      <c r="FUH3974" s="549"/>
      <c r="FUI3974" s="549"/>
      <c r="FUJ3974" s="549"/>
      <c r="FUK3974" s="549"/>
      <c r="FUL3974" s="549"/>
      <c r="FUM3974" s="549"/>
      <c r="FUN3974" s="549"/>
      <c r="FUO3974" s="549"/>
      <c r="FUP3974" s="549"/>
      <c r="FUQ3974" s="549"/>
      <c r="FUR3974" s="549"/>
      <c r="FUS3974" s="549"/>
      <c r="FUT3974" s="549"/>
      <c r="FUU3974" s="549"/>
      <c r="FUV3974" s="549"/>
      <c r="FUW3974" s="549"/>
      <c r="FUX3974" s="549"/>
      <c r="FUY3974" s="549"/>
      <c r="FUZ3974" s="549"/>
      <c r="FVA3974" s="549"/>
      <c r="FVB3974" s="549"/>
      <c r="FVC3974" s="549"/>
      <c r="FVD3974" s="549"/>
      <c r="FVE3974" s="549"/>
      <c r="FVF3974" s="549"/>
      <c r="FVG3974" s="549"/>
      <c r="FVH3974" s="549"/>
      <c r="FVI3974" s="549"/>
      <c r="FVJ3974" s="549"/>
      <c r="FVK3974" s="549"/>
      <c r="FVL3974" s="549"/>
      <c r="FVM3974" s="549"/>
      <c r="FVN3974" s="549"/>
      <c r="FVO3974" s="549"/>
      <c r="FVP3974" s="549"/>
      <c r="FVQ3974" s="549"/>
      <c r="FVR3974" s="549"/>
      <c r="FVS3974" s="549"/>
      <c r="FVT3974" s="549"/>
      <c r="FVU3974" s="549"/>
      <c r="FVV3974" s="549"/>
      <c r="FVW3974" s="549"/>
      <c r="FVX3974" s="549"/>
      <c r="FVY3974" s="549"/>
      <c r="FVZ3974" s="549"/>
      <c r="FWA3974" s="549"/>
      <c r="FWB3974" s="549"/>
      <c r="FWC3974" s="549"/>
      <c r="FWD3974" s="549"/>
      <c r="FWE3974" s="549"/>
      <c r="FWF3974" s="549"/>
      <c r="FWG3974" s="549"/>
      <c r="FWH3974" s="549"/>
      <c r="FWI3974" s="549"/>
      <c r="FWJ3974" s="549"/>
      <c r="FWK3974" s="549"/>
      <c r="FWL3974" s="549"/>
      <c r="FWM3974" s="549"/>
      <c r="FWN3974" s="549"/>
      <c r="FWO3974" s="549"/>
      <c r="FWP3974" s="549"/>
      <c r="FWQ3974" s="549"/>
      <c r="FWR3974" s="549"/>
      <c r="FWS3974" s="549"/>
      <c r="FWT3974" s="549"/>
      <c r="FWU3974" s="549"/>
      <c r="FWV3974" s="549"/>
      <c r="FWW3974" s="549"/>
      <c r="FWX3974" s="549"/>
      <c r="FWY3974" s="549"/>
      <c r="FWZ3974" s="549"/>
      <c r="FXA3974" s="549"/>
      <c r="FXB3974" s="549"/>
      <c r="FXC3974" s="549"/>
      <c r="FXD3974" s="549"/>
      <c r="FXE3974" s="549"/>
      <c r="FXF3974" s="549"/>
      <c r="FXG3974" s="549"/>
      <c r="FXH3974" s="549"/>
      <c r="FXI3974" s="549"/>
      <c r="FXJ3974" s="549"/>
      <c r="FXK3974" s="549"/>
      <c r="FXL3974" s="549"/>
      <c r="FXM3974" s="549"/>
      <c r="FXN3974" s="549"/>
      <c r="FXO3974" s="549"/>
      <c r="FXP3974" s="549"/>
      <c r="FXQ3974" s="549"/>
      <c r="FXR3974" s="549"/>
      <c r="FXS3974" s="549"/>
      <c r="FXT3974" s="549"/>
      <c r="FXU3974" s="549"/>
      <c r="FXV3974" s="549"/>
      <c r="FXW3974" s="549"/>
      <c r="FXX3974" s="549"/>
      <c r="FXY3974" s="549"/>
      <c r="FXZ3974" s="549"/>
      <c r="FYA3974" s="549"/>
      <c r="FYB3974" s="549"/>
      <c r="FYC3974" s="549"/>
      <c r="FYD3974" s="549"/>
      <c r="FYE3974" s="549"/>
      <c r="FYF3974" s="549"/>
      <c r="FYG3974" s="549"/>
      <c r="FYH3974" s="549"/>
      <c r="FYI3974" s="549"/>
      <c r="FYJ3974" s="549"/>
      <c r="FYK3974" s="549"/>
      <c r="FYL3974" s="549"/>
      <c r="FYM3974" s="549"/>
      <c r="FYN3974" s="549"/>
      <c r="FYO3974" s="549"/>
      <c r="FYP3974" s="549"/>
      <c r="FYQ3974" s="549"/>
      <c r="FYR3974" s="549"/>
      <c r="FYS3974" s="549"/>
      <c r="FYT3974" s="549"/>
      <c r="FYU3974" s="549"/>
      <c r="FYV3974" s="549"/>
      <c r="FYW3974" s="549"/>
      <c r="FYX3974" s="549"/>
      <c r="FYY3974" s="549"/>
      <c r="FYZ3974" s="549"/>
      <c r="FZA3974" s="549"/>
      <c r="FZB3974" s="549"/>
      <c r="FZC3974" s="549"/>
      <c r="FZD3974" s="549"/>
      <c r="FZE3974" s="549"/>
      <c r="FZF3974" s="549"/>
      <c r="FZG3974" s="549"/>
      <c r="FZH3974" s="549"/>
      <c r="FZI3974" s="549"/>
      <c r="FZJ3974" s="549"/>
      <c r="FZK3974" s="549"/>
      <c r="FZL3974" s="549"/>
      <c r="FZM3974" s="549"/>
      <c r="FZN3974" s="549"/>
      <c r="FZO3974" s="549"/>
      <c r="FZP3974" s="549"/>
      <c r="FZQ3974" s="549"/>
      <c r="FZR3974" s="549"/>
      <c r="FZS3974" s="549"/>
      <c r="FZT3974" s="549"/>
      <c r="FZU3974" s="549"/>
      <c r="FZV3974" s="549"/>
      <c r="FZW3974" s="549"/>
      <c r="FZX3974" s="549"/>
      <c r="FZY3974" s="549"/>
      <c r="FZZ3974" s="549"/>
      <c r="GAA3974" s="549"/>
      <c r="GAB3974" s="549"/>
      <c r="GAC3974" s="549"/>
      <c r="GAD3974" s="549"/>
      <c r="GAE3974" s="549"/>
      <c r="GAF3974" s="549"/>
      <c r="GAG3974" s="549"/>
      <c r="GAH3974" s="549"/>
      <c r="GAI3974" s="549"/>
      <c r="GAJ3974" s="549"/>
      <c r="GAK3974" s="549"/>
      <c r="GAL3974" s="549"/>
      <c r="GAM3974" s="549"/>
      <c r="GAN3974" s="549"/>
      <c r="GAO3974" s="549"/>
      <c r="GAP3974" s="549"/>
      <c r="GAQ3974" s="549"/>
      <c r="GAR3974" s="549"/>
      <c r="GAS3974" s="549"/>
      <c r="GAT3974" s="549"/>
      <c r="GAU3974" s="549"/>
      <c r="GAV3974" s="549"/>
      <c r="GAW3974" s="549"/>
      <c r="GAX3974" s="549"/>
      <c r="GAY3974" s="549"/>
      <c r="GAZ3974" s="549"/>
      <c r="GBA3974" s="549"/>
      <c r="GBB3974" s="549"/>
      <c r="GBC3974" s="549"/>
      <c r="GBD3974" s="549"/>
      <c r="GBE3974" s="549"/>
      <c r="GBF3974" s="549"/>
      <c r="GBG3974" s="549"/>
      <c r="GBH3974" s="549"/>
      <c r="GBI3974" s="549"/>
      <c r="GBJ3974" s="549"/>
      <c r="GBK3974" s="549"/>
      <c r="GBL3974" s="549"/>
      <c r="GBM3974" s="549"/>
      <c r="GBN3974" s="549"/>
      <c r="GBO3974" s="549"/>
      <c r="GBP3974" s="549"/>
      <c r="GBQ3974" s="549"/>
      <c r="GBR3974" s="549"/>
      <c r="GBS3974" s="549"/>
      <c r="GBT3974" s="549"/>
      <c r="GBU3974" s="549"/>
      <c r="GBV3974" s="549"/>
      <c r="GBW3974" s="549"/>
      <c r="GBX3974" s="549"/>
      <c r="GBY3974" s="549"/>
      <c r="GBZ3974" s="549"/>
      <c r="GCA3974" s="549"/>
      <c r="GCB3974" s="549"/>
      <c r="GCC3974" s="549"/>
      <c r="GCD3974" s="549"/>
      <c r="GCE3974" s="549"/>
      <c r="GCF3974" s="549"/>
      <c r="GCG3974" s="549"/>
      <c r="GCH3974" s="549"/>
      <c r="GCI3974" s="549"/>
      <c r="GCJ3974" s="549"/>
      <c r="GCK3974" s="549"/>
      <c r="GCL3974" s="549"/>
      <c r="GCM3974" s="549"/>
      <c r="GCN3974" s="549"/>
      <c r="GCO3974" s="549"/>
      <c r="GCP3974" s="549"/>
      <c r="GCQ3974" s="549"/>
      <c r="GCR3974" s="549"/>
      <c r="GCS3974" s="549"/>
      <c r="GCT3974" s="549"/>
      <c r="GCU3974" s="549"/>
      <c r="GCV3974" s="549"/>
      <c r="GCW3974" s="549"/>
      <c r="GCX3974" s="549"/>
      <c r="GCY3974" s="549"/>
      <c r="GCZ3974" s="549"/>
      <c r="GDA3974" s="549"/>
      <c r="GDB3974" s="549"/>
      <c r="GDC3974" s="549"/>
      <c r="GDD3974" s="549"/>
      <c r="GDE3974" s="549"/>
      <c r="GDF3974" s="549"/>
      <c r="GDG3974" s="549"/>
      <c r="GDH3974" s="549"/>
      <c r="GDI3974" s="549"/>
      <c r="GDJ3974" s="549"/>
      <c r="GDK3974" s="549"/>
      <c r="GDL3974" s="549"/>
      <c r="GDM3974" s="549"/>
      <c r="GDN3974" s="549"/>
      <c r="GDO3974" s="549"/>
      <c r="GDP3974" s="549"/>
      <c r="GDQ3974" s="549"/>
      <c r="GDR3974" s="549"/>
      <c r="GDS3974" s="549"/>
      <c r="GDT3974" s="549"/>
      <c r="GDU3974" s="549"/>
      <c r="GDV3974" s="549"/>
      <c r="GDW3974" s="549"/>
      <c r="GDX3974" s="549"/>
      <c r="GDY3974" s="549"/>
      <c r="GDZ3974" s="549"/>
      <c r="GEA3974" s="549"/>
      <c r="GEB3974" s="549"/>
      <c r="GEC3974" s="549"/>
      <c r="GED3974" s="549"/>
      <c r="GEE3974" s="549"/>
      <c r="GEF3974" s="549"/>
      <c r="GEG3974" s="549"/>
      <c r="GEH3974" s="549"/>
      <c r="GEI3974" s="549"/>
      <c r="GEJ3974" s="549"/>
      <c r="GEK3974" s="549"/>
      <c r="GEL3974" s="549"/>
      <c r="GEM3974" s="549"/>
      <c r="GEN3974" s="549"/>
      <c r="GEO3974" s="549"/>
      <c r="GEP3974" s="549"/>
      <c r="GEQ3974" s="549"/>
      <c r="GER3974" s="549"/>
      <c r="GES3974" s="549"/>
      <c r="GET3974" s="549"/>
      <c r="GEU3974" s="549"/>
      <c r="GEV3974" s="549"/>
      <c r="GEW3974" s="549"/>
      <c r="GEX3974" s="549"/>
      <c r="GEY3974" s="549"/>
      <c r="GEZ3974" s="549"/>
      <c r="GFA3974" s="549"/>
      <c r="GFB3974" s="549"/>
      <c r="GFC3974" s="549"/>
      <c r="GFD3974" s="549"/>
      <c r="GFE3974" s="549"/>
      <c r="GFF3974" s="549"/>
      <c r="GFG3974" s="549"/>
      <c r="GFH3974" s="549"/>
      <c r="GFI3974" s="549"/>
      <c r="GFJ3974" s="549"/>
      <c r="GFK3974" s="549"/>
      <c r="GFL3974" s="549"/>
      <c r="GFM3974" s="549"/>
      <c r="GFN3974" s="549"/>
      <c r="GFO3974" s="549"/>
      <c r="GFP3974" s="549"/>
      <c r="GFQ3974" s="549"/>
      <c r="GFR3974" s="549"/>
      <c r="GFS3974" s="549"/>
      <c r="GFT3974" s="549"/>
      <c r="GFU3974" s="549"/>
      <c r="GFV3974" s="549"/>
      <c r="GFW3974" s="549"/>
      <c r="GFX3974" s="549"/>
      <c r="GFY3974" s="549"/>
      <c r="GFZ3974" s="549"/>
      <c r="GGA3974" s="549"/>
      <c r="GGB3974" s="549"/>
      <c r="GGC3974" s="549"/>
      <c r="GGD3974" s="549"/>
      <c r="GGE3974" s="549"/>
      <c r="GGF3974" s="549"/>
      <c r="GGG3974" s="549"/>
      <c r="GGH3974" s="549"/>
      <c r="GGI3974" s="549"/>
      <c r="GGJ3974" s="549"/>
      <c r="GGK3974" s="549"/>
      <c r="GGL3974" s="549"/>
      <c r="GGM3974" s="549"/>
      <c r="GGN3974" s="549"/>
      <c r="GGO3974" s="549"/>
      <c r="GGP3974" s="549"/>
      <c r="GGQ3974" s="549"/>
      <c r="GGR3974" s="549"/>
      <c r="GGS3974" s="549"/>
      <c r="GGT3974" s="549"/>
      <c r="GGU3974" s="549"/>
      <c r="GGV3974" s="549"/>
      <c r="GGW3974" s="549"/>
      <c r="GGX3974" s="549"/>
      <c r="GGY3974" s="549"/>
      <c r="GGZ3974" s="549"/>
      <c r="GHA3974" s="549"/>
      <c r="GHB3974" s="549"/>
      <c r="GHC3974" s="549"/>
      <c r="GHD3974" s="549"/>
      <c r="GHE3974" s="549"/>
      <c r="GHF3974" s="549"/>
      <c r="GHG3974" s="549"/>
      <c r="GHH3974" s="549"/>
      <c r="GHI3974" s="549"/>
      <c r="GHJ3974" s="549"/>
      <c r="GHK3974" s="549"/>
      <c r="GHL3974" s="549"/>
      <c r="GHM3974" s="549"/>
      <c r="GHN3974" s="549"/>
      <c r="GHO3974" s="549"/>
      <c r="GHP3974" s="549"/>
      <c r="GHQ3974" s="549"/>
      <c r="GHR3974" s="549"/>
      <c r="GHS3974" s="549"/>
      <c r="GHT3974" s="549"/>
      <c r="GHU3974" s="549"/>
      <c r="GHV3974" s="549"/>
      <c r="GHW3974" s="549"/>
      <c r="GHX3974" s="549"/>
      <c r="GHY3974" s="549"/>
      <c r="GHZ3974" s="549"/>
      <c r="GIA3974" s="549"/>
      <c r="GIB3974" s="549"/>
      <c r="GIC3974" s="549"/>
      <c r="GID3974" s="549"/>
      <c r="GIE3974" s="549"/>
      <c r="GIF3974" s="549"/>
      <c r="GIG3974" s="549"/>
      <c r="GIH3974" s="549"/>
      <c r="GII3974" s="549"/>
      <c r="GIJ3974" s="549"/>
      <c r="GIK3974" s="549"/>
      <c r="GIL3974" s="549"/>
      <c r="GIM3974" s="549"/>
      <c r="GIN3974" s="549"/>
      <c r="GIO3974" s="549"/>
      <c r="GIP3974" s="549"/>
      <c r="GIQ3974" s="549"/>
      <c r="GIR3974" s="549"/>
      <c r="GIS3974" s="549"/>
      <c r="GIT3974" s="549"/>
      <c r="GIU3974" s="549"/>
      <c r="GIV3974" s="549"/>
      <c r="GIW3974" s="549"/>
      <c r="GIX3974" s="549"/>
      <c r="GIY3974" s="549"/>
      <c r="GIZ3974" s="549"/>
      <c r="GJA3974" s="549"/>
      <c r="GJB3974" s="549"/>
      <c r="GJC3974" s="549"/>
      <c r="GJD3974" s="549"/>
      <c r="GJE3974" s="549"/>
      <c r="GJF3974" s="549"/>
      <c r="GJG3974" s="549"/>
      <c r="GJH3974" s="549"/>
      <c r="GJI3974" s="549"/>
      <c r="GJJ3974" s="549"/>
      <c r="GJK3974" s="549"/>
      <c r="GJL3974" s="549"/>
      <c r="GJM3974" s="549"/>
      <c r="GJN3974" s="549"/>
      <c r="GJO3974" s="549"/>
      <c r="GJP3974" s="549"/>
      <c r="GJQ3974" s="549"/>
      <c r="GJR3974" s="549"/>
      <c r="GJS3974" s="549"/>
      <c r="GJT3974" s="549"/>
      <c r="GJU3974" s="549"/>
      <c r="GJV3974" s="549"/>
      <c r="GJW3974" s="549"/>
      <c r="GJX3974" s="549"/>
      <c r="GJY3974" s="549"/>
      <c r="GJZ3974" s="549"/>
      <c r="GKA3974" s="549"/>
      <c r="GKB3974" s="549"/>
      <c r="GKC3974" s="549"/>
      <c r="GKD3974" s="549"/>
      <c r="GKE3974" s="549"/>
      <c r="GKF3974" s="549"/>
      <c r="GKG3974" s="549"/>
      <c r="GKH3974" s="549"/>
      <c r="GKI3974" s="549"/>
      <c r="GKJ3974" s="549"/>
      <c r="GKK3974" s="549"/>
      <c r="GKL3974" s="549"/>
      <c r="GKM3974" s="549"/>
      <c r="GKN3974" s="549"/>
      <c r="GKO3974" s="549"/>
      <c r="GKP3974" s="549"/>
      <c r="GKQ3974" s="549"/>
      <c r="GKR3974" s="549"/>
      <c r="GKS3974" s="549"/>
      <c r="GKT3974" s="549"/>
      <c r="GKU3974" s="549"/>
      <c r="GKV3974" s="549"/>
      <c r="GKW3974" s="549"/>
      <c r="GKX3974" s="549"/>
      <c r="GKY3974" s="549"/>
      <c r="GKZ3974" s="549"/>
      <c r="GLA3974" s="549"/>
      <c r="GLB3974" s="549"/>
      <c r="GLC3974" s="549"/>
      <c r="GLD3974" s="549"/>
      <c r="GLE3974" s="549"/>
      <c r="GLF3974" s="549"/>
      <c r="GLG3974" s="549"/>
      <c r="GLH3974" s="549"/>
      <c r="GLI3974" s="549"/>
      <c r="GLJ3974" s="549"/>
      <c r="GLK3974" s="549"/>
      <c r="GLL3974" s="549"/>
      <c r="GLM3974" s="549"/>
      <c r="GLN3974" s="549"/>
      <c r="GLO3974" s="549"/>
      <c r="GLP3974" s="549"/>
      <c r="GLQ3974" s="549"/>
      <c r="GLR3974" s="549"/>
      <c r="GLS3974" s="549"/>
      <c r="GLT3974" s="549"/>
      <c r="GLU3974" s="549"/>
      <c r="GLV3974" s="549"/>
      <c r="GLW3974" s="549"/>
      <c r="GLX3974" s="549"/>
      <c r="GLY3974" s="549"/>
      <c r="GLZ3974" s="549"/>
      <c r="GMA3974" s="549"/>
      <c r="GMB3974" s="549"/>
      <c r="GMC3974" s="549"/>
      <c r="GMD3974" s="549"/>
      <c r="GME3974" s="549"/>
      <c r="GMF3974" s="549"/>
      <c r="GMG3974" s="549"/>
      <c r="GMH3974" s="549"/>
      <c r="GMI3974" s="549"/>
      <c r="GMJ3974" s="549"/>
      <c r="GMK3974" s="549"/>
      <c r="GML3974" s="549"/>
      <c r="GMM3974" s="549"/>
      <c r="GMN3974" s="549"/>
      <c r="GMO3974" s="549"/>
      <c r="GMP3974" s="549"/>
      <c r="GMQ3974" s="549"/>
      <c r="GMR3974" s="549"/>
      <c r="GMS3974" s="549"/>
      <c r="GMT3974" s="549"/>
      <c r="GMU3974" s="549"/>
      <c r="GMV3974" s="549"/>
      <c r="GMW3974" s="549"/>
      <c r="GMX3974" s="549"/>
      <c r="GMY3974" s="549"/>
      <c r="GMZ3974" s="549"/>
      <c r="GNA3974" s="549"/>
      <c r="GNB3974" s="549"/>
      <c r="GNC3974" s="549"/>
      <c r="GND3974" s="549"/>
      <c r="GNE3974" s="549"/>
      <c r="GNF3974" s="549"/>
      <c r="GNG3974" s="549"/>
      <c r="GNH3974" s="549"/>
      <c r="GNI3974" s="549"/>
      <c r="GNJ3974" s="549"/>
      <c r="GNK3974" s="549"/>
      <c r="GNL3974" s="549"/>
      <c r="GNM3974" s="549"/>
      <c r="GNN3974" s="549"/>
      <c r="GNO3974" s="549"/>
      <c r="GNP3974" s="549"/>
      <c r="GNQ3974" s="549"/>
      <c r="GNR3974" s="549"/>
      <c r="GNS3974" s="549"/>
      <c r="GNT3974" s="549"/>
      <c r="GNU3974" s="549"/>
      <c r="GNV3974" s="549"/>
      <c r="GNW3974" s="549"/>
      <c r="GNX3974" s="549"/>
      <c r="GNY3974" s="549"/>
      <c r="GNZ3974" s="549"/>
      <c r="GOA3974" s="549"/>
      <c r="GOB3974" s="549"/>
      <c r="GOC3974" s="549"/>
      <c r="GOD3974" s="549"/>
      <c r="GOE3974" s="549"/>
      <c r="GOF3974" s="549"/>
      <c r="GOG3974" s="549"/>
      <c r="GOH3974" s="549"/>
      <c r="GOI3974" s="549"/>
      <c r="GOJ3974" s="549"/>
      <c r="GOK3974" s="549"/>
      <c r="GOL3974" s="549"/>
      <c r="GOM3974" s="549"/>
      <c r="GON3974" s="549"/>
      <c r="GOO3974" s="549"/>
      <c r="GOP3974" s="549"/>
      <c r="GOQ3974" s="549"/>
      <c r="GOR3974" s="549"/>
      <c r="GOS3974" s="549"/>
      <c r="GOT3974" s="549"/>
      <c r="GOU3974" s="549"/>
      <c r="GOV3974" s="549"/>
      <c r="GOW3974" s="549"/>
      <c r="GOX3974" s="549"/>
      <c r="GOY3974" s="549"/>
      <c r="GOZ3974" s="549"/>
      <c r="GPA3974" s="549"/>
      <c r="GPB3974" s="549"/>
      <c r="GPC3974" s="549"/>
      <c r="GPD3974" s="549"/>
      <c r="GPE3974" s="549"/>
      <c r="GPF3974" s="549"/>
      <c r="GPG3974" s="549"/>
      <c r="GPH3974" s="549"/>
      <c r="GPI3974" s="549"/>
      <c r="GPJ3974" s="549"/>
      <c r="GPK3974" s="549"/>
      <c r="GPL3974" s="549"/>
      <c r="GPM3974" s="549"/>
      <c r="GPN3974" s="549"/>
      <c r="GPO3974" s="549"/>
      <c r="GPP3974" s="549"/>
      <c r="GPQ3974" s="549"/>
      <c r="GPR3974" s="549"/>
      <c r="GPS3974" s="549"/>
      <c r="GPT3974" s="549"/>
      <c r="GPU3974" s="549"/>
      <c r="GPV3974" s="549"/>
      <c r="GPW3974" s="549"/>
      <c r="GPX3974" s="549"/>
      <c r="GPY3974" s="549"/>
      <c r="GPZ3974" s="549"/>
      <c r="GQA3974" s="549"/>
      <c r="GQB3974" s="549"/>
      <c r="GQC3974" s="549"/>
      <c r="GQD3974" s="549"/>
      <c r="GQE3974" s="549"/>
      <c r="GQF3974" s="549"/>
      <c r="GQG3974" s="549"/>
      <c r="GQH3974" s="549"/>
      <c r="GQI3974" s="549"/>
      <c r="GQJ3974" s="549"/>
      <c r="GQK3974" s="549"/>
      <c r="GQL3974" s="549"/>
      <c r="GQM3974" s="549"/>
      <c r="GQN3974" s="549"/>
      <c r="GQO3974" s="549"/>
      <c r="GQP3974" s="549"/>
      <c r="GQQ3974" s="549"/>
      <c r="GQR3974" s="549"/>
      <c r="GQS3974" s="549"/>
      <c r="GQT3974" s="549"/>
      <c r="GQU3974" s="549"/>
      <c r="GQV3974" s="549"/>
      <c r="GQW3974" s="549"/>
      <c r="GQX3974" s="549"/>
      <c r="GQY3974" s="549"/>
      <c r="GQZ3974" s="549"/>
      <c r="GRA3974" s="549"/>
      <c r="GRB3974" s="549"/>
      <c r="GRC3974" s="549"/>
      <c r="GRD3974" s="549"/>
      <c r="GRE3974" s="549"/>
      <c r="GRF3974" s="549"/>
      <c r="GRG3974" s="549"/>
      <c r="GRH3974" s="549"/>
      <c r="GRI3974" s="549"/>
      <c r="GRJ3974" s="549"/>
      <c r="GRK3974" s="549"/>
      <c r="GRL3974" s="549"/>
      <c r="GRM3974" s="549"/>
      <c r="GRN3974" s="549"/>
      <c r="GRO3974" s="549"/>
      <c r="GRP3974" s="549"/>
      <c r="GRQ3974" s="549"/>
      <c r="GRR3974" s="549"/>
      <c r="GRS3974" s="549"/>
      <c r="GRT3974" s="549"/>
      <c r="GRU3974" s="549"/>
      <c r="GRV3974" s="549"/>
      <c r="GRW3974" s="549"/>
      <c r="GRX3974" s="549"/>
      <c r="GRY3974" s="549"/>
      <c r="GRZ3974" s="549"/>
      <c r="GSA3974" s="549"/>
      <c r="GSB3974" s="549"/>
      <c r="GSC3974" s="549"/>
      <c r="GSD3974" s="549"/>
      <c r="GSE3974" s="549"/>
      <c r="GSF3974" s="549"/>
      <c r="GSG3974" s="549"/>
      <c r="GSH3974" s="549"/>
      <c r="GSI3974" s="549"/>
      <c r="GSJ3974" s="549"/>
      <c r="GSK3974" s="549"/>
      <c r="GSL3974" s="549"/>
      <c r="GSM3974" s="549"/>
      <c r="GSN3974" s="549"/>
      <c r="GSO3974" s="549"/>
      <c r="GSP3974" s="549"/>
      <c r="GSQ3974" s="549"/>
      <c r="GSR3974" s="549"/>
      <c r="GSS3974" s="549"/>
      <c r="GST3974" s="549"/>
      <c r="GSU3974" s="549"/>
      <c r="GSV3974" s="549"/>
      <c r="GSW3974" s="549"/>
      <c r="GSX3974" s="549"/>
      <c r="GSY3974" s="549"/>
      <c r="GSZ3974" s="549"/>
      <c r="GTA3974" s="549"/>
      <c r="GTB3974" s="549"/>
      <c r="GTC3974" s="549"/>
      <c r="GTD3974" s="549"/>
      <c r="GTE3974" s="549"/>
      <c r="GTF3974" s="549"/>
      <c r="GTG3974" s="549"/>
      <c r="GTH3974" s="549"/>
      <c r="GTI3974" s="549"/>
      <c r="GTJ3974" s="549"/>
      <c r="GTK3974" s="549"/>
      <c r="GTL3974" s="549"/>
      <c r="GTM3974" s="549"/>
      <c r="GTN3974" s="549"/>
      <c r="GTO3974" s="549"/>
      <c r="GTP3974" s="549"/>
      <c r="GTQ3974" s="549"/>
      <c r="GTR3974" s="549"/>
      <c r="GTS3974" s="549"/>
      <c r="GTT3974" s="549"/>
      <c r="GTU3974" s="549"/>
      <c r="GTV3974" s="549"/>
      <c r="GTW3974" s="549"/>
      <c r="GTX3974" s="549"/>
      <c r="GTY3974" s="549"/>
      <c r="GTZ3974" s="549"/>
      <c r="GUA3974" s="549"/>
      <c r="GUB3974" s="549"/>
      <c r="GUC3974" s="549"/>
      <c r="GUD3974" s="549"/>
      <c r="GUE3974" s="549"/>
      <c r="GUF3974" s="549"/>
      <c r="GUG3974" s="549"/>
      <c r="GUH3974" s="549"/>
      <c r="GUI3974" s="549"/>
      <c r="GUJ3974" s="549"/>
      <c r="GUK3974" s="549"/>
      <c r="GUL3974" s="549"/>
      <c r="GUM3974" s="549"/>
      <c r="GUN3974" s="549"/>
      <c r="GUO3974" s="549"/>
      <c r="GUP3974" s="549"/>
      <c r="GUQ3974" s="549"/>
      <c r="GUR3974" s="549"/>
      <c r="GUS3974" s="549"/>
      <c r="GUT3974" s="549"/>
      <c r="GUU3974" s="549"/>
      <c r="GUV3974" s="549"/>
      <c r="GUW3974" s="549"/>
      <c r="GUX3974" s="549"/>
      <c r="GUY3974" s="549"/>
      <c r="GUZ3974" s="549"/>
      <c r="GVA3974" s="549"/>
      <c r="GVB3974" s="549"/>
      <c r="GVC3974" s="549"/>
      <c r="GVD3974" s="549"/>
      <c r="GVE3974" s="549"/>
      <c r="GVF3974" s="549"/>
      <c r="GVG3974" s="549"/>
      <c r="GVH3974" s="549"/>
      <c r="GVI3974" s="549"/>
      <c r="GVJ3974" s="549"/>
      <c r="GVK3974" s="549"/>
      <c r="GVL3974" s="549"/>
      <c r="GVM3974" s="549"/>
      <c r="GVN3974" s="549"/>
      <c r="GVO3974" s="549"/>
      <c r="GVP3974" s="549"/>
      <c r="GVQ3974" s="549"/>
      <c r="GVR3974" s="549"/>
      <c r="GVS3974" s="549"/>
      <c r="GVT3974" s="549"/>
      <c r="GVU3974" s="549"/>
      <c r="GVV3974" s="549"/>
      <c r="GVW3974" s="549"/>
      <c r="GVX3974" s="549"/>
      <c r="GVY3974" s="549"/>
      <c r="GVZ3974" s="549"/>
      <c r="GWA3974" s="549"/>
      <c r="GWB3974" s="549"/>
      <c r="GWC3974" s="549"/>
      <c r="GWD3974" s="549"/>
      <c r="GWE3974" s="549"/>
      <c r="GWF3974" s="549"/>
      <c r="GWG3974" s="549"/>
      <c r="GWH3974" s="549"/>
      <c r="GWI3974" s="549"/>
      <c r="GWJ3974" s="549"/>
      <c r="GWK3974" s="549"/>
      <c r="GWL3974" s="549"/>
      <c r="GWM3974" s="549"/>
      <c r="GWN3974" s="549"/>
      <c r="GWO3974" s="549"/>
      <c r="GWP3974" s="549"/>
      <c r="GWQ3974" s="549"/>
      <c r="GWR3974" s="549"/>
      <c r="GWS3974" s="549"/>
      <c r="GWT3974" s="549"/>
      <c r="GWU3974" s="549"/>
      <c r="GWV3974" s="549"/>
      <c r="GWW3974" s="549"/>
      <c r="GWX3974" s="549"/>
      <c r="GWY3974" s="549"/>
      <c r="GWZ3974" s="549"/>
      <c r="GXA3974" s="549"/>
      <c r="GXB3974" s="549"/>
      <c r="GXC3974" s="549"/>
      <c r="GXD3974" s="549"/>
      <c r="GXE3974" s="549"/>
      <c r="GXF3974" s="549"/>
      <c r="GXG3974" s="549"/>
      <c r="GXH3974" s="549"/>
      <c r="GXI3974" s="549"/>
      <c r="GXJ3974" s="549"/>
      <c r="GXK3974" s="549"/>
      <c r="GXL3974" s="549"/>
      <c r="GXM3974" s="549"/>
      <c r="GXN3974" s="549"/>
      <c r="GXO3974" s="549"/>
      <c r="GXP3974" s="549"/>
      <c r="GXQ3974" s="549"/>
      <c r="GXR3974" s="549"/>
      <c r="GXS3974" s="549"/>
      <c r="GXT3974" s="549"/>
      <c r="GXU3974" s="549"/>
      <c r="GXV3974" s="549"/>
      <c r="GXW3974" s="549"/>
      <c r="GXX3974" s="549"/>
      <c r="GXY3974" s="549"/>
      <c r="GXZ3974" s="549"/>
      <c r="GYA3974" s="549"/>
      <c r="GYB3974" s="549"/>
      <c r="GYC3974" s="549"/>
      <c r="GYD3974" s="549"/>
      <c r="GYE3974" s="549"/>
      <c r="GYF3974" s="549"/>
      <c r="GYG3974" s="549"/>
      <c r="GYH3974" s="549"/>
      <c r="GYI3974" s="549"/>
      <c r="GYJ3974" s="549"/>
      <c r="GYK3974" s="549"/>
      <c r="GYL3974" s="549"/>
      <c r="GYM3974" s="549"/>
      <c r="GYN3974" s="549"/>
      <c r="GYO3974" s="549"/>
      <c r="GYP3974" s="549"/>
      <c r="GYQ3974" s="549"/>
      <c r="GYR3974" s="549"/>
      <c r="GYS3974" s="549"/>
      <c r="GYT3974" s="549"/>
      <c r="GYU3974" s="549"/>
      <c r="GYV3974" s="549"/>
      <c r="GYW3974" s="549"/>
      <c r="GYX3974" s="549"/>
      <c r="GYY3974" s="549"/>
      <c r="GYZ3974" s="549"/>
      <c r="GZA3974" s="549"/>
      <c r="GZB3974" s="549"/>
      <c r="GZC3974" s="549"/>
      <c r="GZD3974" s="549"/>
      <c r="GZE3974" s="549"/>
      <c r="GZF3974" s="549"/>
      <c r="GZG3974" s="549"/>
      <c r="GZH3974" s="549"/>
      <c r="GZI3974" s="549"/>
      <c r="GZJ3974" s="549"/>
      <c r="GZK3974" s="549"/>
      <c r="GZL3974" s="549"/>
      <c r="GZM3974" s="549"/>
      <c r="GZN3974" s="549"/>
      <c r="GZO3974" s="549"/>
      <c r="GZP3974" s="549"/>
      <c r="GZQ3974" s="549"/>
      <c r="GZR3974" s="549"/>
      <c r="GZS3974" s="549"/>
      <c r="GZT3974" s="549"/>
      <c r="GZU3974" s="549"/>
      <c r="GZV3974" s="549"/>
      <c r="GZW3974" s="549"/>
      <c r="GZX3974" s="549"/>
      <c r="GZY3974" s="549"/>
      <c r="GZZ3974" s="549"/>
      <c r="HAA3974" s="549"/>
      <c r="HAB3974" s="549"/>
      <c r="HAC3974" s="549"/>
      <c r="HAD3974" s="549"/>
      <c r="HAE3974" s="549"/>
      <c r="HAF3974" s="549"/>
      <c r="HAG3974" s="549"/>
      <c r="HAH3974" s="549"/>
      <c r="HAI3974" s="549"/>
      <c r="HAJ3974" s="549"/>
      <c r="HAK3974" s="549"/>
      <c r="HAL3974" s="549"/>
      <c r="HAM3974" s="549"/>
      <c r="HAN3974" s="549"/>
      <c r="HAO3974" s="549"/>
      <c r="HAP3974" s="549"/>
      <c r="HAQ3974" s="549"/>
      <c r="HAR3974" s="549"/>
      <c r="HAS3974" s="549"/>
      <c r="HAT3974" s="549"/>
      <c r="HAU3974" s="549"/>
      <c r="HAV3974" s="549"/>
      <c r="HAW3974" s="549"/>
      <c r="HAX3974" s="549"/>
      <c r="HAY3974" s="549"/>
      <c r="HAZ3974" s="549"/>
      <c r="HBA3974" s="549"/>
      <c r="HBB3974" s="549"/>
      <c r="HBC3974" s="549"/>
      <c r="HBD3974" s="549"/>
      <c r="HBE3974" s="549"/>
      <c r="HBF3974" s="549"/>
      <c r="HBG3974" s="549"/>
      <c r="HBH3974" s="549"/>
      <c r="HBI3974" s="549"/>
      <c r="HBJ3974" s="549"/>
      <c r="HBK3974" s="549"/>
      <c r="HBL3974" s="549"/>
      <c r="HBM3974" s="549"/>
      <c r="HBN3974" s="549"/>
      <c r="HBO3974" s="549"/>
      <c r="HBP3974" s="549"/>
      <c r="HBQ3974" s="549"/>
      <c r="HBR3974" s="549"/>
      <c r="HBS3974" s="549"/>
      <c r="HBT3974" s="549"/>
      <c r="HBU3974" s="549"/>
      <c r="HBV3974" s="549"/>
      <c r="HBW3974" s="549"/>
      <c r="HBX3974" s="549"/>
      <c r="HBY3974" s="549"/>
      <c r="HBZ3974" s="549"/>
      <c r="HCA3974" s="549"/>
      <c r="HCB3974" s="549"/>
      <c r="HCC3974" s="549"/>
      <c r="HCD3974" s="549"/>
      <c r="HCE3974" s="549"/>
      <c r="HCF3974" s="549"/>
      <c r="HCG3974" s="549"/>
      <c r="HCH3974" s="549"/>
      <c r="HCI3974" s="549"/>
      <c r="HCJ3974" s="549"/>
      <c r="HCK3974" s="549"/>
      <c r="HCL3974" s="549"/>
      <c r="HCM3974" s="549"/>
      <c r="HCN3974" s="549"/>
      <c r="HCO3974" s="549"/>
      <c r="HCP3974" s="549"/>
      <c r="HCQ3974" s="549"/>
      <c r="HCR3974" s="549"/>
      <c r="HCS3974" s="549"/>
      <c r="HCT3974" s="549"/>
      <c r="HCU3974" s="549"/>
      <c r="HCV3974" s="549"/>
      <c r="HCW3974" s="549"/>
      <c r="HCX3974" s="549"/>
      <c r="HCY3974" s="549"/>
      <c r="HCZ3974" s="549"/>
      <c r="HDA3974" s="549"/>
      <c r="HDB3974" s="549"/>
      <c r="HDC3974" s="549"/>
      <c r="HDD3974" s="549"/>
      <c r="HDE3974" s="549"/>
      <c r="HDF3974" s="549"/>
      <c r="HDG3974" s="549"/>
      <c r="HDH3974" s="549"/>
      <c r="HDI3974" s="549"/>
      <c r="HDJ3974" s="549"/>
      <c r="HDK3974" s="549"/>
      <c r="HDL3974" s="549"/>
      <c r="HDM3974" s="549"/>
      <c r="HDN3974" s="549"/>
      <c r="HDO3974" s="549"/>
      <c r="HDP3974" s="549"/>
      <c r="HDQ3974" s="549"/>
      <c r="HDR3974" s="549"/>
      <c r="HDS3974" s="549"/>
      <c r="HDT3974" s="549"/>
      <c r="HDU3974" s="549"/>
      <c r="HDV3974" s="549"/>
      <c r="HDW3974" s="549"/>
      <c r="HDX3974" s="549"/>
      <c r="HDY3974" s="549"/>
      <c r="HDZ3974" s="549"/>
      <c r="HEA3974" s="549"/>
      <c r="HEB3974" s="549"/>
      <c r="HEC3974" s="549"/>
      <c r="HED3974" s="549"/>
      <c r="HEE3974" s="549"/>
      <c r="HEF3974" s="549"/>
      <c r="HEG3974" s="549"/>
      <c r="HEH3974" s="549"/>
      <c r="HEI3974" s="549"/>
      <c r="HEJ3974" s="549"/>
      <c r="HEK3974" s="549"/>
      <c r="HEL3974" s="549"/>
      <c r="HEM3974" s="549"/>
      <c r="HEN3974" s="549"/>
      <c r="HEO3974" s="549"/>
      <c r="HEP3974" s="549"/>
      <c r="HEQ3974" s="549"/>
      <c r="HER3974" s="549"/>
      <c r="HES3974" s="549"/>
      <c r="HET3974" s="549"/>
      <c r="HEU3974" s="549"/>
      <c r="HEV3974" s="549"/>
      <c r="HEW3974" s="549"/>
      <c r="HEX3974" s="549"/>
      <c r="HEY3974" s="549"/>
      <c r="HEZ3974" s="549"/>
      <c r="HFA3974" s="549"/>
      <c r="HFB3974" s="549"/>
      <c r="HFC3974" s="549"/>
      <c r="HFD3974" s="549"/>
      <c r="HFE3974" s="549"/>
      <c r="HFF3974" s="549"/>
      <c r="HFG3974" s="549"/>
      <c r="HFH3974" s="549"/>
      <c r="HFI3974" s="549"/>
      <c r="HFJ3974" s="549"/>
      <c r="HFK3974" s="549"/>
      <c r="HFL3974" s="549"/>
      <c r="HFM3974" s="549"/>
      <c r="HFN3974" s="549"/>
      <c r="HFO3974" s="549"/>
      <c r="HFP3974" s="549"/>
      <c r="HFQ3974" s="549"/>
      <c r="HFR3974" s="549"/>
      <c r="HFS3974" s="549"/>
      <c r="HFT3974" s="549"/>
      <c r="HFU3974" s="549"/>
      <c r="HFV3974" s="549"/>
      <c r="HFW3974" s="549"/>
      <c r="HFX3974" s="549"/>
      <c r="HFY3974" s="549"/>
      <c r="HFZ3974" s="549"/>
      <c r="HGA3974" s="549"/>
      <c r="HGB3974" s="549"/>
      <c r="HGC3974" s="549"/>
      <c r="HGD3974" s="549"/>
      <c r="HGE3974" s="549"/>
      <c r="HGF3974" s="549"/>
      <c r="HGG3974" s="549"/>
      <c r="HGH3974" s="549"/>
      <c r="HGI3974" s="549"/>
      <c r="HGJ3974" s="549"/>
      <c r="HGK3974" s="549"/>
      <c r="HGL3974" s="549"/>
      <c r="HGM3974" s="549"/>
      <c r="HGN3974" s="549"/>
      <c r="HGO3974" s="549"/>
      <c r="HGP3974" s="549"/>
      <c r="HGQ3974" s="549"/>
      <c r="HGR3974" s="549"/>
      <c r="HGS3974" s="549"/>
      <c r="HGT3974" s="549"/>
      <c r="HGU3974" s="549"/>
      <c r="HGV3974" s="549"/>
      <c r="HGW3974" s="549"/>
      <c r="HGX3974" s="549"/>
      <c r="HGY3974" s="549"/>
      <c r="HGZ3974" s="549"/>
      <c r="HHA3974" s="549"/>
      <c r="HHB3974" s="549"/>
      <c r="HHC3974" s="549"/>
      <c r="HHD3974" s="549"/>
      <c r="HHE3974" s="549"/>
      <c r="HHF3974" s="549"/>
      <c r="HHG3974" s="549"/>
      <c r="HHH3974" s="549"/>
      <c r="HHI3974" s="549"/>
      <c r="HHJ3974" s="549"/>
      <c r="HHK3974" s="549"/>
      <c r="HHL3974" s="549"/>
      <c r="HHM3974" s="549"/>
      <c r="HHN3974" s="549"/>
      <c r="HHO3974" s="549"/>
      <c r="HHP3974" s="549"/>
      <c r="HHQ3974" s="549"/>
      <c r="HHR3974" s="549"/>
      <c r="HHS3974" s="549"/>
      <c r="HHT3974" s="549"/>
      <c r="HHU3974" s="549"/>
      <c r="HHV3974" s="549"/>
      <c r="HHW3974" s="549"/>
      <c r="HHX3974" s="549"/>
      <c r="HHY3974" s="549"/>
      <c r="HHZ3974" s="549"/>
      <c r="HIA3974" s="549"/>
      <c r="HIB3974" s="549"/>
      <c r="HIC3974" s="549"/>
      <c r="HID3974" s="549"/>
      <c r="HIE3974" s="549"/>
      <c r="HIF3974" s="549"/>
      <c r="HIG3974" s="549"/>
      <c r="HIH3974" s="549"/>
      <c r="HII3974" s="549"/>
      <c r="HIJ3974" s="549"/>
      <c r="HIK3974" s="549"/>
      <c r="HIL3974" s="549"/>
      <c r="HIM3974" s="549"/>
      <c r="HIN3974" s="549"/>
      <c r="HIO3974" s="549"/>
      <c r="HIP3974" s="549"/>
      <c r="HIQ3974" s="549"/>
      <c r="HIR3974" s="549"/>
      <c r="HIS3974" s="549"/>
      <c r="HIT3974" s="549"/>
      <c r="HIU3974" s="549"/>
      <c r="HIV3974" s="549"/>
      <c r="HIW3974" s="549"/>
      <c r="HIX3974" s="549"/>
      <c r="HIY3974" s="549"/>
      <c r="HIZ3974" s="549"/>
      <c r="HJA3974" s="549"/>
      <c r="HJB3974" s="549"/>
      <c r="HJC3974" s="549"/>
      <c r="HJD3974" s="549"/>
      <c r="HJE3974" s="549"/>
      <c r="HJF3974" s="549"/>
      <c r="HJG3974" s="549"/>
      <c r="HJH3974" s="549"/>
      <c r="HJI3974" s="549"/>
      <c r="HJJ3974" s="549"/>
      <c r="HJK3974" s="549"/>
      <c r="HJL3974" s="549"/>
      <c r="HJM3974" s="549"/>
      <c r="HJN3974" s="549"/>
      <c r="HJO3974" s="549"/>
      <c r="HJP3974" s="549"/>
      <c r="HJQ3974" s="549"/>
      <c r="HJR3974" s="549"/>
      <c r="HJS3974" s="549"/>
      <c r="HJT3974" s="549"/>
      <c r="HJU3974" s="549"/>
      <c r="HJV3974" s="549"/>
      <c r="HJW3974" s="549"/>
      <c r="HJX3974" s="549"/>
      <c r="HJY3974" s="549"/>
      <c r="HJZ3974" s="549"/>
      <c r="HKA3974" s="549"/>
      <c r="HKB3974" s="549"/>
      <c r="HKC3974" s="549"/>
      <c r="HKD3974" s="549"/>
      <c r="HKE3974" s="549"/>
      <c r="HKF3974" s="549"/>
      <c r="HKG3974" s="549"/>
      <c r="HKH3974" s="549"/>
      <c r="HKI3974" s="549"/>
      <c r="HKJ3974" s="549"/>
      <c r="HKK3974" s="549"/>
      <c r="HKL3974" s="549"/>
      <c r="HKM3974" s="549"/>
      <c r="HKN3974" s="549"/>
      <c r="HKO3974" s="549"/>
      <c r="HKP3974" s="549"/>
      <c r="HKQ3974" s="549"/>
      <c r="HKR3974" s="549"/>
      <c r="HKS3974" s="549"/>
      <c r="HKT3974" s="549"/>
      <c r="HKU3974" s="549"/>
      <c r="HKV3974" s="549"/>
      <c r="HKW3974" s="549"/>
      <c r="HKX3974" s="549"/>
      <c r="HKY3974" s="549"/>
      <c r="HKZ3974" s="549"/>
      <c r="HLA3974" s="549"/>
      <c r="HLB3974" s="549"/>
      <c r="HLC3974" s="549"/>
      <c r="HLD3974" s="549"/>
      <c r="HLE3974" s="549"/>
      <c r="HLF3974" s="549"/>
      <c r="HLG3974" s="549"/>
      <c r="HLH3974" s="549"/>
      <c r="HLI3974" s="549"/>
      <c r="HLJ3974" s="549"/>
      <c r="HLK3974" s="549"/>
      <c r="HLL3974" s="549"/>
      <c r="HLM3974" s="549"/>
      <c r="HLN3974" s="549"/>
      <c r="HLO3974" s="549"/>
      <c r="HLP3974" s="549"/>
      <c r="HLQ3974" s="549"/>
      <c r="HLR3974" s="549"/>
      <c r="HLS3974" s="549"/>
      <c r="HLT3974" s="549"/>
      <c r="HLU3974" s="549"/>
      <c r="HLV3974" s="549"/>
      <c r="HLW3974" s="549"/>
      <c r="HLX3974" s="549"/>
      <c r="HLY3974" s="549"/>
      <c r="HLZ3974" s="549"/>
      <c r="HMA3974" s="549"/>
      <c r="HMB3974" s="549"/>
      <c r="HMC3974" s="549"/>
      <c r="HMD3974" s="549"/>
      <c r="HME3974" s="549"/>
      <c r="HMF3974" s="549"/>
      <c r="HMG3974" s="549"/>
      <c r="HMH3974" s="549"/>
      <c r="HMI3974" s="549"/>
      <c r="HMJ3974" s="549"/>
      <c r="HMK3974" s="549"/>
      <c r="HML3974" s="549"/>
      <c r="HMM3974" s="549"/>
      <c r="HMN3974" s="549"/>
      <c r="HMO3974" s="549"/>
      <c r="HMP3974" s="549"/>
      <c r="HMQ3974" s="549"/>
      <c r="HMR3974" s="549"/>
      <c r="HMS3974" s="549"/>
      <c r="HMT3974" s="549"/>
      <c r="HMU3974" s="549"/>
      <c r="HMV3974" s="549"/>
      <c r="HMW3974" s="549"/>
      <c r="HMX3974" s="549"/>
      <c r="HMY3974" s="549"/>
      <c r="HMZ3974" s="549"/>
      <c r="HNA3974" s="549"/>
      <c r="HNB3974" s="549"/>
      <c r="HNC3974" s="549"/>
      <c r="HND3974" s="549"/>
      <c r="HNE3974" s="549"/>
      <c r="HNF3974" s="549"/>
      <c r="HNG3974" s="549"/>
      <c r="HNH3974" s="549"/>
      <c r="HNI3974" s="549"/>
      <c r="HNJ3974" s="549"/>
      <c r="HNK3974" s="549"/>
      <c r="HNL3974" s="549"/>
      <c r="HNM3974" s="549"/>
      <c r="HNN3974" s="549"/>
      <c r="HNO3974" s="549"/>
      <c r="HNP3974" s="549"/>
      <c r="HNQ3974" s="549"/>
      <c r="HNR3974" s="549"/>
      <c r="HNS3974" s="549"/>
      <c r="HNT3974" s="549"/>
      <c r="HNU3974" s="549"/>
      <c r="HNV3974" s="549"/>
      <c r="HNW3974" s="549"/>
      <c r="HNX3974" s="549"/>
      <c r="HNY3974" s="549"/>
      <c r="HNZ3974" s="549"/>
      <c r="HOA3974" s="549"/>
      <c r="HOB3974" s="549"/>
      <c r="HOC3974" s="549"/>
      <c r="HOD3974" s="549"/>
      <c r="HOE3974" s="549"/>
      <c r="HOF3974" s="549"/>
      <c r="HOG3974" s="549"/>
      <c r="HOH3974" s="549"/>
      <c r="HOI3974" s="549"/>
      <c r="HOJ3974" s="549"/>
      <c r="HOK3974" s="549"/>
      <c r="HOL3974" s="549"/>
      <c r="HOM3974" s="549"/>
      <c r="HON3974" s="549"/>
      <c r="HOO3974" s="549"/>
      <c r="HOP3974" s="549"/>
      <c r="HOQ3974" s="549"/>
      <c r="HOR3974" s="549"/>
      <c r="HOS3974" s="549"/>
      <c r="HOT3974" s="549"/>
      <c r="HOU3974" s="549"/>
      <c r="HOV3974" s="549"/>
      <c r="HOW3974" s="549"/>
      <c r="HOX3974" s="549"/>
      <c r="HOY3974" s="549"/>
      <c r="HOZ3974" s="549"/>
      <c r="HPA3974" s="549"/>
      <c r="HPB3974" s="549"/>
      <c r="HPC3974" s="549"/>
      <c r="HPD3974" s="549"/>
      <c r="HPE3974" s="549"/>
      <c r="HPF3974" s="549"/>
      <c r="HPG3974" s="549"/>
      <c r="HPH3974" s="549"/>
      <c r="HPI3974" s="549"/>
      <c r="HPJ3974" s="549"/>
      <c r="HPK3974" s="549"/>
      <c r="HPL3974" s="549"/>
      <c r="HPM3974" s="549"/>
      <c r="HPN3974" s="549"/>
      <c r="HPO3974" s="549"/>
      <c r="HPP3974" s="549"/>
      <c r="HPQ3974" s="549"/>
      <c r="HPR3974" s="549"/>
      <c r="HPS3974" s="549"/>
      <c r="HPT3974" s="549"/>
      <c r="HPU3974" s="549"/>
      <c r="HPV3974" s="549"/>
      <c r="HPW3974" s="549"/>
      <c r="HPX3974" s="549"/>
      <c r="HPY3974" s="549"/>
      <c r="HPZ3974" s="549"/>
      <c r="HQA3974" s="549"/>
      <c r="HQB3974" s="549"/>
      <c r="HQC3974" s="549"/>
      <c r="HQD3974" s="549"/>
      <c r="HQE3974" s="549"/>
      <c r="HQF3974" s="549"/>
      <c r="HQG3974" s="549"/>
      <c r="HQH3974" s="549"/>
      <c r="HQI3974" s="549"/>
      <c r="HQJ3974" s="549"/>
      <c r="HQK3974" s="549"/>
      <c r="HQL3974" s="549"/>
      <c r="HQM3974" s="549"/>
      <c r="HQN3974" s="549"/>
      <c r="HQO3974" s="549"/>
      <c r="HQP3974" s="549"/>
      <c r="HQQ3974" s="549"/>
      <c r="HQR3974" s="549"/>
      <c r="HQS3974" s="549"/>
      <c r="HQT3974" s="549"/>
      <c r="HQU3974" s="549"/>
      <c r="HQV3974" s="549"/>
      <c r="HQW3974" s="549"/>
      <c r="HQX3974" s="549"/>
      <c r="HQY3974" s="549"/>
      <c r="HQZ3974" s="549"/>
      <c r="HRA3974" s="549"/>
      <c r="HRB3974" s="549"/>
      <c r="HRC3974" s="549"/>
      <c r="HRD3974" s="549"/>
      <c r="HRE3974" s="549"/>
      <c r="HRF3974" s="549"/>
      <c r="HRG3974" s="549"/>
      <c r="HRH3974" s="549"/>
      <c r="HRI3974" s="549"/>
      <c r="HRJ3974" s="549"/>
      <c r="HRK3974" s="549"/>
      <c r="HRL3974" s="549"/>
      <c r="HRM3974" s="549"/>
      <c r="HRN3974" s="549"/>
      <c r="HRO3974" s="549"/>
      <c r="HRP3974" s="549"/>
      <c r="HRQ3974" s="549"/>
      <c r="HRR3974" s="549"/>
      <c r="HRS3974" s="549"/>
      <c r="HRT3974" s="549"/>
      <c r="HRU3974" s="549"/>
      <c r="HRV3974" s="549"/>
      <c r="HRW3974" s="549"/>
      <c r="HRX3974" s="549"/>
      <c r="HRY3974" s="549"/>
      <c r="HRZ3974" s="549"/>
      <c r="HSA3974" s="549"/>
      <c r="HSB3974" s="549"/>
      <c r="HSC3974" s="549"/>
      <c r="HSD3974" s="549"/>
      <c r="HSE3974" s="549"/>
      <c r="HSF3974" s="549"/>
      <c r="HSG3974" s="549"/>
      <c r="HSH3974" s="549"/>
      <c r="HSI3974" s="549"/>
      <c r="HSJ3974" s="549"/>
      <c r="HSK3974" s="549"/>
      <c r="HSL3974" s="549"/>
      <c r="HSM3974" s="549"/>
      <c r="HSN3974" s="549"/>
      <c r="HSO3974" s="549"/>
      <c r="HSP3974" s="549"/>
      <c r="HSQ3974" s="549"/>
      <c r="HSR3974" s="549"/>
      <c r="HSS3974" s="549"/>
      <c r="HST3974" s="549"/>
      <c r="HSU3974" s="549"/>
      <c r="HSV3974" s="549"/>
      <c r="HSW3974" s="549"/>
      <c r="HSX3974" s="549"/>
      <c r="HSY3974" s="549"/>
      <c r="HSZ3974" s="549"/>
      <c r="HTA3974" s="549"/>
      <c r="HTB3974" s="549"/>
      <c r="HTC3974" s="549"/>
      <c r="HTD3974" s="549"/>
      <c r="HTE3974" s="549"/>
      <c r="HTF3974" s="549"/>
      <c r="HTG3974" s="549"/>
      <c r="HTH3974" s="549"/>
      <c r="HTI3974" s="549"/>
      <c r="HTJ3974" s="549"/>
      <c r="HTK3974" s="549"/>
      <c r="HTL3974" s="549"/>
      <c r="HTM3974" s="549"/>
      <c r="HTN3974" s="549"/>
      <c r="HTO3974" s="549"/>
      <c r="HTP3974" s="549"/>
      <c r="HTQ3974" s="549"/>
      <c r="HTR3974" s="549"/>
      <c r="HTS3974" s="549"/>
      <c r="HTT3974" s="549"/>
      <c r="HTU3974" s="549"/>
      <c r="HTV3974" s="549"/>
      <c r="HTW3974" s="549"/>
      <c r="HTX3974" s="549"/>
      <c r="HTY3974" s="549"/>
      <c r="HTZ3974" s="549"/>
      <c r="HUA3974" s="549"/>
      <c r="HUB3974" s="549"/>
      <c r="HUC3974" s="549"/>
      <c r="HUD3974" s="549"/>
      <c r="HUE3974" s="549"/>
      <c r="HUF3974" s="549"/>
      <c r="HUG3974" s="549"/>
      <c r="HUH3974" s="549"/>
      <c r="HUI3974" s="549"/>
      <c r="HUJ3974" s="549"/>
      <c r="HUK3974" s="549"/>
      <c r="HUL3974" s="549"/>
      <c r="HUM3974" s="549"/>
      <c r="HUN3974" s="549"/>
      <c r="HUO3974" s="549"/>
      <c r="HUP3974" s="549"/>
      <c r="HUQ3974" s="549"/>
      <c r="HUR3974" s="549"/>
      <c r="HUS3974" s="549"/>
      <c r="HUT3974" s="549"/>
      <c r="HUU3974" s="549"/>
      <c r="HUV3974" s="549"/>
      <c r="HUW3974" s="549"/>
      <c r="HUX3974" s="549"/>
      <c r="HUY3974" s="549"/>
      <c r="HUZ3974" s="549"/>
      <c r="HVA3974" s="549"/>
      <c r="HVB3974" s="549"/>
      <c r="HVC3974" s="549"/>
      <c r="HVD3974" s="549"/>
      <c r="HVE3974" s="549"/>
      <c r="HVF3974" s="549"/>
      <c r="HVG3974" s="549"/>
      <c r="HVH3974" s="549"/>
      <c r="HVI3974" s="549"/>
      <c r="HVJ3974" s="549"/>
      <c r="HVK3974" s="549"/>
      <c r="HVL3974" s="549"/>
      <c r="HVM3974" s="549"/>
      <c r="HVN3974" s="549"/>
      <c r="HVO3974" s="549"/>
      <c r="HVP3974" s="549"/>
      <c r="HVQ3974" s="549"/>
      <c r="HVR3974" s="549"/>
      <c r="HVS3974" s="549"/>
      <c r="HVT3974" s="549"/>
      <c r="HVU3974" s="549"/>
      <c r="HVV3974" s="549"/>
      <c r="HVW3974" s="549"/>
      <c r="HVX3974" s="549"/>
      <c r="HVY3974" s="549"/>
      <c r="HVZ3974" s="549"/>
      <c r="HWA3974" s="549"/>
      <c r="HWB3974" s="549"/>
      <c r="HWC3974" s="549"/>
      <c r="HWD3974" s="549"/>
      <c r="HWE3974" s="549"/>
      <c r="HWF3974" s="549"/>
      <c r="HWG3974" s="549"/>
      <c r="HWH3974" s="549"/>
      <c r="HWI3974" s="549"/>
      <c r="HWJ3974" s="549"/>
      <c r="HWK3974" s="549"/>
      <c r="HWL3974" s="549"/>
      <c r="HWM3974" s="549"/>
      <c r="HWN3974" s="549"/>
      <c r="HWO3974" s="549"/>
      <c r="HWP3974" s="549"/>
      <c r="HWQ3974" s="549"/>
      <c r="HWR3974" s="549"/>
      <c r="HWS3974" s="549"/>
      <c r="HWT3974" s="549"/>
      <c r="HWU3974" s="549"/>
      <c r="HWV3974" s="549"/>
      <c r="HWW3974" s="549"/>
      <c r="HWX3974" s="549"/>
      <c r="HWY3974" s="549"/>
      <c r="HWZ3974" s="549"/>
      <c r="HXA3974" s="549"/>
      <c r="HXB3974" s="549"/>
      <c r="HXC3974" s="549"/>
      <c r="HXD3974" s="549"/>
      <c r="HXE3974" s="549"/>
      <c r="HXF3974" s="549"/>
      <c r="HXG3974" s="549"/>
      <c r="HXH3974" s="549"/>
      <c r="HXI3974" s="549"/>
      <c r="HXJ3974" s="549"/>
      <c r="HXK3974" s="549"/>
      <c r="HXL3974" s="549"/>
      <c r="HXM3974" s="549"/>
      <c r="HXN3974" s="549"/>
      <c r="HXO3974" s="549"/>
      <c r="HXP3974" s="549"/>
      <c r="HXQ3974" s="549"/>
      <c r="HXR3974" s="549"/>
      <c r="HXS3974" s="549"/>
      <c r="HXT3974" s="549"/>
      <c r="HXU3974" s="549"/>
      <c r="HXV3974" s="549"/>
      <c r="HXW3974" s="549"/>
      <c r="HXX3974" s="549"/>
      <c r="HXY3974" s="549"/>
      <c r="HXZ3974" s="549"/>
      <c r="HYA3974" s="549"/>
      <c r="HYB3974" s="549"/>
      <c r="HYC3974" s="549"/>
      <c r="HYD3974" s="549"/>
      <c r="HYE3974" s="549"/>
      <c r="HYF3974" s="549"/>
      <c r="HYG3974" s="549"/>
      <c r="HYH3974" s="549"/>
      <c r="HYI3974" s="549"/>
      <c r="HYJ3974" s="549"/>
      <c r="HYK3974" s="549"/>
      <c r="HYL3974" s="549"/>
      <c r="HYM3974" s="549"/>
      <c r="HYN3974" s="549"/>
      <c r="HYO3974" s="549"/>
      <c r="HYP3974" s="549"/>
      <c r="HYQ3974" s="549"/>
      <c r="HYR3974" s="549"/>
      <c r="HYS3974" s="549"/>
      <c r="HYT3974" s="549"/>
      <c r="HYU3974" s="549"/>
      <c r="HYV3974" s="549"/>
      <c r="HYW3974" s="549"/>
      <c r="HYX3974" s="549"/>
      <c r="HYY3974" s="549"/>
      <c r="HYZ3974" s="549"/>
      <c r="HZA3974" s="549"/>
      <c r="HZB3974" s="549"/>
      <c r="HZC3974" s="549"/>
      <c r="HZD3974" s="549"/>
      <c r="HZE3974" s="549"/>
      <c r="HZF3974" s="549"/>
      <c r="HZG3974" s="549"/>
      <c r="HZH3974" s="549"/>
      <c r="HZI3974" s="549"/>
      <c r="HZJ3974" s="549"/>
      <c r="HZK3974" s="549"/>
      <c r="HZL3974" s="549"/>
      <c r="HZM3974" s="549"/>
      <c r="HZN3974" s="549"/>
      <c r="HZO3974" s="549"/>
      <c r="HZP3974" s="549"/>
      <c r="HZQ3974" s="549"/>
      <c r="HZR3974" s="549"/>
      <c r="HZS3974" s="549"/>
      <c r="HZT3974" s="549"/>
      <c r="HZU3974" s="549"/>
      <c r="HZV3974" s="549"/>
      <c r="HZW3974" s="549"/>
      <c r="HZX3974" s="549"/>
      <c r="HZY3974" s="549"/>
      <c r="HZZ3974" s="549"/>
      <c r="IAA3974" s="549"/>
      <c r="IAB3974" s="549"/>
      <c r="IAC3974" s="549"/>
      <c r="IAD3974" s="549"/>
      <c r="IAE3974" s="549"/>
      <c r="IAF3974" s="549"/>
      <c r="IAG3974" s="549"/>
      <c r="IAH3974" s="549"/>
      <c r="IAI3974" s="549"/>
      <c r="IAJ3974" s="549"/>
      <c r="IAK3974" s="549"/>
      <c r="IAL3974" s="549"/>
      <c r="IAM3974" s="549"/>
      <c r="IAN3974" s="549"/>
      <c r="IAO3974" s="549"/>
      <c r="IAP3974" s="549"/>
      <c r="IAQ3974" s="549"/>
      <c r="IAR3974" s="549"/>
      <c r="IAS3974" s="549"/>
      <c r="IAT3974" s="549"/>
      <c r="IAU3974" s="549"/>
      <c r="IAV3974" s="549"/>
      <c r="IAW3974" s="549"/>
      <c r="IAX3974" s="549"/>
      <c r="IAY3974" s="549"/>
      <c r="IAZ3974" s="549"/>
      <c r="IBA3974" s="549"/>
      <c r="IBB3974" s="549"/>
      <c r="IBC3974" s="549"/>
      <c r="IBD3974" s="549"/>
      <c r="IBE3974" s="549"/>
      <c r="IBF3974" s="549"/>
      <c r="IBG3974" s="549"/>
      <c r="IBH3974" s="549"/>
      <c r="IBI3974" s="549"/>
      <c r="IBJ3974" s="549"/>
      <c r="IBK3974" s="549"/>
      <c r="IBL3974" s="549"/>
      <c r="IBM3974" s="549"/>
      <c r="IBN3974" s="549"/>
      <c r="IBO3974" s="549"/>
      <c r="IBP3974" s="549"/>
      <c r="IBQ3974" s="549"/>
      <c r="IBR3974" s="549"/>
      <c r="IBS3974" s="549"/>
      <c r="IBT3974" s="549"/>
      <c r="IBU3974" s="549"/>
      <c r="IBV3974" s="549"/>
      <c r="IBW3974" s="549"/>
      <c r="IBX3974" s="549"/>
      <c r="IBY3974" s="549"/>
      <c r="IBZ3974" s="549"/>
      <c r="ICA3974" s="549"/>
      <c r="ICB3974" s="549"/>
      <c r="ICC3974" s="549"/>
      <c r="ICD3974" s="549"/>
      <c r="ICE3974" s="549"/>
      <c r="ICF3974" s="549"/>
      <c r="ICG3974" s="549"/>
      <c r="ICH3974" s="549"/>
      <c r="ICI3974" s="549"/>
      <c r="ICJ3974" s="549"/>
      <c r="ICK3974" s="549"/>
      <c r="ICL3974" s="549"/>
      <c r="ICM3974" s="549"/>
      <c r="ICN3974" s="549"/>
      <c r="ICO3974" s="549"/>
      <c r="ICP3974" s="549"/>
      <c r="ICQ3974" s="549"/>
      <c r="ICR3974" s="549"/>
      <c r="ICS3974" s="549"/>
      <c r="ICT3974" s="549"/>
      <c r="ICU3974" s="549"/>
      <c r="ICV3974" s="549"/>
      <c r="ICW3974" s="549"/>
      <c r="ICX3974" s="549"/>
      <c r="ICY3974" s="549"/>
      <c r="ICZ3974" s="549"/>
      <c r="IDA3974" s="549"/>
      <c r="IDB3974" s="549"/>
      <c r="IDC3974" s="549"/>
      <c r="IDD3974" s="549"/>
      <c r="IDE3974" s="549"/>
      <c r="IDF3974" s="549"/>
      <c r="IDG3974" s="549"/>
      <c r="IDH3974" s="549"/>
      <c r="IDI3974" s="549"/>
      <c r="IDJ3974" s="549"/>
      <c r="IDK3974" s="549"/>
      <c r="IDL3974" s="549"/>
      <c r="IDM3974" s="549"/>
      <c r="IDN3974" s="549"/>
      <c r="IDO3974" s="549"/>
      <c r="IDP3974" s="549"/>
      <c r="IDQ3974" s="549"/>
      <c r="IDR3974" s="549"/>
      <c r="IDS3974" s="549"/>
      <c r="IDT3974" s="549"/>
      <c r="IDU3974" s="549"/>
      <c r="IDV3974" s="549"/>
      <c r="IDW3974" s="549"/>
      <c r="IDX3974" s="549"/>
      <c r="IDY3974" s="549"/>
      <c r="IDZ3974" s="549"/>
      <c r="IEA3974" s="549"/>
      <c r="IEB3974" s="549"/>
      <c r="IEC3974" s="549"/>
      <c r="IED3974" s="549"/>
      <c r="IEE3974" s="549"/>
      <c r="IEF3974" s="549"/>
      <c r="IEG3974" s="549"/>
      <c r="IEH3974" s="549"/>
      <c r="IEI3974" s="549"/>
      <c r="IEJ3974" s="549"/>
      <c r="IEK3974" s="549"/>
      <c r="IEL3974" s="549"/>
      <c r="IEM3974" s="549"/>
      <c r="IEN3974" s="549"/>
      <c r="IEO3974" s="549"/>
      <c r="IEP3974" s="549"/>
      <c r="IEQ3974" s="549"/>
      <c r="IER3974" s="549"/>
      <c r="IES3974" s="549"/>
      <c r="IET3974" s="549"/>
      <c r="IEU3974" s="549"/>
      <c r="IEV3974" s="549"/>
      <c r="IEW3974" s="549"/>
      <c r="IEX3974" s="549"/>
      <c r="IEY3974" s="549"/>
      <c r="IEZ3974" s="549"/>
      <c r="IFA3974" s="549"/>
      <c r="IFB3974" s="549"/>
      <c r="IFC3974" s="549"/>
      <c r="IFD3974" s="549"/>
      <c r="IFE3974" s="549"/>
      <c r="IFF3974" s="549"/>
      <c r="IFG3974" s="549"/>
      <c r="IFH3974" s="549"/>
      <c r="IFI3974" s="549"/>
      <c r="IFJ3974" s="549"/>
      <c r="IFK3974" s="549"/>
      <c r="IFL3974" s="549"/>
      <c r="IFM3974" s="549"/>
      <c r="IFN3974" s="549"/>
      <c r="IFO3974" s="549"/>
      <c r="IFP3974" s="549"/>
      <c r="IFQ3974" s="549"/>
      <c r="IFR3974" s="549"/>
      <c r="IFS3974" s="549"/>
      <c r="IFT3974" s="549"/>
      <c r="IFU3974" s="549"/>
      <c r="IFV3974" s="549"/>
      <c r="IFW3974" s="549"/>
      <c r="IFX3974" s="549"/>
      <c r="IFY3974" s="549"/>
      <c r="IFZ3974" s="549"/>
      <c r="IGA3974" s="549"/>
      <c r="IGB3974" s="549"/>
      <c r="IGC3974" s="549"/>
      <c r="IGD3974" s="549"/>
      <c r="IGE3974" s="549"/>
      <c r="IGF3974" s="549"/>
      <c r="IGG3974" s="549"/>
      <c r="IGH3974" s="549"/>
      <c r="IGI3974" s="549"/>
      <c r="IGJ3974" s="549"/>
      <c r="IGK3974" s="549"/>
      <c r="IGL3974" s="549"/>
      <c r="IGM3974" s="549"/>
      <c r="IGN3974" s="549"/>
      <c r="IGO3974" s="549"/>
      <c r="IGP3974" s="549"/>
      <c r="IGQ3974" s="549"/>
      <c r="IGR3974" s="549"/>
      <c r="IGS3974" s="549"/>
      <c r="IGT3974" s="549"/>
      <c r="IGU3974" s="549"/>
      <c r="IGV3974" s="549"/>
      <c r="IGW3974" s="549"/>
      <c r="IGX3974" s="549"/>
      <c r="IGY3974" s="549"/>
      <c r="IGZ3974" s="549"/>
      <c r="IHA3974" s="549"/>
      <c r="IHB3974" s="549"/>
      <c r="IHC3974" s="549"/>
      <c r="IHD3974" s="549"/>
      <c r="IHE3974" s="549"/>
      <c r="IHF3974" s="549"/>
      <c r="IHG3974" s="549"/>
      <c r="IHH3974" s="549"/>
      <c r="IHI3974" s="549"/>
      <c r="IHJ3974" s="549"/>
      <c r="IHK3974" s="549"/>
      <c r="IHL3974" s="549"/>
      <c r="IHM3974" s="549"/>
      <c r="IHN3974" s="549"/>
      <c r="IHO3974" s="549"/>
      <c r="IHP3974" s="549"/>
      <c r="IHQ3974" s="549"/>
      <c r="IHR3974" s="549"/>
      <c r="IHS3974" s="549"/>
      <c r="IHT3974" s="549"/>
      <c r="IHU3974" s="549"/>
      <c r="IHV3974" s="549"/>
      <c r="IHW3974" s="549"/>
      <c r="IHX3974" s="549"/>
      <c r="IHY3974" s="549"/>
      <c r="IHZ3974" s="549"/>
      <c r="IIA3974" s="549"/>
      <c r="IIB3974" s="549"/>
      <c r="IIC3974" s="549"/>
      <c r="IID3974" s="549"/>
      <c r="IIE3974" s="549"/>
      <c r="IIF3974" s="549"/>
      <c r="IIG3974" s="549"/>
      <c r="IIH3974" s="549"/>
      <c r="III3974" s="549"/>
      <c r="IIJ3974" s="549"/>
      <c r="IIK3974" s="549"/>
      <c r="IIL3974" s="549"/>
      <c r="IIM3974" s="549"/>
      <c r="IIN3974" s="549"/>
      <c r="IIO3974" s="549"/>
      <c r="IIP3974" s="549"/>
      <c r="IIQ3974" s="549"/>
      <c r="IIR3974" s="549"/>
      <c r="IIS3974" s="549"/>
      <c r="IIT3974" s="549"/>
      <c r="IIU3974" s="549"/>
      <c r="IIV3974" s="549"/>
      <c r="IIW3974" s="549"/>
      <c r="IIX3974" s="549"/>
      <c r="IIY3974" s="549"/>
      <c r="IIZ3974" s="549"/>
      <c r="IJA3974" s="549"/>
      <c r="IJB3974" s="549"/>
      <c r="IJC3974" s="549"/>
      <c r="IJD3974" s="549"/>
      <c r="IJE3974" s="549"/>
      <c r="IJF3974" s="549"/>
      <c r="IJG3974" s="549"/>
      <c r="IJH3974" s="549"/>
      <c r="IJI3974" s="549"/>
      <c r="IJJ3974" s="549"/>
      <c r="IJK3974" s="549"/>
      <c r="IJL3974" s="549"/>
      <c r="IJM3974" s="549"/>
      <c r="IJN3974" s="549"/>
      <c r="IJO3974" s="549"/>
      <c r="IJP3974" s="549"/>
      <c r="IJQ3974" s="549"/>
      <c r="IJR3974" s="549"/>
      <c r="IJS3974" s="549"/>
      <c r="IJT3974" s="549"/>
      <c r="IJU3974" s="549"/>
      <c r="IJV3974" s="549"/>
      <c r="IJW3974" s="549"/>
      <c r="IJX3974" s="549"/>
      <c r="IJY3974" s="549"/>
      <c r="IJZ3974" s="549"/>
      <c r="IKA3974" s="549"/>
      <c r="IKB3974" s="549"/>
      <c r="IKC3974" s="549"/>
      <c r="IKD3974" s="549"/>
      <c r="IKE3974" s="549"/>
      <c r="IKF3974" s="549"/>
      <c r="IKG3974" s="549"/>
      <c r="IKH3974" s="549"/>
      <c r="IKI3974" s="549"/>
      <c r="IKJ3974" s="549"/>
      <c r="IKK3974" s="549"/>
      <c r="IKL3974" s="549"/>
      <c r="IKM3974" s="549"/>
      <c r="IKN3974" s="549"/>
      <c r="IKO3974" s="549"/>
      <c r="IKP3974" s="549"/>
      <c r="IKQ3974" s="549"/>
      <c r="IKR3974" s="549"/>
      <c r="IKS3974" s="549"/>
      <c r="IKT3974" s="549"/>
      <c r="IKU3974" s="549"/>
      <c r="IKV3974" s="549"/>
      <c r="IKW3974" s="549"/>
      <c r="IKX3974" s="549"/>
      <c r="IKY3974" s="549"/>
      <c r="IKZ3974" s="549"/>
      <c r="ILA3974" s="549"/>
      <c r="ILB3974" s="549"/>
      <c r="ILC3974" s="549"/>
      <c r="ILD3974" s="549"/>
      <c r="ILE3974" s="549"/>
      <c r="ILF3974" s="549"/>
      <c r="ILG3974" s="549"/>
      <c r="ILH3974" s="549"/>
      <c r="ILI3974" s="549"/>
      <c r="ILJ3974" s="549"/>
      <c r="ILK3974" s="549"/>
      <c r="ILL3974" s="549"/>
      <c r="ILM3974" s="549"/>
      <c r="ILN3974" s="549"/>
      <c r="ILO3974" s="549"/>
      <c r="ILP3974" s="549"/>
      <c r="ILQ3974" s="549"/>
      <c r="ILR3974" s="549"/>
      <c r="ILS3974" s="549"/>
      <c r="ILT3974" s="549"/>
      <c r="ILU3974" s="549"/>
      <c r="ILV3974" s="549"/>
      <c r="ILW3974" s="549"/>
      <c r="ILX3974" s="549"/>
      <c r="ILY3974" s="549"/>
      <c r="ILZ3974" s="549"/>
      <c r="IMA3974" s="549"/>
      <c r="IMB3974" s="549"/>
      <c r="IMC3974" s="549"/>
      <c r="IMD3974" s="549"/>
      <c r="IME3974" s="549"/>
      <c r="IMF3974" s="549"/>
      <c r="IMG3974" s="549"/>
      <c r="IMH3974" s="549"/>
      <c r="IMI3974" s="549"/>
      <c r="IMJ3974" s="549"/>
      <c r="IMK3974" s="549"/>
      <c r="IML3974" s="549"/>
      <c r="IMM3974" s="549"/>
      <c r="IMN3974" s="549"/>
      <c r="IMO3974" s="549"/>
      <c r="IMP3974" s="549"/>
      <c r="IMQ3974" s="549"/>
      <c r="IMR3974" s="549"/>
      <c r="IMS3974" s="549"/>
      <c r="IMT3974" s="549"/>
      <c r="IMU3974" s="549"/>
      <c r="IMV3974" s="549"/>
      <c r="IMW3974" s="549"/>
      <c r="IMX3974" s="549"/>
      <c r="IMY3974" s="549"/>
      <c r="IMZ3974" s="549"/>
      <c r="INA3974" s="549"/>
      <c r="INB3974" s="549"/>
      <c r="INC3974" s="549"/>
      <c r="IND3974" s="549"/>
      <c r="INE3974" s="549"/>
      <c r="INF3974" s="549"/>
      <c r="ING3974" s="549"/>
      <c r="INH3974" s="549"/>
      <c r="INI3974" s="549"/>
      <c r="INJ3974" s="549"/>
      <c r="INK3974" s="549"/>
      <c r="INL3974" s="549"/>
      <c r="INM3974" s="549"/>
      <c r="INN3974" s="549"/>
      <c r="INO3974" s="549"/>
      <c r="INP3974" s="549"/>
      <c r="INQ3974" s="549"/>
      <c r="INR3974" s="549"/>
      <c r="INS3974" s="549"/>
      <c r="INT3974" s="549"/>
      <c r="INU3974" s="549"/>
      <c r="INV3974" s="549"/>
      <c r="INW3974" s="549"/>
      <c r="INX3974" s="549"/>
      <c r="INY3974" s="549"/>
      <c r="INZ3974" s="549"/>
      <c r="IOA3974" s="549"/>
      <c r="IOB3974" s="549"/>
      <c r="IOC3974" s="549"/>
      <c r="IOD3974" s="549"/>
      <c r="IOE3974" s="549"/>
      <c r="IOF3974" s="549"/>
      <c r="IOG3974" s="549"/>
      <c r="IOH3974" s="549"/>
      <c r="IOI3974" s="549"/>
      <c r="IOJ3974" s="549"/>
      <c r="IOK3974" s="549"/>
      <c r="IOL3974" s="549"/>
      <c r="IOM3974" s="549"/>
      <c r="ION3974" s="549"/>
      <c r="IOO3974" s="549"/>
      <c r="IOP3974" s="549"/>
      <c r="IOQ3974" s="549"/>
      <c r="IOR3974" s="549"/>
      <c r="IOS3974" s="549"/>
      <c r="IOT3974" s="549"/>
      <c r="IOU3974" s="549"/>
      <c r="IOV3974" s="549"/>
      <c r="IOW3974" s="549"/>
      <c r="IOX3974" s="549"/>
      <c r="IOY3974" s="549"/>
      <c r="IOZ3974" s="549"/>
      <c r="IPA3974" s="549"/>
      <c r="IPB3974" s="549"/>
      <c r="IPC3974" s="549"/>
      <c r="IPD3974" s="549"/>
      <c r="IPE3974" s="549"/>
      <c r="IPF3974" s="549"/>
      <c r="IPG3974" s="549"/>
      <c r="IPH3974" s="549"/>
      <c r="IPI3974" s="549"/>
      <c r="IPJ3974" s="549"/>
      <c r="IPK3974" s="549"/>
      <c r="IPL3974" s="549"/>
      <c r="IPM3974" s="549"/>
      <c r="IPN3974" s="549"/>
      <c r="IPO3974" s="549"/>
      <c r="IPP3974" s="549"/>
      <c r="IPQ3974" s="549"/>
      <c r="IPR3974" s="549"/>
      <c r="IPS3974" s="549"/>
      <c r="IPT3974" s="549"/>
      <c r="IPU3974" s="549"/>
      <c r="IPV3974" s="549"/>
      <c r="IPW3974" s="549"/>
      <c r="IPX3974" s="549"/>
      <c r="IPY3974" s="549"/>
      <c r="IPZ3974" s="549"/>
      <c r="IQA3974" s="549"/>
      <c r="IQB3974" s="549"/>
      <c r="IQC3974" s="549"/>
      <c r="IQD3974" s="549"/>
      <c r="IQE3974" s="549"/>
      <c r="IQF3974" s="549"/>
      <c r="IQG3974" s="549"/>
      <c r="IQH3974" s="549"/>
      <c r="IQI3974" s="549"/>
      <c r="IQJ3974" s="549"/>
      <c r="IQK3974" s="549"/>
      <c r="IQL3974" s="549"/>
      <c r="IQM3974" s="549"/>
      <c r="IQN3974" s="549"/>
      <c r="IQO3974" s="549"/>
      <c r="IQP3974" s="549"/>
      <c r="IQQ3974" s="549"/>
      <c r="IQR3974" s="549"/>
      <c r="IQS3974" s="549"/>
      <c r="IQT3974" s="549"/>
      <c r="IQU3974" s="549"/>
      <c r="IQV3974" s="549"/>
      <c r="IQW3974" s="549"/>
      <c r="IQX3974" s="549"/>
      <c r="IQY3974" s="549"/>
      <c r="IQZ3974" s="549"/>
      <c r="IRA3974" s="549"/>
      <c r="IRB3974" s="549"/>
      <c r="IRC3974" s="549"/>
      <c r="IRD3974" s="549"/>
      <c r="IRE3974" s="549"/>
      <c r="IRF3974" s="549"/>
      <c r="IRG3974" s="549"/>
      <c r="IRH3974" s="549"/>
      <c r="IRI3974" s="549"/>
      <c r="IRJ3974" s="549"/>
      <c r="IRK3974" s="549"/>
      <c r="IRL3974" s="549"/>
      <c r="IRM3974" s="549"/>
      <c r="IRN3974" s="549"/>
      <c r="IRO3974" s="549"/>
      <c r="IRP3974" s="549"/>
      <c r="IRQ3974" s="549"/>
      <c r="IRR3974" s="549"/>
      <c r="IRS3974" s="549"/>
      <c r="IRT3974" s="549"/>
      <c r="IRU3974" s="549"/>
      <c r="IRV3974" s="549"/>
      <c r="IRW3974" s="549"/>
      <c r="IRX3974" s="549"/>
      <c r="IRY3974" s="549"/>
      <c r="IRZ3974" s="549"/>
      <c r="ISA3974" s="549"/>
      <c r="ISB3974" s="549"/>
      <c r="ISC3974" s="549"/>
      <c r="ISD3974" s="549"/>
      <c r="ISE3974" s="549"/>
      <c r="ISF3974" s="549"/>
      <c r="ISG3974" s="549"/>
      <c r="ISH3974" s="549"/>
      <c r="ISI3974" s="549"/>
      <c r="ISJ3974" s="549"/>
      <c r="ISK3974" s="549"/>
      <c r="ISL3974" s="549"/>
      <c r="ISM3974" s="549"/>
      <c r="ISN3974" s="549"/>
      <c r="ISO3974" s="549"/>
      <c r="ISP3974" s="549"/>
      <c r="ISQ3974" s="549"/>
      <c r="ISR3974" s="549"/>
      <c r="ISS3974" s="549"/>
      <c r="IST3974" s="549"/>
      <c r="ISU3974" s="549"/>
      <c r="ISV3974" s="549"/>
      <c r="ISW3974" s="549"/>
      <c r="ISX3974" s="549"/>
      <c r="ISY3974" s="549"/>
      <c r="ISZ3974" s="549"/>
      <c r="ITA3974" s="549"/>
      <c r="ITB3974" s="549"/>
      <c r="ITC3974" s="549"/>
      <c r="ITD3974" s="549"/>
      <c r="ITE3974" s="549"/>
      <c r="ITF3974" s="549"/>
      <c r="ITG3974" s="549"/>
      <c r="ITH3974" s="549"/>
      <c r="ITI3974" s="549"/>
      <c r="ITJ3974" s="549"/>
      <c r="ITK3974" s="549"/>
      <c r="ITL3974" s="549"/>
      <c r="ITM3974" s="549"/>
      <c r="ITN3974" s="549"/>
      <c r="ITO3974" s="549"/>
      <c r="ITP3974" s="549"/>
      <c r="ITQ3974" s="549"/>
      <c r="ITR3974" s="549"/>
      <c r="ITS3974" s="549"/>
      <c r="ITT3974" s="549"/>
      <c r="ITU3974" s="549"/>
      <c r="ITV3974" s="549"/>
      <c r="ITW3974" s="549"/>
      <c r="ITX3974" s="549"/>
      <c r="ITY3974" s="549"/>
      <c r="ITZ3974" s="549"/>
      <c r="IUA3974" s="549"/>
      <c r="IUB3974" s="549"/>
      <c r="IUC3974" s="549"/>
      <c r="IUD3974" s="549"/>
      <c r="IUE3974" s="549"/>
      <c r="IUF3974" s="549"/>
      <c r="IUG3974" s="549"/>
      <c r="IUH3974" s="549"/>
      <c r="IUI3974" s="549"/>
      <c r="IUJ3974" s="549"/>
      <c r="IUK3974" s="549"/>
      <c r="IUL3974" s="549"/>
      <c r="IUM3974" s="549"/>
      <c r="IUN3974" s="549"/>
      <c r="IUO3974" s="549"/>
      <c r="IUP3974" s="549"/>
      <c r="IUQ3974" s="549"/>
      <c r="IUR3974" s="549"/>
      <c r="IUS3974" s="549"/>
      <c r="IUT3974" s="549"/>
      <c r="IUU3974" s="549"/>
      <c r="IUV3974" s="549"/>
      <c r="IUW3974" s="549"/>
      <c r="IUX3974" s="549"/>
      <c r="IUY3974" s="549"/>
      <c r="IUZ3974" s="549"/>
      <c r="IVA3974" s="549"/>
      <c r="IVB3974" s="549"/>
      <c r="IVC3974" s="549"/>
      <c r="IVD3974" s="549"/>
      <c r="IVE3974" s="549"/>
      <c r="IVF3974" s="549"/>
      <c r="IVG3974" s="549"/>
      <c r="IVH3974" s="549"/>
      <c r="IVI3974" s="549"/>
      <c r="IVJ3974" s="549"/>
      <c r="IVK3974" s="549"/>
      <c r="IVL3974" s="549"/>
      <c r="IVM3974" s="549"/>
      <c r="IVN3974" s="549"/>
      <c r="IVO3974" s="549"/>
      <c r="IVP3974" s="549"/>
      <c r="IVQ3974" s="549"/>
      <c r="IVR3974" s="549"/>
      <c r="IVS3974" s="549"/>
      <c r="IVT3974" s="549"/>
      <c r="IVU3974" s="549"/>
      <c r="IVV3974" s="549"/>
      <c r="IVW3974" s="549"/>
      <c r="IVX3974" s="549"/>
      <c r="IVY3974" s="549"/>
      <c r="IVZ3974" s="549"/>
      <c r="IWA3974" s="549"/>
      <c r="IWB3974" s="549"/>
      <c r="IWC3974" s="549"/>
      <c r="IWD3974" s="549"/>
      <c r="IWE3974" s="549"/>
      <c r="IWF3974" s="549"/>
      <c r="IWG3974" s="549"/>
      <c r="IWH3974" s="549"/>
      <c r="IWI3974" s="549"/>
      <c r="IWJ3974" s="549"/>
      <c r="IWK3974" s="549"/>
      <c r="IWL3974" s="549"/>
      <c r="IWM3974" s="549"/>
      <c r="IWN3974" s="549"/>
      <c r="IWO3974" s="549"/>
      <c r="IWP3974" s="549"/>
      <c r="IWQ3974" s="549"/>
      <c r="IWR3974" s="549"/>
      <c r="IWS3974" s="549"/>
      <c r="IWT3974" s="549"/>
      <c r="IWU3974" s="549"/>
      <c r="IWV3974" s="549"/>
      <c r="IWW3974" s="549"/>
      <c r="IWX3974" s="549"/>
      <c r="IWY3974" s="549"/>
      <c r="IWZ3974" s="549"/>
      <c r="IXA3974" s="549"/>
      <c r="IXB3974" s="549"/>
      <c r="IXC3974" s="549"/>
      <c r="IXD3974" s="549"/>
      <c r="IXE3974" s="549"/>
      <c r="IXF3974" s="549"/>
      <c r="IXG3974" s="549"/>
      <c r="IXH3974" s="549"/>
      <c r="IXI3974" s="549"/>
      <c r="IXJ3974" s="549"/>
      <c r="IXK3974" s="549"/>
      <c r="IXL3974" s="549"/>
      <c r="IXM3974" s="549"/>
      <c r="IXN3974" s="549"/>
      <c r="IXO3974" s="549"/>
      <c r="IXP3974" s="549"/>
      <c r="IXQ3974" s="549"/>
      <c r="IXR3974" s="549"/>
      <c r="IXS3974" s="549"/>
      <c r="IXT3974" s="549"/>
      <c r="IXU3974" s="549"/>
      <c r="IXV3974" s="549"/>
      <c r="IXW3974" s="549"/>
      <c r="IXX3974" s="549"/>
      <c r="IXY3974" s="549"/>
      <c r="IXZ3974" s="549"/>
      <c r="IYA3974" s="549"/>
      <c r="IYB3974" s="549"/>
      <c r="IYC3974" s="549"/>
      <c r="IYD3974" s="549"/>
      <c r="IYE3974" s="549"/>
      <c r="IYF3974" s="549"/>
      <c r="IYG3974" s="549"/>
      <c r="IYH3974" s="549"/>
      <c r="IYI3974" s="549"/>
      <c r="IYJ3974" s="549"/>
      <c r="IYK3974" s="549"/>
      <c r="IYL3974" s="549"/>
      <c r="IYM3974" s="549"/>
      <c r="IYN3974" s="549"/>
      <c r="IYO3974" s="549"/>
      <c r="IYP3974" s="549"/>
      <c r="IYQ3974" s="549"/>
      <c r="IYR3974" s="549"/>
      <c r="IYS3974" s="549"/>
      <c r="IYT3974" s="549"/>
      <c r="IYU3974" s="549"/>
      <c r="IYV3974" s="549"/>
      <c r="IYW3974" s="549"/>
      <c r="IYX3974" s="549"/>
      <c r="IYY3974" s="549"/>
      <c r="IYZ3974" s="549"/>
      <c r="IZA3974" s="549"/>
      <c r="IZB3974" s="549"/>
      <c r="IZC3974" s="549"/>
      <c r="IZD3974" s="549"/>
      <c r="IZE3974" s="549"/>
      <c r="IZF3974" s="549"/>
      <c r="IZG3974" s="549"/>
      <c r="IZH3974" s="549"/>
      <c r="IZI3974" s="549"/>
      <c r="IZJ3974" s="549"/>
      <c r="IZK3974" s="549"/>
      <c r="IZL3974" s="549"/>
      <c r="IZM3974" s="549"/>
      <c r="IZN3974" s="549"/>
      <c r="IZO3974" s="549"/>
      <c r="IZP3974" s="549"/>
      <c r="IZQ3974" s="549"/>
      <c r="IZR3974" s="549"/>
      <c r="IZS3974" s="549"/>
      <c r="IZT3974" s="549"/>
      <c r="IZU3974" s="549"/>
      <c r="IZV3974" s="549"/>
      <c r="IZW3974" s="549"/>
      <c r="IZX3974" s="549"/>
      <c r="IZY3974" s="549"/>
      <c r="IZZ3974" s="549"/>
      <c r="JAA3974" s="549"/>
      <c r="JAB3974" s="549"/>
      <c r="JAC3974" s="549"/>
      <c r="JAD3974" s="549"/>
      <c r="JAE3974" s="549"/>
      <c r="JAF3974" s="549"/>
      <c r="JAG3974" s="549"/>
      <c r="JAH3974" s="549"/>
      <c r="JAI3974" s="549"/>
      <c r="JAJ3974" s="549"/>
      <c r="JAK3974" s="549"/>
      <c r="JAL3974" s="549"/>
      <c r="JAM3974" s="549"/>
      <c r="JAN3974" s="549"/>
      <c r="JAO3974" s="549"/>
      <c r="JAP3974" s="549"/>
      <c r="JAQ3974" s="549"/>
      <c r="JAR3974" s="549"/>
      <c r="JAS3974" s="549"/>
      <c r="JAT3974" s="549"/>
      <c r="JAU3974" s="549"/>
      <c r="JAV3974" s="549"/>
      <c r="JAW3974" s="549"/>
      <c r="JAX3974" s="549"/>
      <c r="JAY3974" s="549"/>
      <c r="JAZ3974" s="549"/>
      <c r="JBA3974" s="549"/>
      <c r="JBB3974" s="549"/>
      <c r="JBC3974" s="549"/>
      <c r="JBD3974" s="549"/>
      <c r="JBE3974" s="549"/>
      <c r="JBF3974" s="549"/>
      <c r="JBG3974" s="549"/>
      <c r="JBH3974" s="549"/>
      <c r="JBI3974" s="549"/>
      <c r="JBJ3974" s="549"/>
      <c r="JBK3974" s="549"/>
      <c r="JBL3974" s="549"/>
      <c r="JBM3974" s="549"/>
      <c r="JBN3974" s="549"/>
      <c r="JBO3974" s="549"/>
      <c r="JBP3974" s="549"/>
      <c r="JBQ3974" s="549"/>
      <c r="JBR3974" s="549"/>
      <c r="JBS3974" s="549"/>
      <c r="JBT3974" s="549"/>
      <c r="JBU3974" s="549"/>
      <c r="JBV3974" s="549"/>
      <c r="JBW3974" s="549"/>
      <c r="JBX3974" s="549"/>
      <c r="JBY3974" s="549"/>
      <c r="JBZ3974" s="549"/>
      <c r="JCA3974" s="549"/>
      <c r="JCB3974" s="549"/>
      <c r="JCC3974" s="549"/>
      <c r="JCD3974" s="549"/>
      <c r="JCE3974" s="549"/>
      <c r="JCF3974" s="549"/>
      <c r="JCG3974" s="549"/>
      <c r="JCH3974" s="549"/>
      <c r="JCI3974" s="549"/>
      <c r="JCJ3974" s="549"/>
      <c r="JCK3974" s="549"/>
      <c r="JCL3974" s="549"/>
      <c r="JCM3974" s="549"/>
      <c r="JCN3974" s="549"/>
      <c r="JCO3974" s="549"/>
      <c r="JCP3974" s="549"/>
      <c r="JCQ3974" s="549"/>
      <c r="JCR3974" s="549"/>
      <c r="JCS3974" s="549"/>
      <c r="JCT3974" s="549"/>
      <c r="JCU3974" s="549"/>
      <c r="JCV3974" s="549"/>
      <c r="JCW3974" s="549"/>
      <c r="JCX3974" s="549"/>
      <c r="JCY3974" s="549"/>
      <c r="JCZ3974" s="549"/>
      <c r="JDA3974" s="549"/>
      <c r="JDB3974" s="549"/>
      <c r="JDC3974" s="549"/>
      <c r="JDD3974" s="549"/>
      <c r="JDE3974" s="549"/>
      <c r="JDF3974" s="549"/>
      <c r="JDG3974" s="549"/>
      <c r="JDH3974" s="549"/>
      <c r="JDI3974" s="549"/>
      <c r="JDJ3974" s="549"/>
      <c r="JDK3974" s="549"/>
      <c r="JDL3974" s="549"/>
      <c r="JDM3974" s="549"/>
      <c r="JDN3974" s="549"/>
      <c r="JDO3974" s="549"/>
      <c r="JDP3974" s="549"/>
      <c r="JDQ3974" s="549"/>
      <c r="JDR3974" s="549"/>
      <c r="JDS3974" s="549"/>
      <c r="JDT3974" s="549"/>
      <c r="JDU3974" s="549"/>
      <c r="JDV3974" s="549"/>
      <c r="JDW3974" s="549"/>
      <c r="JDX3974" s="549"/>
      <c r="JDY3974" s="549"/>
      <c r="JDZ3974" s="549"/>
      <c r="JEA3974" s="549"/>
      <c r="JEB3974" s="549"/>
      <c r="JEC3974" s="549"/>
      <c r="JED3974" s="549"/>
      <c r="JEE3974" s="549"/>
      <c r="JEF3974" s="549"/>
      <c r="JEG3974" s="549"/>
      <c r="JEH3974" s="549"/>
      <c r="JEI3974" s="549"/>
      <c r="JEJ3974" s="549"/>
      <c r="JEK3974" s="549"/>
      <c r="JEL3974" s="549"/>
      <c r="JEM3974" s="549"/>
      <c r="JEN3974" s="549"/>
      <c r="JEO3974" s="549"/>
      <c r="JEP3974" s="549"/>
      <c r="JEQ3974" s="549"/>
      <c r="JER3974" s="549"/>
      <c r="JES3974" s="549"/>
      <c r="JET3974" s="549"/>
      <c r="JEU3974" s="549"/>
      <c r="JEV3974" s="549"/>
      <c r="JEW3974" s="549"/>
      <c r="JEX3974" s="549"/>
      <c r="JEY3974" s="549"/>
      <c r="JEZ3974" s="549"/>
      <c r="JFA3974" s="549"/>
      <c r="JFB3974" s="549"/>
      <c r="JFC3974" s="549"/>
      <c r="JFD3974" s="549"/>
      <c r="JFE3974" s="549"/>
      <c r="JFF3974" s="549"/>
      <c r="JFG3974" s="549"/>
      <c r="JFH3974" s="549"/>
      <c r="JFI3974" s="549"/>
      <c r="JFJ3974" s="549"/>
      <c r="JFK3974" s="549"/>
      <c r="JFL3974" s="549"/>
      <c r="JFM3974" s="549"/>
      <c r="JFN3974" s="549"/>
      <c r="JFO3974" s="549"/>
      <c r="JFP3974" s="549"/>
      <c r="JFQ3974" s="549"/>
      <c r="JFR3974" s="549"/>
      <c r="JFS3974" s="549"/>
      <c r="JFT3974" s="549"/>
      <c r="JFU3974" s="549"/>
      <c r="JFV3974" s="549"/>
      <c r="JFW3974" s="549"/>
      <c r="JFX3974" s="549"/>
      <c r="JFY3974" s="549"/>
      <c r="JFZ3974" s="549"/>
      <c r="JGA3974" s="549"/>
      <c r="JGB3974" s="549"/>
      <c r="JGC3974" s="549"/>
      <c r="JGD3974" s="549"/>
      <c r="JGE3974" s="549"/>
      <c r="JGF3974" s="549"/>
      <c r="JGG3974" s="549"/>
      <c r="JGH3974" s="549"/>
      <c r="JGI3974" s="549"/>
      <c r="JGJ3974" s="549"/>
      <c r="JGK3974" s="549"/>
      <c r="JGL3974" s="549"/>
      <c r="JGM3974" s="549"/>
      <c r="JGN3974" s="549"/>
      <c r="JGO3974" s="549"/>
      <c r="JGP3974" s="549"/>
      <c r="JGQ3974" s="549"/>
      <c r="JGR3974" s="549"/>
      <c r="JGS3974" s="549"/>
      <c r="JGT3974" s="549"/>
      <c r="JGU3974" s="549"/>
      <c r="JGV3974" s="549"/>
      <c r="JGW3974" s="549"/>
      <c r="JGX3974" s="549"/>
      <c r="JGY3974" s="549"/>
      <c r="JGZ3974" s="549"/>
      <c r="JHA3974" s="549"/>
      <c r="JHB3974" s="549"/>
      <c r="JHC3974" s="549"/>
      <c r="JHD3974" s="549"/>
      <c r="JHE3974" s="549"/>
      <c r="JHF3974" s="549"/>
      <c r="JHG3974" s="549"/>
      <c r="JHH3974" s="549"/>
      <c r="JHI3974" s="549"/>
      <c r="JHJ3974" s="549"/>
      <c r="JHK3974" s="549"/>
      <c r="JHL3974" s="549"/>
      <c r="JHM3974" s="549"/>
      <c r="JHN3974" s="549"/>
      <c r="JHO3974" s="549"/>
      <c r="JHP3974" s="549"/>
      <c r="JHQ3974" s="549"/>
      <c r="JHR3974" s="549"/>
      <c r="JHS3974" s="549"/>
      <c r="JHT3974" s="549"/>
      <c r="JHU3974" s="549"/>
      <c r="JHV3974" s="549"/>
      <c r="JHW3974" s="549"/>
      <c r="JHX3974" s="549"/>
      <c r="JHY3974" s="549"/>
      <c r="JHZ3974" s="549"/>
      <c r="JIA3974" s="549"/>
      <c r="JIB3974" s="549"/>
      <c r="JIC3974" s="549"/>
      <c r="JID3974" s="549"/>
      <c r="JIE3974" s="549"/>
      <c r="JIF3974" s="549"/>
      <c r="JIG3974" s="549"/>
      <c r="JIH3974" s="549"/>
      <c r="JII3974" s="549"/>
      <c r="JIJ3974" s="549"/>
      <c r="JIK3974" s="549"/>
      <c r="JIL3974" s="549"/>
      <c r="JIM3974" s="549"/>
      <c r="JIN3974" s="549"/>
      <c r="JIO3974" s="549"/>
      <c r="JIP3974" s="549"/>
      <c r="JIQ3974" s="549"/>
      <c r="JIR3974" s="549"/>
      <c r="JIS3974" s="549"/>
      <c r="JIT3974" s="549"/>
      <c r="JIU3974" s="549"/>
      <c r="JIV3974" s="549"/>
      <c r="JIW3974" s="549"/>
      <c r="JIX3974" s="549"/>
      <c r="JIY3974" s="549"/>
      <c r="JIZ3974" s="549"/>
      <c r="JJA3974" s="549"/>
      <c r="JJB3974" s="549"/>
      <c r="JJC3974" s="549"/>
      <c r="JJD3974" s="549"/>
      <c r="JJE3974" s="549"/>
      <c r="JJF3974" s="549"/>
      <c r="JJG3974" s="549"/>
      <c r="JJH3974" s="549"/>
      <c r="JJI3974" s="549"/>
      <c r="JJJ3974" s="549"/>
      <c r="JJK3974" s="549"/>
      <c r="JJL3974" s="549"/>
      <c r="JJM3974" s="549"/>
      <c r="JJN3974" s="549"/>
      <c r="JJO3974" s="549"/>
      <c r="JJP3974" s="549"/>
      <c r="JJQ3974" s="549"/>
      <c r="JJR3974" s="549"/>
      <c r="JJS3974" s="549"/>
      <c r="JJT3974" s="549"/>
      <c r="JJU3974" s="549"/>
      <c r="JJV3974" s="549"/>
      <c r="JJW3974" s="549"/>
      <c r="JJX3974" s="549"/>
      <c r="JJY3974" s="549"/>
      <c r="JJZ3974" s="549"/>
      <c r="JKA3974" s="549"/>
      <c r="JKB3974" s="549"/>
      <c r="JKC3974" s="549"/>
      <c r="JKD3974" s="549"/>
      <c r="JKE3974" s="549"/>
      <c r="JKF3974" s="549"/>
      <c r="JKG3974" s="549"/>
      <c r="JKH3974" s="549"/>
      <c r="JKI3974" s="549"/>
      <c r="JKJ3974" s="549"/>
      <c r="JKK3974" s="549"/>
      <c r="JKL3974" s="549"/>
      <c r="JKM3974" s="549"/>
      <c r="JKN3974" s="549"/>
      <c r="JKO3974" s="549"/>
      <c r="JKP3974" s="549"/>
      <c r="JKQ3974" s="549"/>
      <c r="JKR3974" s="549"/>
      <c r="JKS3974" s="549"/>
      <c r="JKT3974" s="549"/>
      <c r="JKU3974" s="549"/>
      <c r="JKV3974" s="549"/>
      <c r="JKW3974" s="549"/>
      <c r="JKX3974" s="549"/>
      <c r="JKY3974" s="549"/>
      <c r="JKZ3974" s="549"/>
      <c r="JLA3974" s="549"/>
      <c r="JLB3974" s="549"/>
      <c r="JLC3974" s="549"/>
      <c r="JLD3974" s="549"/>
      <c r="JLE3974" s="549"/>
      <c r="JLF3974" s="549"/>
      <c r="JLG3974" s="549"/>
      <c r="JLH3974" s="549"/>
      <c r="JLI3974" s="549"/>
      <c r="JLJ3974" s="549"/>
      <c r="JLK3974" s="549"/>
      <c r="JLL3974" s="549"/>
      <c r="JLM3974" s="549"/>
      <c r="JLN3974" s="549"/>
      <c r="JLO3974" s="549"/>
      <c r="JLP3974" s="549"/>
      <c r="JLQ3974" s="549"/>
      <c r="JLR3974" s="549"/>
      <c r="JLS3974" s="549"/>
      <c r="JLT3974" s="549"/>
      <c r="JLU3974" s="549"/>
      <c r="JLV3974" s="549"/>
      <c r="JLW3974" s="549"/>
      <c r="JLX3974" s="549"/>
      <c r="JLY3974" s="549"/>
      <c r="JLZ3974" s="549"/>
      <c r="JMA3974" s="549"/>
      <c r="JMB3974" s="549"/>
      <c r="JMC3974" s="549"/>
      <c r="JMD3974" s="549"/>
      <c r="JME3974" s="549"/>
      <c r="JMF3974" s="549"/>
      <c r="JMG3974" s="549"/>
      <c r="JMH3974" s="549"/>
      <c r="JMI3974" s="549"/>
      <c r="JMJ3974" s="549"/>
      <c r="JMK3974" s="549"/>
      <c r="JML3974" s="549"/>
      <c r="JMM3974" s="549"/>
      <c r="JMN3974" s="549"/>
      <c r="JMO3974" s="549"/>
      <c r="JMP3974" s="549"/>
      <c r="JMQ3974" s="549"/>
      <c r="JMR3974" s="549"/>
      <c r="JMS3974" s="549"/>
      <c r="JMT3974" s="549"/>
      <c r="JMU3974" s="549"/>
      <c r="JMV3974" s="549"/>
      <c r="JMW3974" s="549"/>
      <c r="JMX3974" s="549"/>
      <c r="JMY3974" s="549"/>
      <c r="JMZ3974" s="549"/>
      <c r="JNA3974" s="549"/>
      <c r="JNB3974" s="549"/>
      <c r="JNC3974" s="549"/>
      <c r="JND3974" s="549"/>
      <c r="JNE3974" s="549"/>
      <c r="JNF3974" s="549"/>
      <c r="JNG3974" s="549"/>
      <c r="JNH3974" s="549"/>
      <c r="JNI3974" s="549"/>
      <c r="JNJ3974" s="549"/>
      <c r="JNK3974" s="549"/>
      <c r="JNL3974" s="549"/>
      <c r="JNM3974" s="549"/>
      <c r="JNN3974" s="549"/>
      <c r="JNO3974" s="549"/>
      <c r="JNP3974" s="549"/>
      <c r="JNQ3974" s="549"/>
      <c r="JNR3974" s="549"/>
      <c r="JNS3974" s="549"/>
      <c r="JNT3974" s="549"/>
      <c r="JNU3974" s="549"/>
      <c r="JNV3974" s="549"/>
      <c r="JNW3974" s="549"/>
      <c r="JNX3974" s="549"/>
      <c r="JNY3974" s="549"/>
      <c r="JNZ3974" s="549"/>
      <c r="JOA3974" s="549"/>
      <c r="JOB3974" s="549"/>
      <c r="JOC3974" s="549"/>
      <c r="JOD3974" s="549"/>
      <c r="JOE3974" s="549"/>
      <c r="JOF3974" s="549"/>
      <c r="JOG3974" s="549"/>
      <c r="JOH3974" s="549"/>
      <c r="JOI3974" s="549"/>
      <c r="JOJ3974" s="549"/>
      <c r="JOK3974" s="549"/>
      <c r="JOL3974" s="549"/>
      <c r="JOM3974" s="549"/>
      <c r="JON3974" s="549"/>
      <c r="JOO3974" s="549"/>
      <c r="JOP3974" s="549"/>
      <c r="JOQ3974" s="549"/>
      <c r="JOR3974" s="549"/>
      <c r="JOS3974" s="549"/>
      <c r="JOT3974" s="549"/>
      <c r="JOU3974" s="549"/>
      <c r="JOV3974" s="549"/>
      <c r="JOW3974" s="549"/>
      <c r="JOX3974" s="549"/>
      <c r="JOY3974" s="549"/>
      <c r="JOZ3974" s="549"/>
      <c r="JPA3974" s="549"/>
      <c r="JPB3974" s="549"/>
      <c r="JPC3974" s="549"/>
      <c r="JPD3974" s="549"/>
      <c r="JPE3974" s="549"/>
      <c r="JPF3974" s="549"/>
      <c r="JPG3974" s="549"/>
      <c r="JPH3974" s="549"/>
      <c r="JPI3974" s="549"/>
      <c r="JPJ3974" s="549"/>
      <c r="JPK3974" s="549"/>
      <c r="JPL3974" s="549"/>
      <c r="JPM3974" s="549"/>
      <c r="JPN3974" s="549"/>
      <c r="JPO3974" s="549"/>
      <c r="JPP3974" s="549"/>
      <c r="JPQ3974" s="549"/>
      <c r="JPR3974" s="549"/>
      <c r="JPS3974" s="549"/>
      <c r="JPT3974" s="549"/>
      <c r="JPU3974" s="549"/>
      <c r="JPV3974" s="549"/>
      <c r="JPW3974" s="549"/>
      <c r="JPX3974" s="549"/>
      <c r="JPY3974" s="549"/>
      <c r="JPZ3974" s="549"/>
      <c r="JQA3974" s="549"/>
      <c r="JQB3974" s="549"/>
      <c r="JQC3974" s="549"/>
      <c r="JQD3974" s="549"/>
      <c r="JQE3974" s="549"/>
      <c r="JQF3974" s="549"/>
      <c r="JQG3974" s="549"/>
      <c r="JQH3974" s="549"/>
      <c r="JQI3974" s="549"/>
      <c r="JQJ3974" s="549"/>
      <c r="JQK3974" s="549"/>
      <c r="JQL3974" s="549"/>
      <c r="JQM3974" s="549"/>
      <c r="JQN3974" s="549"/>
      <c r="JQO3974" s="549"/>
      <c r="JQP3974" s="549"/>
      <c r="JQQ3974" s="549"/>
      <c r="JQR3974" s="549"/>
      <c r="JQS3974" s="549"/>
      <c r="JQT3974" s="549"/>
      <c r="JQU3974" s="549"/>
      <c r="JQV3974" s="549"/>
      <c r="JQW3974" s="549"/>
      <c r="JQX3974" s="549"/>
      <c r="JQY3974" s="549"/>
      <c r="JQZ3974" s="549"/>
      <c r="JRA3974" s="549"/>
      <c r="JRB3974" s="549"/>
      <c r="JRC3974" s="549"/>
      <c r="JRD3974" s="549"/>
      <c r="JRE3974" s="549"/>
      <c r="JRF3974" s="549"/>
      <c r="JRG3974" s="549"/>
      <c r="JRH3974" s="549"/>
      <c r="JRI3974" s="549"/>
      <c r="JRJ3974" s="549"/>
      <c r="JRK3974" s="549"/>
      <c r="JRL3974" s="549"/>
      <c r="JRM3974" s="549"/>
      <c r="JRN3974" s="549"/>
      <c r="JRO3974" s="549"/>
      <c r="JRP3974" s="549"/>
      <c r="JRQ3974" s="549"/>
      <c r="JRR3974" s="549"/>
      <c r="JRS3974" s="549"/>
      <c r="JRT3974" s="549"/>
      <c r="JRU3974" s="549"/>
      <c r="JRV3974" s="549"/>
      <c r="JRW3974" s="549"/>
      <c r="JRX3974" s="549"/>
      <c r="JRY3974" s="549"/>
      <c r="JRZ3974" s="549"/>
      <c r="JSA3974" s="549"/>
      <c r="JSB3974" s="549"/>
      <c r="JSC3974" s="549"/>
      <c r="JSD3974" s="549"/>
      <c r="JSE3974" s="549"/>
      <c r="JSF3974" s="549"/>
      <c r="JSG3974" s="549"/>
      <c r="JSH3974" s="549"/>
      <c r="JSI3974" s="549"/>
      <c r="JSJ3974" s="549"/>
      <c r="JSK3974" s="549"/>
      <c r="JSL3974" s="549"/>
      <c r="JSM3974" s="549"/>
      <c r="JSN3974" s="549"/>
      <c r="JSO3974" s="549"/>
      <c r="JSP3974" s="549"/>
      <c r="JSQ3974" s="549"/>
      <c r="JSR3974" s="549"/>
      <c r="JSS3974" s="549"/>
      <c r="JST3974" s="549"/>
      <c r="JSU3974" s="549"/>
      <c r="JSV3974" s="549"/>
      <c r="JSW3974" s="549"/>
      <c r="JSX3974" s="549"/>
      <c r="JSY3974" s="549"/>
      <c r="JSZ3974" s="549"/>
      <c r="JTA3974" s="549"/>
      <c r="JTB3974" s="549"/>
      <c r="JTC3974" s="549"/>
      <c r="JTD3974" s="549"/>
      <c r="JTE3974" s="549"/>
      <c r="JTF3974" s="549"/>
      <c r="JTG3974" s="549"/>
      <c r="JTH3974" s="549"/>
      <c r="JTI3974" s="549"/>
      <c r="JTJ3974" s="549"/>
      <c r="JTK3974" s="549"/>
      <c r="JTL3974" s="549"/>
      <c r="JTM3974" s="549"/>
      <c r="JTN3974" s="549"/>
      <c r="JTO3974" s="549"/>
      <c r="JTP3974" s="549"/>
      <c r="JTQ3974" s="549"/>
      <c r="JTR3974" s="549"/>
      <c r="JTS3974" s="549"/>
      <c r="JTT3974" s="549"/>
      <c r="JTU3974" s="549"/>
      <c r="JTV3974" s="549"/>
      <c r="JTW3974" s="549"/>
      <c r="JTX3974" s="549"/>
      <c r="JTY3974" s="549"/>
      <c r="JTZ3974" s="549"/>
      <c r="JUA3974" s="549"/>
      <c r="JUB3974" s="549"/>
      <c r="JUC3974" s="549"/>
      <c r="JUD3974" s="549"/>
      <c r="JUE3974" s="549"/>
      <c r="JUF3974" s="549"/>
      <c r="JUG3974" s="549"/>
      <c r="JUH3974" s="549"/>
      <c r="JUI3974" s="549"/>
      <c r="JUJ3974" s="549"/>
      <c r="JUK3974" s="549"/>
      <c r="JUL3974" s="549"/>
      <c r="JUM3974" s="549"/>
      <c r="JUN3974" s="549"/>
      <c r="JUO3974" s="549"/>
      <c r="JUP3974" s="549"/>
      <c r="JUQ3974" s="549"/>
      <c r="JUR3974" s="549"/>
      <c r="JUS3974" s="549"/>
      <c r="JUT3974" s="549"/>
      <c r="JUU3974" s="549"/>
      <c r="JUV3974" s="549"/>
      <c r="JUW3974" s="549"/>
      <c r="JUX3974" s="549"/>
      <c r="JUY3974" s="549"/>
      <c r="JUZ3974" s="549"/>
      <c r="JVA3974" s="549"/>
      <c r="JVB3974" s="549"/>
      <c r="JVC3974" s="549"/>
      <c r="JVD3974" s="549"/>
      <c r="JVE3974" s="549"/>
      <c r="JVF3974" s="549"/>
      <c r="JVG3974" s="549"/>
      <c r="JVH3974" s="549"/>
      <c r="JVI3974" s="549"/>
      <c r="JVJ3974" s="549"/>
      <c r="JVK3974" s="549"/>
      <c r="JVL3974" s="549"/>
      <c r="JVM3974" s="549"/>
      <c r="JVN3974" s="549"/>
      <c r="JVO3974" s="549"/>
      <c r="JVP3974" s="549"/>
      <c r="JVQ3974" s="549"/>
      <c r="JVR3974" s="549"/>
      <c r="JVS3974" s="549"/>
      <c r="JVT3974" s="549"/>
      <c r="JVU3974" s="549"/>
      <c r="JVV3974" s="549"/>
      <c r="JVW3974" s="549"/>
      <c r="JVX3974" s="549"/>
      <c r="JVY3974" s="549"/>
      <c r="JVZ3974" s="549"/>
      <c r="JWA3974" s="549"/>
      <c r="JWB3974" s="549"/>
      <c r="JWC3974" s="549"/>
      <c r="JWD3974" s="549"/>
      <c r="JWE3974" s="549"/>
      <c r="JWF3974" s="549"/>
      <c r="JWG3974" s="549"/>
      <c r="JWH3974" s="549"/>
      <c r="JWI3974" s="549"/>
      <c r="JWJ3974" s="549"/>
      <c r="JWK3974" s="549"/>
      <c r="JWL3974" s="549"/>
      <c r="JWM3974" s="549"/>
      <c r="JWN3974" s="549"/>
      <c r="JWO3974" s="549"/>
      <c r="JWP3974" s="549"/>
      <c r="JWQ3974" s="549"/>
      <c r="JWR3974" s="549"/>
      <c r="JWS3974" s="549"/>
      <c r="JWT3974" s="549"/>
      <c r="JWU3974" s="549"/>
      <c r="JWV3974" s="549"/>
      <c r="JWW3974" s="549"/>
      <c r="JWX3974" s="549"/>
      <c r="JWY3974" s="549"/>
      <c r="JWZ3974" s="549"/>
      <c r="JXA3974" s="549"/>
      <c r="JXB3974" s="549"/>
      <c r="JXC3974" s="549"/>
      <c r="JXD3974" s="549"/>
      <c r="JXE3974" s="549"/>
      <c r="JXF3974" s="549"/>
      <c r="JXG3974" s="549"/>
      <c r="JXH3974" s="549"/>
      <c r="JXI3974" s="549"/>
      <c r="JXJ3974" s="549"/>
      <c r="JXK3974" s="549"/>
      <c r="JXL3974" s="549"/>
      <c r="JXM3974" s="549"/>
      <c r="JXN3974" s="549"/>
      <c r="JXO3974" s="549"/>
      <c r="JXP3974" s="549"/>
      <c r="JXQ3974" s="549"/>
      <c r="JXR3974" s="549"/>
      <c r="JXS3974" s="549"/>
      <c r="JXT3974" s="549"/>
      <c r="JXU3974" s="549"/>
      <c r="JXV3974" s="549"/>
      <c r="JXW3974" s="549"/>
      <c r="JXX3974" s="549"/>
      <c r="JXY3974" s="549"/>
      <c r="JXZ3974" s="549"/>
      <c r="JYA3974" s="549"/>
      <c r="JYB3974" s="549"/>
      <c r="JYC3974" s="549"/>
      <c r="JYD3974" s="549"/>
      <c r="JYE3974" s="549"/>
      <c r="JYF3974" s="549"/>
      <c r="JYG3974" s="549"/>
      <c r="JYH3974" s="549"/>
      <c r="JYI3974" s="549"/>
      <c r="JYJ3974" s="549"/>
      <c r="JYK3974" s="549"/>
      <c r="JYL3974" s="549"/>
      <c r="JYM3974" s="549"/>
      <c r="JYN3974" s="549"/>
      <c r="JYO3974" s="549"/>
      <c r="JYP3974" s="549"/>
      <c r="JYQ3974" s="549"/>
      <c r="JYR3974" s="549"/>
      <c r="JYS3974" s="549"/>
      <c r="JYT3974" s="549"/>
      <c r="JYU3974" s="549"/>
      <c r="JYV3974" s="549"/>
      <c r="JYW3974" s="549"/>
      <c r="JYX3974" s="549"/>
      <c r="JYY3974" s="549"/>
      <c r="JYZ3974" s="549"/>
      <c r="JZA3974" s="549"/>
      <c r="JZB3974" s="549"/>
      <c r="JZC3974" s="549"/>
      <c r="JZD3974" s="549"/>
      <c r="JZE3974" s="549"/>
      <c r="JZF3974" s="549"/>
      <c r="JZG3974" s="549"/>
      <c r="JZH3974" s="549"/>
      <c r="JZI3974" s="549"/>
      <c r="JZJ3974" s="549"/>
      <c r="JZK3974" s="549"/>
      <c r="JZL3974" s="549"/>
      <c r="JZM3974" s="549"/>
      <c r="JZN3974" s="549"/>
      <c r="JZO3974" s="549"/>
      <c r="JZP3974" s="549"/>
      <c r="JZQ3974" s="549"/>
      <c r="JZR3974" s="549"/>
      <c r="JZS3974" s="549"/>
      <c r="JZT3974" s="549"/>
      <c r="JZU3974" s="549"/>
      <c r="JZV3974" s="549"/>
      <c r="JZW3974" s="549"/>
      <c r="JZX3974" s="549"/>
      <c r="JZY3974" s="549"/>
      <c r="JZZ3974" s="549"/>
      <c r="KAA3974" s="549"/>
      <c r="KAB3974" s="549"/>
      <c r="KAC3974" s="549"/>
      <c r="KAD3974" s="549"/>
      <c r="KAE3974" s="549"/>
      <c r="KAF3974" s="549"/>
      <c r="KAG3974" s="549"/>
      <c r="KAH3974" s="549"/>
      <c r="KAI3974" s="549"/>
      <c r="KAJ3974" s="549"/>
      <c r="KAK3974" s="549"/>
      <c r="KAL3974" s="549"/>
      <c r="KAM3974" s="549"/>
      <c r="KAN3974" s="549"/>
      <c r="KAO3974" s="549"/>
      <c r="KAP3974" s="549"/>
      <c r="KAQ3974" s="549"/>
      <c r="KAR3974" s="549"/>
      <c r="KAS3974" s="549"/>
      <c r="KAT3974" s="549"/>
      <c r="KAU3974" s="549"/>
      <c r="KAV3974" s="549"/>
      <c r="KAW3974" s="549"/>
      <c r="KAX3974" s="549"/>
      <c r="KAY3974" s="549"/>
      <c r="KAZ3974" s="549"/>
      <c r="KBA3974" s="549"/>
      <c r="KBB3974" s="549"/>
      <c r="KBC3974" s="549"/>
      <c r="KBD3974" s="549"/>
      <c r="KBE3974" s="549"/>
      <c r="KBF3974" s="549"/>
      <c r="KBG3974" s="549"/>
      <c r="KBH3974" s="549"/>
      <c r="KBI3974" s="549"/>
      <c r="KBJ3974" s="549"/>
      <c r="KBK3974" s="549"/>
      <c r="KBL3974" s="549"/>
      <c r="KBM3974" s="549"/>
      <c r="KBN3974" s="549"/>
      <c r="KBO3974" s="549"/>
      <c r="KBP3974" s="549"/>
      <c r="KBQ3974" s="549"/>
      <c r="KBR3974" s="549"/>
      <c r="KBS3974" s="549"/>
      <c r="KBT3974" s="549"/>
      <c r="KBU3974" s="549"/>
      <c r="KBV3974" s="549"/>
      <c r="KBW3974" s="549"/>
      <c r="KBX3974" s="549"/>
      <c r="KBY3974" s="549"/>
      <c r="KBZ3974" s="549"/>
      <c r="KCA3974" s="549"/>
      <c r="KCB3974" s="549"/>
      <c r="KCC3974" s="549"/>
      <c r="KCD3974" s="549"/>
      <c r="KCE3974" s="549"/>
      <c r="KCF3974" s="549"/>
      <c r="KCG3974" s="549"/>
      <c r="KCH3974" s="549"/>
      <c r="KCI3974" s="549"/>
      <c r="KCJ3974" s="549"/>
      <c r="KCK3974" s="549"/>
      <c r="KCL3974" s="549"/>
      <c r="KCM3974" s="549"/>
      <c r="KCN3974" s="549"/>
      <c r="KCO3974" s="549"/>
      <c r="KCP3974" s="549"/>
      <c r="KCQ3974" s="549"/>
      <c r="KCR3974" s="549"/>
      <c r="KCS3974" s="549"/>
      <c r="KCT3974" s="549"/>
      <c r="KCU3974" s="549"/>
      <c r="KCV3974" s="549"/>
      <c r="KCW3974" s="549"/>
      <c r="KCX3974" s="549"/>
      <c r="KCY3974" s="549"/>
      <c r="KCZ3974" s="549"/>
      <c r="KDA3974" s="549"/>
      <c r="KDB3974" s="549"/>
      <c r="KDC3974" s="549"/>
      <c r="KDD3974" s="549"/>
      <c r="KDE3974" s="549"/>
      <c r="KDF3974" s="549"/>
      <c r="KDG3974" s="549"/>
      <c r="KDH3974" s="549"/>
      <c r="KDI3974" s="549"/>
      <c r="KDJ3974" s="549"/>
      <c r="KDK3974" s="549"/>
      <c r="KDL3974" s="549"/>
      <c r="KDM3974" s="549"/>
      <c r="KDN3974" s="549"/>
      <c r="KDO3974" s="549"/>
      <c r="KDP3974" s="549"/>
      <c r="KDQ3974" s="549"/>
      <c r="KDR3974" s="549"/>
      <c r="KDS3974" s="549"/>
      <c r="KDT3974" s="549"/>
      <c r="KDU3974" s="549"/>
      <c r="KDV3974" s="549"/>
      <c r="KDW3974" s="549"/>
      <c r="KDX3974" s="549"/>
      <c r="KDY3974" s="549"/>
      <c r="KDZ3974" s="549"/>
      <c r="KEA3974" s="549"/>
      <c r="KEB3974" s="549"/>
      <c r="KEC3974" s="549"/>
      <c r="KED3974" s="549"/>
      <c r="KEE3974" s="549"/>
      <c r="KEF3974" s="549"/>
      <c r="KEG3974" s="549"/>
      <c r="KEH3974" s="549"/>
      <c r="KEI3974" s="549"/>
      <c r="KEJ3974" s="549"/>
      <c r="KEK3974" s="549"/>
      <c r="KEL3974" s="549"/>
      <c r="KEM3974" s="549"/>
      <c r="KEN3974" s="549"/>
      <c r="KEO3974" s="549"/>
      <c r="KEP3974" s="549"/>
      <c r="KEQ3974" s="549"/>
      <c r="KER3974" s="549"/>
      <c r="KES3974" s="549"/>
      <c r="KET3974" s="549"/>
      <c r="KEU3974" s="549"/>
      <c r="KEV3974" s="549"/>
      <c r="KEW3974" s="549"/>
      <c r="KEX3974" s="549"/>
      <c r="KEY3974" s="549"/>
      <c r="KEZ3974" s="549"/>
      <c r="KFA3974" s="549"/>
      <c r="KFB3974" s="549"/>
      <c r="KFC3974" s="549"/>
      <c r="KFD3974" s="549"/>
      <c r="KFE3974" s="549"/>
      <c r="KFF3974" s="549"/>
      <c r="KFG3974" s="549"/>
      <c r="KFH3974" s="549"/>
      <c r="KFI3974" s="549"/>
      <c r="KFJ3974" s="549"/>
      <c r="KFK3974" s="549"/>
      <c r="KFL3974" s="549"/>
      <c r="KFM3974" s="549"/>
      <c r="KFN3974" s="549"/>
      <c r="KFO3974" s="549"/>
      <c r="KFP3974" s="549"/>
      <c r="KFQ3974" s="549"/>
      <c r="KFR3974" s="549"/>
      <c r="KFS3974" s="549"/>
      <c r="KFT3974" s="549"/>
      <c r="KFU3974" s="549"/>
      <c r="KFV3974" s="549"/>
      <c r="KFW3974" s="549"/>
      <c r="KFX3974" s="549"/>
      <c r="KFY3974" s="549"/>
      <c r="KFZ3974" s="549"/>
      <c r="KGA3974" s="549"/>
      <c r="KGB3974" s="549"/>
      <c r="KGC3974" s="549"/>
      <c r="KGD3974" s="549"/>
      <c r="KGE3974" s="549"/>
      <c r="KGF3974" s="549"/>
      <c r="KGG3974" s="549"/>
      <c r="KGH3974" s="549"/>
      <c r="KGI3974" s="549"/>
      <c r="KGJ3974" s="549"/>
      <c r="KGK3974" s="549"/>
      <c r="KGL3974" s="549"/>
      <c r="KGM3974" s="549"/>
      <c r="KGN3974" s="549"/>
      <c r="KGO3974" s="549"/>
      <c r="KGP3974" s="549"/>
      <c r="KGQ3974" s="549"/>
      <c r="KGR3974" s="549"/>
      <c r="KGS3974" s="549"/>
      <c r="KGT3974" s="549"/>
      <c r="KGU3974" s="549"/>
      <c r="KGV3974" s="549"/>
      <c r="KGW3974" s="549"/>
      <c r="KGX3974" s="549"/>
      <c r="KGY3974" s="549"/>
      <c r="KGZ3974" s="549"/>
      <c r="KHA3974" s="549"/>
      <c r="KHB3974" s="549"/>
      <c r="KHC3974" s="549"/>
      <c r="KHD3974" s="549"/>
      <c r="KHE3974" s="549"/>
      <c r="KHF3974" s="549"/>
      <c r="KHG3974" s="549"/>
      <c r="KHH3974" s="549"/>
      <c r="KHI3974" s="549"/>
      <c r="KHJ3974" s="549"/>
      <c r="KHK3974" s="549"/>
      <c r="KHL3974" s="549"/>
      <c r="KHM3974" s="549"/>
      <c r="KHN3974" s="549"/>
      <c r="KHO3974" s="549"/>
      <c r="KHP3974" s="549"/>
      <c r="KHQ3974" s="549"/>
      <c r="KHR3974" s="549"/>
      <c r="KHS3974" s="549"/>
      <c r="KHT3974" s="549"/>
      <c r="KHU3974" s="549"/>
      <c r="KHV3974" s="549"/>
      <c r="KHW3974" s="549"/>
      <c r="KHX3974" s="549"/>
      <c r="KHY3974" s="549"/>
      <c r="KHZ3974" s="549"/>
      <c r="KIA3974" s="549"/>
      <c r="KIB3974" s="549"/>
      <c r="KIC3974" s="549"/>
      <c r="KID3974" s="549"/>
      <c r="KIE3974" s="549"/>
      <c r="KIF3974" s="549"/>
      <c r="KIG3974" s="549"/>
      <c r="KIH3974" s="549"/>
      <c r="KII3974" s="549"/>
      <c r="KIJ3974" s="549"/>
      <c r="KIK3974" s="549"/>
      <c r="KIL3974" s="549"/>
      <c r="KIM3974" s="549"/>
      <c r="KIN3974" s="549"/>
      <c r="KIO3974" s="549"/>
      <c r="KIP3974" s="549"/>
      <c r="KIQ3974" s="549"/>
      <c r="KIR3974" s="549"/>
      <c r="KIS3974" s="549"/>
      <c r="KIT3974" s="549"/>
      <c r="KIU3974" s="549"/>
      <c r="KIV3974" s="549"/>
      <c r="KIW3974" s="549"/>
      <c r="KIX3974" s="549"/>
      <c r="KIY3974" s="549"/>
      <c r="KIZ3974" s="549"/>
      <c r="KJA3974" s="549"/>
      <c r="KJB3974" s="549"/>
      <c r="KJC3974" s="549"/>
      <c r="KJD3974" s="549"/>
      <c r="KJE3974" s="549"/>
      <c r="KJF3974" s="549"/>
      <c r="KJG3974" s="549"/>
      <c r="KJH3974" s="549"/>
      <c r="KJI3974" s="549"/>
      <c r="KJJ3974" s="549"/>
      <c r="KJK3974" s="549"/>
      <c r="KJL3974" s="549"/>
      <c r="KJM3974" s="549"/>
      <c r="KJN3974" s="549"/>
      <c r="KJO3974" s="549"/>
      <c r="KJP3974" s="549"/>
      <c r="KJQ3974" s="549"/>
      <c r="KJR3974" s="549"/>
      <c r="KJS3974" s="549"/>
      <c r="KJT3974" s="549"/>
      <c r="KJU3974" s="549"/>
      <c r="KJV3974" s="549"/>
      <c r="KJW3974" s="549"/>
      <c r="KJX3974" s="549"/>
      <c r="KJY3974" s="549"/>
      <c r="KJZ3974" s="549"/>
      <c r="KKA3974" s="549"/>
      <c r="KKB3974" s="549"/>
      <c r="KKC3974" s="549"/>
      <c r="KKD3974" s="549"/>
      <c r="KKE3974" s="549"/>
      <c r="KKF3974" s="549"/>
      <c r="KKG3974" s="549"/>
      <c r="KKH3974" s="549"/>
      <c r="KKI3974" s="549"/>
      <c r="KKJ3974" s="549"/>
      <c r="KKK3974" s="549"/>
      <c r="KKL3974" s="549"/>
      <c r="KKM3974" s="549"/>
      <c r="KKN3974" s="549"/>
      <c r="KKO3974" s="549"/>
      <c r="KKP3974" s="549"/>
      <c r="KKQ3974" s="549"/>
      <c r="KKR3974" s="549"/>
      <c r="KKS3974" s="549"/>
      <c r="KKT3974" s="549"/>
      <c r="KKU3974" s="549"/>
      <c r="KKV3974" s="549"/>
      <c r="KKW3974" s="549"/>
      <c r="KKX3974" s="549"/>
      <c r="KKY3974" s="549"/>
      <c r="KKZ3974" s="549"/>
      <c r="KLA3974" s="549"/>
      <c r="KLB3974" s="549"/>
      <c r="KLC3974" s="549"/>
      <c r="KLD3974" s="549"/>
      <c r="KLE3974" s="549"/>
      <c r="KLF3974" s="549"/>
      <c r="KLG3974" s="549"/>
      <c r="KLH3974" s="549"/>
      <c r="KLI3974" s="549"/>
      <c r="KLJ3974" s="549"/>
      <c r="KLK3974" s="549"/>
      <c r="KLL3974" s="549"/>
      <c r="KLM3974" s="549"/>
      <c r="KLN3974" s="549"/>
      <c r="KLO3974" s="549"/>
      <c r="KLP3974" s="549"/>
      <c r="KLQ3974" s="549"/>
      <c r="KLR3974" s="549"/>
      <c r="KLS3974" s="549"/>
      <c r="KLT3974" s="549"/>
      <c r="KLU3974" s="549"/>
      <c r="KLV3974" s="549"/>
      <c r="KLW3974" s="549"/>
      <c r="KLX3974" s="549"/>
      <c r="KLY3974" s="549"/>
      <c r="KLZ3974" s="549"/>
      <c r="KMA3974" s="549"/>
      <c r="KMB3974" s="549"/>
      <c r="KMC3974" s="549"/>
      <c r="KMD3974" s="549"/>
      <c r="KME3974" s="549"/>
      <c r="KMF3974" s="549"/>
      <c r="KMG3974" s="549"/>
      <c r="KMH3974" s="549"/>
      <c r="KMI3974" s="549"/>
      <c r="KMJ3974" s="549"/>
      <c r="KMK3974" s="549"/>
      <c r="KML3974" s="549"/>
      <c r="KMM3974" s="549"/>
      <c r="KMN3974" s="549"/>
      <c r="KMO3974" s="549"/>
      <c r="KMP3974" s="549"/>
      <c r="KMQ3974" s="549"/>
      <c r="KMR3974" s="549"/>
      <c r="KMS3974" s="549"/>
      <c r="KMT3974" s="549"/>
      <c r="KMU3974" s="549"/>
      <c r="KMV3974" s="549"/>
      <c r="KMW3974" s="549"/>
      <c r="KMX3974" s="549"/>
      <c r="KMY3974" s="549"/>
      <c r="KMZ3974" s="549"/>
      <c r="KNA3974" s="549"/>
      <c r="KNB3974" s="549"/>
      <c r="KNC3974" s="549"/>
      <c r="KND3974" s="549"/>
      <c r="KNE3974" s="549"/>
      <c r="KNF3974" s="549"/>
      <c r="KNG3974" s="549"/>
      <c r="KNH3974" s="549"/>
      <c r="KNI3974" s="549"/>
      <c r="KNJ3974" s="549"/>
      <c r="KNK3974" s="549"/>
      <c r="KNL3974" s="549"/>
      <c r="KNM3974" s="549"/>
      <c r="KNN3974" s="549"/>
      <c r="KNO3974" s="549"/>
      <c r="KNP3974" s="549"/>
      <c r="KNQ3974" s="549"/>
      <c r="KNR3974" s="549"/>
      <c r="KNS3974" s="549"/>
      <c r="KNT3974" s="549"/>
      <c r="KNU3974" s="549"/>
      <c r="KNV3974" s="549"/>
      <c r="KNW3974" s="549"/>
      <c r="KNX3974" s="549"/>
      <c r="KNY3974" s="549"/>
      <c r="KNZ3974" s="549"/>
      <c r="KOA3974" s="549"/>
      <c r="KOB3974" s="549"/>
      <c r="KOC3974" s="549"/>
      <c r="KOD3974" s="549"/>
      <c r="KOE3974" s="549"/>
      <c r="KOF3974" s="549"/>
      <c r="KOG3974" s="549"/>
      <c r="KOH3974" s="549"/>
      <c r="KOI3974" s="549"/>
      <c r="KOJ3974" s="549"/>
      <c r="KOK3974" s="549"/>
      <c r="KOL3974" s="549"/>
      <c r="KOM3974" s="549"/>
      <c r="KON3974" s="549"/>
      <c r="KOO3974" s="549"/>
      <c r="KOP3974" s="549"/>
      <c r="KOQ3974" s="549"/>
      <c r="KOR3974" s="549"/>
      <c r="KOS3974" s="549"/>
      <c r="KOT3974" s="549"/>
      <c r="KOU3974" s="549"/>
      <c r="KOV3974" s="549"/>
      <c r="KOW3974" s="549"/>
      <c r="KOX3974" s="549"/>
      <c r="KOY3974" s="549"/>
      <c r="KOZ3974" s="549"/>
      <c r="KPA3974" s="549"/>
      <c r="KPB3974" s="549"/>
      <c r="KPC3974" s="549"/>
      <c r="KPD3974" s="549"/>
      <c r="KPE3974" s="549"/>
      <c r="KPF3974" s="549"/>
      <c r="KPG3974" s="549"/>
      <c r="KPH3974" s="549"/>
      <c r="KPI3974" s="549"/>
      <c r="KPJ3974" s="549"/>
      <c r="KPK3974" s="549"/>
      <c r="KPL3974" s="549"/>
      <c r="KPM3974" s="549"/>
      <c r="KPN3974" s="549"/>
      <c r="KPO3974" s="549"/>
      <c r="KPP3974" s="549"/>
      <c r="KPQ3974" s="549"/>
      <c r="KPR3974" s="549"/>
      <c r="KPS3974" s="549"/>
      <c r="KPT3974" s="549"/>
      <c r="KPU3974" s="549"/>
      <c r="KPV3974" s="549"/>
      <c r="KPW3974" s="549"/>
      <c r="KPX3974" s="549"/>
      <c r="KPY3974" s="549"/>
      <c r="KPZ3974" s="549"/>
      <c r="KQA3974" s="549"/>
      <c r="KQB3974" s="549"/>
      <c r="KQC3974" s="549"/>
      <c r="KQD3974" s="549"/>
      <c r="KQE3974" s="549"/>
      <c r="KQF3974" s="549"/>
      <c r="KQG3974" s="549"/>
      <c r="KQH3974" s="549"/>
      <c r="KQI3974" s="549"/>
      <c r="KQJ3974" s="549"/>
      <c r="KQK3974" s="549"/>
      <c r="KQL3974" s="549"/>
      <c r="KQM3974" s="549"/>
      <c r="KQN3974" s="549"/>
      <c r="KQO3974" s="549"/>
      <c r="KQP3974" s="549"/>
      <c r="KQQ3974" s="549"/>
      <c r="KQR3974" s="549"/>
      <c r="KQS3974" s="549"/>
      <c r="KQT3974" s="549"/>
      <c r="KQU3974" s="549"/>
      <c r="KQV3974" s="549"/>
      <c r="KQW3974" s="549"/>
      <c r="KQX3974" s="549"/>
      <c r="KQY3974" s="549"/>
      <c r="KQZ3974" s="549"/>
      <c r="KRA3974" s="549"/>
      <c r="KRB3974" s="549"/>
      <c r="KRC3974" s="549"/>
      <c r="KRD3974" s="549"/>
      <c r="KRE3974" s="549"/>
      <c r="KRF3974" s="549"/>
      <c r="KRG3974" s="549"/>
      <c r="KRH3974" s="549"/>
      <c r="KRI3974" s="549"/>
      <c r="KRJ3974" s="549"/>
      <c r="KRK3974" s="549"/>
      <c r="KRL3974" s="549"/>
      <c r="KRM3974" s="549"/>
      <c r="KRN3974" s="549"/>
      <c r="KRO3974" s="549"/>
      <c r="KRP3974" s="549"/>
      <c r="KRQ3974" s="549"/>
      <c r="KRR3974" s="549"/>
      <c r="KRS3974" s="549"/>
      <c r="KRT3974" s="549"/>
      <c r="KRU3974" s="549"/>
      <c r="KRV3974" s="549"/>
      <c r="KRW3974" s="549"/>
      <c r="KRX3974" s="549"/>
      <c r="KRY3974" s="549"/>
      <c r="KRZ3974" s="549"/>
      <c r="KSA3974" s="549"/>
      <c r="KSB3974" s="549"/>
      <c r="KSC3974" s="549"/>
      <c r="KSD3974" s="549"/>
      <c r="KSE3974" s="549"/>
      <c r="KSF3974" s="549"/>
      <c r="KSG3974" s="549"/>
      <c r="KSH3974" s="549"/>
      <c r="KSI3974" s="549"/>
      <c r="KSJ3974" s="549"/>
      <c r="KSK3974" s="549"/>
      <c r="KSL3974" s="549"/>
      <c r="KSM3974" s="549"/>
      <c r="KSN3974" s="549"/>
      <c r="KSO3974" s="549"/>
      <c r="KSP3974" s="549"/>
      <c r="KSQ3974" s="549"/>
      <c r="KSR3974" s="549"/>
      <c r="KSS3974" s="549"/>
      <c r="KST3974" s="549"/>
      <c r="KSU3974" s="549"/>
      <c r="KSV3974" s="549"/>
      <c r="KSW3974" s="549"/>
      <c r="KSX3974" s="549"/>
      <c r="KSY3974" s="549"/>
      <c r="KSZ3974" s="549"/>
      <c r="KTA3974" s="549"/>
      <c r="KTB3974" s="549"/>
      <c r="KTC3974" s="549"/>
      <c r="KTD3974" s="549"/>
      <c r="KTE3974" s="549"/>
      <c r="KTF3974" s="549"/>
      <c r="KTG3974" s="549"/>
      <c r="KTH3974" s="549"/>
      <c r="KTI3974" s="549"/>
      <c r="KTJ3974" s="549"/>
      <c r="KTK3974" s="549"/>
      <c r="KTL3974" s="549"/>
      <c r="KTM3974" s="549"/>
      <c r="KTN3974" s="549"/>
      <c r="KTO3974" s="549"/>
      <c r="KTP3974" s="549"/>
      <c r="KTQ3974" s="549"/>
      <c r="KTR3974" s="549"/>
      <c r="KTS3974" s="549"/>
      <c r="KTT3974" s="549"/>
      <c r="KTU3974" s="549"/>
      <c r="KTV3974" s="549"/>
      <c r="KTW3974" s="549"/>
      <c r="KTX3974" s="549"/>
      <c r="KTY3974" s="549"/>
      <c r="KTZ3974" s="549"/>
      <c r="KUA3974" s="549"/>
      <c r="KUB3974" s="549"/>
      <c r="KUC3974" s="549"/>
      <c r="KUD3974" s="549"/>
      <c r="KUE3974" s="549"/>
      <c r="KUF3974" s="549"/>
      <c r="KUG3974" s="549"/>
      <c r="KUH3974" s="549"/>
      <c r="KUI3974" s="549"/>
      <c r="KUJ3974" s="549"/>
      <c r="KUK3974" s="549"/>
      <c r="KUL3974" s="549"/>
      <c r="KUM3974" s="549"/>
      <c r="KUN3974" s="549"/>
      <c r="KUO3974" s="549"/>
      <c r="KUP3974" s="549"/>
      <c r="KUQ3974" s="549"/>
      <c r="KUR3974" s="549"/>
      <c r="KUS3974" s="549"/>
      <c r="KUT3974" s="549"/>
      <c r="KUU3974" s="549"/>
      <c r="KUV3974" s="549"/>
      <c r="KUW3974" s="549"/>
      <c r="KUX3974" s="549"/>
      <c r="KUY3974" s="549"/>
      <c r="KUZ3974" s="549"/>
      <c r="KVA3974" s="549"/>
      <c r="KVB3974" s="549"/>
      <c r="KVC3974" s="549"/>
      <c r="KVD3974" s="549"/>
      <c r="KVE3974" s="549"/>
      <c r="KVF3974" s="549"/>
      <c r="KVG3974" s="549"/>
      <c r="KVH3974" s="549"/>
      <c r="KVI3974" s="549"/>
      <c r="KVJ3974" s="549"/>
      <c r="KVK3974" s="549"/>
      <c r="KVL3974" s="549"/>
      <c r="KVM3974" s="549"/>
      <c r="KVN3974" s="549"/>
      <c r="KVO3974" s="549"/>
      <c r="KVP3974" s="549"/>
      <c r="KVQ3974" s="549"/>
      <c r="KVR3974" s="549"/>
      <c r="KVS3974" s="549"/>
      <c r="KVT3974" s="549"/>
      <c r="KVU3974" s="549"/>
      <c r="KVV3974" s="549"/>
      <c r="KVW3974" s="549"/>
      <c r="KVX3974" s="549"/>
      <c r="KVY3974" s="549"/>
      <c r="KVZ3974" s="549"/>
      <c r="KWA3974" s="549"/>
      <c r="KWB3974" s="549"/>
      <c r="KWC3974" s="549"/>
      <c r="KWD3974" s="549"/>
      <c r="KWE3974" s="549"/>
      <c r="KWF3974" s="549"/>
      <c r="KWG3974" s="549"/>
      <c r="KWH3974" s="549"/>
      <c r="KWI3974" s="549"/>
      <c r="KWJ3974" s="549"/>
      <c r="KWK3974" s="549"/>
      <c r="KWL3974" s="549"/>
      <c r="KWM3974" s="549"/>
      <c r="KWN3974" s="549"/>
      <c r="KWO3974" s="549"/>
      <c r="KWP3974" s="549"/>
      <c r="KWQ3974" s="549"/>
      <c r="KWR3974" s="549"/>
      <c r="KWS3974" s="549"/>
      <c r="KWT3974" s="549"/>
      <c r="KWU3974" s="549"/>
      <c r="KWV3974" s="549"/>
      <c r="KWW3974" s="549"/>
      <c r="KWX3974" s="549"/>
      <c r="KWY3974" s="549"/>
      <c r="KWZ3974" s="549"/>
      <c r="KXA3974" s="549"/>
      <c r="KXB3974" s="549"/>
      <c r="KXC3974" s="549"/>
      <c r="KXD3974" s="549"/>
      <c r="KXE3974" s="549"/>
      <c r="KXF3974" s="549"/>
      <c r="KXG3974" s="549"/>
      <c r="KXH3974" s="549"/>
      <c r="KXI3974" s="549"/>
      <c r="KXJ3974" s="549"/>
      <c r="KXK3974" s="549"/>
      <c r="KXL3974" s="549"/>
      <c r="KXM3974" s="549"/>
      <c r="KXN3974" s="549"/>
      <c r="KXO3974" s="549"/>
      <c r="KXP3974" s="549"/>
      <c r="KXQ3974" s="549"/>
      <c r="KXR3974" s="549"/>
      <c r="KXS3974" s="549"/>
      <c r="KXT3974" s="549"/>
      <c r="KXU3974" s="549"/>
      <c r="KXV3974" s="549"/>
      <c r="KXW3974" s="549"/>
      <c r="KXX3974" s="549"/>
      <c r="KXY3974" s="549"/>
      <c r="KXZ3974" s="549"/>
      <c r="KYA3974" s="549"/>
      <c r="KYB3974" s="549"/>
      <c r="KYC3974" s="549"/>
      <c r="KYD3974" s="549"/>
      <c r="KYE3974" s="549"/>
      <c r="KYF3974" s="549"/>
      <c r="KYG3974" s="549"/>
      <c r="KYH3974" s="549"/>
      <c r="KYI3974" s="549"/>
      <c r="KYJ3974" s="549"/>
      <c r="KYK3974" s="549"/>
      <c r="KYL3974" s="549"/>
      <c r="KYM3974" s="549"/>
      <c r="KYN3974" s="549"/>
      <c r="KYO3974" s="549"/>
      <c r="KYP3974" s="549"/>
      <c r="KYQ3974" s="549"/>
      <c r="KYR3974" s="549"/>
      <c r="KYS3974" s="549"/>
      <c r="KYT3974" s="549"/>
      <c r="KYU3974" s="549"/>
      <c r="KYV3974" s="549"/>
      <c r="KYW3974" s="549"/>
      <c r="KYX3974" s="549"/>
      <c r="KYY3974" s="549"/>
      <c r="KYZ3974" s="549"/>
      <c r="KZA3974" s="549"/>
      <c r="KZB3974" s="549"/>
      <c r="KZC3974" s="549"/>
      <c r="KZD3974" s="549"/>
      <c r="KZE3974" s="549"/>
      <c r="KZF3974" s="549"/>
      <c r="KZG3974" s="549"/>
      <c r="KZH3974" s="549"/>
      <c r="KZI3974" s="549"/>
      <c r="KZJ3974" s="549"/>
      <c r="KZK3974" s="549"/>
      <c r="KZL3974" s="549"/>
      <c r="KZM3974" s="549"/>
      <c r="KZN3974" s="549"/>
      <c r="KZO3974" s="549"/>
      <c r="KZP3974" s="549"/>
      <c r="KZQ3974" s="549"/>
      <c r="KZR3974" s="549"/>
      <c r="KZS3974" s="549"/>
      <c r="KZT3974" s="549"/>
      <c r="KZU3974" s="549"/>
      <c r="KZV3974" s="549"/>
      <c r="KZW3974" s="549"/>
      <c r="KZX3974" s="549"/>
      <c r="KZY3974" s="549"/>
      <c r="KZZ3974" s="549"/>
      <c r="LAA3974" s="549"/>
      <c r="LAB3974" s="549"/>
      <c r="LAC3974" s="549"/>
      <c r="LAD3974" s="549"/>
      <c r="LAE3974" s="549"/>
      <c r="LAF3974" s="549"/>
      <c r="LAG3974" s="549"/>
      <c r="LAH3974" s="549"/>
      <c r="LAI3974" s="549"/>
      <c r="LAJ3974" s="549"/>
      <c r="LAK3974" s="549"/>
      <c r="LAL3974" s="549"/>
      <c r="LAM3974" s="549"/>
      <c r="LAN3974" s="549"/>
      <c r="LAO3974" s="549"/>
      <c r="LAP3974" s="549"/>
      <c r="LAQ3974" s="549"/>
      <c r="LAR3974" s="549"/>
      <c r="LAS3974" s="549"/>
      <c r="LAT3974" s="549"/>
      <c r="LAU3974" s="549"/>
      <c r="LAV3974" s="549"/>
      <c r="LAW3974" s="549"/>
      <c r="LAX3974" s="549"/>
      <c r="LAY3974" s="549"/>
      <c r="LAZ3974" s="549"/>
      <c r="LBA3974" s="549"/>
      <c r="LBB3974" s="549"/>
      <c r="LBC3974" s="549"/>
      <c r="LBD3974" s="549"/>
      <c r="LBE3974" s="549"/>
      <c r="LBF3974" s="549"/>
      <c r="LBG3974" s="549"/>
      <c r="LBH3974" s="549"/>
      <c r="LBI3974" s="549"/>
      <c r="LBJ3974" s="549"/>
      <c r="LBK3974" s="549"/>
      <c r="LBL3974" s="549"/>
      <c r="LBM3974" s="549"/>
      <c r="LBN3974" s="549"/>
      <c r="LBO3974" s="549"/>
      <c r="LBP3974" s="549"/>
      <c r="LBQ3974" s="549"/>
      <c r="LBR3974" s="549"/>
      <c r="LBS3974" s="549"/>
      <c r="LBT3974" s="549"/>
      <c r="LBU3974" s="549"/>
      <c r="LBV3974" s="549"/>
      <c r="LBW3974" s="549"/>
      <c r="LBX3974" s="549"/>
      <c r="LBY3974" s="549"/>
      <c r="LBZ3974" s="549"/>
      <c r="LCA3974" s="549"/>
      <c r="LCB3974" s="549"/>
      <c r="LCC3974" s="549"/>
      <c r="LCD3974" s="549"/>
      <c r="LCE3974" s="549"/>
      <c r="LCF3974" s="549"/>
      <c r="LCG3974" s="549"/>
      <c r="LCH3974" s="549"/>
      <c r="LCI3974" s="549"/>
      <c r="LCJ3974" s="549"/>
      <c r="LCK3974" s="549"/>
      <c r="LCL3974" s="549"/>
      <c r="LCM3974" s="549"/>
      <c r="LCN3974" s="549"/>
      <c r="LCO3974" s="549"/>
      <c r="LCP3974" s="549"/>
      <c r="LCQ3974" s="549"/>
      <c r="LCR3974" s="549"/>
      <c r="LCS3974" s="549"/>
      <c r="LCT3974" s="549"/>
      <c r="LCU3974" s="549"/>
      <c r="LCV3974" s="549"/>
      <c r="LCW3974" s="549"/>
      <c r="LCX3974" s="549"/>
      <c r="LCY3974" s="549"/>
      <c r="LCZ3974" s="549"/>
      <c r="LDA3974" s="549"/>
      <c r="LDB3974" s="549"/>
      <c r="LDC3974" s="549"/>
      <c r="LDD3974" s="549"/>
      <c r="LDE3974" s="549"/>
      <c r="LDF3974" s="549"/>
      <c r="LDG3974" s="549"/>
      <c r="LDH3974" s="549"/>
      <c r="LDI3974" s="549"/>
      <c r="LDJ3974" s="549"/>
      <c r="LDK3974" s="549"/>
      <c r="LDL3974" s="549"/>
      <c r="LDM3974" s="549"/>
      <c r="LDN3974" s="549"/>
      <c r="LDO3974" s="549"/>
      <c r="LDP3974" s="549"/>
      <c r="LDQ3974" s="549"/>
      <c r="LDR3974" s="549"/>
      <c r="LDS3974" s="549"/>
      <c r="LDT3974" s="549"/>
      <c r="LDU3974" s="549"/>
      <c r="LDV3974" s="549"/>
      <c r="LDW3974" s="549"/>
      <c r="LDX3974" s="549"/>
      <c r="LDY3974" s="549"/>
      <c r="LDZ3974" s="549"/>
      <c r="LEA3974" s="549"/>
      <c r="LEB3974" s="549"/>
      <c r="LEC3974" s="549"/>
      <c r="LED3974" s="549"/>
      <c r="LEE3974" s="549"/>
      <c r="LEF3974" s="549"/>
      <c r="LEG3974" s="549"/>
      <c r="LEH3974" s="549"/>
      <c r="LEI3974" s="549"/>
      <c r="LEJ3974" s="549"/>
      <c r="LEK3974" s="549"/>
      <c r="LEL3974" s="549"/>
      <c r="LEM3974" s="549"/>
      <c r="LEN3974" s="549"/>
      <c r="LEO3974" s="549"/>
      <c r="LEP3974" s="549"/>
      <c r="LEQ3974" s="549"/>
      <c r="LER3974" s="549"/>
      <c r="LES3974" s="549"/>
      <c r="LET3974" s="549"/>
      <c r="LEU3974" s="549"/>
      <c r="LEV3974" s="549"/>
      <c r="LEW3974" s="549"/>
      <c r="LEX3974" s="549"/>
      <c r="LEY3974" s="549"/>
      <c r="LEZ3974" s="549"/>
      <c r="LFA3974" s="549"/>
      <c r="LFB3974" s="549"/>
      <c r="LFC3974" s="549"/>
      <c r="LFD3974" s="549"/>
      <c r="LFE3974" s="549"/>
      <c r="LFF3974" s="549"/>
      <c r="LFG3974" s="549"/>
      <c r="LFH3974" s="549"/>
      <c r="LFI3974" s="549"/>
      <c r="LFJ3974" s="549"/>
      <c r="LFK3974" s="549"/>
      <c r="LFL3974" s="549"/>
      <c r="LFM3974" s="549"/>
      <c r="LFN3974" s="549"/>
      <c r="LFO3974" s="549"/>
      <c r="LFP3974" s="549"/>
      <c r="LFQ3974" s="549"/>
      <c r="LFR3974" s="549"/>
      <c r="LFS3974" s="549"/>
      <c r="LFT3974" s="549"/>
      <c r="LFU3974" s="549"/>
      <c r="LFV3974" s="549"/>
      <c r="LFW3974" s="549"/>
      <c r="LFX3974" s="549"/>
      <c r="LFY3974" s="549"/>
      <c r="LFZ3974" s="549"/>
      <c r="LGA3974" s="549"/>
      <c r="LGB3974" s="549"/>
      <c r="LGC3974" s="549"/>
      <c r="LGD3974" s="549"/>
      <c r="LGE3974" s="549"/>
      <c r="LGF3974" s="549"/>
      <c r="LGG3974" s="549"/>
      <c r="LGH3974" s="549"/>
      <c r="LGI3974" s="549"/>
      <c r="LGJ3974" s="549"/>
      <c r="LGK3974" s="549"/>
      <c r="LGL3974" s="549"/>
      <c r="LGM3974" s="549"/>
      <c r="LGN3974" s="549"/>
      <c r="LGO3974" s="549"/>
      <c r="LGP3974" s="549"/>
      <c r="LGQ3974" s="549"/>
      <c r="LGR3974" s="549"/>
      <c r="LGS3974" s="549"/>
      <c r="LGT3974" s="549"/>
      <c r="LGU3974" s="549"/>
      <c r="LGV3974" s="549"/>
      <c r="LGW3974" s="549"/>
      <c r="LGX3974" s="549"/>
      <c r="LGY3974" s="549"/>
      <c r="LGZ3974" s="549"/>
      <c r="LHA3974" s="549"/>
      <c r="LHB3974" s="549"/>
      <c r="LHC3974" s="549"/>
      <c r="LHD3974" s="549"/>
      <c r="LHE3974" s="549"/>
      <c r="LHF3974" s="549"/>
      <c r="LHG3974" s="549"/>
      <c r="LHH3974" s="549"/>
      <c r="LHI3974" s="549"/>
      <c r="LHJ3974" s="549"/>
      <c r="LHK3974" s="549"/>
      <c r="LHL3974" s="549"/>
      <c r="LHM3974" s="549"/>
      <c r="LHN3974" s="549"/>
      <c r="LHO3974" s="549"/>
      <c r="LHP3974" s="549"/>
      <c r="LHQ3974" s="549"/>
      <c r="LHR3974" s="549"/>
      <c r="LHS3974" s="549"/>
      <c r="LHT3974" s="549"/>
      <c r="LHU3974" s="549"/>
      <c r="LHV3974" s="549"/>
      <c r="LHW3974" s="549"/>
      <c r="LHX3974" s="549"/>
      <c r="LHY3974" s="549"/>
      <c r="LHZ3974" s="549"/>
      <c r="LIA3974" s="549"/>
      <c r="LIB3974" s="549"/>
      <c r="LIC3974" s="549"/>
      <c r="LID3974" s="549"/>
      <c r="LIE3974" s="549"/>
      <c r="LIF3974" s="549"/>
      <c r="LIG3974" s="549"/>
      <c r="LIH3974" s="549"/>
      <c r="LII3974" s="549"/>
      <c r="LIJ3974" s="549"/>
      <c r="LIK3974" s="549"/>
      <c r="LIL3974" s="549"/>
      <c r="LIM3974" s="549"/>
      <c r="LIN3974" s="549"/>
      <c r="LIO3974" s="549"/>
      <c r="LIP3974" s="549"/>
      <c r="LIQ3974" s="549"/>
      <c r="LIR3974" s="549"/>
      <c r="LIS3974" s="549"/>
      <c r="LIT3974" s="549"/>
      <c r="LIU3974" s="549"/>
      <c r="LIV3974" s="549"/>
      <c r="LIW3974" s="549"/>
      <c r="LIX3974" s="549"/>
      <c r="LIY3974" s="549"/>
      <c r="LIZ3974" s="549"/>
      <c r="LJA3974" s="549"/>
      <c r="LJB3974" s="549"/>
      <c r="LJC3974" s="549"/>
      <c r="LJD3974" s="549"/>
      <c r="LJE3974" s="549"/>
      <c r="LJF3974" s="549"/>
      <c r="LJG3974" s="549"/>
      <c r="LJH3974" s="549"/>
      <c r="LJI3974" s="549"/>
      <c r="LJJ3974" s="549"/>
      <c r="LJK3974" s="549"/>
      <c r="LJL3974" s="549"/>
      <c r="LJM3974" s="549"/>
      <c r="LJN3974" s="549"/>
      <c r="LJO3974" s="549"/>
      <c r="LJP3974" s="549"/>
      <c r="LJQ3974" s="549"/>
      <c r="LJR3974" s="549"/>
      <c r="LJS3974" s="549"/>
      <c r="LJT3974" s="549"/>
      <c r="LJU3974" s="549"/>
      <c r="LJV3974" s="549"/>
      <c r="LJW3974" s="549"/>
      <c r="LJX3974" s="549"/>
      <c r="LJY3974" s="549"/>
      <c r="LJZ3974" s="549"/>
      <c r="LKA3974" s="549"/>
      <c r="LKB3974" s="549"/>
      <c r="LKC3974" s="549"/>
      <c r="LKD3974" s="549"/>
      <c r="LKE3974" s="549"/>
      <c r="LKF3974" s="549"/>
      <c r="LKG3974" s="549"/>
      <c r="LKH3974" s="549"/>
      <c r="LKI3974" s="549"/>
      <c r="LKJ3974" s="549"/>
      <c r="LKK3974" s="549"/>
      <c r="LKL3974" s="549"/>
      <c r="LKM3974" s="549"/>
      <c r="LKN3974" s="549"/>
      <c r="LKO3974" s="549"/>
      <c r="LKP3974" s="549"/>
      <c r="LKQ3974" s="549"/>
      <c r="LKR3974" s="549"/>
      <c r="LKS3974" s="549"/>
      <c r="LKT3974" s="549"/>
      <c r="LKU3974" s="549"/>
      <c r="LKV3974" s="549"/>
      <c r="LKW3974" s="549"/>
      <c r="LKX3974" s="549"/>
      <c r="LKY3974" s="549"/>
      <c r="LKZ3974" s="549"/>
      <c r="LLA3974" s="549"/>
      <c r="LLB3974" s="549"/>
      <c r="LLC3974" s="549"/>
      <c r="LLD3974" s="549"/>
      <c r="LLE3974" s="549"/>
      <c r="LLF3974" s="549"/>
      <c r="LLG3974" s="549"/>
      <c r="LLH3974" s="549"/>
      <c r="LLI3974" s="549"/>
      <c r="LLJ3974" s="549"/>
      <c r="LLK3974" s="549"/>
      <c r="LLL3974" s="549"/>
      <c r="LLM3974" s="549"/>
      <c r="LLN3974" s="549"/>
      <c r="LLO3974" s="549"/>
      <c r="LLP3974" s="549"/>
      <c r="LLQ3974" s="549"/>
      <c r="LLR3974" s="549"/>
      <c r="LLS3974" s="549"/>
      <c r="LLT3974" s="549"/>
      <c r="LLU3974" s="549"/>
      <c r="LLV3974" s="549"/>
      <c r="LLW3974" s="549"/>
      <c r="LLX3974" s="549"/>
      <c r="LLY3974" s="549"/>
      <c r="LLZ3974" s="549"/>
      <c r="LMA3974" s="549"/>
      <c r="LMB3974" s="549"/>
      <c r="LMC3974" s="549"/>
      <c r="LMD3974" s="549"/>
      <c r="LME3974" s="549"/>
      <c r="LMF3974" s="549"/>
      <c r="LMG3974" s="549"/>
      <c r="LMH3974" s="549"/>
      <c r="LMI3974" s="549"/>
      <c r="LMJ3974" s="549"/>
      <c r="LMK3974" s="549"/>
      <c r="LML3974" s="549"/>
      <c r="LMM3974" s="549"/>
      <c r="LMN3974" s="549"/>
      <c r="LMO3974" s="549"/>
      <c r="LMP3974" s="549"/>
      <c r="LMQ3974" s="549"/>
      <c r="LMR3974" s="549"/>
      <c r="LMS3974" s="549"/>
      <c r="LMT3974" s="549"/>
      <c r="LMU3974" s="549"/>
      <c r="LMV3974" s="549"/>
      <c r="LMW3974" s="549"/>
      <c r="LMX3974" s="549"/>
      <c r="LMY3974" s="549"/>
      <c r="LMZ3974" s="549"/>
      <c r="LNA3974" s="549"/>
      <c r="LNB3974" s="549"/>
      <c r="LNC3974" s="549"/>
      <c r="LND3974" s="549"/>
      <c r="LNE3974" s="549"/>
      <c r="LNF3974" s="549"/>
      <c r="LNG3974" s="549"/>
      <c r="LNH3974" s="549"/>
      <c r="LNI3974" s="549"/>
      <c r="LNJ3974" s="549"/>
      <c r="LNK3974" s="549"/>
      <c r="LNL3974" s="549"/>
      <c r="LNM3974" s="549"/>
      <c r="LNN3974" s="549"/>
      <c r="LNO3974" s="549"/>
      <c r="LNP3974" s="549"/>
      <c r="LNQ3974" s="549"/>
      <c r="LNR3974" s="549"/>
      <c r="LNS3974" s="549"/>
      <c r="LNT3974" s="549"/>
      <c r="LNU3974" s="549"/>
      <c r="LNV3974" s="549"/>
      <c r="LNW3974" s="549"/>
      <c r="LNX3974" s="549"/>
      <c r="LNY3974" s="549"/>
      <c r="LNZ3974" s="549"/>
      <c r="LOA3974" s="549"/>
      <c r="LOB3974" s="549"/>
      <c r="LOC3974" s="549"/>
      <c r="LOD3974" s="549"/>
      <c r="LOE3974" s="549"/>
      <c r="LOF3974" s="549"/>
      <c r="LOG3974" s="549"/>
      <c r="LOH3974" s="549"/>
      <c r="LOI3974" s="549"/>
      <c r="LOJ3974" s="549"/>
      <c r="LOK3974" s="549"/>
      <c r="LOL3974" s="549"/>
      <c r="LOM3974" s="549"/>
      <c r="LON3974" s="549"/>
      <c r="LOO3974" s="549"/>
      <c r="LOP3974" s="549"/>
      <c r="LOQ3974" s="549"/>
      <c r="LOR3974" s="549"/>
      <c r="LOS3974" s="549"/>
      <c r="LOT3974" s="549"/>
      <c r="LOU3974" s="549"/>
      <c r="LOV3974" s="549"/>
      <c r="LOW3974" s="549"/>
      <c r="LOX3974" s="549"/>
      <c r="LOY3974" s="549"/>
      <c r="LOZ3974" s="549"/>
      <c r="LPA3974" s="549"/>
      <c r="LPB3974" s="549"/>
      <c r="LPC3974" s="549"/>
      <c r="LPD3974" s="549"/>
      <c r="LPE3974" s="549"/>
      <c r="LPF3974" s="549"/>
      <c r="LPG3974" s="549"/>
      <c r="LPH3974" s="549"/>
      <c r="LPI3974" s="549"/>
      <c r="LPJ3974" s="549"/>
      <c r="LPK3974" s="549"/>
      <c r="LPL3974" s="549"/>
      <c r="LPM3974" s="549"/>
      <c r="LPN3974" s="549"/>
      <c r="LPO3974" s="549"/>
      <c r="LPP3974" s="549"/>
      <c r="LPQ3974" s="549"/>
      <c r="LPR3974" s="549"/>
      <c r="LPS3974" s="549"/>
      <c r="LPT3974" s="549"/>
      <c r="LPU3974" s="549"/>
      <c r="LPV3974" s="549"/>
      <c r="LPW3974" s="549"/>
      <c r="LPX3974" s="549"/>
      <c r="LPY3974" s="549"/>
      <c r="LPZ3974" s="549"/>
      <c r="LQA3974" s="549"/>
      <c r="LQB3974" s="549"/>
      <c r="LQC3974" s="549"/>
      <c r="LQD3974" s="549"/>
      <c r="LQE3974" s="549"/>
      <c r="LQF3974" s="549"/>
      <c r="LQG3974" s="549"/>
      <c r="LQH3974" s="549"/>
      <c r="LQI3974" s="549"/>
      <c r="LQJ3974" s="549"/>
      <c r="LQK3974" s="549"/>
      <c r="LQL3974" s="549"/>
      <c r="LQM3974" s="549"/>
      <c r="LQN3974" s="549"/>
      <c r="LQO3974" s="549"/>
      <c r="LQP3974" s="549"/>
      <c r="LQQ3974" s="549"/>
      <c r="LQR3974" s="549"/>
      <c r="LQS3974" s="549"/>
      <c r="LQT3974" s="549"/>
      <c r="LQU3974" s="549"/>
      <c r="LQV3974" s="549"/>
      <c r="LQW3974" s="549"/>
      <c r="LQX3974" s="549"/>
      <c r="LQY3974" s="549"/>
      <c r="LQZ3974" s="549"/>
      <c r="LRA3974" s="549"/>
      <c r="LRB3974" s="549"/>
      <c r="LRC3974" s="549"/>
      <c r="LRD3974" s="549"/>
      <c r="LRE3974" s="549"/>
      <c r="LRF3974" s="549"/>
      <c r="LRG3974" s="549"/>
      <c r="LRH3974" s="549"/>
      <c r="LRI3974" s="549"/>
      <c r="LRJ3974" s="549"/>
      <c r="LRK3974" s="549"/>
      <c r="LRL3974" s="549"/>
      <c r="LRM3974" s="549"/>
      <c r="LRN3974" s="549"/>
      <c r="LRO3974" s="549"/>
      <c r="LRP3974" s="549"/>
      <c r="LRQ3974" s="549"/>
      <c r="LRR3974" s="549"/>
      <c r="LRS3974" s="549"/>
      <c r="LRT3974" s="549"/>
      <c r="LRU3974" s="549"/>
      <c r="LRV3974" s="549"/>
      <c r="LRW3974" s="549"/>
      <c r="LRX3974" s="549"/>
      <c r="LRY3974" s="549"/>
      <c r="LRZ3974" s="549"/>
      <c r="LSA3974" s="549"/>
      <c r="LSB3974" s="549"/>
      <c r="LSC3974" s="549"/>
      <c r="LSD3974" s="549"/>
      <c r="LSE3974" s="549"/>
      <c r="LSF3974" s="549"/>
      <c r="LSG3974" s="549"/>
      <c r="LSH3974" s="549"/>
      <c r="LSI3974" s="549"/>
      <c r="LSJ3974" s="549"/>
      <c r="LSK3974" s="549"/>
      <c r="LSL3974" s="549"/>
      <c r="LSM3974" s="549"/>
      <c r="LSN3974" s="549"/>
      <c r="LSO3974" s="549"/>
      <c r="LSP3974" s="549"/>
      <c r="LSQ3974" s="549"/>
      <c r="LSR3974" s="549"/>
      <c r="LSS3974" s="549"/>
      <c r="LST3974" s="549"/>
      <c r="LSU3974" s="549"/>
      <c r="LSV3974" s="549"/>
      <c r="LSW3974" s="549"/>
      <c r="LSX3974" s="549"/>
      <c r="LSY3974" s="549"/>
      <c r="LSZ3974" s="549"/>
      <c r="LTA3974" s="549"/>
      <c r="LTB3974" s="549"/>
      <c r="LTC3974" s="549"/>
      <c r="LTD3974" s="549"/>
      <c r="LTE3974" s="549"/>
      <c r="LTF3974" s="549"/>
      <c r="LTG3974" s="549"/>
      <c r="LTH3974" s="549"/>
      <c r="LTI3974" s="549"/>
      <c r="LTJ3974" s="549"/>
      <c r="LTK3974" s="549"/>
      <c r="LTL3974" s="549"/>
      <c r="LTM3974" s="549"/>
      <c r="LTN3974" s="549"/>
      <c r="LTO3974" s="549"/>
      <c r="LTP3974" s="549"/>
      <c r="LTQ3974" s="549"/>
      <c r="LTR3974" s="549"/>
      <c r="LTS3974" s="549"/>
      <c r="LTT3974" s="549"/>
      <c r="LTU3974" s="549"/>
      <c r="LTV3974" s="549"/>
      <c r="LTW3974" s="549"/>
      <c r="LTX3974" s="549"/>
      <c r="LTY3974" s="549"/>
      <c r="LTZ3974" s="549"/>
      <c r="LUA3974" s="549"/>
      <c r="LUB3974" s="549"/>
      <c r="LUC3974" s="549"/>
      <c r="LUD3974" s="549"/>
      <c r="LUE3974" s="549"/>
      <c r="LUF3974" s="549"/>
      <c r="LUG3974" s="549"/>
      <c r="LUH3974" s="549"/>
      <c r="LUI3974" s="549"/>
      <c r="LUJ3974" s="549"/>
      <c r="LUK3974" s="549"/>
      <c r="LUL3974" s="549"/>
      <c r="LUM3974" s="549"/>
      <c r="LUN3974" s="549"/>
      <c r="LUO3974" s="549"/>
      <c r="LUP3974" s="549"/>
      <c r="LUQ3974" s="549"/>
      <c r="LUR3974" s="549"/>
      <c r="LUS3974" s="549"/>
      <c r="LUT3974" s="549"/>
      <c r="LUU3974" s="549"/>
      <c r="LUV3974" s="549"/>
      <c r="LUW3974" s="549"/>
      <c r="LUX3974" s="549"/>
      <c r="LUY3974" s="549"/>
      <c r="LUZ3974" s="549"/>
      <c r="LVA3974" s="549"/>
      <c r="LVB3974" s="549"/>
      <c r="LVC3974" s="549"/>
      <c r="LVD3974" s="549"/>
      <c r="LVE3974" s="549"/>
      <c r="LVF3974" s="549"/>
      <c r="LVG3974" s="549"/>
      <c r="LVH3974" s="549"/>
      <c r="LVI3974" s="549"/>
      <c r="LVJ3974" s="549"/>
      <c r="LVK3974" s="549"/>
      <c r="LVL3974" s="549"/>
      <c r="LVM3974" s="549"/>
      <c r="LVN3974" s="549"/>
      <c r="LVO3974" s="549"/>
      <c r="LVP3974" s="549"/>
      <c r="LVQ3974" s="549"/>
      <c r="LVR3974" s="549"/>
      <c r="LVS3974" s="549"/>
      <c r="LVT3974" s="549"/>
      <c r="LVU3974" s="549"/>
      <c r="LVV3974" s="549"/>
      <c r="LVW3974" s="549"/>
      <c r="LVX3974" s="549"/>
      <c r="LVY3974" s="549"/>
      <c r="LVZ3974" s="549"/>
      <c r="LWA3974" s="549"/>
      <c r="LWB3974" s="549"/>
      <c r="LWC3974" s="549"/>
      <c r="LWD3974" s="549"/>
      <c r="LWE3974" s="549"/>
      <c r="LWF3974" s="549"/>
      <c r="LWG3974" s="549"/>
      <c r="LWH3974" s="549"/>
      <c r="LWI3974" s="549"/>
      <c r="LWJ3974" s="549"/>
      <c r="LWK3974" s="549"/>
      <c r="LWL3974" s="549"/>
      <c r="LWM3974" s="549"/>
      <c r="LWN3974" s="549"/>
      <c r="LWO3974" s="549"/>
      <c r="LWP3974" s="549"/>
      <c r="LWQ3974" s="549"/>
      <c r="LWR3974" s="549"/>
      <c r="LWS3974" s="549"/>
      <c r="LWT3974" s="549"/>
      <c r="LWU3974" s="549"/>
      <c r="LWV3974" s="549"/>
      <c r="LWW3974" s="549"/>
      <c r="LWX3974" s="549"/>
      <c r="LWY3974" s="549"/>
      <c r="LWZ3974" s="549"/>
      <c r="LXA3974" s="549"/>
      <c r="LXB3974" s="549"/>
      <c r="LXC3974" s="549"/>
      <c r="LXD3974" s="549"/>
      <c r="LXE3974" s="549"/>
      <c r="LXF3974" s="549"/>
      <c r="LXG3974" s="549"/>
      <c r="LXH3974" s="549"/>
      <c r="LXI3974" s="549"/>
      <c r="LXJ3974" s="549"/>
      <c r="LXK3974" s="549"/>
      <c r="LXL3974" s="549"/>
      <c r="LXM3974" s="549"/>
      <c r="LXN3974" s="549"/>
      <c r="LXO3974" s="549"/>
      <c r="LXP3974" s="549"/>
      <c r="LXQ3974" s="549"/>
      <c r="LXR3974" s="549"/>
      <c r="LXS3974" s="549"/>
      <c r="LXT3974" s="549"/>
      <c r="LXU3974" s="549"/>
      <c r="LXV3974" s="549"/>
      <c r="LXW3974" s="549"/>
      <c r="LXX3974" s="549"/>
      <c r="LXY3974" s="549"/>
      <c r="LXZ3974" s="549"/>
      <c r="LYA3974" s="549"/>
      <c r="LYB3974" s="549"/>
      <c r="LYC3974" s="549"/>
      <c r="LYD3974" s="549"/>
      <c r="LYE3974" s="549"/>
      <c r="LYF3974" s="549"/>
      <c r="LYG3974" s="549"/>
      <c r="LYH3974" s="549"/>
      <c r="LYI3974" s="549"/>
      <c r="LYJ3974" s="549"/>
      <c r="LYK3974" s="549"/>
      <c r="LYL3974" s="549"/>
      <c r="LYM3974" s="549"/>
      <c r="LYN3974" s="549"/>
      <c r="LYO3974" s="549"/>
      <c r="LYP3974" s="549"/>
      <c r="LYQ3974" s="549"/>
      <c r="LYR3974" s="549"/>
      <c r="LYS3974" s="549"/>
      <c r="LYT3974" s="549"/>
      <c r="LYU3974" s="549"/>
      <c r="LYV3974" s="549"/>
      <c r="LYW3974" s="549"/>
      <c r="LYX3974" s="549"/>
      <c r="LYY3974" s="549"/>
      <c r="LYZ3974" s="549"/>
      <c r="LZA3974" s="549"/>
      <c r="LZB3974" s="549"/>
      <c r="LZC3974" s="549"/>
      <c r="LZD3974" s="549"/>
      <c r="LZE3974" s="549"/>
      <c r="LZF3974" s="549"/>
      <c r="LZG3974" s="549"/>
      <c r="LZH3974" s="549"/>
      <c r="LZI3974" s="549"/>
      <c r="LZJ3974" s="549"/>
      <c r="LZK3974" s="549"/>
      <c r="LZL3974" s="549"/>
      <c r="LZM3974" s="549"/>
      <c r="LZN3974" s="549"/>
      <c r="LZO3974" s="549"/>
      <c r="LZP3974" s="549"/>
      <c r="LZQ3974" s="549"/>
      <c r="LZR3974" s="549"/>
      <c r="LZS3974" s="549"/>
      <c r="LZT3974" s="549"/>
      <c r="LZU3974" s="549"/>
      <c r="LZV3974" s="549"/>
      <c r="LZW3974" s="549"/>
      <c r="LZX3974" s="549"/>
      <c r="LZY3974" s="549"/>
      <c r="LZZ3974" s="549"/>
      <c r="MAA3974" s="549"/>
      <c r="MAB3974" s="549"/>
      <c r="MAC3974" s="549"/>
      <c r="MAD3974" s="549"/>
      <c r="MAE3974" s="549"/>
      <c r="MAF3974" s="549"/>
      <c r="MAG3974" s="549"/>
      <c r="MAH3974" s="549"/>
      <c r="MAI3974" s="549"/>
      <c r="MAJ3974" s="549"/>
      <c r="MAK3974" s="549"/>
      <c r="MAL3974" s="549"/>
      <c r="MAM3974" s="549"/>
      <c r="MAN3974" s="549"/>
      <c r="MAO3974" s="549"/>
      <c r="MAP3974" s="549"/>
      <c r="MAQ3974" s="549"/>
      <c r="MAR3974" s="549"/>
      <c r="MAS3974" s="549"/>
      <c r="MAT3974" s="549"/>
      <c r="MAU3974" s="549"/>
      <c r="MAV3974" s="549"/>
      <c r="MAW3974" s="549"/>
      <c r="MAX3974" s="549"/>
      <c r="MAY3974" s="549"/>
      <c r="MAZ3974" s="549"/>
      <c r="MBA3974" s="549"/>
      <c r="MBB3974" s="549"/>
      <c r="MBC3974" s="549"/>
      <c r="MBD3974" s="549"/>
      <c r="MBE3974" s="549"/>
      <c r="MBF3974" s="549"/>
      <c r="MBG3974" s="549"/>
      <c r="MBH3974" s="549"/>
      <c r="MBI3974" s="549"/>
      <c r="MBJ3974" s="549"/>
      <c r="MBK3974" s="549"/>
      <c r="MBL3974" s="549"/>
      <c r="MBM3974" s="549"/>
      <c r="MBN3974" s="549"/>
      <c r="MBO3974" s="549"/>
      <c r="MBP3974" s="549"/>
      <c r="MBQ3974" s="549"/>
      <c r="MBR3974" s="549"/>
      <c r="MBS3974" s="549"/>
      <c r="MBT3974" s="549"/>
      <c r="MBU3974" s="549"/>
      <c r="MBV3974" s="549"/>
      <c r="MBW3974" s="549"/>
      <c r="MBX3974" s="549"/>
      <c r="MBY3974" s="549"/>
      <c r="MBZ3974" s="549"/>
      <c r="MCA3974" s="549"/>
      <c r="MCB3974" s="549"/>
      <c r="MCC3974" s="549"/>
      <c r="MCD3974" s="549"/>
      <c r="MCE3974" s="549"/>
      <c r="MCF3974" s="549"/>
      <c r="MCG3974" s="549"/>
      <c r="MCH3974" s="549"/>
      <c r="MCI3974" s="549"/>
      <c r="MCJ3974" s="549"/>
      <c r="MCK3974" s="549"/>
      <c r="MCL3974" s="549"/>
      <c r="MCM3974" s="549"/>
      <c r="MCN3974" s="549"/>
      <c r="MCO3974" s="549"/>
      <c r="MCP3974" s="549"/>
      <c r="MCQ3974" s="549"/>
      <c r="MCR3974" s="549"/>
      <c r="MCS3974" s="549"/>
      <c r="MCT3974" s="549"/>
      <c r="MCU3974" s="549"/>
      <c r="MCV3974" s="549"/>
      <c r="MCW3974" s="549"/>
      <c r="MCX3974" s="549"/>
      <c r="MCY3974" s="549"/>
      <c r="MCZ3974" s="549"/>
      <c r="MDA3974" s="549"/>
      <c r="MDB3974" s="549"/>
      <c r="MDC3974" s="549"/>
      <c r="MDD3974" s="549"/>
      <c r="MDE3974" s="549"/>
      <c r="MDF3974" s="549"/>
      <c r="MDG3974" s="549"/>
      <c r="MDH3974" s="549"/>
      <c r="MDI3974" s="549"/>
      <c r="MDJ3974" s="549"/>
      <c r="MDK3974" s="549"/>
      <c r="MDL3974" s="549"/>
      <c r="MDM3974" s="549"/>
      <c r="MDN3974" s="549"/>
      <c r="MDO3974" s="549"/>
      <c r="MDP3974" s="549"/>
      <c r="MDQ3974" s="549"/>
      <c r="MDR3974" s="549"/>
      <c r="MDS3974" s="549"/>
      <c r="MDT3974" s="549"/>
      <c r="MDU3974" s="549"/>
      <c r="MDV3974" s="549"/>
      <c r="MDW3974" s="549"/>
      <c r="MDX3974" s="549"/>
      <c r="MDY3974" s="549"/>
      <c r="MDZ3974" s="549"/>
      <c r="MEA3974" s="549"/>
      <c r="MEB3974" s="549"/>
      <c r="MEC3974" s="549"/>
      <c r="MED3974" s="549"/>
      <c r="MEE3974" s="549"/>
      <c r="MEF3974" s="549"/>
      <c r="MEG3974" s="549"/>
      <c r="MEH3974" s="549"/>
      <c r="MEI3974" s="549"/>
      <c r="MEJ3974" s="549"/>
      <c r="MEK3974" s="549"/>
      <c r="MEL3974" s="549"/>
      <c r="MEM3974" s="549"/>
      <c r="MEN3974" s="549"/>
      <c r="MEO3974" s="549"/>
      <c r="MEP3974" s="549"/>
      <c r="MEQ3974" s="549"/>
      <c r="MER3974" s="549"/>
      <c r="MES3974" s="549"/>
      <c r="MET3974" s="549"/>
      <c r="MEU3974" s="549"/>
      <c r="MEV3974" s="549"/>
      <c r="MEW3974" s="549"/>
      <c r="MEX3974" s="549"/>
      <c r="MEY3974" s="549"/>
      <c r="MEZ3974" s="549"/>
      <c r="MFA3974" s="549"/>
      <c r="MFB3974" s="549"/>
      <c r="MFC3974" s="549"/>
      <c r="MFD3974" s="549"/>
      <c r="MFE3974" s="549"/>
      <c r="MFF3974" s="549"/>
      <c r="MFG3974" s="549"/>
      <c r="MFH3974" s="549"/>
      <c r="MFI3974" s="549"/>
      <c r="MFJ3974" s="549"/>
      <c r="MFK3974" s="549"/>
      <c r="MFL3974" s="549"/>
      <c r="MFM3974" s="549"/>
      <c r="MFN3974" s="549"/>
      <c r="MFO3974" s="549"/>
      <c r="MFP3974" s="549"/>
      <c r="MFQ3974" s="549"/>
      <c r="MFR3974" s="549"/>
      <c r="MFS3974" s="549"/>
      <c r="MFT3974" s="549"/>
      <c r="MFU3974" s="549"/>
      <c r="MFV3974" s="549"/>
      <c r="MFW3974" s="549"/>
      <c r="MFX3974" s="549"/>
      <c r="MFY3974" s="549"/>
      <c r="MFZ3974" s="549"/>
      <c r="MGA3974" s="549"/>
      <c r="MGB3974" s="549"/>
      <c r="MGC3974" s="549"/>
      <c r="MGD3974" s="549"/>
      <c r="MGE3974" s="549"/>
      <c r="MGF3974" s="549"/>
      <c r="MGG3974" s="549"/>
      <c r="MGH3974" s="549"/>
      <c r="MGI3974" s="549"/>
      <c r="MGJ3974" s="549"/>
      <c r="MGK3974" s="549"/>
      <c r="MGL3974" s="549"/>
      <c r="MGM3974" s="549"/>
      <c r="MGN3974" s="549"/>
      <c r="MGO3974" s="549"/>
      <c r="MGP3974" s="549"/>
      <c r="MGQ3974" s="549"/>
      <c r="MGR3974" s="549"/>
      <c r="MGS3974" s="549"/>
      <c r="MGT3974" s="549"/>
      <c r="MGU3974" s="549"/>
      <c r="MGV3974" s="549"/>
      <c r="MGW3974" s="549"/>
      <c r="MGX3974" s="549"/>
      <c r="MGY3974" s="549"/>
      <c r="MGZ3974" s="549"/>
      <c r="MHA3974" s="549"/>
      <c r="MHB3974" s="549"/>
      <c r="MHC3974" s="549"/>
      <c r="MHD3974" s="549"/>
      <c r="MHE3974" s="549"/>
      <c r="MHF3974" s="549"/>
      <c r="MHG3974" s="549"/>
      <c r="MHH3974" s="549"/>
      <c r="MHI3974" s="549"/>
      <c r="MHJ3974" s="549"/>
      <c r="MHK3974" s="549"/>
      <c r="MHL3974" s="549"/>
      <c r="MHM3974" s="549"/>
      <c r="MHN3974" s="549"/>
      <c r="MHO3974" s="549"/>
      <c r="MHP3974" s="549"/>
      <c r="MHQ3974" s="549"/>
      <c r="MHR3974" s="549"/>
      <c r="MHS3974" s="549"/>
      <c r="MHT3974" s="549"/>
      <c r="MHU3974" s="549"/>
      <c r="MHV3974" s="549"/>
      <c r="MHW3974" s="549"/>
      <c r="MHX3974" s="549"/>
      <c r="MHY3974" s="549"/>
      <c r="MHZ3974" s="549"/>
      <c r="MIA3974" s="549"/>
      <c r="MIB3974" s="549"/>
      <c r="MIC3974" s="549"/>
      <c r="MID3974" s="549"/>
      <c r="MIE3974" s="549"/>
      <c r="MIF3974" s="549"/>
      <c r="MIG3974" s="549"/>
      <c r="MIH3974" s="549"/>
      <c r="MII3974" s="549"/>
      <c r="MIJ3974" s="549"/>
      <c r="MIK3974" s="549"/>
      <c r="MIL3974" s="549"/>
      <c r="MIM3974" s="549"/>
      <c r="MIN3974" s="549"/>
      <c r="MIO3974" s="549"/>
      <c r="MIP3974" s="549"/>
      <c r="MIQ3974" s="549"/>
      <c r="MIR3974" s="549"/>
      <c r="MIS3974" s="549"/>
      <c r="MIT3974" s="549"/>
      <c r="MIU3974" s="549"/>
      <c r="MIV3974" s="549"/>
      <c r="MIW3974" s="549"/>
      <c r="MIX3974" s="549"/>
      <c r="MIY3974" s="549"/>
      <c r="MIZ3974" s="549"/>
      <c r="MJA3974" s="549"/>
      <c r="MJB3974" s="549"/>
      <c r="MJC3974" s="549"/>
      <c r="MJD3974" s="549"/>
      <c r="MJE3974" s="549"/>
      <c r="MJF3974" s="549"/>
      <c r="MJG3974" s="549"/>
      <c r="MJH3974" s="549"/>
      <c r="MJI3974" s="549"/>
      <c r="MJJ3974" s="549"/>
      <c r="MJK3974" s="549"/>
      <c r="MJL3974" s="549"/>
      <c r="MJM3974" s="549"/>
      <c r="MJN3974" s="549"/>
      <c r="MJO3974" s="549"/>
      <c r="MJP3974" s="549"/>
      <c r="MJQ3974" s="549"/>
      <c r="MJR3974" s="549"/>
      <c r="MJS3974" s="549"/>
      <c r="MJT3974" s="549"/>
      <c r="MJU3974" s="549"/>
      <c r="MJV3974" s="549"/>
      <c r="MJW3974" s="549"/>
      <c r="MJX3974" s="549"/>
      <c r="MJY3974" s="549"/>
      <c r="MJZ3974" s="549"/>
      <c r="MKA3974" s="549"/>
      <c r="MKB3974" s="549"/>
      <c r="MKC3974" s="549"/>
      <c r="MKD3974" s="549"/>
      <c r="MKE3974" s="549"/>
      <c r="MKF3974" s="549"/>
      <c r="MKG3974" s="549"/>
      <c r="MKH3974" s="549"/>
      <c r="MKI3974" s="549"/>
      <c r="MKJ3974" s="549"/>
      <c r="MKK3974" s="549"/>
      <c r="MKL3974" s="549"/>
      <c r="MKM3974" s="549"/>
      <c r="MKN3974" s="549"/>
      <c r="MKO3974" s="549"/>
      <c r="MKP3974" s="549"/>
      <c r="MKQ3974" s="549"/>
      <c r="MKR3974" s="549"/>
      <c r="MKS3974" s="549"/>
      <c r="MKT3974" s="549"/>
      <c r="MKU3974" s="549"/>
      <c r="MKV3974" s="549"/>
      <c r="MKW3974" s="549"/>
      <c r="MKX3974" s="549"/>
      <c r="MKY3974" s="549"/>
      <c r="MKZ3974" s="549"/>
      <c r="MLA3974" s="549"/>
      <c r="MLB3974" s="549"/>
      <c r="MLC3974" s="549"/>
      <c r="MLD3974" s="549"/>
      <c r="MLE3974" s="549"/>
      <c r="MLF3974" s="549"/>
      <c r="MLG3974" s="549"/>
      <c r="MLH3974" s="549"/>
      <c r="MLI3974" s="549"/>
      <c r="MLJ3974" s="549"/>
      <c r="MLK3974" s="549"/>
      <c r="MLL3974" s="549"/>
      <c r="MLM3974" s="549"/>
      <c r="MLN3974" s="549"/>
      <c r="MLO3974" s="549"/>
      <c r="MLP3974" s="549"/>
      <c r="MLQ3974" s="549"/>
      <c r="MLR3974" s="549"/>
      <c r="MLS3974" s="549"/>
      <c r="MLT3974" s="549"/>
      <c r="MLU3974" s="549"/>
      <c r="MLV3974" s="549"/>
      <c r="MLW3974" s="549"/>
      <c r="MLX3974" s="549"/>
      <c r="MLY3974" s="549"/>
      <c r="MLZ3974" s="549"/>
      <c r="MMA3974" s="549"/>
      <c r="MMB3974" s="549"/>
      <c r="MMC3974" s="549"/>
      <c r="MMD3974" s="549"/>
      <c r="MME3974" s="549"/>
      <c r="MMF3974" s="549"/>
      <c r="MMG3974" s="549"/>
      <c r="MMH3974" s="549"/>
      <c r="MMI3974" s="549"/>
      <c r="MMJ3974" s="549"/>
      <c r="MMK3974" s="549"/>
      <c r="MML3974" s="549"/>
      <c r="MMM3974" s="549"/>
      <c r="MMN3974" s="549"/>
      <c r="MMO3974" s="549"/>
      <c r="MMP3974" s="549"/>
      <c r="MMQ3974" s="549"/>
      <c r="MMR3974" s="549"/>
      <c r="MMS3974" s="549"/>
      <c r="MMT3974" s="549"/>
      <c r="MMU3974" s="549"/>
      <c r="MMV3974" s="549"/>
      <c r="MMW3974" s="549"/>
      <c r="MMX3974" s="549"/>
      <c r="MMY3974" s="549"/>
      <c r="MMZ3974" s="549"/>
      <c r="MNA3974" s="549"/>
      <c r="MNB3974" s="549"/>
      <c r="MNC3974" s="549"/>
      <c r="MND3974" s="549"/>
      <c r="MNE3974" s="549"/>
      <c r="MNF3974" s="549"/>
      <c r="MNG3974" s="549"/>
      <c r="MNH3974" s="549"/>
      <c r="MNI3974" s="549"/>
      <c r="MNJ3974" s="549"/>
      <c r="MNK3974" s="549"/>
      <c r="MNL3974" s="549"/>
      <c r="MNM3974" s="549"/>
      <c r="MNN3974" s="549"/>
      <c r="MNO3974" s="549"/>
      <c r="MNP3974" s="549"/>
      <c r="MNQ3974" s="549"/>
      <c r="MNR3974" s="549"/>
      <c r="MNS3974" s="549"/>
      <c r="MNT3974" s="549"/>
      <c r="MNU3974" s="549"/>
      <c r="MNV3974" s="549"/>
      <c r="MNW3974" s="549"/>
      <c r="MNX3974" s="549"/>
      <c r="MNY3974" s="549"/>
      <c r="MNZ3974" s="549"/>
      <c r="MOA3974" s="549"/>
      <c r="MOB3974" s="549"/>
      <c r="MOC3974" s="549"/>
      <c r="MOD3974" s="549"/>
      <c r="MOE3974" s="549"/>
      <c r="MOF3974" s="549"/>
      <c r="MOG3974" s="549"/>
      <c r="MOH3974" s="549"/>
      <c r="MOI3974" s="549"/>
      <c r="MOJ3974" s="549"/>
      <c r="MOK3974" s="549"/>
      <c r="MOL3974" s="549"/>
      <c r="MOM3974" s="549"/>
      <c r="MON3974" s="549"/>
      <c r="MOO3974" s="549"/>
      <c r="MOP3974" s="549"/>
      <c r="MOQ3974" s="549"/>
      <c r="MOR3974" s="549"/>
      <c r="MOS3974" s="549"/>
      <c r="MOT3974" s="549"/>
      <c r="MOU3974" s="549"/>
      <c r="MOV3974" s="549"/>
      <c r="MOW3974" s="549"/>
      <c r="MOX3974" s="549"/>
      <c r="MOY3974" s="549"/>
      <c r="MOZ3974" s="549"/>
      <c r="MPA3974" s="549"/>
      <c r="MPB3974" s="549"/>
      <c r="MPC3974" s="549"/>
      <c r="MPD3974" s="549"/>
      <c r="MPE3974" s="549"/>
      <c r="MPF3974" s="549"/>
      <c r="MPG3974" s="549"/>
      <c r="MPH3974" s="549"/>
      <c r="MPI3974" s="549"/>
      <c r="MPJ3974" s="549"/>
      <c r="MPK3974" s="549"/>
      <c r="MPL3974" s="549"/>
      <c r="MPM3974" s="549"/>
      <c r="MPN3974" s="549"/>
      <c r="MPO3974" s="549"/>
      <c r="MPP3974" s="549"/>
      <c r="MPQ3974" s="549"/>
      <c r="MPR3974" s="549"/>
      <c r="MPS3974" s="549"/>
      <c r="MPT3974" s="549"/>
      <c r="MPU3974" s="549"/>
      <c r="MPV3974" s="549"/>
      <c r="MPW3974" s="549"/>
      <c r="MPX3974" s="549"/>
      <c r="MPY3974" s="549"/>
      <c r="MPZ3974" s="549"/>
      <c r="MQA3974" s="549"/>
      <c r="MQB3974" s="549"/>
      <c r="MQC3974" s="549"/>
      <c r="MQD3974" s="549"/>
      <c r="MQE3974" s="549"/>
      <c r="MQF3974" s="549"/>
      <c r="MQG3974" s="549"/>
      <c r="MQH3974" s="549"/>
      <c r="MQI3974" s="549"/>
      <c r="MQJ3974" s="549"/>
      <c r="MQK3974" s="549"/>
      <c r="MQL3974" s="549"/>
      <c r="MQM3974" s="549"/>
      <c r="MQN3974" s="549"/>
      <c r="MQO3974" s="549"/>
      <c r="MQP3974" s="549"/>
      <c r="MQQ3974" s="549"/>
      <c r="MQR3974" s="549"/>
      <c r="MQS3974" s="549"/>
      <c r="MQT3974" s="549"/>
      <c r="MQU3974" s="549"/>
      <c r="MQV3974" s="549"/>
      <c r="MQW3974" s="549"/>
      <c r="MQX3974" s="549"/>
      <c r="MQY3974" s="549"/>
      <c r="MQZ3974" s="549"/>
      <c r="MRA3974" s="549"/>
      <c r="MRB3974" s="549"/>
      <c r="MRC3974" s="549"/>
      <c r="MRD3974" s="549"/>
      <c r="MRE3974" s="549"/>
      <c r="MRF3974" s="549"/>
      <c r="MRG3974" s="549"/>
      <c r="MRH3974" s="549"/>
      <c r="MRI3974" s="549"/>
      <c r="MRJ3974" s="549"/>
      <c r="MRK3974" s="549"/>
      <c r="MRL3974" s="549"/>
      <c r="MRM3974" s="549"/>
      <c r="MRN3974" s="549"/>
      <c r="MRO3974" s="549"/>
      <c r="MRP3974" s="549"/>
      <c r="MRQ3974" s="549"/>
      <c r="MRR3974" s="549"/>
      <c r="MRS3974" s="549"/>
      <c r="MRT3974" s="549"/>
      <c r="MRU3974" s="549"/>
      <c r="MRV3974" s="549"/>
      <c r="MRW3974" s="549"/>
      <c r="MRX3974" s="549"/>
      <c r="MRY3974" s="549"/>
      <c r="MRZ3974" s="549"/>
      <c r="MSA3974" s="549"/>
      <c r="MSB3974" s="549"/>
      <c r="MSC3974" s="549"/>
      <c r="MSD3974" s="549"/>
      <c r="MSE3974" s="549"/>
      <c r="MSF3974" s="549"/>
      <c r="MSG3974" s="549"/>
      <c r="MSH3974" s="549"/>
      <c r="MSI3974" s="549"/>
      <c r="MSJ3974" s="549"/>
      <c r="MSK3974" s="549"/>
      <c r="MSL3974" s="549"/>
      <c r="MSM3974" s="549"/>
      <c r="MSN3974" s="549"/>
      <c r="MSO3974" s="549"/>
      <c r="MSP3974" s="549"/>
      <c r="MSQ3974" s="549"/>
      <c r="MSR3974" s="549"/>
      <c r="MSS3974" s="549"/>
      <c r="MST3974" s="549"/>
      <c r="MSU3974" s="549"/>
      <c r="MSV3974" s="549"/>
      <c r="MSW3974" s="549"/>
      <c r="MSX3974" s="549"/>
      <c r="MSY3974" s="549"/>
      <c r="MSZ3974" s="549"/>
      <c r="MTA3974" s="549"/>
      <c r="MTB3974" s="549"/>
      <c r="MTC3974" s="549"/>
      <c r="MTD3974" s="549"/>
      <c r="MTE3974" s="549"/>
      <c r="MTF3974" s="549"/>
      <c r="MTG3974" s="549"/>
      <c r="MTH3974" s="549"/>
      <c r="MTI3974" s="549"/>
      <c r="MTJ3974" s="549"/>
      <c r="MTK3974" s="549"/>
      <c r="MTL3974" s="549"/>
      <c r="MTM3974" s="549"/>
      <c r="MTN3974" s="549"/>
      <c r="MTO3974" s="549"/>
      <c r="MTP3974" s="549"/>
      <c r="MTQ3974" s="549"/>
      <c r="MTR3974" s="549"/>
      <c r="MTS3974" s="549"/>
      <c r="MTT3974" s="549"/>
      <c r="MTU3974" s="549"/>
      <c r="MTV3974" s="549"/>
      <c r="MTW3974" s="549"/>
      <c r="MTX3974" s="549"/>
      <c r="MTY3974" s="549"/>
      <c r="MTZ3974" s="549"/>
      <c r="MUA3974" s="549"/>
      <c r="MUB3974" s="549"/>
      <c r="MUC3974" s="549"/>
      <c r="MUD3974" s="549"/>
      <c r="MUE3974" s="549"/>
      <c r="MUF3974" s="549"/>
      <c r="MUG3974" s="549"/>
      <c r="MUH3974" s="549"/>
      <c r="MUI3974" s="549"/>
      <c r="MUJ3974" s="549"/>
      <c r="MUK3974" s="549"/>
      <c r="MUL3974" s="549"/>
      <c r="MUM3974" s="549"/>
      <c r="MUN3974" s="549"/>
      <c r="MUO3974" s="549"/>
      <c r="MUP3974" s="549"/>
      <c r="MUQ3974" s="549"/>
      <c r="MUR3974" s="549"/>
      <c r="MUS3974" s="549"/>
      <c r="MUT3974" s="549"/>
      <c r="MUU3974" s="549"/>
      <c r="MUV3974" s="549"/>
      <c r="MUW3974" s="549"/>
      <c r="MUX3974" s="549"/>
      <c r="MUY3974" s="549"/>
      <c r="MUZ3974" s="549"/>
      <c r="MVA3974" s="549"/>
      <c r="MVB3974" s="549"/>
      <c r="MVC3974" s="549"/>
      <c r="MVD3974" s="549"/>
      <c r="MVE3974" s="549"/>
      <c r="MVF3974" s="549"/>
      <c r="MVG3974" s="549"/>
      <c r="MVH3974" s="549"/>
      <c r="MVI3974" s="549"/>
      <c r="MVJ3974" s="549"/>
      <c r="MVK3974" s="549"/>
      <c r="MVL3974" s="549"/>
      <c r="MVM3974" s="549"/>
      <c r="MVN3974" s="549"/>
      <c r="MVO3974" s="549"/>
      <c r="MVP3974" s="549"/>
      <c r="MVQ3974" s="549"/>
      <c r="MVR3974" s="549"/>
      <c r="MVS3974" s="549"/>
      <c r="MVT3974" s="549"/>
      <c r="MVU3974" s="549"/>
      <c r="MVV3974" s="549"/>
      <c r="MVW3974" s="549"/>
      <c r="MVX3974" s="549"/>
      <c r="MVY3974" s="549"/>
      <c r="MVZ3974" s="549"/>
      <c r="MWA3974" s="549"/>
      <c r="MWB3974" s="549"/>
      <c r="MWC3974" s="549"/>
      <c r="MWD3974" s="549"/>
      <c r="MWE3974" s="549"/>
      <c r="MWF3974" s="549"/>
      <c r="MWG3974" s="549"/>
      <c r="MWH3974" s="549"/>
      <c r="MWI3974" s="549"/>
      <c r="MWJ3974" s="549"/>
      <c r="MWK3974" s="549"/>
      <c r="MWL3974" s="549"/>
      <c r="MWM3974" s="549"/>
      <c r="MWN3974" s="549"/>
      <c r="MWO3974" s="549"/>
      <c r="MWP3974" s="549"/>
      <c r="MWQ3974" s="549"/>
      <c r="MWR3974" s="549"/>
      <c r="MWS3974" s="549"/>
      <c r="MWT3974" s="549"/>
      <c r="MWU3974" s="549"/>
      <c r="MWV3974" s="549"/>
      <c r="MWW3974" s="549"/>
      <c r="MWX3974" s="549"/>
      <c r="MWY3974" s="549"/>
      <c r="MWZ3974" s="549"/>
      <c r="MXA3974" s="549"/>
      <c r="MXB3974" s="549"/>
      <c r="MXC3974" s="549"/>
      <c r="MXD3974" s="549"/>
      <c r="MXE3974" s="549"/>
      <c r="MXF3974" s="549"/>
      <c r="MXG3974" s="549"/>
      <c r="MXH3974" s="549"/>
      <c r="MXI3974" s="549"/>
      <c r="MXJ3974" s="549"/>
      <c r="MXK3974" s="549"/>
      <c r="MXL3974" s="549"/>
      <c r="MXM3974" s="549"/>
      <c r="MXN3974" s="549"/>
      <c r="MXO3974" s="549"/>
      <c r="MXP3974" s="549"/>
      <c r="MXQ3974" s="549"/>
      <c r="MXR3974" s="549"/>
      <c r="MXS3974" s="549"/>
      <c r="MXT3974" s="549"/>
      <c r="MXU3974" s="549"/>
      <c r="MXV3974" s="549"/>
      <c r="MXW3974" s="549"/>
      <c r="MXX3974" s="549"/>
      <c r="MXY3974" s="549"/>
      <c r="MXZ3974" s="549"/>
      <c r="MYA3974" s="549"/>
      <c r="MYB3974" s="549"/>
      <c r="MYC3974" s="549"/>
      <c r="MYD3974" s="549"/>
      <c r="MYE3974" s="549"/>
      <c r="MYF3974" s="549"/>
      <c r="MYG3974" s="549"/>
      <c r="MYH3974" s="549"/>
      <c r="MYI3974" s="549"/>
      <c r="MYJ3974" s="549"/>
      <c r="MYK3974" s="549"/>
      <c r="MYL3974" s="549"/>
      <c r="MYM3974" s="549"/>
      <c r="MYN3974" s="549"/>
      <c r="MYO3974" s="549"/>
      <c r="MYP3974" s="549"/>
      <c r="MYQ3974" s="549"/>
      <c r="MYR3974" s="549"/>
      <c r="MYS3974" s="549"/>
      <c r="MYT3974" s="549"/>
      <c r="MYU3974" s="549"/>
      <c r="MYV3974" s="549"/>
      <c r="MYW3974" s="549"/>
      <c r="MYX3974" s="549"/>
      <c r="MYY3974" s="549"/>
      <c r="MYZ3974" s="549"/>
      <c r="MZA3974" s="549"/>
      <c r="MZB3974" s="549"/>
      <c r="MZC3974" s="549"/>
      <c r="MZD3974" s="549"/>
      <c r="MZE3974" s="549"/>
      <c r="MZF3974" s="549"/>
      <c r="MZG3974" s="549"/>
      <c r="MZH3974" s="549"/>
      <c r="MZI3974" s="549"/>
      <c r="MZJ3974" s="549"/>
      <c r="MZK3974" s="549"/>
      <c r="MZL3974" s="549"/>
      <c r="MZM3974" s="549"/>
      <c r="MZN3974" s="549"/>
      <c r="MZO3974" s="549"/>
      <c r="MZP3974" s="549"/>
      <c r="MZQ3974" s="549"/>
      <c r="MZR3974" s="549"/>
      <c r="MZS3974" s="549"/>
      <c r="MZT3974" s="549"/>
      <c r="MZU3974" s="549"/>
      <c r="MZV3974" s="549"/>
      <c r="MZW3974" s="549"/>
      <c r="MZX3974" s="549"/>
      <c r="MZY3974" s="549"/>
      <c r="MZZ3974" s="549"/>
      <c r="NAA3974" s="549"/>
      <c r="NAB3974" s="549"/>
      <c r="NAC3974" s="549"/>
      <c r="NAD3974" s="549"/>
      <c r="NAE3974" s="549"/>
      <c r="NAF3974" s="549"/>
      <c r="NAG3974" s="549"/>
      <c r="NAH3974" s="549"/>
      <c r="NAI3974" s="549"/>
      <c r="NAJ3974" s="549"/>
      <c r="NAK3974" s="549"/>
      <c r="NAL3974" s="549"/>
      <c r="NAM3974" s="549"/>
      <c r="NAN3974" s="549"/>
      <c r="NAO3974" s="549"/>
      <c r="NAP3974" s="549"/>
      <c r="NAQ3974" s="549"/>
      <c r="NAR3974" s="549"/>
      <c r="NAS3974" s="549"/>
      <c r="NAT3974" s="549"/>
      <c r="NAU3974" s="549"/>
      <c r="NAV3974" s="549"/>
      <c r="NAW3974" s="549"/>
      <c r="NAX3974" s="549"/>
      <c r="NAY3974" s="549"/>
      <c r="NAZ3974" s="549"/>
      <c r="NBA3974" s="549"/>
      <c r="NBB3974" s="549"/>
      <c r="NBC3974" s="549"/>
      <c r="NBD3974" s="549"/>
      <c r="NBE3974" s="549"/>
      <c r="NBF3974" s="549"/>
      <c r="NBG3974" s="549"/>
      <c r="NBH3974" s="549"/>
      <c r="NBI3974" s="549"/>
      <c r="NBJ3974" s="549"/>
      <c r="NBK3974" s="549"/>
      <c r="NBL3974" s="549"/>
      <c r="NBM3974" s="549"/>
      <c r="NBN3974" s="549"/>
      <c r="NBO3974" s="549"/>
      <c r="NBP3974" s="549"/>
      <c r="NBQ3974" s="549"/>
      <c r="NBR3974" s="549"/>
      <c r="NBS3974" s="549"/>
      <c r="NBT3974" s="549"/>
      <c r="NBU3974" s="549"/>
      <c r="NBV3974" s="549"/>
      <c r="NBW3974" s="549"/>
      <c r="NBX3974" s="549"/>
      <c r="NBY3974" s="549"/>
      <c r="NBZ3974" s="549"/>
      <c r="NCA3974" s="549"/>
      <c r="NCB3974" s="549"/>
      <c r="NCC3974" s="549"/>
      <c r="NCD3974" s="549"/>
      <c r="NCE3974" s="549"/>
      <c r="NCF3974" s="549"/>
      <c r="NCG3974" s="549"/>
      <c r="NCH3974" s="549"/>
      <c r="NCI3974" s="549"/>
      <c r="NCJ3974" s="549"/>
      <c r="NCK3974" s="549"/>
      <c r="NCL3974" s="549"/>
      <c r="NCM3974" s="549"/>
      <c r="NCN3974" s="549"/>
      <c r="NCO3974" s="549"/>
      <c r="NCP3974" s="549"/>
      <c r="NCQ3974" s="549"/>
      <c r="NCR3974" s="549"/>
      <c r="NCS3974" s="549"/>
      <c r="NCT3974" s="549"/>
      <c r="NCU3974" s="549"/>
      <c r="NCV3974" s="549"/>
      <c r="NCW3974" s="549"/>
      <c r="NCX3974" s="549"/>
      <c r="NCY3974" s="549"/>
      <c r="NCZ3974" s="549"/>
      <c r="NDA3974" s="549"/>
      <c r="NDB3974" s="549"/>
      <c r="NDC3974" s="549"/>
      <c r="NDD3974" s="549"/>
      <c r="NDE3974" s="549"/>
      <c r="NDF3974" s="549"/>
      <c r="NDG3974" s="549"/>
      <c r="NDH3974" s="549"/>
      <c r="NDI3974" s="549"/>
      <c r="NDJ3974" s="549"/>
      <c r="NDK3974" s="549"/>
      <c r="NDL3974" s="549"/>
      <c r="NDM3974" s="549"/>
      <c r="NDN3974" s="549"/>
      <c r="NDO3974" s="549"/>
      <c r="NDP3974" s="549"/>
      <c r="NDQ3974" s="549"/>
      <c r="NDR3974" s="549"/>
      <c r="NDS3974" s="549"/>
      <c r="NDT3974" s="549"/>
      <c r="NDU3974" s="549"/>
      <c r="NDV3974" s="549"/>
      <c r="NDW3974" s="549"/>
      <c r="NDX3974" s="549"/>
      <c r="NDY3974" s="549"/>
      <c r="NDZ3974" s="549"/>
      <c r="NEA3974" s="549"/>
      <c r="NEB3974" s="549"/>
      <c r="NEC3974" s="549"/>
      <c r="NED3974" s="549"/>
      <c r="NEE3974" s="549"/>
      <c r="NEF3974" s="549"/>
      <c r="NEG3974" s="549"/>
      <c r="NEH3974" s="549"/>
      <c r="NEI3974" s="549"/>
      <c r="NEJ3974" s="549"/>
      <c r="NEK3974" s="549"/>
      <c r="NEL3974" s="549"/>
      <c r="NEM3974" s="549"/>
      <c r="NEN3974" s="549"/>
      <c r="NEO3974" s="549"/>
      <c r="NEP3974" s="549"/>
      <c r="NEQ3974" s="549"/>
      <c r="NER3974" s="549"/>
      <c r="NES3974" s="549"/>
      <c r="NET3974" s="549"/>
      <c r="NEU3974" s="549"/>
      <c r="NEV3974" s="549"/>
      <c r="NEW3974" s="549"/>
      <c r="NEX3974" s="549"/>
      <c r="NEY3974" s="549"/>
      <c r="NEZ3974" s="549"/>
      <c r="NFA3974" s="549"/>
      <c r="NFB3974" s="549"/>
      <c r="NFC3974" s="549"/>
      <c r="NFD3974" s="549"/>
      <c r="NFE3974" s="549"/>
      <c r="NFF3974" s="549"/>
      <c r="NFG3974" s="549"/>
      <c r="NFH3974" s="549"/>
      <c r="NFI3974" s="549"/>
      <c r="NFJ3974" s="549"/>
      <c r="NFK3974" s="549"/>
      <c r="NFL3974" s="549"/>
      <c r="NFM3974" s="549"/>
      <c r="NFN3974" s="549"/>
      <c r="NFO3974" s="549"/>
      <c r="NFP3974" s="549"/>
      <c r="NFQ3974" s="549"/>
      <c r="NFR3974" s="549"/>
      <c r="NFS3974" s="549"/>
      <c r="NFT3974" s="549"/>
      <c r="NFU3974" s="549"/>
      <c r="NFV3974" s="549"/>
      <c r="NFW3974" s="549"/>
      <c r="NFX3974" s="549"/>
      <c r="NFY3974" s="549"/>
      <c r="NFZ3974" s="549"/>
      <c r="NGA3974" s="549"/>
      <c r="NGB3974" s="549"/>
      <c r="NGC3974" s="549"/>
      <c r="NGD3974" s="549"/>
      <c r="NGE3974" s="549"/>
      <c r="NGF3974" s="549"/>
      <c r="NGG3974" s="549"/>
      <c r="NGH3974" s="549"/>
      <c r="NGI3974" s="549"/>
      <c r="NGJ3974" s="549"/>
      <c r="NGK3974" s="549"/>
      <c r="NGL3974" s="549"/>
      <c r="NGM3974" s="549"/>
      <c r="NGN3974" s="549"/>
      <c r="NGO3974" s="549"/>
      <c r="NGP3974" s="549"/>
      <c r="NGQ3974" s="549"/>
      <c r="NGR3974" s="549"/>
      <c r="NGS3974" s="549"/>
      <c r="NGT3974" s="549"/>
      <c r="NGU3974" s="549"/>
      <c r="NGV3974" s="549"/>
      <c r="NGW3974" s="549"/>
      <c r="NGX3974" s="549"/>
      <c r="NGY3974" s="549"/>
      <c r="NGZ3974" s="549"/>
      <c r="NHA3974" s="549"/>
      <c r="NHB3974" s="549"/>
      <c r="NHC3974" s="549"/>
      <c r="NHD3974" s="549"/>
      <c r="NHE3974" s="549"/>
      <c r="NHF3974" s="549"/>
      <c r="NHG3974" s="549"/>
      <c r="NHH3974" s="549"/>
      <c r="NHI3974" s="549"/>
      <c r="NHJ3974" s="549"/>
      <c r="NHK3974" s="549"/>
      <c r="NHL3974" s="549"/>
      <c r="NHM3974" s="549"/>
      <c r="NHN3974" s="549"/>
      <c r="NHO3974" s="549"/>
      <c r="NHP3974" s="549"/>
      <c r="NHQ3974" s="549"/>
      <c r="NHR3974" s="549"/>
      <c r="NHS3974" s="549"/>
      <c r="NHT3974" s="549"/>
      <c r="NHU3974" s="549"/>
      <c r="NHV3974" s="549"/>
      <c r="NHW3974" s="549"/>
      <c r="NHX3974" s="549"/>
      <c r="NHY3974" s="549"/>
      <c r="NHZ3974" s="549"/>
      <c r="NIA3974" s="549"/>
      <c r="NIB3974" s="549"/>
      <c r="NIC3974" s="549"/>
      <c r="NID3974" s="549"/>
      <c r="NIE3974" s="549"/>
      <c r="NIF3974" s="549"/>
      <c r="NIG3974" s="549"/>
      <c r="NIH3974" s="549"/>
      <c r="NII3974" s="549"/>
      <c r="NIJ3974" s="549"/>
      <c r="NIK3974" s="549"/>
      <c r="NIL3974" s="549"/>
      <c r="NIM3974" s="549"/>
      <c r="NIN3974" s="549"/>
      <c r="NIO3974" s="549"/>
      <c r="NIP3974" s="549"/>
      <c r="NIQ3974" s="549"/>
      <c r="NIR3974" s="549"/>
      <c r="NIS3974" s="549"/>
      <c r="NIT3974" s="549"/>
      <c r="NIU3974" s="549"/>
      <c r="NIV3974" s="549"/>
      <c r="NIW3974" s="549"/>
      <c r="NIX3974" s="549"/>
      <c r="NIY3974" s="549"/>
      <c r="NIZ3974" s="549"/>
      <c r="NJA3974" s="549"/>
      <c r="NJB3974" s="549"/>
      <c r="NJC3974" s="549"/>
      <c r="NJD3974" s="549"/>
      <c r="NJE3974" s="549"/>
      <c r="NJF3974" s="549"/>
      <c r="NJG3974" s="549"/>
      <c r="NJH3974" s="549"/>
      <c r="NJI3974" s="549"/>
      <c r="NJJ3974" s="549"/>
      <c r="NJK3974" s="549"/>
      <c r="NJL3974" s="549"/>
      <c r="NJM3974" s="549"/>
      <c r="NJN3974" s="549"/>
      <c r="NJO3974" s="549"/>
      <c r="NJP3974" s="549"/>
      <c r="NJQ3974" s="549"/>
      <c r="NJR3974" s="549"/>
      <c r="NJS3974" s="549"/>
      <c r="NJT3974" s="549"/>
      <c r="NJU3974" s="549"/>
      <c r="NJV3974" s="549"/>
      <c r="NJW3974" s="549"/>
      <c r="NJX3974" s="549"/>
      <c r="NJY3974" s="549"/>
      <c r="NJZ3974" s="549"/>
      <c r="NKA3974" s="549"/>
      <c r="NKB3974" s="549"/>
      <c r="NKC3974" s="549"/>
      <c r="NKD3974" s="549"/>
      <c r="NKE3974" s="549"/>
      <c r="NKF3974" s="549"/>
      <c r="NKG3974" s="549"/>
      <c r="NKH3974" s="549"/>
      <c r="NKI3974" s="549"/>
      <c r="NKJ3974" s="549"/>
      <c r="NKK3974" s="549"/>
      <c r="NKL3974" s="549"/>
      <c r="NKM3974" s="549"/>
      <c r="NKN3974" s="549"/>
      <c r="NKO3974" s="549"/>
      <c r="NKP3974" s="549"/>
      <c r="NKQ3974" s="549"/>
      <c r="NKR3974" s="549"/>
      <c r="NKS3974" s="549"/>
      <c r="NKT3974" s="549"/>
      <c r="NKU3974" s="549"/>
      <c r="NKV3974" s="549"/>
      <c r="NKW3974" s="549"/>
      <c r="NKX3974" s="549"/>
      <c r="NKY3974" s="549"/>
      <c r="NKZ3974" s="549"/>
      <c r="NLA3974" s="549"/>
      <c r="NLB3974" s="549"/>
      <c r="NLC3974" s="549"/>
      <c r="NLD3974" s="549"/>
      <c r="NLE3974" s="549"/>
      <c r="NLF3974" s="549"/>
      <c r="NLG3974" s="549"/>
      <c r="NLH3974" s="549"/>
      <c r="NLI3974" s="549"/>
      <c r="NLJ3974" s="549"/>
      <c r="NLK3974" s="549"/>
      <c r="NLL3974" s="549"/>
      <c r="NLM3974" s="549"/>
      <c r="NLN3974" s="549"/>
      <c r="NLO3974" s="549"/>
      <c r="NLP3974" s="549"/>
      <c r="NLQ3974" s="549"/>
      <c r="NLR3974" s="549"/>
      <c r="NLS3974" s="549"/>
      <c r="NLT3974" s="549"/>
      <c r="NLU3974" s="549"/>
      <c r="NLV3974" s="549"/>
      <c r="NLW3974" s="549"/>
      <c r="NLX3974" s="549"/>
      <c r="NLY3974" s="549"/>
      <c r="NLZ3974" s="549"/>
      <c r="NMA3974" s="549"/>
      <c r="NMB3974" s="549"/>
      <c r="NMC3974" s="549"/>
      <c r="NMD3974" s="549"/>
      <c r="NME3974" s="549"/>
      <c r="NMF3974" s="549"/>
      <c r="NMG3974" s="549"/>
      <c r="NMH3974" s="549"/>
      <c r="NMI3974" s="549"/>
      <c r="NMJ3974" s="549"/>
      <c r="NMK3974" s="549"/>
      <c r="NML3974" s="549"/>
      <c r="NMM3974" s="549"/>
      <c r="NMN3974" s="549"/>
      <c r="NMO3974" s="549"/>
      <c r="NMP3974" s="549"/>
      <c r="NMQ3974" s="549"/>
      <c r="NMR3974" s="549"/>
      <c r="NMS3974" s="549"/>
      <c r="NMT3974" s="549"/>
      <c r="NMU3974" s="549"/>
      <c r="NMV3974" s="549"/>
      <c r="NMW3974" s="549"/>
      <c r="NMX3974" s="549"/>
      <c r="NMY3974" s="549"/>
      <c r="NMZ3974" s="549"/>
      <c r="NNA3974" s="549"/>
      <c r="NNB3974" s="549"/>
      <c r="NNC3974" s="549"/>
      <c r="NND3974" s="549"/>
      <c r="NNE3974" s="549"/>
      <c r="NNF3974" s="549"/>
      <c r="NNG3974" s="549"/>
      <c r="NNH3974" s="549"/>
      <c r="NNI3974" s="549"/>
      <c r="NNJ3974" s="549"/>
      <c r="NNK3974" s="549"/>
      <c r="NNL3974" s="549"/>
      <c r="NNM3974" s="549"/>
      <c r="NNN3974" s="549"/>
      <c r="NNO3974" s="549"/>
      <c r="NNP3974" s="549"/>
      <c r="NNQ3974" s="549"/>
      <c r="NNR3974" s="549"/>
      <c r="NNS3974" s="549"/>
      <c r="NNT3974" s="549"/>
      <c r="NNU3974" s="549"/>
      <c r="NNV3974" s="549"/>
      <c r="NNW3974" s="549"/>
      <c r="NNX3974" s="549"/>
      <c r="NNY3974" s="549"/>
      <c r="NNZ3974" s="549"/>
      <c r="NOA3974" s="549"/>
      <c r="NOB3974" s="549"/>
      <c r="NOC3974" s="549"/>
      <c r="NOD3974" s="549"/>
      <c r="NOE3974" s="549"/>
      <c r="NOF3974" s="549"/>
      <c r="NOG3974" s="549"/>
      <c r="NOH3974" s="549"/>
      <c r="NOI3974" s="549"/>
      <c r="NOJ3974" s="549"/>
      <c r="NOK3974" s="549"/>
      <c r="NOL3974" s="549"/>
      <c r="NOM3974" s="549"/>
      <c r="NON3974" s="549"/>
      <c r="NOO3974" s="549"/>
      <c r="NOP3974" s="549"/>
      <c r="NOQ3974" s="549"/>
      <c r="NOR3974" s="549"/>
      <c r="NOS3974" s="549"/>
      <c r="NOT3974" s="549"/>
      <c r="NOU3974" s="549"/>
      <c r="NOV3974" s="549"/>
      <c r="NOW3974" s="549"/>
      <c r="NOX3974" s="549"/>
      <c r="NOY3974" s="549"/>
      <c r="NOZ3974" s="549"/>
      <c r="NPA3974" s="549"/>
      <c r="NPB3974" s="549"/>
      <c r="NPC3974" s="549"/>
      <c r="NPD3974" s="549"/>
      <c r="NPE3974" s="549"/>
      <c r="NPF3974" s="549"/>
      <c r="NPG3974" s="549"/>
      <c r="NPH3974" s="549"/>
      <c r="NPI3974" s="549"/>
      <c r="NPJ3974" s="549"/>
      <c r="NPK3974" s="549"/>
      <c r="NPL3974" s="549"/>
      <c r="NPM3974" s="549"/>
      <c r="NPN3974" s="549"/>
      <c r="NPO3974" s="549"/>
      <c r="NPP3974" s="549"/>
      <c r="NPQ3974" s="549"/>
      <c r="NPR3974" s="549"/>
      <c r="NPS3974" s="549"/>
      <c r="NPT3974" s="549"/>
      <c r="NPU3974" s="549"/>
      <c r="NPV3974" s="549"/>
      <c r="NPW3974" s="549"/>
      <c r="NPX3974" s="549"/>
      <c r="NPY3974" s="549"/>
      <c r="NPZ3974" s="549"/>
      <c r="NQA3974" s="549"/>
      <c r="NQB3974" s="549"/>
      <c r="NQC3974" s="549"/>
      <c r="NQD3974" s="549"/>
      <c r="NQE3974" s="549"/>
      <c r="NQF3974" s="549"/>
      <c r="NQG3974" s="549"/>
      <c r="NQH3974" s="549"/>
      <c r="NQI3974" s="549"/>
      <c r="NQJ3974" s="549"/>
      <c r="NQK3974" s="549"/>
      <c r="NQL3974" s="549"/>
      <c r="NQM3974" s="549"/>
      <c r="NQN3974" s="549"/>
      <c r="NQO3974" s="549"/>
      <c r="NQP3974" s="549"/>
      <c r="NQQ3974" s="549"/>
      <c r="NQR3974" s="549"/>
      <c r="NQS3974" s="549"/>
      <c r="NQT3974" s="549"/>
      <c r="NQU3974" s="549"/>
      <c r="NQV3974" s="549"/>
      <c r="NQW3974" s="549"/>
      <c r="NQX3974" s="549"/>
      <c r="NQY3974" s="549"/>
      <c r="NQZ3974" s="549"/>
      <c r="NRA3974" s="549"/>
      <c r="NRB3974" s="549"/>
      <c r="NRC3974" s="549"/>
      <c r="NRD3974" s="549"/>
      <c r="NRE3974" s="549"/>
      <c r="NRF3974" s="549"/>
      <c r="NRG3974" s="549"/>
      <c r="NRH3974" s="549"/>
      <c r="NRI3974" s="549"/>
      <c r="NRJ3974" s="549"/>
      <c r="NRK3974" s="549"/>
      <c r="NRL3974" s="549"/>
      <c r="NRM3974" s="549"/>
      <c r="NRN3974" s="549"/>
      <c r="NRO3974" s="549"/>
      <c r="NRP3974" s="549"/>
      <c r="NRQ3974" s="549"/>
      <c r="NRR3974" s="549"/>
      <c r="NRS3974" s="549"/>
      <c r="NRT3974" s="549"/>
      <c r="NRU3974" s="549"/>
      <c r="NRV3974" s="549"/>
      <c r="NRW3974" s="549"/>
      <c r="NRX3974" s="549"/>
      <c r="NRY3974" s="549"/>
      <c r="NRZ3974" s="549"/>
      <c r="NSA3974" s="549"/>
      <c r="NSB3974" s="549"/>
      <c r="NSC3974" s="549"/>
      <c r="NSD3974" s="549"/>
      <c r="NSE3974" s="549"/>
      <c r="NSF3974" s="549"/>
      <c r="NSG3974" s="549"/>
      <c r="NSH3974" s="549"/>
      <c r="NSI3974" s="549"/>
      <c r="NSJ3974" s="549"/>
      <c r="NSK3974" s="549"/>
      <c r="NSL3974" s="549"/>
      <c r="NSM3974" s="549"/>
      <c r="NSN3974" s="549"/>
      <c r="NSO3974" s="549"/>
      <c r="NSP3974" s="549"/>
      <c r="NSQ3974" s="549"/>
      <c r="NSR3974" s="549"/>
      <c r="NSS3974" s="549"/>
      <c r="NST3974" s="549"/>
      <c r="NSU3974" s="549"/>
      <c r="NSV3974" s="549"/>
      <c r="NSW3974" s="549"/>
      <c r="NSX3974" s="549"/>
      <c r="NSY3974" s="549"/>
      <c r="NSZ3974" s="549"/>
      <c r="NTA3974" s="549"/>
      <c r="NTB3974" s="549"/>
      <c r="NTC3974" s="549"/>
      <c r="NTD3974" s="549"/>
      <c r="NTE3974" s="549"/>
      <c r="NTF3974" s="549"/>
      <c r="NTG3974" s="549"/>
      <c r="NTH3974" s="549"/>
      <c r="NTI3974" s="549"/>
      <c r="NTJ3974" s="549"/>
      <c r="NTK3974" s="549"/>
      <c r="NTL3974" s="549"/>
      <c r="NTM3974" s="549"/>
      <c r="NTN3974" s="549"/>
      <c r="NTO3974" s="549"/>
      <c r="NTP3974" s="549"/>
      <c r="NTQ3974" s="549"/>
      <c r="NTR3974" s="549"/>
      <c r="NTS3974" s="549"/>
      <c r="NTT3974" s="549"/>
      <c r="NTU3974" s="549"/>
      <c r="NTV3974" s="549"/>
      <c r="NTW3974" s="549"/>
      <c r="NTX3974" s="549"/>
      <c r="NTY3974" s="549"/>
      <c r="NTZ3974" s="549"/>
      <c r="NUA3974" s="549"/>
      <c r="NUB3974" s="549"/>
      <c r="NUC3974" s="549"/>
      <c r="NUD3974" s="549"/>
      <c r="NUE3974" s="549"/>
      <c r="NUF3974" s="549"/>
      <c r="NUG3974" s="549"/>
      <c r="NUH3974" s="549"/>
      <c r="NUI3974" s="549"/>
      <c r="NUJ3974" s="549"/>
      <c r="NUK3974" s="549"/>
      <c r="NUL3974" s="549"/>
      <c r="NUM3974" s="549"/>
      <c r="NUN3974" s="549"/>
      <c r="NUO3974" s="549"/>
      <c r="NUP3974" s="549"/>
      <c r="NUQ3974" s="549"/>
      <c r="NUR3974" s="549"/>
      <c r="NUS3974" s="549"/>
      <c r="NUT3974" s="549"/>
      <c r="NUU3974" s="549"/>
      <c r="NUV3974" s="549"/>
      <c r="NUW3974" s="549"/>
      <c r="NUX3974" s="549"/>
      <c r="NUY3974" s="549"/>
      <c r="NUZ3974" s="549"/>
      <c r="NVA3974" s="549"/>
      <c r="NVB3974" s="549"/>
      <c r="NVC3974" s="549"/>
      <c r="NVD3974" s="549"/>
      <c r="NVE3974" s="549"/>
      <c r="NVF3974" s="549"/>
      <c r="NVG3974" s="549"/>
      <c r="NVH3974" s="549"/>
      <c r="NVI3974" s="549"/>
      <c r="NVJ3974" s="549"/>
      <c r="NVK3974" s="549"/>
      <c r="NVL3974" s="549"/>
      <c r="NVM3974" s="549"/>
      <c r="NVN3974" s="549"/>
      <c r="NVO3974" s="549"/>
      <c r="NVP3974" s="549"/>
      <c r="NVQ3974" s="549"/>
      <c r="NVR3974" s="549"/>
      <c r="NVS3974" s="549"/>
      <c r="NVT3974" s="549"/>
      <c r="NVU3974" s="549"/>
      <c r="NVV3974" s="549"/>
      <c r="NVW3974" s="549"/>
      <c r="NVX3974" s="549"/>
      <c r="NVY3974" s="549"/>
      <c r="NVZ3974" s="549"/>
      <c r="NWA3974" s="549"/>
      <c r="NWB3974" s="549"/>
      <c r="NWC3974" s="549"/>
      <c r="NWD3974" s="549"/>
      <c r="NWE3974" s="549"/>
      <c r="NWF3974" s="549"/>
      <c r="NWG3974" s="549"/>
      <c r="NWH3974" s="549"/>
      <c r="NWI3974" s="549"/>
      <c r="NWJ3974" s="549"/>
      <c r="NWK3974" s="549"/>
      <c r="NWL3974" s="549"/>
      <c r="NWM3974" s="549"/>
      <c r="NWN3974" s="549"/>
      <c r="NWO3974" s="549"/>
      <c r="NWP3974" s="549"/>
      <c r="NWQ3974" s="549"/>
      <c r="NWR3974" s="549"/>
      <c r="NWS3974" s="549"/>
      <c r="NWT3974" s="549"/>
      <c r="NWU3974" s="549"/>
      <c r="NWV3974" s="549"/>
      <c r="NWW3974" s="549"/>
      <c r="NWX3974" s="549"/>
      <c r="NWY3974" s="549"/>
      <c r="NWZ3974" s="549"/>
      <c r="NXA3974" s="549"/>
      <c r="NXB3974" s="549"/>
      <c r="NXC3974" s="549"/>
      <c r="NXD3974" s="549"/>
      <c r="NXE3974" s="549"/>
      <c r="NXF3974" s="549"/>
      <c r="NXG3974" s="549"/>
      <c r="NXH3974" s="549"/>
      <c r="NXI3974" s="549"/>
      <c r="NXJ3974" s="549"/>
      <c r="NXK3974" s="549"/>
      <c r="NXL3974" s="549"/>
      <c r="NXM3974" s="549"/>
      <c r="NXN3974" s="549"/>
      <c r="NXO3974" s="549"/>
      <c r="NXP3974" s="549"/>
      <c r="NXQ3974" s="549"/>
      <c r="NXR3974" s="549"/>
      <c r="NXS3974" s="549"/>
      <c r="NXT3974" s="549"/>
      <c r="NXU3974" s="549"/>
      <c r="NXV3974" s="549"/>
      <c r="NXW3974" s="549"/>
      <c r="NXX3974" s="549"/>
      <c r="NXY3974" s="549"/>
      <c r="NXZ3974" s="549"/>
      <c r="NYA3974" s="549"/>
      <c r="NYB3974" s="549"/>
      <c r="NYC3974" s="549"/>
      <c r="NYD3974" s="549"/>
      <c r="NYE3974" s="549"/>
      <c r="NYF3974" s="549"/>
      <c r="NYG3974" s="549"/>
      <c r="NYH3974" s="549"/>
      <c r="NYI3974" s="549"/>
      <c r="NYJ3974" s="549"/>
      <c r="NYK3974" s="549"/>
      <c r="NYL3974" s="549"/>
      <c r="NYM3974" s="549"/>
      <c r="NYN3974" s="549"/>
      <c r="NYO3974" s="549"/>
      <c r="NYP3974" s="549"/>
      <c r="NYQ3974" s="549"/>
      <c r="NYR3974" s="549"/>
      <c r="NYS3974" s="549"/>
      <c r="NYT3974" s="549"/>
      <c r="NYU3974" s="549"/>
      <c r="NYV3974" s="549"/>
      <c r="NYW3974" s="549"/>
      <c r="NYX3974" s="549"/>
      <c r="NYY3974" s="549"/>
      <c r="NYZ3974" s="549"/>
      <c r="NZA3974" s="549"/>
      <c r="NZB3974" s="549"/>
      <c r="NZC3974" s="549"/>
      <c r="NZD3974" s="549"/>
      <c r="NZE3974" s="549"/>
      <c r="NZF3974" s="549"/>
      <c r="NZG3974" s="549"/>
      <c r="NZH3974" s="549"/>
      <c r="NZI3974" s="549"/>
      <c r="NZJ3974" s="549"/>
      <c r="NZK3974" s="549"/>
      <c r="NZL3974" s="549"/>
      <c r="NZM3974" s="549"/>
      <c r="NZN3974" s="549"/>
      <c r="NZO3974" s="549"/>
      <c r="NZP3974" s="549"/>
      <c r="NZQ3974" s="549"/>
      <c r="NZR3974" s="549"/>
      <c r="NZS3974" s="549"/>
      <c r="NZT3974" s="549"/>
      <c r="NZU3974" s="549"/>
      <c r="NZV3974" s="549"/>
      <c r="NZW3974" s="549"/>
      <c r="NZX3974" s="549"/>
      <c r="NZY3974" s="549"/>
      <c r="NZZ3974" s="549"/>
      <c r="OAA3974" s="549"/>
      <c r="OAB3974" s="549"/>
      <c r="OAC3974" s="549"/>
      <c r="OAD3974" s="549"/>
      <c r="OAE3974" s="549"/>
      <c r="OAF3974" s="549"/>
      <c r="OAG3974" s="549"/>
      <c r="OAH3974" s="549"/>
      <c r="OAI3974" s="549"/>
      <c r="OAJ3974" s="549"/>
      <c r="OAK3974" s="549"/>
      <c r="OAL3974" s="549"/>
      <c r="OAM3974" s="549"/>
      <c r="OAN3974" s="549"/>
      <c r="OAO3974" s="549"/>
      <c r="OAP3974" s="549"/>
      <c r="OAQ3974" s="549"/>
      <c r="OAR3974" s="549"/>
      <c r="OAS3974" s="549"/>
      <c r="OAT3974" s="549"/>
      <c r="OAU3974" s="549"/>
      <c r="OAV3974" s="549"/>
      <c r="OAW3974" s="549"/>
      <c r="OAX3974" s="549"/>
      <c r="OAY3974" s="549"/>
      <c r="OAZ3974" s="549"/>
      <c r="OBA3974" s="549"/>
      <c r="OBB3974" s="549"/>
      <c r="OBC3974" s="549"/>
      <c r="OBD3974" s="549"/>
      <c r="OBE3974" s="549"/>
      <c r="OBF3974" s="549"/>
      <c r="OBG3974" s="549"/>
      <c r="OBH3974" s="549"/>
      <c r="OBI3974" s="549"/>
      <c r="OBJ3974" s="549"/>
      <c r="OBK3974" s="549"/>
      <c r="OBL3974" s="549"/>
      <c r="OBM3974" s="549"/>
      <c r="OBN3974" s="549"/>
      <c r="OBO3974" s="549"/>
      <c r="OBP3974" s="549"/>
      <c r="OBQ3974" s="549"/>
      <c r="OBR3974" s="549"/>
      <c r="OBS3974" s="549"/>
      <c r="OBT3974" s="549"/>
      <c r="OBU3974" s="549"/>
      <c r="OBV3974" s="549"/>
      <c r="OBW3974" s="549"/>
      <c r="OBX3974" s="549"/>
      <c r="OBY3974" s="549"/>
      <c r="OBZ3974" s="549"/>
      <c r="OCA3974" s="549"/>
      <c r="OCB3974" s="549"/>
      <c r="OCC3974" s="549"/>
      <c r="OCD3974" s="549"/>
      <c r="OCE3974" s="549"/>
      <c r="OCF3974" s="549"/>
      <c r="OCG3974" s="549"/>
      <c r="OCH3974" s="549"/>
      <c r="OCI3974" s="549"/>
      <c r="OCJ3974" s="549"/>
      <c r="OCK3974" s="549"/>
      <c r="OCL3974" s="549"/>
      <c r="OCM3974" s="549"/>
      <c r="OCN3974" s="549"/>
      <c r="OCO3974" s="549"/>
      <c r="OCP3974" s="549"/>
      <c r="OCQ3974" s="549"/>
      <c r="OCR3974" s="549"/>
      <c r="OCS3974" s="549"/>
      <c r="OCT3974" s="549"/>
      <c r="OCU3974" s="549"/>
      <c r="OCV3974" s="549"/>
      <c r="OCW3974" s="549"/>
      <c r="OCX3974" s="549"/>
      <c r="OCY3974" s="549"/>
      <c r="OCZ3974" s="549"/>
      <c r="ODA3974" s="549"/>
      <c r="ODB3974" s="549"/>
      <c r="ODC3974" s="549"/>
      <c r="ODD3974" s="549"/>
      <c r="ODE3974" s="549"/>
      <c r="ODF3974" s="549"/>
      <c r="ODG3974" s="549"/>
      <c r="ODH3974" s="549"/>
      <c r="ODI3974" s="549"/>
      <c r="ODJ3974" s="549"/>
      <c r="ODK3974" s="549"/>
      <c r="ODL3974" s="549"/>
      <c r="ODM3974" s="549"/>
      <c r="ODN3974" s="549"/>
      <c r="ODO3974" s="549"/>
      <c r="ODP3974" s="549"/>
      <c r="ODQ3974" s="549"/>
      <c r="ODR3974" s="549"/>
      <c r="ODS3974" s="549"/>
      <c r="ODT3974" s="549"/>
      <c r="ODU3974" s="549"/>
      <c r="ODV3974" s="549"/>
      <c r="ODW3974" s="549"/>
      <c r="ODX3974" s="549"/>
      <c r="ODY3974" s="549"/>
      <c r="ODZ3974" s="549"/>
      <c r="OEA3974" s="549"/>
      <c r="OEB3974" s="549"/>
      <c r="OEC3974" s="549"/>
      <c r="OED3974" s="549"/>
      <c r="OEE3974" s="549"/>
      <c r="OEF3974" s="549"/>
      <c r="OEG3974" s="549"/>
      <c r="OEH3974" s="549"/>
      <c r="OEI3974" s="549"/>
      <c r="OEJ3974" s="549"/>
      <c r="OEK3974" s="549"/>
      <c r="OEL3974" s="549"/>
      <c r="OEM3974" s="549"/>
      <c r="OEN3974" s="549"/>
      <c r="OEO3974" s="549"/>
      <c r="OEP3974" s="549"/>
      <c r="OEQ3974" s="549"/>
      <c r="OER3974" s="549"/>
      <c r="OES3974" s="549"/>
      <c r="OET3974" s="549"/>
      <c r="OEU3974" s="549"/>
      <c r="OEV3974" s="549"/>
      <c r="OEW3974" s="549"/>
      <c r="OEX3974" s="549"/>
      <c r="OEY3974" s="549"/>
      <c r="OEZ3974" s="549"/>
      <c r="OFA3974" s="549"/>
      <c r="OFB3974" s="549"/>
      <c r="OFC3974" s="549"/>
      <c r="OFD3974" s="549"/>
      <c r="OFE3974" s="549"/>
      <c r="OFF3974" s="549"/>
      <c r="OFG3974" s="549"/>
      <c r="OFH3974" s="549"/>
      <c r="OFI3974" s="549"/>
      <c r="OFJ3974" s="549"/>
      <c r="OFK3974" s="549"/>
      <c r="OFL3974" s="549"/>
      <c r="OFM3974" s="549"/>
      <c r="OFN3974" s="549"/>
      <c r="OFO3974" s="549"/>
      <c r="OFP3974" s="549"/>
      <c r="OFQ3974" s="549"/>
      <c r="OFR3974" s="549"/>
      <c r="OFS3974" s="549"/>
      <c r="OFT3974" s="549"/>
      <c r="OFU3974" s="549"/>
      <c r="OFV3974" s="549"/>
      <c r="OFW3974" s="549"/>
      <c r="OFX3974" s="549"/>
      <c r="OFY3974" s="549"/>
      <c r="OFZ3974" s="549"/>
      <c r="OGA3974" s="549"/>
      <c r="OGB3974" s="549"/>
      <c r="OGC3974" s="549"/>
      <c r="OGD3974" s="549"/>
      <c r="OGE3974" s="549"/>
      <c r="OGF3974" s="549"/>
      <c r="OGG3974" s="549"/>
      <c r="OGH3974" s="549"/>
      <c r="OGI3974" s="549"/>
      <c r="OGJ3974" s="549"/>
      <c r="OGK3974" s="549"/>
      <c r="OGL3974" s="549"/>
      <c r="OGM3974" s="549"/>
      <c r="OGN3974" s="549"/>
      <c r="OGO3974" s="549"/>
      <c r="OGP3974" s="549"/>
      <c r="OGQ3974" s="549"/>
      <c r="OGR3974" s="549"/>
      <c r="OGS3974" s="549"/>
      <c r="OGT3974" s="549"/>
      <c r="OGU3974" s="549"/>
      <c r="OGV3974" s="549"/>
      <c r="OGW3974" s="549"/>
      <c r="OGX3974" s="549"/>
      <c r="OGY3974" s="549"/>
      <c r="OGZ3974" s="549"/>
      <c r="OHA3974" s="549"/>
      <c r="OHB3974" s="549"/>
      <c r="OHC3974" s="549"/>
      <c r="OHD3974" s="549"/>
      <c r="OHE3974" s="549"/>
      <c r="OHF3974" s="549"/>
      <c r="OHG3974" s="549"/>
      <c r="OHH3974" s="549"/>
      <c r="OHI3974" s="549"/>
      <c r="OHJ3974" s="549"/>
      <c r="OHK3974" s="549"/>
      <c r="OHL3974" s="549"/>
      <c r="OHM3974" s="549"/>
      <c r="OHN3974" s="549"/>
      <c r="OHO3974" s="549"/>
      <c r="OHP3974" s="549"/>
      <c r="OHQ3974" s="549"/>
      <c r="OHR3974" s="549"/>
      <c r="OHS3974" s="549"/>
      <c r="OHT3974" s="549"/>
      <c r="OHU3974" s="549"/>
      <c r="OHV3974" s="549"/>
      <c r="OHW3974" s="549"/>
      <c r="OHX3974" s="549"/>
      <c r="OHY3974" s="549"/>
      <c r="OHZ3974" s="549"/>
      <c r="OIA3974" s="549"/>
      <c r="OIB3974" s="549"/>
      <c r="OIC3974" s="549"/>
      <c r="OID3974" s="549"/>
      <c r="OIE3974" s="549"/>
      <c r="OIF3974" s="549"/>
      <c r="OIG3974" s="549"/>
      <c r="OIH3974" s="549"/>
      <c r="OII3974" s="549"/>
      <c r="OIJ3974" s="549"/>
      <c r="OIK3974" s="549"/>
      <c r="OIL3974" s="549"/>
      <c r="OIM3974" s="549"/>
      <c r="OIN3974" s="549"/>
      <c r="OIO3974" s="549"/>
      <c r="OIP3974" s="549"/>
      <c r="OIQ3974" s="549"/>
      <c r="OIR3974" s="549"/>
      <c r="OIS3974" s="549"/>
      <c r="OIT3974" s="549"/>
      <c r="OIU3974" s="549"/>
      <c r="OIV3974" s="549"/>
      <c r="OIW3974" s="549"/>
      <c r="OIX3974" s="549"/>
      <c r="OIY3974" s="549"/>
      <c r="OIZ3974" s="549"/>
      <c r="OJA3974" s="549"/>
      <c r="OJB3974" s="549"/>
      <c r="OJC3974" s="549"/>
      <c r="OJD3974" s="549"/>
      <c r="OJE3974" s="549"/>
      <c r="OJF3974" s="549"/>
      <c r="OJG3974" s="549"/>
      <c r="OJH3974" s="549"/>
      <c r="OJI3974" s="549"/>
      <c r="OJJ3974" s="549"/>
      <c r="OJK3974" s="549"/>
      <c r="OJL3974" s="549"/>
      <c r="OJM3974" s="549"/>
      <c r="OJN3974" s="549"/>
      <c r="OJO3974" s="549"/>
      <c r="OJP3974" s="549"/>
      <c r="OJQ3974" s="549"/>
      <c r="OJR3974" s="549"/>
      <c r="OJS3974" s="549"/>
      <c r="OJT3974" s="549"/>
      <c r="OJU3974" s="549"/>
      <c r="OJV3974" s="549"/>
      <c r="OJW3974" s="549"/>
      <c r="OJX3974" s="549"/>
      <c r="OJY3974" s="549"/>
      <c r="OJZ3974" s="549"/>
      <c r="OKA3974" s="549"/>
      <c r="OKB3974" s="549"/>
      <c r="OKC3974" s="549"/>
      <c r="OKD3974" s="549"/>
      <c r="OKE3974" s="549"/>
      <c r="OKF3974" s="549"/>
      <c r="OKG3974" s="549"/>
      <c r="OKH3974" s="549"/>
      <c r="OKI3974" s="549"/>
      <c r="OKJ3974" s="549"/>
      <c r="OKK3974" s="549"/>
      <c r="OKL3974" s="549"/>
      <c r="OKM3974" s="549"/>
      <c r="OKN3974" s="549"/>
      <c r="OKO3974" s="549"/>
      <c r="OKP3974" s="549"/>
      <c r="OKQ3974" s="549"/>
      <c r="OKR3974" s="549"/>
      <c r="OKS3974" s="549"/>
      <c r="OKT3974" s="549"/>
      <c r="OKU3974" s="549"/>
      <c r="OKV3974" s="549"/>
      <c r="OKW3974" s="549"/>
      <c r="OKX3974" s="549"/>
      <c r="OKY3974" s="549"/>
      <c r="OKZ3974" s="549"/>
      <c r="OLA3974" s="549"/>
      <c r="OLB3974" s="549"/>
      <c r="OLC3974" s="549"/>
      <c r="OLD3974" s="549"/>
      <c r="OLE3974" s="549"/>
      <c r="OLF3974" s="549"/>
      <c r="OLG3974" s="549"/>
      <c r="OLH3974" s="549"/>
      <c r="OLI3974" s="549"/>
      <c r="OLJ3974" s="549"/>
      <c r="OLK3974" s="549"/>
      <c r="OLL3974" s="549"/>
      <c r="OLM3974" s="549"/>
      <c r="OLN3974" s="549"/>
      <c r="OLO3974" s="549"/>
      <c r="OLP3974" s="549"/>
      <c r="OLQ3974" s="549"/>
      <c r="OLR3974" s="549"/>
      <c r="OLS3974" s="549"/>
      <c r="OLT3974" s="549"/>
      <c r="OLU3974" s="549"/>
      <c r="OLV3974" s="549"/>
      <c r="OLW3974" s="549"/>
      <c r="OLX3974" s="549"/>
      <c r="OLY3974" s="549"/>
      <c r="OLZ3974" s="549"/>
      <c r="OMA3974" s="549"/>
      <c r="OMB3974" s="549"/>
      <c r="OMC3974" s="549"/>
      <c r="OMD3974" s="549"/>
      <c r="OME3974" s="549"/>
      <c r="OMF3974" s="549"/>
      <c r="OMG3974" s="549"/>
      <c r="OMH3974" s="549"/>
      <c r="OMI3974" s="549"/>
      <c r="OMJ3974" s="549"/>
      <c r="OMK3974" s="549"/>
      <c r="OML3974" s="549"/>
      <c r="OMM3974" s="549"/>
      <c r="OMN3974" s="549"/>
      <c r="OMO3974" s="549"/>
      <c r="OMP3974" s="549"/>
      <c r="OMQ3974" s="549"/>
      <c r="OMR3974" s="549"/>
      <c r="OMS3974" s="549"/>
      <c r="OMT3974" s="549"/>
      <c r="OMU3974" s="549"/>
      <c r="OMV3974" s="549"/>
      <c r="OMW3974" s="549"/>
      <c r="OMX3974" s="549"/>
      <c r="OMY3974" s="549"/>
      <c r="OMZ3974" s="549"/>
      <c r="ONA3974" s="549"/>
      <c r="ONB3974" s="549"/>
      <c r="ONC3974" s="549"/>
      <c r="OND3974" s="549"/>
      <c r="ONE3974" s="549"/>
      <c r="ONF3974" s="549"/>
      <c r="ONG3974" s="549"/>
      <c r="ONH3974" s="549"/>
      <c r="ONI3974" s="549"/>
      <c r="ONJ3974" s="549"/>
      <c r="ONK3974" s="549"/>
      <c r="ONL3974" s="549"/>
      <c r="ONM3974" s="549"/>
      <c r="ONN3974" s="549"/>
      <c r="ONO3974" s="549"/>
      <c r="ONP3974" s="549"/>
      <c r="ONQ3974" s="549"/>
      <c r="ONR3974" s="549"/>
      <c r="ONS3974" s="549"/>
      <c r="ONT3974" s="549"/>
      <c r="ONU3974" s="549"/>
      <c r="ONV3974" s="549"/>
      <c r="ONW3974" s="549"/>
      <c r="ONX3974" s="549"/>
      <c r="ONY3974" s="549"/>
      <c r="ONZ3974" s="549"/>
      <c r="OOA3974" s="549"/>
      <c r="OOB3974" s="549"/>
      <c r="OOC3974" s="549"/>
      <c r="OOD3974" s="549"/>
      <c r="OOE3974" s="549"/>
      <c r="OOF3974" s="549"/>
      <c r="OOG3974" s="549"/>
      <c r="OOH3974" s="549"/>
      <c r="OOI3974" s="549"/>
      <c r="OOJ3974" s="549"/>
      <c r="OOK3974" s="549"/>
      <c r="OOL3974" s="549"/>
      <c r="OOM3974" s="549"/>
      <c r="OON3974" s="549"/>
      <c r="OOO3974" s="549"/>
      <c r="OOP3974" s="549"/>
      <c r="OOQ3974" s="549"/>
      <c r="OOR3974" s="549"/>
      <c r="OOS3974" s="549"/>
      <c r="OOT3974" s="549"/>
      <c r="OOU3974" s="549"/>
      <c r="OOV3974" s="549"/>
      <c r="OOW3974" s="549"/>
      <c r="OOX3974" s="549"/>
      <c r="OOY3974" s="549"/>
      <c r="OOZ3974" s="549"/>
      <c r="OPA3974" s="549"/>
      <c r="OPB3974" s="549"/>
      <c r="OPC3974" s="549"/>
      <c r="OPD3974" s="549"/>
      <c r="OPE3974" s="549"/>
      <c r="OPF3974" s="549"/>
      <c r="OPG3974" s="549"/>
      <c r="OPH3974" s="549"/>
      <c r="OPI3974" s="549"/>
      <c r="OPJ3974" s="549"/>
      <c r="OPK3974" s="549"/>
      <c r="OPL3974" s="549"/>
      <c r="OPM3974" s="549"/>
      <c r="OPN3974" s="549"/>
      <c r="OPO3974" s="549"/>
      <c r="OPP3974" s="549"/>
      <c r="OPQ3974" s="549"/>
      <c r="OPR3974" s="549"/>
      <c r="OPS3974" s="549"/>
      <c r="OPT3974" s="549"/>
      <c r="OPU3974" s="549"/>
      <c r="OPV3974" s="549"/>
      <c r="OPW3974" s="549"/>
      <c r="OPX3974" s="549"/>
      <c r="OPY3974" s="549"/>
      <c r="OPZ3974" s="549"/>
      <c r="OQA3974" s="549"/>
      <c r="OQB3974" s="549"/>
      <c r="OQC3974" s="549"/>
      <c r="OQD3974" s="549"/>
      <c r="OQE3974" s="549"/>
      <c r="OQF3974" s="549"/>
      <c r="OQG3974" s="549"/>
      <c r="OQH3974" s="549"/>
      <c r="OQI3974" s="549"/>
      <c r="OQJ3974" s="549"/>
      <c r="OQK3974" s="549"/>
      <c r="OQL3974" s="549"/>
      <c r="OQM3974" s="549"/>
      <c r="OQN3974" s="549"/>
      <c r="OQO3974" s="549"/>
      <c r="OQP3974" s="549"/>
      <c r="OQQ3974" s="549"/>
      <c r="OQR3974" s="549"/>
      <c r="OQS3974" s="549"/>
      <c r="OQT3974" s="549"/>
      <c r="OQU3974" s="549"/>
      <c r="OQV3974" s="549"/>
      <c r="OQW3974" s="549"/>
      <c r="OQX3974" s="549"/>
      <c r="OQY3974" s="549"/>
      <c r="OQZ3974" s="549"/>
      <c r="ORA3974" s="549"/>
      <c r="ORB3974" s="549"/>
      <c r="ORC3974" s="549"/>
      <c r="ORD3974" s="549"/>
      <c r="ORE3974" s="549"/>
      <c r="ORF3974" s="549"/>
      <c r="ORG3974" s="549"/>
      <c r="ORH3974" s="549"/>
      <c r="ORI3974" s="549"/>
      <c r="ORJ3974" s="549"/>
      <c r="ORK3974" s="549"/>
      <c r="ORL3974" s="549"/>
      <c r="ORM3974" s="549"/>
      <c r="ORN3974" s="549"/>
      <c r="ORO3974" s="549"/>
      <c r="ORP3974" s="549"/>
      <c r="ORQ3974" s="549"/>
      <c r="ORR3974" s="549"/>
      <c r="ORS3974" s="549"/>
      <c r="ORT3974" s="549"/>
      <c r="ORU3974" s="549"/>
      <c r="ORV3974" s="549"/>
      <c r="ORW3974" s="549"/>
      <c r="ORX3974" s="549"/>
      <c r="ORY3974" s="549"/>
      <c r="ORZ3974" s="549"/>
      <c r="OSA3974" s="549"/>
      <c r="OSB3974" s="549"/>
      <c r="OSC3974" s="549"/>
      <c r="OSD3974" s="549"/>
      <c r="OSE3974" s="549"/>
      <c r="OSF3974" s="549"/>
      <c r="OSG3974" s="549"/>
      <c r="OSH3974" s="549"/>
      <c r="OSI3974" s="549"/>
      <c r="OSJ3974" s="549"/>
      <c r="OSK3974" s="549"/>
      <c r="OSL3974" s="549"/>
      <c r="OSM3974" s="549"/>
      <c r="OSN3974" s="549"/>
      <c r="OSO3974" s="549"/>
      <c r="OSP3974" s="549"/>
      <c r="OSQ3974" s="549"/>
      <c r="OSR3974" s="549"/>
      <c r="OSS3974" s="549"/>
      <c r="OST3974" s="549"/>
      <c r="OSU3974" s="549"/>
      <c r="OSV3974" s="549"/>
      <c r="OSW3974" s="549"/>
      <c r="OSX3974" s="549"/>
      <c r="OSY3974" s="549"/>
      <c r="OSZ3974" s="549"/>
      <c r="OTA3974" s="549"/>
      <c r="OTB3974" s="549"/>
      <c r="OTC3974" s="549"/>
      <c r="OTD3974" s="549"/>
      <c r="OTE3974" s="549"/>
      <c r="OTF3974" s="549"/>
      <c r="OTG3974" s="549"/>
      <c r="OTH3974" s="549"/>
      <c r="OTI3974" s="549"/>
      <c r="OTJ3974" s="549"/>
      <c r="OTK3974" s="549"/>
      <c r="OTL3974" s="549"/>
      <c r="OTM3974" s="549"/>
      <c r="OTN3974" s="549"/>
      <c r="OTO3974" s="549"/>
      <c r="OTP3974" s="549"/>
      <c r="OTQ3974" s="549"/>
      <c r="OTR3974" s="549"/>
      <c r="OTS3974" s="549"/>
      <c r="OTT3974" s="549"/>
      <c r="OTU3974" s="549"/>
      <c r="OTV3974" s="549"/>
      <c r="OTW3974" s="549"/>
      <c r="OTX3974" s="549"/>
      <c r="OTY3974" s="549"/>
      <c r="OTZ3974" s="549"/>
      <c r="OUA3974" s="549"/>
      <c r="OUB3974" s="549"/>
      <c r="OUC3974" s="549"/>
      <c r="OUD3974" s="549"/>
      <c r="OUE3974" s="549"/>
      <c r="OUF3974" s="549"/>
      <c r="OUG3974" s="549"/>
      <c r="OUH3974" s="549"/>
      <c r="OUI3974" s="549"/>
      <c r="OUJ3974" s="549"/>
      <c r="OUK3974" s="549"/>
      <c r="OUL3974" s="549"/>
      <c r="OUM3974" s="549"/>
      <c r="OUN3974" s="549"/>
      <c r="OUO3974" s="549"/>
      <c r="OUP3974" s="549"/>
      <c r="OUQ3974" s="549"/>
      <c r="OUR3974" s="549"/>
      <c r="OUS3974" s="549"/>
      <c r="OUT3974" s="549"/>
      <c r="OUU3974" s="549"/>
      <c r="OUV3974" s="549"/>
      <c r="OUW3974" s="549"/>
      <c r="OUX3974" s="549"/>
      <c r="OUY3974" s="549"/>
      <c r="OUZ3974" s="549"/>
      <c r="OVA3974" s="549"/>
      <c r="OVB3974" s="549"/>
      <c r="OVC3974" s="549"/>
      <c r="OVD3974" s="549"/>
      <c r="OVE3974" s="549"/>
      <c r="OVF3974" s="549"/>
      <c r="OVG3974" s="549"/>
      <c r="OVH3974" s="549"/>
      <c r="OVI3974" s="549"/>
      <c r="OVJ3974" s="549"/>
      <c r="OVK3974" s="549"/>
      <c r="OVL3974" s="549"/>
      <c r="OVM3974" s="549"/>
      <c r="OVN3974" s="549"/>
      <c r="OVO3974" s="549"/>
      <c r="OVP3974" s="549"/>
      <c r="OVQ3974" s="549"/>
      <c r="OVR3974" s="549"/>
      <c r="OVS3974" s="549"/>
      <c r="OVT3974" s="549"/>
      <c r="OVU3974" s="549"/>
      <c r="OVV3974" s="549"/>
      <c r="OVW3974" s="549"/>
      <c r="OVX3974" s="549"/>
      <c r="OVY3974" s="549"/>
      <c r="OVZ3974" s="549"/>
      <c r="OWA3974" s="549"/>
      <c r="OWB3974" s="549"/>
      <c r="OWC3974" s="549"/>
      <c r="OWD3974" s="549"/>
      <c r="OWE3974" s="549"/>
      <c r="OWF3974" s="549"/>
      <c r="OWG3974" s="549"/>
      <c r="OWH3974" s="549"/>
      <c r="OWI3974" s="549"/>
      <c r="OWJ3974" s="549"/>
      <c r="OWK3974" s="549"/>
      <c r="OWL3974" s="549"/>
      <c r="OWM3974" s="549"/>
      <c r="OWN3974" s="549"/>
      <c r="OWO3974" s="549"/>
      <c r="OWP3974" s="549"/>
      <c r="OWQ3974" s="549"/>
      <c r="OWR3974" s="549"/>
      <c r="OWS3974" s="549"/>
      <c r="OWT3974" s="549"/>
      <c r="OWU3974" s="549"/>
      <c r="OWV3974" s="549"/>
      <c r="OWW3974" s="549"/>
      <c r="OWX3974" s="549"/>
      <c r="OWY3974" s="549"/>
      <c r="OWZ3974" s="549"/>
      <c r="OXA3974" s="549"/>
      <c r="OXB3974" s="549"/>
      <c r="OXC3974" s="549"/>
      <c r="OXD3974" s="549"/>
      <c r="OXE3974" s="549"/>
      <c r="OXF3974" s="549"/>
      <c r="OXG3974" s="549"/>
      <c r="OXH3974" s="549"/>
      <c r="OXI3974" s="549"/>
      <c r="OXJ3974" s="549"/>
      <c r="OXK3974" s="549"/>
      <c r="OXL3974" s="549"/>
      <c r="OXM3974" s="549"/>
      <c r="OXN3974" s="549"/>
      <c r="OXO3974" s="549"/>
      <c r="OXP3974" s="549"/>
      <c r="OXQ3974" s="549"/>
      <c r="OXR3974" s="549"/>
      <c r="OXS3974" s="549"/>
      <c r="OXT3974" s="549"/>
      <c r="OXU3974" s="549"/>
      <c r="OXV3974" s="549"/>
      <c r="OXW3974" s="549"/>
      <c r="OXX3974" s="549"/>
      <c r="OXY3974" s="549"/>
      <c r="OXZ3974" s="549"/>
      <c r="OYA3974" s="549"/>
      <c r="OYB3974" s="549"/>
      <c r="OYC3974" s="549"/>
      <c r="OYD3974" s="549"/>
      <c r="OYE3974" s="549"/>
      <c r="OYF3974" s="549"/>
      <c r="OYG3974" s="549"/>
      <c r="OYH3974" s="549"/>
      <c r="OYI3974" s="549"/>
      <c r="OYJ3974" s="549"/>
      <c r="OYK3974" s="549"/>
      <c r="OYL3974" s="549"/>
      <c r="OYM3974" s="549"/>
      <c r="OYN3974" s="549"/>
      <c r="OYO3974" s="549"/>
      <c r="OYP3974" s="549"/>
      <c r="OYQ3974" s="549"/>
      <c r="OYR3974" s="549"/>
      <c r="OYS3974" s="549"/>
      <c r="OYT3974" s="549"/>
      <c r="OYU3974" s="549"/>
      <c r="OYV3974" s="549"/>
      <c r="OYW3974" s="549"/>
      <c r="OYX3974" s="549"/>
      <c r="OYY3974" s="549"/>
      <c r="OYZ3974" s="549"/>
      <c r="OZA3974" s="549"/>
      <c r="OZB3974" s="549"/>
      <c r="OZC3974" s="549"/>
      <c r="OZD3974" s="549"/>
      <c r="OZE3974" s="549"/>
      <c r="OZF3974" s="549"/>
      <c r="OZG3974" s="549"/>
      <c r="OZH3974" s="549"/>
      <c r="OZI3974" s="549"/>
      <c r="OZJ3974" s="549"/>
      <c r="OZK3974" s="549"/>
      <c r="OZL3974" s="549"/>
      <c r="OZM3974" s="549"/>
      <c r="OZN3974" s="549"/>
      <c r="OZO3974" s="549"/>
      <c r="OZP3974" s="549"/>
      <c r="OZQ3974" s="549"/>
      <c r="OZR3974" s="549"/>
      <c r="OZS3974" s="549"/>
      <c r="OZT3974" s="549"/>
      <c r="OZU3974" s="549"/>
      <c r="OZV3974" s="549"/>
      <c r="OZW3974" s="549"/>
      <c r="OZX3974" s="549"/>
      <c r="OZY3974" s="549"/>
      <c r="OZZ3974" s="549"/>
      <c r="PAA3974" s="549"/>
      <c r="PAB3974" s="549"/>
      <c r="PAC3974" s="549"/>
      <c r="PAD3974" s="549"/>
      <c r="PAE3974" s="549"/>
      <c r="PAF3974" s="549"/>
      <c r="PAG3974" s="549"/>
      <c r="PAH3974" s="549"/>
      <c r="PAI3974" s="549"/>
      <c r="PAJ3974" s="549"/>
      <c r="PAK3974" s="549"/>
      <c r="PAL3974" s="549"/>
      <c r="PAM3974" s="549"/>
      <c r="PAN3974" s="549"/>
      <c r="PAO3974" s="549"/>
      <c r="PAP3974" s="549"/>
      <c r="PAQ3974" s="549"/>
      <c r="PAR3974" s="549"/>
      <c r="PAS3974" s="549"/>
      <c r="PAT3974" s="549"/>
      <c r="PAU3974" s="549"/>
      <c r="PAV3974" s="549"/>
      <c r="PAW3974" s="549"/>
      <c r="PAX3974" s="549"/>
      <c r="PAY3974" s="549"/>
      <c r="PAZ3974" s="549"/>
      <c r="PBA3974" s="549"/>
      <c r="PBB3974" s="549"/>
      <c r="PBC3974" s="549"/>
      <c r="PBD3974" s="549"/>
      <c r="PBE3974" s="549"/>
      <c r="PBF3974" s="549"/>
      <c r="PBG3974" s="549"/>
      <c r="PBH3974" s="549"/>
      <c r="PBI3974" s="549"/>
      <c r="PBJ3974" s="549"/>
      <c r="PBK3974" s="549"/>
      <c r="PBL3974" s="549"/>
      <c r="PBM3974" s="549"/>
      <c r="PBN3974" s="549"/>
      <c r="PBO3974" s="549"/>
      <c r="PBP3974" s="549"/>
      <c r="PBQ3974" s="549"/>
      <c r="PBR3974" s="549"/>
      <c r="PBS3974" s="549"/>
      <c r="PBT3974" s="549"/>
      <c r="PBU3974" s="549"/>
      <c r="PBV3974" s="549"/>
      <c r="PBW3974" s="549"/>
      <c r="PBX3974" s="549"/>
      <c r="PBY3974" s="549"/>
      <c r="PBZ3974" s="549"/>
      <c r="PCA3974" s="549"/>
      <c r="PCB3974" s="549"/>
      <c r="PCC3974" s="549"/>
      <c r="PCD3974" s="549"/>
      <c r="PCE3974" s="549"/>
      <c r="PCF3974" s="549"/>
      <c r="PCG3974" s="549"/>
      <c r="PCH3974" s="549"/>
      <c r="PCI3974" s="549"/>
      <c r="PCJ3974" s="549"/>
      <c r="PCK3974" s="549"/>
      <c r="PCL3974" s="549"/>
      <c r="PCM3974" s="549"/>
      <c r="PCN3974" s="549"/>
      <c r="PCO3974" s="549"/>
      <c r="PCP3974" s="549"/>
      <c r="PCQ3974" s="549"/>
      <c r="PCR3974" s="549"/>
      <c r="PCS3974" s="549"/>
      <c r="PCT3974" s="549"/>
      <c r="PCU3974" s="549"/>
      <c r="PCV3974" s="549"/>
      <c r="PCW3974" s="549"/>
      <c r="PCX3974" s="549"/>
      <c r="PCY3974" s="549"/>
      <c r="PCZ3974" s="549"/>
      <c r="PDA3974" s="549"/>
      <c r="PDB3974" s="549"/>
      <c r="PDC3974" s="549"/>
      <c r="PDD3974" s="549"/>
      <c r="PDE3974" s="549"/>
      <c r="PDF3974" s="549"/>
      <c r="PDG3974" s="549"/>
      <c r="PDH3974" s="549"/>
      <c r="PDI3974" s="549"/>
      <c r="PDJ3974" s="549"/>
      <c r="PDK3974" s="549"/>
      <c r="PDL3974" s="549"/>
      <c r="PDM3974" s="549"/>
      <c r="PDN3974" s="549"/>
      <c r="PDO3974" s="549"/>
      <c r="PDP3974" s="549"/>
      <c r="PDQ3974" s="549"/>
      <c r="PDR3974" s="549"/>
      <c r="PDS3974" s="549"/>
      <c r="PDT3974" s="549"/>
      <c r="PDU3974" s="549"/>
      <c r="PDV3974" s="549"/>
      <c r="PDW3974" s="549"/>
      <c r="PDX3974" s="549"/>
      <c r="PDY3974" s="549"/>
      <c r="PDZ3974" s="549"/>
      <c r="PEA3974" s="549"/>
      <c r="PEB3974" s="549"/>
      <c r="PEC3974" s="549"/>
      <c r="PED3974" s="549"/>
      <c r="PEE3974" s="549"/>
      <c r="PEF3974" s="549"/>
      <c r="PEG3974" s="549"/>
      <c r="PEH3974" s="549"/>
      <c r="PEI3974" s="549"/>
      <c r="PEJ3974" s="549"/>
      <c r="PEK3974" s="549"/>
      <c r="PEL3974" s="549"/>
      <c r="PEM3974" s="549"/>
      <c r="PEN3974" s="549"/>
      <c r="PEO3974" s="549"/>
      <c r="PEP3974" s="549"/>
      <c r="PEQ3974" s="549"/>
      <c r="PER3974" s="549"/>
      <c r="PES3974" s="549"/>
      <c r="PET3974" s="549"/>
      <c r="PEU3974" s="549"/>
      <c r="PEV3974" s="549"/>
      <c r="PEW3974" s="549"/>
      <c r="PEX3974" s="549"/>
      <c r="PEY3974" s="549"/>
      <c r="PEZ3974" s="549"/>
      <c r="PFA3974" s="549"/>
      <c r="PFB3974" s="549"/>
      <c r="PFC3974" s="549"/>
      <c r="PFD3974" s="549"/>
      <c r="PFE3974" s="549"/>
      <c r="PFF3974" s="549"/>
      <c r="PFG3974" s="549"/>
      <c r="PFH3974" s="549"/>
      <c r="PFI3974" s="549"/>
      <c r="PFJ3974" s="549"/>
      <c r="PFK3974" s="549"/>
      <c r="PFL3974" s="549"/>
      <c r="PFM3974" s="549"/>
      <c r="PFN3974" s="549"/>
      <c r="PFO3974" s="549"/>
      <c r="PFP3974" s="549"/>
      <c r="PFQ3974" s="549"/>
      <c r="PFR3974" s="549"/>
      <c r="PFS3974" s="549"/>
      <c r="PFT3974" s="549"/>
      <c r="PFU3974" s="549"/>
      <c r="PFV3974" s="549"/>
      <c r="PFW3974" s="549"/>
      <c r="PFX3974" s="549"/>
      <c r="PFY3974" s="549"/>
      <c r="PFZ3974" s="549"/>
      <c r="PGA3974" s="549"/>
      <c r="PGB3974" s="549"/>
      <c r="PGC3974" s="549"/>
      <c r="PGD3974" s="549"/>
      <c r="PGE3974" s="549"/>
      <c r="PGF3974" s="549"/>
      <c r="PGG3974" s="549"/>
      <c r="PGH3974" s="549"/>
      <c r="PGI3974" s="549"/>
      <c r="PGJ3974" s="549"/>
      <c r="PGK3974" s="549"/>
      <c r="PGL3974" s="549"/>
      <c r="PGM3974" s="549"/>
      <c r="PGN3974" s="549"/>
      <c r="PGO3974" s="549"/>
      <c r="PGP3974" s="549"/>
      <c r="PGQ3974" s="549"/>
      <c r="PGR3974" s="549"/>
      <c r="PGS3974" s="549"/>
      <c r="PGT3974" s="549"/>
      <c r="PGU3974" s="549"/>
      <c r="PGV3974" s="549"/>
      <c r="PGW3974" s="549"/>
      <c r="PGX3974" s="549"/>
      <c r="PGY3974" s="549"/>
      <c r="PGZ3974" s="549"/>
      <c r="PHA3974" s="549"/>
      <c r="PHB3974" s="549"/>
      <c r="PHC3974" s="549"/>
      <c r="PHD3974" s="549"/>
      <c r="PHE3974" s="549"/>
      <c r="PHF3974" s="549"/>
      <c r="PHG3974" s="549"/>
      <c r="PHH3974" s="549"/>
      <c r="PHI3974" s="549"/>
      <c r="PHJ3974" s="549"/>
      <c r="PHK3974" s="549"/>
      <c r="PHL3974" s="549"/>
      <c r="PHM3974" s="549"/>
      <c r="PHN3974" s="549"/>
      <c r="PHO3974" s="549"/>
      <c r="PHP3974" s="549"/>
      <c r="PHQ3974" s="549"/>
      <c r="PHR3974" s="549"/>
      <c r="PHS3974" s="549"/>
      <c r="PHT3974" s="549"/>
      <c r="PHU3974" s="549"/>
      <c r="PHV3974" s="549"/>
      <c r="PHW3974" s="549"/>
      <c r="PHX3974" s="549"/>
      <c r="PHY3974" s="549"/>
      <c r="PHZ3974" s="549"/>
      <c r="PIA3974" s="549"/>
      <c r="PIB3974" s="549"/>
      <c r="PIC3974" s="549"/>
      <c r="PID3974" s="549"/>
      <c r="PIE3974" s="549"/>
      <c r="PIF3974" s="549"/>
      <c r="PIG3974" s="549"/>
      <c r="PIH3974" s="549"/>
      <c r="PII3974" s="549"/>
      <c r="PIJ3974" s="549"/>
      <c r="PIK3974" s="549"/>
      <c r="PIL3974" s="549"/>
      <c r="PIM3974" s="549"/>
      <c r="PIN3974" s="549"/>
      <c r="PIO3974" s="549"/>
      <c r="PIP3974" s="549"/>
      <c r="PIQ3974" s="549"/>
      <c r="PIR3974" s="549"/>
      <c r="PIS3974" s="549"/>
      <c r="PIT3974" s="549"/>
      <c r="PIU3974" s="549"/>
      <c r="PIV3974" s="549"/>
      <c r="PIW3974" s="549"/>
      <c r="PIX3974" s="549"/>
      <c r="PIY3974" s="549"/>
      <c r="PIZ3974" s="549"/>
      <c r="PJA3974" s="549"/>
      <c r="PJB3974" s="549"/>
      <c r="PJC3974" s="549"/>
      <c r="PJD3974" s="549"/>
      <c r="PJE3974" s="549"/>
      <c r="PJF3974" s="549"/>
      <c r="PJG3974" s="549"/>
      <c r="PJH3974" s="549"/>
      <c r="PJI3974" s="549"/>
      <c r="PJJ3974" s="549"/>
      <c r="PJK3974" s="549"/>
      <c r="PJL3974" s="549"/>
      <c r="PJM3974" s="549"/>
      <c r="PJN3974" s="549"/>
      <c r="PJO3974" s="549"/>
      <c r="PJP3974" s="549"/>
      <c r="PJQ3974" s="549"/>
      <c r="PJR3974" s="549"/>
      <c r="PJS3974" s="549"/>
      <c r="PJT3974" s="549"/>
      <c r="PJU3974" s="549"/>
      <c r="PJV3974" s="549"/>
      <c r="PJW3974" s="549"/>
      <c r="PJX3974" s="549"/>
      <c r="PJY3974" s="549"/>
      <c r="PJZ3974" s="549"/>
      <c r="PKA3974" s="549"/>
      <c r="PKB3974" s="549"/>
      <c r="PKC3974" s="549"/>
      <c r="PKD3974" s="549"/>
      <c r="PKE3974" s="549"/>
      <c r="PKF3974" s="549"/>
      <c r="PKG3974" s="549"/>
      <c r="PKH3974" s="549"/>
      <c r="PKI3974" s="549"/>
      <c r="PKJ3974" s="549"/>
      <c r="PKK3974" s="549"/>
      <c r="PKL3974" s="549"/>
      <c r="PKM3974" s="549"/>
      <c r="PKN3974" s="549"/>
      <c r="PKO3974" s="549"/>
      <c r="PKP3974" s="549"/>
      <c r="PKQ3974" s="549"/>
      <c r="PKR3974" s="549"/>
      <c r="PKS3974" s="549"/>
      <c r="PKT3974" s="549"/>
      <c r="PKU3974" s="549"/>
      <c r="PKV3974" s="549"/>
      <c r="PKW3974" s="549"/>
      <c r="PKX3974" s="549"/>
      <c r="PKY3974" s="549"/>
      <c r="PKZ3974" s="549"/>
      <c r="PLA3974" s="549"/>
      <c r="PLB3974" s="549"/>
      <c r="PLC3974" s="549"/>
      <c r="PLD3974" s="549"/>
      <c r="PLE3974" s="549"/>
      <c r="PLF3974" s="549"/>
      <c r="PLG3974" s="549"/>
      <c r="PLH3974" s="549"/>
      <c r="PLI3974" s="549"/>
      <c r="PLJ3974" s="549"/>
      <c r="PLK3974" s="549"/>
      <c r="PLL3974" s="549"/>
      <c r="PLM3974" s="549"/>
      <c r="PLN3974" s="549"/>
      <c r="PLO3974" s="549"/>
      <c r="PLP3974" s="549"/>
      <c r="PLQ3974" s="549"/>
      <c r="PLR3974" s="549"/>
      <c r="PLS3974" s="549"/>
      <c r="PLT3974" s="549"/>
      <c r="PLU3974" s="549"/>
      <c r="PLV3974" s="549"/>
      <c r="PLW3974" s="549"/>
      <c r="PLX3974" s="549"/>
      <c r="PLY3974" s="549"/>
      <c r="PLZ3974" s="549"/>
      <c r="PMA3974" s="549"/>
      <c r="PMB3974" s="549"/>
      <c r="PMC3974" s="549"/>
      <c r="PMD3974" s="549"/>
      <c r="PME3974" s="549"/>
      <c r="PMF3974" s="549"/>
      <c r="PMG3974" s="549"/>
      <c r="PMH3974" s="549"/>
      <c r="PMI3974" s="549"/>
      <c r="PMJ3974" s="549"/>
      <c r="PMK3974" s="549"/>
      <c r="PML3974" s="549"/>
      <c r="PMM3974" s="549"/>
      <c r="PMN3974" s="549"/>
      <c r="PMO3974" s="549"/>
      <c r="PMP3974" s="549"/>
      <c r="PMQ3974" s="549"/>
      <c r="PMR3974" s="549"/>
      <c r="PMS3974" s="549"/>
      <c r="PMT3974" s="549"/>
      <c r="PMU3974" s="549"/>
      <c r="PMV3974" s="549"/>
      <c r="PMW3974" s="549"/>
      <c r="PMX3974" s="549"/>
      <c r="PMY3974" s="549"/>
      <c r="PMZ3974" s="549"/>
      <c r="PNA3974" s="549"/>
      <c r="PNB3974" s="549"/>
      <c r="PNC3974" s="549"/>
      <c r="PND3974" s="549"/>
      <c r="PNE3974" s="549"/>
      <c r="PNF3974" s="549"/>
      <c r="PNG3974" s="549"/>
      <c r="PNH3974" s="549"/>
      <c r="PNI3974" s="549"/>
      <c r="PNJ3974" s="549"/>
      <c r="PNK3974" s="549"/>
      <c r="PNL3974" s="549"/>
      <c r="PNM3974" s="549"/>
      <c r="PNN3974" s="549"/>
      <c r="PNO3974" s="549"/>
      <c r="PNP3974" s="549"/>
      <c r="PNQ3974" s="549"/>
      <c r="PNR3974" s="549"/>
      <c r="PNS3974" s="549"/>
      <c r="PNT3974" s="549"/>
      <c r="PNU3974" s="549"/>
      <c r="PNV3974" s="549"/>
      <c r="PNW3974" s="549"/>
      <c r="PNX3974" s="549"/>
      <c r="PNY3974" s="549"/>
      <c r="PNZ3974" s="549"/>
      <c r="POA3974" s="549"/>
      <c r="POB3974" s="549"/>
      <c r="POC3974" s="549"/>
      <c r="POD3974" s="549"/>
      <c r="POE3974" s="549"/>
      <c r="POF3974" s="549"/>
      <c r="POG3974" s="549"/>
      <c r="POH3974" s="549"/>
      <c r="POI3974" s="549"/>
      <c r="POJ3974" s="549"/>
      <c r="POK3974" s="549"/>
      <c r="POL3974" s="549"/>
      <c r="POM3974" s="549"/>
      <c r="PON3974" s="549"/>
      <c r="POO3974" s="549"/>
      <c r="POP3974" s="549"/>
      <c r="POQ3974" s="549"/>
      <c r="POR3974" s="549"/>
      <c r="POS3974" s="549"/>
      <c r="POT3974" s="549"/>
      <c r="POU3974" s="549"/>
      <c r="POV3974" s="549"/>
      <c r="POW3974" s="549"/>
      <c r="POX3974" s="549"/>
      <c r="POY3974" s="549"/>
      <c r="POZ3974" s="549"/>
      <c r="PPA3974" s="549"/>
      <c r="PPB3974" s="549"/>
      <c r="PPC3974" s="549"/>
      <c r="PPD3974" s="549"/>
      <c r="PPE3974" s="549"/>
      <c r="PPF3974" s="549"/>
      <c r="PPG3974" s="549"/>
      <c r="PPH3974" s="549"/>
      <c r="PPI3974" s="549"/>
      <c r="PPJ3974" s="549"/>
      <c r="PPK3974" s="549"/>
      <c r="PPL3974" s="549"/>
      <c r="PPM3974" s="549"/>
      <c r="PPN3974" s="549"/>
      <c r="PPO3974" s="549"/>
      <c r="PPP3974" s="549"/>
      <c r="PPQ3974" s="549"/>
      <c r="PPR3974" s="549"/>
      <c r="PPS3974" s="549"/>
      <c r="PPT3974" s="549"/>
      <c r="PPU3974" s="549"/>
      <c r="PPV3974" s="549"/>
      <c r="PPW3974" s="549"/>
      <c r="PPX3974" s="549"/>
      <c r="PPY3974" s="549"/>
      <c r="PPZ3974" s="549"/>
      <c r="PQA3974" s="549"/>
      <c r="PQB3974" s="549"/>
      <c r="PQC3974" s="549"/>
      <c r="PQD3974" s="549"/>
      <c r="PQE3974" s="549"/>
      <c r="PQF3974" s="549"/>
      <c r="PQG3974" s="549"/>
      <c r="PQH3974" s="549"/>
      <c r="PQI3974" s="549"/>
      <c r="PQJ3974" s="549"/>
      <c r="PQK3974" s="549"/>
      <c r="PQL3974" s="549"/>
      <c r="PQM3974" s="549"/>
      <c r="PQN3974" s="549"/>
      <c r="PQO3974" s="549"/>
      <c r="PQP3974" s="549"/>
      <c r="PQQ3974" s="549"/>
      <c r="PQR3974" s="549"/>
      <c r="PQS3974" s="549"/>
      <c r="PQT3974" s="549"/>
      <c r="PQU3974" s="549"/>
      <c r="PQV3974" s="549"/>
      <c r="PQW3974" s="549"/>
      <c r="PQX3974" s="549"/>
      <c r="PQY3974" s="549"/>
      <c r="PQZ3974" s="549"/>
      <c r="PRA3974" s="549"/>
      <c r="PRB3974" s="549"/>
      <c r="PRC3974" s="549"/>
      <c r="PRD3974" s="549"/>
      <c r="PRE3974" s="549"/>
      <c r="PRF3974" s="549"/>
      <c r="PRG3974" s="549"/>
      <c r="PRH3974" s="549"/>
      <c r="PRI3974" s="549"/>
      <c r="PRJ3974" s="549"/>
      <c r="PRK3974" s="549"/>
      <c r="PRL3974" s="549"/>
      <c r="PRM3974" s="549"/>
      <c r="PRN3974" s="549"/>
      <c r="PRO3974" s="549"/>
      <c r="PRP3974" s="549"/>
      <c r="PRQ3974" s="549"/>
      <c r="PRR3974" s="549"/>
      <c r="PRS3974" s="549"/>
      <c r="PRT3974" s="549"/>
      <c r="PRU3974" s="549"/>
      <c r="PRV3974" s="549"/>
      <c r="PRW3974" s="549"/>
      <c r="PRX3974" s="549"/>
      <c r="PRY3974" s="549"/>
      <c r="PRZ3974" s="549"/>
      <c r="PSA3974" s="549"/>
      <c r="PSB3974" s="549"/>
      <c r="PSC3974" s="549"/>
      <c r="PSD3974" s="549"/>
      <c r="PSE3974" s="549"/>
      <c r="PSF3974" s="549"/>
      <c r="PSG3974" s="549"/>
      <c r="PSH3974" s="549"/>
      <c r="PSI3974" s="549"/>
      <c r="PSJ3974" s="549"/>
      <c r="PSK3974" s="549"/>
      <c r="PSL3974" s="549"/>
      <c r="PSM3974" s="549"/>
      <c r="PSN3974" s="549"/>
      <c r="PSO3974" s="549"/>
      <c r="PSP3974" s="549"/>
      <c r="PSQ3974" s="549"/>
      <c r="PSR3974" s="549"/>
      <c r="PSS3974" s="549"/>
      <c r="PST3974" s="549"/>
      <c r="PSU3974" s="549"/>
      <c r="PSV3974" s="549"/>
      <c r="PSW3974" s="549"/>
      <c r="PSX3974" s="549"/>
      <c r="PSY3974" s="549"/>
      <c r="PSZ3974" s="549"/>
      <c r="PTA3974" s="549"/>
      <c r="PTB3974" s="549"/>
      <c r="PTC3974" s="549"/>
      <c r="PTD3974" s="549"/>
      <c r="PTE3974" s="549"/>
      <c r="PTF3974" s="549"/>
      <c r="PTG3974" s="549"/>
      <c r="PTH3974" s="549"/>
      <c r="PTI3974" s="549"/>
      <c r="PTJ3974" s="549"/>
      <c r="PTK3974" s="549"/>
      <c r="PTL3974" s="549"/>
      <c r="PTM3974" s="549"/>
      <c r="PTN3974" s="549"/>
      <c r="PTO3974" s="549"/>
      <c r="PTP3974" s="549"/>
      <c r="PTQ3974" s="549"/>
      <c r="PTR3974" s="549"/>
      <c r="PTS3974" s="549"/>
      <c r="PTT3974" s="549"/>
      <c r="PTU3974" s="549"/>
      <c r="PTV3974" s="549"/>
      <c r="PTW3974" s="549"/>
      <c r="PTX3974" s="549"/>
      <c r="PTY3974" s="549"/>
      <c r="PTZ3974" s="549"/>
      <c r="PUA3974" s="549"/>
      <c r="PUB3974" s="549"/>
      <c r="PUC3974" s="549"/>
      <c r="PUD3974" s="549"/>
      <c r="PUE3974" s="549"/>
      <c r="PUF3974" s="549"/>
      <c r="PUG3974" s="549"/>
      <c r="PUH3974" s="549"/>
      <c r="PUI3974" s="549"/>
      <c r="PUJ3974" s="549"/>
      <c r="PUK3974" s="549"/>
      <c r="PUL3974" s="549"/>
      <c r="PUM3974" s="549"/>
      <c r="PUN3974" s="549"/>
      <c r="PUO3974" s="549"/>
      <c r="PUP3974" s="549"/>
      <c r="PUQ3974" s="549"/>
      <c r="PUR3974" s="549"/>
      <c r="PUS3974" s="549"/>
      <c r="PUT3974" s="549"/>
      <c r="PUU3974" s="549"/>
      <c r="PUV3974" s="549"/>
      <c r="PUW3974" s="549"/>
      <c r="PUX3974" s="549"/>
      <c r="PUY3974" s="549"/>
      <c r="PUZ3974" s="549"/>
      <c r="PVA3974" s="549"/>
      <c r="PVB3974" s="549"/>
      <c r="PVC3974" s="549"/>
      <c r="PVD3974" s="549"/>
      <c r="PVE3974" s="549"/>
      <c r="PVF3974" s="549"/>
      <c r="PVG3974" s="549"/>
      <c r="PVH3974" s="549"/>
      <c r="PVI3974" s="549"/>
      <c r="PVJ3974" s="549"/>
      <c r="PVK3974" s="549"/>
      <c r="PVL3974" s="549"/>
      <c r="PVM3974" s="549"/>
      <c r="PVN3974" s="549"/>
      <c r="PVO3974" s="549"/>
      <c r="PVP3974" s="549"/>
      <c r="PVQ3974" s="549"/>
      <c r="PVR3974" s="549"/>
      <c r="PVS3974" s="549"/>
      <c r="PVT3974" s="549"/>
      <c r="PVU3974" s="549"/>
      <c r="PVV3974" s="549"/>
      <c r="PVW3974" s="549"/>
      <c r="PVX3974" s="549"/>
      <c r="PVY3974" s="549"/>
      <c r="PVZ3974" s="549"/>
      <c r="PWA3974" s="549"/>
      <c r="PWB3974" s="549"/>
      <c r="PWC3974" s="549"/>
      <c r="PWD3974" s="549"/>
      <c r="PWE3974" s="549"/>
      <c r="PWF3974" s="549"/>
      <c r="PWG3974" s="549"/>
      <c r="PWH3974" s="549"/>
      <c r="PWI3974" s="549"/>
      <c r="PWJ3974" s="549"/>
      <c r="PWK3974" s="549"/>
      <c r="PWL3974" s="549"/>
      <c r="PWM3974" s="549"/>
      <c r="PWN3974" s="549"/>
      <c r="PWO3974" s="549"/>
      <c r="PWP3974" s="549"/>
      <c r="PWQ3974" s="549"/>
      <c r="PWR3974" s="549"/>
      <c r="PWS3974" s="549"/>
      <c r="PWT3974" s="549"/>
      <c r="PWU3974" s="549"/>
      <c r="PWV3974" s="549"/>
      <c r="PWW3974" s="549"/>
      <c r="PWX3974" s="549"/>
      <c r="PWY3974" s="549"/>
      <c r="PWZ3974" s="549"/>
      <c r="PXA3974" s="549"/>
      <c r="PXB3974" s="549"/>
      <c r="PXC3974" s="549"/>
      <c r="PXD3974" s="549"/>
      <c r="PXE3974" s="549"/>
      <c r="PXF3974" s="549"/>
      <c r="PXG3974" s="549"/>
      <c r="PXH3974" s="549"/>
      <c r="PXI3974" s="549"/>
      <c r="PXJ3974" s="549"/>
      <c r="PXK3974" s="549"/>
      <c r="PXL3974" s="549"/>
      <c r="PXM3974" s="549"/>
      <c r="PXN3974" s="549"/>
      <c r="PXO3974" s="549"/>
      <c r="PXP3974" s="549"/>
      <c r="PXQ3974" s="549"/>
      <c r="PXR3974" s="549"/>
      <c r="PXS3974" s="549"/>
      <c r="PXT3974" s="549"/>
      <c r="PXU3974" s="549"/>
      <c r="PXV3974" s="549"/>
      <c r="PXW3974" s="549"/>
      <c r="PXX3974" s="549"/>
      <c r="PXY3974" s="549"/>
      <c r="PXZ3974" s="549"/>
      <c r="PYA3974" s="549"/>
      <c r="PYB3974" s="549"/>
      <c r="PYC3974" s="549"/>
      <c r="PYD3974" s="549"/>
      <c r="PYE3974" s="549"/>
      <c r="PYF3974" s="549"/>
      <c r="PYG3974" s="549"/>
      <c r="PYH3974" s="549"/>
      <c r="PYI3974" s="549"/>
      <c r="PYJ3974" s="549"/>
      <c r="PYK3974" s="549"/>
      <c r="PYL3974" s="549"/>
      <c r="PYM3974" s="549"/>
      <c r="PYN3974" s="549"/>
      <c r="PYO3974" s="549"/>
      <c r="PYP3974" s="549"/>
      <c r="PYQ3974" s="549"/>
      <c r="PYR3974" s="549"/>
      <c r="PYS3974" s="549"/>
      <c r="PYT3974" s="549"/>
      <c r="PYU3974" s="549"/>
      <c r="PYV3974" s="549"/>
      <c r="PYW3974" s="549"/>
      <c r="PYX3974" s="549"/>
      <c r="PYY3974" s="549"/>
      <c r="PYZ3974" s="549"/>
      <c r="PZA3974" s="549"/>
      <c r="PZB3974" s="549"/>
      <c r="PZC3974" s="549"/>
      <c r="PZD3974" s="549"/>
      <c r="PZE3974" s="549"/>
      <c r="PZF3974" s="549"/>
      <c r="PZG3974" s="549"/>
      <c r="PZH3974" s="549"/>
      <c r="PZI3974" s="549"/>
      <c r="PZJ3974" s="549"/>
      <c r="PZK3974" s="549"/>
      <c r="PZL3974" s="549"/>
      <c r="PZM3974" s="549"/>
      <c r="PZN3974" s="549"/>
      <c r="PZO3974" s="549"/>
      <c r="PZP3974" s="549"/>
      <c r="PZQ3974" s="549"/>
      <c r="PZR3974" s="549"/>
      <c r="PZS3974" s="549"/>
      <c r="PZT3974" s="549"/>
      <c r="PZU3974" s="549"/>
      <c r="PZV3974" s="549"/>
      <c r="PZW3974" s="549"/>
      <c r="PZX3974" s="549"/>
      <c r="PZY3974" s="549"/>
      <c r="PZZ3974" s="549"/>
      <c r="QAA3974" s="549"/>
      <c r="QAB3974" s="549"/>
      <c r="QAC3974" s="549"/>
      <c r="QAD3974" s="549"/>
      <c r="QAE3974" s="549"/>
      <c r="QAF3974" s="549"/>
      <c r="QAG3974" s="549"/>
      <c r="QAH3974" s="549"/>
      <c r="QAI3974" s="549"/>
      <c r="QAJ3974" s="549"/>
      <c r="QAK3974" s="549"/>
      <c r="QAL3974" s="549"/>
      <c r="QAM3974" s="549"/>
      <c r="QAN3974" s="549"/>
      <c r="QAO3974" s="549"/>
      <c r="QAP3974" s="549"/>
      <c r="QAQ3974" s="549"/>
      <c r="QAR3974" s="549"/>
      <c r="QAS3974" s="549"/>
      <c r="QAT3974" s="549"/>
      <c r="QAU3974" s="549"/>
      <c r="QAV3974" s="549"/>
      <c r="QAW3974" s="549"/>
      <c r="QAX3974" s="549"/>
      <c r="QAY3974" s="549"/>
      <c r="QAZ3974" s="549"/>
      <c r="QBA3974" s="549"/>
      <c r="QBB3974" s="549"/>
      <c r="QBC3974" s="549"/>
      <c r="QBD3974" s="549"/>
      <c r="QBE3974" s="549"/>
      <c r="QBF3974" s="549"/>
      <c r="QBG3974" s="549"/>
      <c r="QBH3974" s="549"/>
      <c r="QBI3974" s="549"/>
      <c r="QBJ3974" s="549"/>
      <c r="QBK3974" s="549"/>
      <c r="QBL3974" s="549"/>
      <c r="QBM3974" s="549"/>
      <c r="QBN3974" s="549"/>
      <c r="QBO3974" s="549"/>
      <c r="QBP3974" s="549"/>
      <c r="QBQ3974" s="549"/>
      <c r="QBR3974" s="549"/>
      <c r="QBS3974" s="549"/>
      <c r="QBT3974" s="549"/>
      <c r="QBU3974" s="549"/>
      <c r="QBV3974" s="549"/>
      <c r="QBW3974" s="549"/>
      <c r="QBX3974" s="549"/>
      <c r="QBY3974" s="549"/>
      <c r="QBZ3974" s="549"/>
      <c r="QCA3974" s="549"/>
      <c r="QCB3974" s="549"/>
      <c r="QCC3974" s="549"/>
      <c r="QCD3974" s="549"/>
      <c r="QCE3974" s="549"/>
      <c r="QCF3974" s="549"/>
      <c r="QCG3974" s="549"/>
      <c r="QCH3974" s="549"/>
      <c r="QCI3974" s="549"/>
      <c r="QCJ3974" s="549"/>
      <c r="QCK3974" s="549"/>
      <c r="QCL3974" s="549"/>
      <c r="QCM3974" s="549"/>
      <c r="QCN3974" s="549"/>
      <c r="QCO3974" s="549"/>
      <c r="QCP3974" s="549"/>
      <c r="QCQ3974" s="549"/>
      <c r="QCR3974" s="549"/>
      <c r="QCS3974" s="549"/>
      <c r="QCT3974" s="549"/>
      <c r="QCU3974" s="549"/>
      <c r="QCV3974" s="549"/>
      <c r="QCW3974" s="549"/>
      <c r="QCX3974" s="549"/>
      <c r="QCY3974" s="549"/>
      <c r="QCZ3974" s="549"/>
      <c r="QDA3974" s="549"/>
      <c r="QDB3974" s="549"/>
      <c r="QDC3974" s="549"/>
      <c r="QDD3974" s="549"/>
      <c r="QDE3974" s="549"/>
      <c r="QDF3974" s="549"/>
      <c r="QDG3974" s="549"/>
      <c r="QDH3974" s="549"/>
      <c r="QDI3974" s="549"/>
      <c r="QDJ3974" s="549"/>
      <c r="QDK3974" s="549"/>
      <c r="QDL3974" s="549"/>
      <c r="QDM3974" s="549"/>
      <c r="QDN3974" s="549"/>
      <c r="QDO3974" s="549"/>
      <c r="QDP3974" s="549"/>
      <c r="QDQ3974" s="549"/>
      <c r="QDR3974" s="549"/>
      <c r="QDS3974" s="549"/>
      <c r="QDT3974" s="549"/>
      <c r="QDU3974" s="549"/>
      <c r="QDV3974" s="549"/>
      <c r="QDW3974" s="549"/>
      <c r="QDX3974" s="549"/>
      <c r="QDY3974" s="549"/>
      <c r="QDZ3974" s="549"/>
      <c r="QEA3974" s="549"/>
      <c r="QEB3974" s="549"/>
      <c r="QEC3974" s="549"/>
      <c r="QED3974" s="549"/>
      <c r="QEE3974" s="549"/>
      <c r="QEF3974" s="549"/>
      <c r="QEG3974" s="549"/>
      <c r="QEH3974" s="549"/>
      <c r="QEI3974" s="549"/>
      <c r="QEJ3974" s="549"/>
      <c r="QEK3974" s="549"/>
      <c r="QEL3974" s="549"/>
      <c r="QEM3974" s="549"/>
      <c r="QEN3974" s="549"/>
      <c r="QEO3974" s="549"/>
      <c r="QEP3974" s="549"/>
      <c r="QEQ3974" s="549"/>
      <c r="QER3974" s="549"/>
      <c r="QES3974" s="549"/>
      <c r="QET3974" s="549"/>
      <c r="QEU3974" s="549"/>
      <c r="QEV3974" s="549"/>
      <c r="QEW3974" s="549"/>
      <c r="QEX3974" s="549"/>
      <c r="QEY3974" s="549"/>
      <c r="QEZ3974" s="549"/>
      <c r="QFA3974" s="549"/>
      <c r="QFB3974" s="549"/>
      <c r="QFC3974" s="549"/>
      <c r="QFD3974" s="549"/>
      <c r="QFE3974" s="549"/>
      <c r="QFF3974" s="549"/>
      <c r="QFG3974" s="549"/>
      <c r="QFH3974" s="549"/>
      <c r="QFI3974" s="549"/>
      <c r="QFJ3974" s="549"/>
      <c r="QFK3974" s="549"/>
      <c r="QFL3974" s="549"/>
      <c r="QFM3974" s="549"/>
      <c r="QFN3974" s="549"/>
      <c r="QFO3974" s="549"/>
      <c r="QFP3974" s="549"/>
      <c r="QFQ3974" s="549"/>
      <c r="QFR3974" s="549"/>
      <c r="QFS3974" s="549"/>
      <c r="QFT3974" s="549"/>
      <c r="QFU3974" s="549"/>
      <c r="QFV3974" s="549"/>
      <c r="QFW3974" s="549"/>
      <c r="QFX3974" s="549"/>
      <c r="QFY3974" s="549"/>
      <c r="QFZ3974" s="549"/>
      <c r="QGA3974" s="549"/>
      <c r="QGB3974" s="549"/>
      <c r="QGC3974" s="549"/>
      <c r="QGD3974" s="549"/>
      <c r="QGE3974" s="549"/>
      <c r="QGF3974" s="549"/>
      <c r="QGG3974" s="549"/>
      <c r="QGH3974" s="549"/>
      <c r="QGI3974" s="549"/>
      <c r="QGJ3974" s="549"/>
      <c r="QGK3974" s="549"/>
      <c r="QGL3974" s="549"/>
      <c r="QGM3974" s="549"/>
      <c r="QGN3974" s="549"/>
      <c r="QGO3974" s="549"/>
      <c r="QGP3974" s="549"/>
      <c r="QGQ3974" s="549"/>
      <c r="QGR3974" s="549"/>
      <c r="QGS3974" s="549"/>
      <c r="QGT3974" s="549"/>
      <c r="QGU3974" s="549"/>
      <c r="QGV3974" s="549"/>
      <c r="QGW3974" s="549"/>
      <c r="QGX3974" s="549"/>
      <c r="QGY3974" s="549"/>
      <c r="QGZ3974" s="549"/>
      <c r="QHA3974" s="549"/>
      <c r="QHB3974" s="549"/>
      <c r="QHC3974" s="549"/>
      <c r="QHD3974" s="549"/>
      <c r="QHE3974" s="549"/>
      <c r="QHF3974" s="549"/>
      <c r="QHG3974" s="549"/>
      <c r="QHH3974" s="549"/>
      <c r="QHI3974" s="549"/>
      <c r="QHJ3974" s="549"/>
      <c r="QHK3974" s="549"/>
      <c r="QHL3974" s="549"/>
      <c r="QHM3974" s="549"/>
      <c r="QHN3974" s="549"/>
      <c r="QHO3974" s="549"/>
      <c r="QHP3974" s="549"/>
      <c r="QHQ3974" s="549"/>
      <c r="QHR3974" s="549"/>
      <c r="QHS3974" s="549"/>
      <c r="QHT3974" s="549"/>
      <c r="QHU3974" s="549"/>
      <c r="QHV3974" s="549"/>
      <c r="QHW3974" s="549"/>
      <c r="QHX3974" s="549"/>
      <c r="QHY3974" s="549"/>
      <c r="QHZ3974" s="549"/>
      <c r="QIA3974" s="549"/>
      <c r="QIB3974" s="549"/>
      <c r="QIC3974" s="549"/>
      <c r="QID3974" s="549"/>
      <c r="QIE3974" s="549"/>
      <c r="QIF3974" s="549"/>
      <c r="QIG3974" s="549"/>
      <c r="QIH3974" s="549"/>
      <c r="QII3974" s="549"/>
      <c r="QIJ3974" s="549"/>
      <c r="QIK3974" s="549"/>
      <c r="QIL3974" s="549"/>
      <c r="QIM3974" s="549"/>
      <c r="QIN3974" s="549"/>
      <c r="QIO3974" s="549"/>
      <c r="QIP3974" s="549"/>
      <c r="QIQ3974" s="549"/>
      <c r="QIR3974" s="549"/>
      <c r="QIS3974" s="549"/>
      <c r="QIT3974" s="549"/>
      <c r="QIU3974" s="549"/>
      <c r="QIV3974" s="549"/>
      <c r="QIW3974" s="549"/>
      <c r="QIX3974" s="549"/>
      <c r="QIY3974" s="549"/>
      <c r="QIZ3974" s="549"/>
      <c r="QJA3974" s="549"/>
      <c r="QJB3974" s="549"/>
      <c r="QJC3974" s="549"/>
      <c r="QJD3974" s="549"/>
      <c r="QJE3974" s="549"/>
      <c r="QJF3974" s="549"/>
      <c r="QJG3974" s="549"/>
      <c r="QJH3974" s="549"/>
      <c r="QJI3974" s="549"/>
      <c r="QJJ3974" s="549"/>
      <c r="QJK3974" s="549"/>
      <c r="QJL3974" s="549"/>
      <c r="QJM3974" s="549"/>
      <c r="QJN3974" s="549"/>
      <c r="QJO3974" s="549"/>
      <c r="QJP3974" s="549"/>
      <c r="QJQ3974" s="549"/>
      <c r="QJR3974" s="549"/>
      <c r="QJS3974" s="549"/>
      <c r="QJT3974" s="549"/>
      <c r="QJU3974" s="549"/>
      <c r="QJV3974" s="549"/>
      <c r="QJW3974" s="549"/>
      <c r="QJX3974" s="549"/>
      <c r="QJY3974" s="549"/>
      <c r="QJZ3974" s="549"/>
      <c r="QKA3974" s="549"/>
      <c r="QKB3974" s="549"/>
      <c r="QKC3974" s="549"/>
      <c r="QKD3974" s="549"/>
      <c r="QKE3974" s="549"/>
      <c r="QKF3974" s="549"/>
      <c r="QKG3974" s="549"/>
      <c r="QKH3974" s="549"/>
      <c r="QKI3974" s="549"/>
      <c r="QKJ3974" s="549"/>
      <c r="QKK3974" s="549"/>
      <c r="QKL3974" s="549"/>
      <c r="QKM3974" s="549"/>
      <c r="QKN3974" s="549"/>
      <c r="QKO3974" s="549"/>
      <c r="QKP3974" s="549"/>
      <c r="QKQ3974" s="549"/>
      <c r="QKR3974" s="549"/>
      <c r="QKS3974" s="549"/>
      <c r="QKT3974" s="549"/>
      <c r="QKU3974" s="549"/>
      <c r="QKV3974" s="549"/>
      <c r="QKW3974" s="549"/>
      <c r="QKX3974" s="549"/>
      <c r="QKY3974" s="549"/>
      <c r="QKZ3974" s="549"/>
      <c r="QLA3974" s="549"/>
      <c r="QLB3974" s="549"/>
      <c r="QLC3974" s="549"/>
      <c r="QLD3974" s="549"/>
      <c r="QLE3974" s="549"/>
      <c r="QLF3974" s="549"/>
      <c r="QLG3974" s="549"/>
      <c r="QLH3974" s="549"/>
      <c r="QLI3974" s="549"/>
      <c r="QLJ3974" s="549"/>
      <c r="QLK3974" s="549"/>
      <c r="QLL3974" s="549"/>
      <c r="QLM3974" s="549"/>
      <c r="QLN3974" s="549"/>
      <c r="QLO3974" s="549"/>
      <c r="QLP3974" s="549"/>
      <c r="QLQ3974" s="549"/>
      <c r="QLR3974" s="549"/>
      <c r="QLS3974" s="549"/>
      <c r="QLT3974" s="549"/>
      <c r="QLU3974" s="549"/>
      <c r="QLV3974" s="549"/>
      <c r="QLW3974" s="549"/>
      <c r="QLX3974" s="549"/>
      <c r="QLY3974" s="549"/>
      <c r="QLZ3974" s="549"/>
      <c r="QMA3974" s="549"/>
      <c r="QMB3974" s="549"/>
      <c r="QMC3974" s="549"/>
      <c r="QMD3974" s="549"/>
      <c r="QME3974" s="549"/>
      <c r="QMF3974" s="549"/>
      <c r="QMG3974" s="549"/>
      <c r="QMH3974" s="549"/>
      <c r="QMI3974" s="549"/>
      <c r="QMJ3974" s="549"/>
      <c r="QMK3974" s="549"/>
      <c r="QML3974" s="549"/>
      <c r="QMM3974" s="549"/>
      <c r="QMN3974" s="549"/>
      <c r="QMO3974" s="549"/>
      <c r="QMP3974" s="549"/>
      <c r="QMQ3974" s="549"/>
      <c r="QMR3974" s="549"/>
      <c r="QMS3974" s="549"/>
      <c r="QMT3974" s="549"/>
      <c r="QMU3974" s="549"/>
      <c r="QMV3974" s="549"/>
      <c r="QMW3974" s="549"/>
      <c r="QMX3974" s="549"/>
      <c r="QMY3974" s="549"/>
      <c r="QMZ3974" s="549"/>
      <c r="QNA3974" s="549"/>
      <c r="QNB3974" s="549"/>
      <c r="QNC3974" s="549"/>
      <c r="QND3974" s="549"/>
      <c r="QNE3974" s="549"/>
      <c r="QNF3974" s="549"/>
      <c r="QNG3974" s="549"/>
      <c r="QNH3974" s="549"/>
      <c r="QNI3974" s="549"/>
      <c r="QNJ3974" s="549"/>
      <c r="QNK3974" s="549"/>
      <c r="QNL3974" s="549"/>
      <c r="QNM3974" s="549"/>
      <c r="QNN3974" s="549"/>
      <c r="QNO3974" s="549"/>
      <c r="QNP3974" s="549"/>
      <c r="QNQ3974" s="549"/>
      <c r="QNR3974" s="549"/>
      <c r="QNS3974" s="549"/>
      <c r="QNT3974" s="549"/>
      <c r="QNU3974" s="549"/>
      <c r="QNV3974" s="549"/>
      <c r="QNW3974" s="549"/>
      <c r="QNX3974" s="549"/>
      <c r="QNY3974" s="549"/>
      <c r="QNZ3974" s="549"/>
      <c r="QOA3974" s="549"/>
      <c r="QOB3974" s="549"/>
      <c r="QOC3974" s="549"/>
      <c r="QOD3974" s="549"/>
      <c r="QOE3974" s="549"/>
      <c r="QOF3974" s="549"/>
      <c r="QOG3974" s="549"/>
      <c r="QOH3974" s="549"/>
      <c r="QOI3974" s="549"/>
      <c r="QOJ3974" s="549"/>
      <c r="QOK3974" s="549"/>
      <c r="QOL3974" s="549"/>
      <c r="QOM3974" s="549"/>
      <c r="QON3974" s="549"/>
      <c r="QOO3974" s="549"/>
      <c r="QOP3974" s="549"/>
      <c r="QOQ3974" s="549"/>
      <c r="QOR3974" s="549"/>
      <c r="QOS3974" s="549"/>
      <c r="QOT3974" s="549"/>
      <c r="QOU3974" s="549"/>
      <c r="QOV3974" s="549"/>
      <c r="QOW3974" s="549"/>
      <c r="QOX3974" s="549"/>
      <c r="QOY3974" s="549"/>
      <c r="QOZ3974" s="549"/>
      <c r="QPA3974" s="549"/>
      <c r="QPB3974" s="549"/>
      <c r="QPC3974" s="549"/>
      <c r="QPD3974" s="549"/>
      <c r="QPE3974" s="549"/>
      <c r="QPF3974" s="549"/>
      <c r="QPG3974" s="549"/>
      <c r="QPH3974" s="549"/>
      <c r="QPI3974" s="549"/>
      <c r="QPJ3974" s="549"/>
      <c r="QPK3974" s="549"/>
      <c r="QPL3974" s="549"/>
      <c r="QPM3974" s="549"/>
      <c r="QPN3974" s="549"/>
      <c r="QPO3974" s="549"/>
      <c r="QPP3974" s="549"/>
      <c r="QPQ3974" s="549"/>
      <c r="QPR3974" s="549"/>
      <c r="QPS3974" s="549"/>
      <c r="QPT3974" s="549"/>
      <c r="QPU3974" s="549"/>
      <c r="QPV3974" s="549"/>
      <c r="QPW3974" s="549"/>
      <c r="QPX3974" s="549"/>
      <c r="QPY3974" s="549"/>
      <c r="QPZ3974" s="549"/>
      <c r="QQA3974" s="549"/>
      <c r="QQB3974" s="549"/>
      <c r="QQC3974" s="549"/>
      <c r="QQD3974" s="549"/>
      <c r="QQE3974" s="549"/>
      <c r="QQF3974" s="549"/>
      <c r="QQG3974" s="549"/>
      <c r="QQH3974" s="549"/>
      <c r="QQI3974" s="549"/>
      <c r="QQJ3974" s="549"/>
      <c r="QQK3974" s="549"/>
      <c r="QQL3974" s="549"/>
      <c r="QQM3974" s="549"/>
      <c r="QQN3974" s="549"/>
      <c r="QQO3974" s="549"/>
      <c r="QQP3974" s="549"/>
      <c r="QQQ3974" s="549"/>
      <c r="QQR3974" s="549"/>
      <c r="QQS3974" s="549"/>
      <c r="QQT3974" s="549"/>
      <c r="QQU3974" s="549"/>
      <c r="QQV3974" s="549"/>
      <c r="QQW3974" s="549"/>
      <c r="QQX3974" s="549"/>
      <c r="QQY3974" s="549"/>
      <c r="QQZ3974" s="549"/>
      <c r="QRA3974" s="549"/>
      <c r="QRB3974" s="549"/>
      <c r="QRC3974" s="549"/>
      <c r="QRD3974" s="549"/>
      <c r="QRE3974" s="549"/>
      <c r="QRF3974" s="549"/>
      <c r="QRG3974" s="549"/>
      <c r="QRH3974" s="549"/>
      <c r="QRI3974" s="549"/>
      <c r="QRJ3974" s="549"/>
      <c r="QRK3974" s="549"/>
      <c r="QRL3974" s="549"/>
      <c r="QRM3974" s="549"/>
      <c r="QRN3974" s="549"/>
      <c r="QRO3974" s="549"/>
      <c r="QRP3974" s="549"/>
      <c r="QRQ3974" s="549"/>
      <c r="QRR3974" s="549"/>
      <c r="QRS3974" s="549"/>
      <c r="QRT3974" s="549"/>
      <c r="QRU3974" s="549"/>
      <c r="QRV3974" s="549"/>
      <c r="QRW3974" s="549"/>
      <c r="QRX3974" s="549"/>
      <c r="QRY3974" s="549"/>
      <c r="QRZ3974" s="549"/>
      <c r="QSA3974" s="549"/>
      <c r="QSB3974" s="549"/>
      <c r="QSC3974" s="549"/>
      <c r="QSD3974" s="549"/>
      <c r="QSE3974" s="549"/>
      <c r="QSF3974" s="549"/>
      <c r="QSG3974" s="549"/>
      <c r="QSH3974" s="549"/>
      <c r="QSI3974" s="549"/>
      <c r="QSJ3974" s="549"/>
      <c r="QSK3974" s="549"/>
      <c r="QSL3974" s="549"/>
      <c r="QSM3974" s="549"/>
      <c r="QSN3974" s="549"/>
      <c r="QSO3974" s="549"/>
      <c r="QSP3974" s="549"/>
      <c r="QSQ3974" s="549"/>
      <c r="QSR3974" s="549"/>
      <c r="QSS3974" s="549"/>
      <c r="QST3974" s="549"/>
      <c r="QSU3974" s="549"/>
      <c r="QSV3974" s="549"/>
      <c r="QSW3974" s="549"/>
      <c r="QSX3974" s="549"/>
      <c r="QSY3974" s="549"/>
      <c r="QSZ3974" s="549"/>
      <c r="QTA3974" s="549"/>
      <c r="QTB3974" s="549"/>
      <c r="QTC3974" s="549"/>
      <c r="QTD3974" s="549"/>
      <c r="QTE3974" s="549"/>
      <c r="QTF3974" s="549"/>
      <c r="QTG3974" s="549"/>
      <c r="QTH3974" s="549"/>
      <c r="QTI3974" s="549"/>
      <c r="QTJ3974" s="549"/>
      <c r="QTK3974" s="549"/>
      <c r="QTL3974" s="549"/>
      <c r="QTM3974" s="549"/>
      <c r="QTN3974" s="549"/>
      <c r="QTO3974" s="549"/>
      <c r="QTP3974" s="549"/>
      <c r="QTQ3974" s="549"/>
      <c r="QTR3974" s="549"/>
      <c r="QTS3974" s="549"/>
      <c r="QTT3974" s="549"/>
      <c r="QTU3974" s="549"/>
      <c r="QTV3974" s="549"/>
      <c r="QTW3974" s="549"/>
      <c r="QTX3974" s="549"/>
      <c r="QTY3974" s="549"/>
      <c r="QTZ3974" s="549"/>
      <c r="QUA3974" s="549"/>
      <c r="QUB3974" s="549"/>
      <c r="QUC3974" s="549"/>
      <c r="QUD3974" s="549"/>
      <c r="QUE3974" s="549"/>
      <c r="QUF3974" s="549"/>
      <c r="QUG3974" s="549"/>
      <c r="QUH3974" s="549"/>
      <c r="QUI3974" s="549"/>
      <c r="QUJ3974" s="549"/>
      <c r="QUK3974" s="549"/>
      <c r="QUL3974" s="549"/>
      <c r="QUM3974" s="549"/>
      <c r="QUN3974" s="549"/>
      <c r="QUO3974" s="549"/>
      <c r="QUP3974" s="549"/>
      <c r="QUQ3974" s="549"/>
      <c r="QUR3974" s="549"/>
      <c r="QUS3974" s="549"/>
      <c r="QUT3974" s="549"/>
      <c r="QUU3974" s="549"/>
      <c r="QUV3974" s="549"/>
      <c r="QUW3974" s="549"/>
      <c r="QUX3974" s="549"/>
      <c r="QUY3974" s="549"/>
      <c r="QUZ3974" s="549"/>
      <c r="QVA3974" s="549"/>
      <c r="QVB3974" s="549"/>
      <c r="QVC3974" s="549"/>
      <c r="QVD3974" s="549"/>
      <c r="QVE3974" s="549"/>
      <c r="QVF3974" s="549"/>
      <c r="QVG3974" s="549"/>
      <c r="QVH3974" s="549"/>
      <c r="QVI3974" s="549"/>
      <c r="QVJ3974" s="549"/>
      <c r="QVK3974" s="549"/>
      <c r="QVL3974" s="549"/>
      <c r="QVM3974" s="549"/>
      <c r="QVN3974" s="549"/>
      <c r="QVO3974" s="549"/>
      <c r="QVP3974" s="549"/>
      <c r="QVQ3974" s="549"/>
      <c r="QVR3974" s="549"/>
      <c r="QVS3974" s="549"/>
      <c r="QVT3974" s="549"/>
      <c r="QVU3974" s="549"/>
      <c r="QVV3974" s="549"/>
      <c r="QVW3974" s="549"/>
      <c r="QVX3974" s="549"/>
      <c r="QVY3974" s="549"/>
      <c r="QVZ3974" s="549"/>
      <c r="QWA3974" s="549"/>
      <c r="QWB3974" s="549"/>
      <c r="QWC3974" s="549"/>
      <c r="QWD3974" s="549"/>
      <c r="QWE3974" s="549"/>
      <c r="QWF3974" s="549"/>
      <c r="QWG3974" s="549"/>
      <c r="QWH3974" s="549"/>
      <c r="QWI3974" s="549"/>
      <c r="QWJ3974" s="549"/>
      <c r="QWK3974" s="549"/>
      <c r="QWL3974" s="549"/>
      <c r="QWM3974" s="549"/>
      <c r="QWN3974" s="549"/>
      <c r="QWO3974" s="549"/>
      <c r="QWP3974" s="549"/>
      <c r="QWQ3974" s="549"/>
      <c r="QWR3974" s="549"/>
      <c r="QWS3974" s="549"/>
      <c r="QWT3974" s="549"/>
      <c r="QWU3974" s="549"/>
      <c r="QWV3974" s="549"/>
      <c r="QWW3974" s="549"/>
      <c r="QWX3974" s="549"/>
      <c r="QWY3974" s="549"/>
      <c r="QWZ3974" s="549"/>
      <c r="QXA3974" s="549"/>
      <c r="QXB3974" s="549"/>
      <c r="QXC3974" s="549"/>
      <c r="QXD3974" s="549"/>
      <c r="QXE3974" s="549"/>
      <c r="QXF3974" s="549"/>
      <c r="QXG3974" s="549"/>
      <c r="QXH3974" s="549"/>
      <c r="QXI3974" s="549"/>
      <c r="QXJ3974" s="549"/>
      <c r="QXK3974" s="549"/>
      <c r="QXL3974" s="549"/>
      <c r="QXM3974" s="549"/>
      <c r="QXN3974" s="549"/>
      <c r="QXO3974" s="549"/>
      <c r="QXP3974" s="549"/>
      <c r="QXQ3974" s="549"/>
      <c r="QXR3974" s="549"/>
      <c r="QXS3974" s="549"/>
      <c r="QXT3974" s="549"/>
      <c r="QXU3974" s="549"/>
      <c r="QXV3974" s="549"/>
      <c r="QXW3974" s="549"/>
      <c r="QXX3974" s="549"/>
      <c r="QXY3974" s="549"/>
      <c r="QXZ3974" s="549"/>
      <c r="QYA3974" s="549"/>
      <c r="QYB3974" s="549"/>
      <c r="QYC3974" s="549"/>
      <c r="QYD3974" s="549"/>
      <c r="QYE3974" s="549"/>
      <c r="QYF3974" s="549"/>
      <c r="QYG3974" s="549"/>
      <c r="QYH3974" s="549"/>
      <c r="QYI3974" s="549"/>
      <c r="QYJ3974" s="549"/>
      <c r="QYK3974" s="549"/>
      <c r="QYL3974" s="549"/>
      <c r="QYM3974" s="549"/>
      <c r="QYN3974" s="549"/>
      <c r="QYO3974" s="549"/>
      <c r="QYP3974" s="549"/>
      <c r="QYQ3974" s="549"/>
      <c r="QYR3974" s="549"/>
      <c r="QYS3974" s="549"/>
      <c r="QYT3974" s="549"/>
      <c r="QYU3974" s="549"/>
      <c r="QYV3974" s="549"/>
      <c r="QYW3974" s="549"/>
      <c r="QYX3974" s="549"/>
      <c r="QYY3974" s="549"/>
      <c r="QYZ3974" s="549"/>
      <c r="QZA3974" s="549"/>
      <c r="QZB3974" s="549"/>
      <c r="QZC3974" s="549"/>
      <c r="QZD3974" s="549"/>
      <c r="QZE3974" s="549"/>
      <c r="QZF3974" s="549"/>
      <c r="QZG3974" s="549"/>
      <c r="QZH3974" s="549"/>
      <c r="QZI3974" s="549"/>
      <c r="QZJ3974" s="549"/>
      <c r="QZK3974" s="549"/>
      <c r="QZL3974" s="549"/>
      <c r="QZM3974" s="549"/>
      <c r="QZN3974" s="549"/>
      <c r="QZO3974" s="549"/>
      <c r="QZP3974" s="549"/>
      <c r="QZQ3974" s="549"/>
      <c r="QZR3974" s="549"/>
      <c r="QZS3974" s="549"/>
      <c r="QZT3974" s="549"/>
      <c r="QZU3974" s="549"/>
      <c r="QZV3974" s="549"/>
      <c r="QZW3974" s="549"/>
      <c r="QZX3974" s="549"/>
      <c r="QZY3974" s="549"/>
      <c r="QZZ3974" s="549"/>
      <c r="RAA3974" s="549"/>
      <c r="RAB3974" s="549"/>
      <c r="RAC3974" s="549"/>
      <c r="RAD3974" s="549"/>
      <c r="RAE3974" s="549"/>
      <c r="RAF3974" s="549"/>
      <c r="RAG3974" s="549"/>
      <c r="RAH3974" s="549"/>
      <c r="RAI3974" s="549"/>
      <c r="RAJ3974" s="549"/>
      <c r="RAK3974" s="549"/>
      <c r="RAL3974" s="549"/>
      <c r="RAM3974" s="549"/>
      <c r="RAN3974" s="549"/>
      <c r="RAO3974" s="549"/>
      <c r="RAP3974" s="549"/>
      <c r="RAQ3974" s="549"/>
      <c r="RAR3974" s="549"/>
      <c r="RAS3974" s="549"/>
      <c r="RAT3974" s="549"/>
      <c r="RAU3974" s="549"/>
      <c r="RAV3974" s="549"/>
      <c r="RAW3974" s="549"/>
      <c r="RAX3974" s="549"/>
      <c r="RAY3974" s="549"/>
      <c r="RAZ3974" s="549"/>
      <c r="RBA3974" s="549"/>
      <c r="RBB3974" s="549"/>
      <c r="RBC3974" s="549"/>
      <c r="RBD3974" s="549"/>
      <c r="RBE3974" s="549"/>
      <c r="RBF3974" s="549"/>
      <c r="RBG3974" s="549"/>
      <c r="RBH3974" s="549"/>
      <c r="RBI3974" s="549"/>
      <c r="RBJ3974" s="549"/>
      <c r="RBK3974" s="549"/>
      <c r="RBL3974" s="549"/>
      <c r="RBM3974" s="549"/>
      <c r="RBN3974" s="549"/>
      <c r="RBO3974" s="549"/>
      <c r="RBP3974" s="549"/>
      <c r="RBQ3974" s="549"/>
      <c r="RBR3974" s="549"/>
      <c r="RBS3974" s="549"/>
      <c r="RBT3974" s="549"/>
      <c r="RBU3974" s="549"/>
      <c r="RBV3974" s="549"/>
      <c r="RBW3974" s="549"/>
      <c r="RBX3974" s="549"/>
      <c r="RBY3974" s="549"/>
      <c r="RBZ3974" s="549"/>
      <c r="RCA3974" s="549"/>
      <c r="RCB3974" s="549"/>
      <c r="RCC3974" s="549"/>
      <c r="RCD3974" s="549"/>
      <c r="RCE3974" s="549"/>
      <c r="RCF3974" s="549"/>
      <c r="RCG3974" s="549"/>
      <c r="RCH3974" s="549"/>
      <c r="RCI3974" s="549"/>
      <c r="RCJ3974" s="549"/>
      <c r="RCK3974" s="549"/>
      <c r="RCL3974" s="549"/>
      <c r="RCM3974" s="549"/>
      <c r="RCN3974" s="549"/>
      <c r="RCO3974" s="549"/>
      <c r="RCP3974" s="549"/>
      <c r="RCQ3974" s="549"/>
      <c r="RCR3974" s="549"/>
      <c r="RCS3974" s="549"/>
      <c r="RCT3974" s="549"/>
      <c r="RCU3974" s="549"/>
      <c r="RCV3974" s="549"/>
      <c r="RCW3974" s="549"/>
      <c r="RCX3974" s="549"/>
      <c r="RCY3974" s="549"/>
      <c r="RCZ3974" s="549"/>
      <c r="RDA3974" s="549"/>
      <c r="RDB3974" s="549"/>
      <c r="RDC3974" s="549"/>
      <c r="RDD3974" s="549"/>
      <c r="RDE3974" s="549"/>
      <c r="RDF3974" s="549"/>
      <c r="RDG3974" s="549"/>
      <c r="RDH3974" s="549"/>
      <c r="RDI3974" s="549"/>
      <c r="RDJ3974" s="549"/>
      <c r="RDK3974" s="549"/>
      <c r="RDL3974" s="549"/>
      <c r="RDM3974" s="549"/>
      <c r="RDN3974" s="549"/>
      <c r="RDO3974" s="549"/>
      <c r="RDP3974" s="549"/>
      <c r="RDQ3974" s="549"/>
      <c r="RDR3974" s="549"/>
      <c r="RDS3974" s="549"/>
      <c r="RDT3974" s="549"/>
      <c r="RDU3974" s="549"/>
      <c r="RDV3974" s="549"/>
      <c r="RDW3974" s="549"/>
      <c r="RDX3974" s="549"/>
      <c r="RDY3974" s="549"/>
      <c r="RDZ3974" s="549"/>
      <c r="REA3974" s="549"/>
      <c r="REB3974" s="549"/>
      <c r="REC3974" s="549"/>
      <c r="RED3974" s="549"/>
      <c r="REE3974" s="549"/>
      <c r="REF3974" s="549"/>
      <c r="REG3974" s="549"/>
      <c r="REH3974" s="549"/>
      <c r="REI3974" s="549"/>
      <c r="REJ3974" s="549"/>
      <c r="REK3974" s="549"/>
      <c r="REL3974" s="549"/>
      <c r="REM3974" s="549"/>
      <c r="REN3974" s="549"/>
      <c r="REO3974" s="549"/>
      <c r="REP3974" s="549"/>
      <c r="REQ3974" s="549"/>
      <c r="RER3974" s="549"/>
      <c r="RES3974" s="549"/>
      <c r="RET3974" s="549"/>
      <c r="REU3974" s="549"/>
      <c r="REV3974" s="549"/>
      <c r="REW3974" s="549"/>
      <c r="REX3974" s="549"/>
      <c r="REY3974" s="549"/>
      <c r="REZ3974" s="549"/>
      <c r="RFA3974" s="549"/>
      <c r="RFB3974" s="549"/>
      <c r="RFC3974" s="549"/>
      <c r="RFD3974" s="549"/>
      <c r="RFE3974" s="549"/>
      <c r="RFF3974" s="549"/>
      <c r="RFG3974" s="549"/>
      <c r="RFH3974" s="549"/>
      <c r="RFI3974" s="549"/>
      <c r="RFJ3974" s="549"/>
      <c r="RFK3974" s="549"/>
      <c r="RFL3974" s="549"/>
      <c r="RFM3974" s="549"/>
      <c r="RFN3974" s="549"/>
      <c r="RFO3974" s="549"/>
      <c r="RFP3974" s="549"/>
      <c r="RFQ3974" s="549"/>
      <c r="RFR3974" s="549"/>
      <c r="RFS3974" s="549"/>
      <c r="RFT3974" s="549"/>
      <c r="RFU3974" s="549"/>
      <c r="RFV3974" s="549"/>
      <c r="RFW3974" s="549"/>
      <c r="RFX3974" s="549"/>
      <c r="RFY3974" s="549"/>
      <c r="RFZ3974" s="549"/>
      <c r="RGA3974" s="549"/>
      <c r="RGB3974" s="549"/>
      <c r="RGC3974" s="549"/>
      <c r="RGD3974" s="549"/>
      <c r="RGE3974" s="549"/>
      <c r="RGF3974" s="549"/>
      <c r="RGG3974" s="549"/>
      <c r="RGH3974" s="549"/>
      <c r="RGI3974" s="549"/>
      <c r="RGJ3974" s="549"/>
      <c r="RGK3974" s="549"/>
      <c r="RGL3974" s="549"/>
      <c r="RGM3974" s="549"/>
      <c r="RGN3974" s="549"/>
      <c r="RGO3974" s="549"/>
      <c r="RGP3974" s="549"/>
      <c r="RGQ3974" s="549"/>
      <c r="RGR3974" s="549"/>
      <c r="RGS3974" s="549"/>
      <c r="RGT3974" s="549"/>
      <c r="RGU3974" s="549"/>
      <c r="RGV3974" s="549"/>
      <c r="RGW3974" s="549"/>
      <c r="RGX3974" s="549"/>
      <c r="RGY3974" s="549"/>
      <c r="RGZ3974" s="549"/>
      <c r="RHA3974" s="549"/>
      <c r="RHB3974" s="549"/>
      <c r="RHC3974" s="549"/>
      <c r="RHD3974" s="549"/>
      <c r="RHE3974" s="549"/>
      <c r="RHF3974" s="549"/>
      <c r="RHG3974" s="549"/>
      <c r="RHH3974" s="549"/>
      <c r="RHI3974" s="549"/>
      <c r="RHJ3974" s="549"/>
      <c r="RHK3974" s="549"/>
      <c r="RHL3974" s="549"/>
      <c r="RHM3974" s="549"/>
      <c r="RHN3974" s="549"/>
      <c r="RHO3974" s="549"/>
      <c r="RHP3974" s="549"/>
      <c r="RHQ3974" s="549"/>
      <c r="RHR3974" s="549"/>
      <c r="RHS3974" s="549"/>
      <c r="RHT3974" s="549"/>
      <c r="RHU3974" s="549"/>
      <c r="RHV3974" s="549"/>
      <c r="RHW3974" s="549"/>
      <c r="RHX3974" s="549"/>
      <c r="RHY3974" s="549"/>
      <c r="RHZ3974" s="549"/>
      <c r="RIA3974" s="549"/>
      <c r="RIB3974" s="549"/>
      <c r="RIC3974" s="549"/>
      <c r="RID3974" s="549"/>
      <c r="RIE3974" s="549"/>
      <c r="RIF3974" s="549"/>
      <c r="RIG3974" s="549"/>
      <c r="RIH3974" s="549"/>
      <c r="RII3974" s="549"/>
      <c r="RIJ3974" s="549"/>
      <c r="RIK3974" s="549"/>
      <c r="RIL3974" s="549"/>
      <c r="RIM3974" s="549"/>
      <c r="RIN3974" s="549"/>
      <c r="RIO3974" s="549"/>
      <c r="RIP3974" s="549"/>
      <c r="RIQ3974" s="549"/>
      <c r="RIR3974" s="549"/>
      <c r="RIS3974" s="549"/>
      <c r="RIT3974" s="549"/>
      <c r="RIU3974" s="549"/>
      <c r="RIV3974" s="549"/>
      <c r="RIW3974" s="549"/>
      <c r="RIX3974" s="549"/>
      <c r="RIY3974" s="549"/>
      <c r="RIZ3974" s="549"/>
      <c r="RJA3974" s="549"/>
      <c r="RJB3974" s="549"/>
      <c r="RJC3974" s="549"/>
      <c r="RJD3974" s="549"/>
      <c r="RJE3974" s="549"/>
      <c r="RJF3974" s="549"/>
      <c r="RJG3974" s="549"/>
      <c r="RJH3974" s="549"/>
      <c r="RJI3974" s="549"/>
      <c r="RJJ3974" s="549"/>
      <c r="RJK3974" s="549"/>
      <c r="RJL3974" s="549"/>
      <c r="RJM3974" s="549"/>
      <c r="RJN3974" s="549"/>
      <c r="RJO3974" s="549"/>
      <c r="RJP3974" s="549"/>
      <c r="RJQ3974" s="549"/>
      <c r="RJR3974" s="549"/>
      <c r="RJS3974" s="549"/>
      <c r="RJT3974" s="549"/>
      <c r="RJU3974" s="549"/>
      <c r="RJV3974" s="549"/>
      <c r="RJW3974" s="549"/>
      <c r="RJX3974" s="549"/>
      <c r="RJY3974" s="549"/>
      <c r="RJZ3974" s="549"/>
      <c r="RKA3974" s="549"/>
      <c r="RKB3974" s="549"/>
      <c r="RKC3974" s="549"/>
      <c r="RKD3974" s="549"/>
      <c r="RKE3974" s="549"/>
      <c r="RKF3974" s="549"/>
      <c r="RKG3974" s="549"/>
      <c r="RKH3974" s="549"/>
      <c r="RKI3974" s="549"/>
      <c r="RKJ3974" s="549"/>
      <c r="RKK3974" s="549"/>
      <c r="RKL3974" s="549"/>
      <c r="RKM3974" s="549"/>
      <c r="RKN3974" s="549"/>
      <c r="RKO3974" s="549"/>
      <c r="RKP3974" s="549"/>
      <c r="RKQ3974" s="549"/>
      <c r="RKR3974" s="549"/>
      <c r="RKS3974" s="549"/>
      <c r="RKT3974" s="549"/>
      <c r="RKU3974" s="549"/>
      <c r="RKV3974" s="549"/>
      <c r="RKW3974" s="549"/>
      <c r="RKX3974" s="549"/>
      <c r="RKY3974" s="549"/>
      <c r="RKZ3974" s="549"/>
      <c r="RLA3974" s="549"/>
      <c r="RLB3974" s="549"/>
      <c r="RLC3974" s="549"/>
      <c r="RLD3974" s="549"/>
      <c r="RLE3974" s="549"/>
      <c r="RLF3974" s="549"/>
      <c r="RLG3974" s="549"/>
      <c r="RLH3974" s="549"/>
      <c r="RLI3974" s="549"/>
      <c r="RLJ3974" s="549"/>
      <c r="RLK3974" s="549"/>
      <c r="RLL3974" s="549"/>
      <c r="RLM3974" s="549"/>
      <c r="RLN3974" s="549"/>
      <c r="RLO3974" s="549"/>
      <c r="RLP3974" s="549"/>
      <c r="RLQ3974" s="549"/>
      <c r="RLR3974" s="549"/>
      <c r="RLS3974" s="549"/>
      <c r="RLT3974" s="549"/>
      <c r="RLU3974" s="549"/>
      <c r="RLV3974" s="549"/>
      <c r="RLW3974" s="549"/>
      <c r="RLX3974" s="549"/>
      <c r="RLY3974" s="549"/>
      <c r="RLZ3974" s="549"/>
      <c r="RMA3974" s="549"/>
      <c r="RMB3974" s="549"/>
      <c r="RMC3974" s="549"/>
      <c r="RMD3974" s="549"/>
      <c r="RME3974" s="549"/>
      <c r="RMF3974" s="549"/>
      <c r="RMG3974" s="549"/>
      <c r="RMH3974" s="549"/>
      <c r="RMI3974" s="549"/>
      <c r="RMJ3974" s="549"/>
      <c r="RMK3974" s="549"/>
      <c r="RML3974" s="549"/>
      <c r="RMM3974" s="549"/>
      <c r="RMN3974" s="549"/>
      <c r="RMO3974" s="549"/>
      <c r="RMP3974" s="549"/>
      <c r="RMQ3974" s="549"/>
      <c r="RMR3974" s="549"/>
      <c r="RMS3974" s="549"/>
      <c r="RMT3974" s="549"/>
      <c r="RMU3974" s="549"/>
      <c r="RMV3974" s="549"/>
      <c r="RMW3974" s="549"/>
      <c r="RMX3974" s="549"/>
      <c r="RMY3974" s="549"/>
      <c r="RMZ3974" s="549"/>
      <c r="RNA3974" s="549"/>
      <c r="RNB3974" s="549"/>
      <c r="RNC3974" s="549"/>
      <c r="RND3974" s="549"/>
      <c r="RNE3974" s="549"/>
      <c r="RNF3974" s="549"/>
      <c r="RNG3974" s="549"/>
      <c r="RNH3974" s="549"/>
      <c r="RNI3974" s="549"/>
      <c r="RNJ3974" s="549"/>
      <c r="RNK3974" s="549"/>
      <c r="RNL3974" s="549"/>
      <c r="RNM3974" s="549"/>
      <c r="RNN3974" s="549"/>
      <c r="RNO3974" s="549"/>
      <c r="RNP3974" s="549"/>
      <c r="RNQ3974" s="549"/>
      <c r="RNR3974" s="549"/>
      <c r="RNS3974" s="549"/>
      <c r="RNT3974" s="549"/>
      <c r="RNU3974" s="549"/>
      <c r="RNV3974" s="549"/>
      <c r="RNW3974" s="549"/>
      <c r="RNX3974" s="549"/>
      <c r="RNY3974" s="549"/>
      <c r="RNZ3974" s="549"/>
      <c r="ROA3974" s="549"/>
      <c r="ROB3974" s="549"/>
      <c r="ROC3974" s="549"/>
      <c r="ROD3974" s="549"/>
      <c r="ROE3974" s="549"/>
      <c r="ROF3974" s="549"/>
      <c r="ROG3974" s="549"/>
      <c r="ROH3974" s="549"/>
      <c r="ROI3974" s="549"/>
      <c r="ROJ3974" s="549"/>
      <c r="ROK3974" s="549"/>
      <c r="ROL3974" s="549"/>
      <c r="ROM3974" s="549"/>
      <c r="RON3974" s="549"/>
      <c r="ROO3974" s="549"/>
      <c r="ROP3974" s="549"/>
      <c r="ROQ3974" s="549"/>
      <c r="ROR3974" s="549"/>
      <c r="ROS3974" s="549"/>
      <c r="ROT3974" s="549"/>
      <c r="ROU3974" s="549"/>
      <c r="ROV3974" s="549"/>
      <c r="ROW3974" s="549"/>
      <c r="ROX3974" s="549"/>
      <c r="ROY3974" s="549"/>
      <c r="ROZ3974" s="549"/>
      <c r="RPA3974" s="549"/>
      <c r="RPB3974" s="549"/>
      <c r="RPC3974" s="549"/>
      <c r="RPD3974" s="549"/>
      <c r="RPE3974" s="549"/>
      <c r="RPF3974" s="549"/>
      <c r="RPG3974" s="549"/>
      <c r="RPH3974" s="549"/>
      <c r="RPI3974" s="549"/>
      <c r="RPJ3974" s="549"/>
      <c r="RPK3974" s="549"/>
      <c r="RPL3974" s="549"/>
      <c r="RPM3974" s="549"/>
      <c r="RPN3974" s="549"/>
      <c r="RPO3974" s="549"/>
      <c r="RPP3974" s="549"/>
      <c r="RPQ3974" s="549"/>
      <c r="RPR3974" s="549"/>
      <c r="RPS3974" s="549"/>
      <c r="RPT3974" s="549"/>
      <c r="RPU3974" s="549"/>
      <c r="RPV3974" s="549"/>
      <c r="RPW3974" s="549"/>
      <c r="RPX3974" s="549"/>
      <c r="RPY3974" s="549"/>
      <c r="RPZ3974" s="549"/>
      <c r="RQA3974" s="549"/>
      <c r="RQB3974" s="549"/>
      <c r="RQC3974" s="549"/>
      <c r="RQD3974" s="549"/>
      <c r="RQE3974" s="549"/>
      <c r="RQF3974" s="549"/>
      <c r="RQG3974" s="549"/>
      <c r="RQH3974" s="549"/>
      <c r="RQI3974" s="549"/>
      <c r="RQJ3974" s="549"/>
      <c r="RQK3974" s="549"/>
      <c r="RQL3974" s="549"/>
      <c r="RQM3974" s="549"/>
      <c r="RQN3974" s="549"/>
      <c r="RQO3974" s="549"/>
      <c r="RQP3974" s="549"/>
      <c r="RQQ3974" s="549"/>
      <c r="RQR3974" s="549"/>
      <c r="RQS3974" s="549"/>
      <c r="RQT3974" s="549"/>
      <c r="RQU3974" s="549"/>
      <c r="RQV3974" s="549"/>
      <c r="RQW3974" s="549"/>
      <c r="RQX3974" s="549"/>
      <c r="RQY3974" s="549"/>
      <c r="RQZ3974" s="549"/>
      <c r="RRA3974" s="549"/>
      <c r="RRB3974" s="549"/>
      <c r="RRC3974" s="549"/>
      <c r="RRD3974" s="549"/>
      <c r="RRE3974" s="549"/>
      <c r="RRF3974" s="549"/>
      <c r="RRG3974" s="549"/>
      <c r="RRH3974" s="549"/>
      <c r="RRI3974" s="549"/>
      <c r="RRJ3974" s="549"/>
      <c r="RRK3974" s="549"/>
      <c r="RRL3974" s="549"/>
      <c r="RRM3974" s="549"/>
      <c r="RRN3974" s="549"/>
      <c r="RRO3974" s="549"/>
      <c r="RRP3974" s="549"/>
      <c r="RRQ3974" s="549"/>
      <c r="RRR3974" s="549"/>
      <c r="RRS3974" s="549"/>
      <c r="RRT3974" s="549"/>
      <c r="RRU3974" s="549"/>
      <c r="RRV3974" s="549"/>
      <c r="RRW3974" s="549"/>
      <c r="RRX3974" s="549"/>
      <c r="RRY3974" s="549"/>
      <c r="RRZ3974" s="549"/>
      <c r="RSA3974" s="549"/>
      <c r="RSB3974" s="549"/>
      <c r="RSC3974" s="549"/>
      <c r="RSD3974" s="549"/>
      <c r="RSE3974" s="549"/>
      <c r="RSF3974" s="549"/>
      <c r="RSG3974" s="549"/>
      <c r="RSH3974" s="549"/>
      <c r="RSI3974" s="549"/>
      <c r="RSJ3974" s="549"/>
      <c r="RSK3974" s="549"/>
      <c r="RSL3974" s="549"/>
      <c r="RSM3974" s="549"/>
      <c r="RSN3974" s="549"/>
      <c r="RSO3974" s="549"/>
      <c r="RSP3974" s="549"/>
      <c r="RSQ3974" s="549"/>
      <c r="RSR3974" s="549"/>
      <c r="RSS3974" s="549"/>
      <c r="RST3974" s="549"/>
      <c r="RSU3974" s="549"/>
      <c r="RSV3974" s="549"/>
      <c r="RSW3974" s="549"/>
      <c r="RSX3974" s="549"/>
      <c r="RSY3974" s="549"/>
      <c r="RSZ3974" s="549"/>
      <c r="RTA3974" s="549"/>
      <c r="RTB3974" s="549"/>
      <c r="RTC3974" s="549"/>
      <c r="RTD3974" s="549"/>
      <c r="RTE3974" s="549"/>
      <c r="RTF3974" s="549"/>
      <c r="RTG3974" s="549"/>
      <c r="RTH3974" s="549"/>
      <c r="RTI3974" s="549"/>
      <c r="RTJ3974" s="549"/>
      <c r="RTK3974" s="549"/>
      <c r="RTL3974" s="549"/>
      <c r="RTM3974" s="549"/>
      <c r="RTN3974" s="549"/>
      <c r="RTO3974" s="549"/>
      <c r="RTP3974" s="549"/>
      <c r="RTQ3974" s="549"/>
      <c r="RTR3974" s="549"/>
      <c r="RTS3974" s="549"/>
      <c r="RTT3974" s="549"/>
      <c r="RTU3974" s="549"/>
      <c r="RTV3974" s="549"/>
      <c r="RTW3974" s="549"/>
      <c r="RTX3974" s="549"/>
      <c r="RTY3974" s="549"/>
      <c r="RTZ3974" s="549"/>
      <c r="RUA3974" s="549"/>
      <c r="RUB3974" s="549"/>
      <c r="RUC3974" s="549"/>
      <c r="RUD3974" s="549"/>
      <c r="RUE3974" s="549"/>
      <c r="RUF3974" s="549"/>
      <c r="RUG3974" s="549"/>
      <c r="RUH3974" s="549"/>
      <c r="RUI3974" s="549"/>
      <c r="RUJ3974" s="549"/>
      <c r="RUK3974" s="549"/>
      <c r="RUL3974" s="549"/>
      <c r="RUM3974" s="549"/>
      <c r="RUN3974" s="549"/>
      <c r="RUO3974" s="549"/>
      <c r="RUP3974" s="549"/>
      <c r="RUQ3974" s="549"/>
      <c r="RUR3974" s="549"/>
      <c r="RUS3974" s="549"/>
      <c r="RUT3974" s="549"/>
      <c r="RUU3974" s="549"/>
      <c r="RUV3974" s="549"/>
      <c r="RUW3974" s="549"/>
      <c r="RUX3974" s="549"/>
      <c r="RUY3974" s="549"/>
      <c r="RUZ3974" s="549"/>
      <c r="RVA3974" s="549"/>
      <c r="RVB3974" s="549"/>
      <c r="RVC3974" s="549"/>
      <c r="RVD3974" s="549"/>
      <c r="RVE3974" s="549"/>
      <c r="RVF3974" s="549"/>
      <c r="RVG3974" s="549"/>
      <c r="RVH3974" s="549"/>
      <c r="RVI3974" s="549"/>
      <c r="RVJ3974" s="549"/>
      <c r="RVK3974" s="549"/>
      <c r="RVL3974" s="549"/>
      <c r="RVM3974" s="549"/>
      <c r="RVN3974" s="549"/>
      <c r="RVO3974" s="549"/>
      <c r="RVP3974" s="549"/>
      <c r="RVQ3974" s="549"/>
      <c r="RVR3974" s="549"/>
      <c r="RVS3974" s="549"/>
      <c r="RVT3974" s="549"/>
      <c r="RVU3974" s="549"/>
      <c r="RVV3974" s="549"/>
      <c r="RVW3974" s="549"/>
      <c r="RVX3974" s="549"/>
      <c r="RVY3974" s="549"/>
      <c r="RVZ3974" s="549"/>
      <c r="RWA3974" s="549"/>
      <c r="RWB3974" s="549"/>
      <c r="RWC3974" s="549"/>
      <c r="RWD3974" s="549"/>
      <c r="RWE3974" s="549"/>
      <c r="RWF3974" s="549"/>
      <c r="RWG3974" s="549"/>
      <c r="RWH3974" s="549"/>
      <c r="RWI3974" s="549"/>
      <c r="RWJ3974" s="549"/>
      <c r="RWK3974" s="549"/>
      <c r="RWL3974" s="549"/>
      <c r="RWM3974" s="549"/>
      <c r="RWN3974" s="549"/>
      <c r="RWO3974" s="549"/>
      <c r="RWP3974" s="549"/>
      <c r="RWQ3974" s="549"/>
      <c r="RWR3974" s="549"/>
      <c r="RWS3974" s="549"/>
      <c r="RWT3974" s="549"/>
      <c r="RWU3974" s="549"/>
      <c r="RWV3974" s="549"/>
      <c r="RWW3974" s="549"/>
      <c r="RWX3974" s="549"/>
      <c r="RWY3974" s="549"/>
      <c r="RWZ3974" s="549"/>
      <c r="RXA3974" s="549"/>
      <c r="RXB3974" s="549"/>
      <c r="RXC3974" s="549"/>
      <c r="RXD3974" s="549"/>
      <c r="RXE3974" s="549"/>
      <c r="RXF3974" s="549"/>
      <c r="RXG3974" s="549"/>
      <c r="RXH3974" s="549"/>
      <c r="RXI3974" s="549"/>
      <c r="RXJ3974" s="549"/>
      <c r="RXK3974" s="549"/>
      <c r="RXL3974" s="549"/>
      <c r="RXM3974" s="549"/>
      <c r="RXN3974" s="549"/>
      <c r="RXO3974" s="549"/>
      <c r="RXP3974" s="549"/>
      <c r="RXQ3974" s="549"/>
      <c r="RXR3974" s="549"/>
      <c r="RXS3974" s="549"/>
      <c r="RXT3974" s="549"/>
      <c r="RXU3974" s="549"/>
      <c r="RXV3974" s="549"/>
      <c r="RXW3974" s="549"/>
      <c r="RXX3974" s="549"/>
      <c r="RXY3974" s="549"/>
      <c r="RXZ3974" s="549"/>
      <c r="RYA3974" s="549"/>
      <c r="RYB3974" s="549"/>
      <c r="RYC3974" s="549"/>
      <c r="RYD3974" s="549"/>
      <c r="RYE3974" s="549"/>
      <c r="RYF3974" s="549"/>
      <c r="RYG3974" s="549"/>
      <c r="RYH3974" s="549"/>
      <c r="RYI3974" s="549"/>
      <c r="RYJ3974" s="549"/>
      <c r="RYK3974" s="549"/>
      <c r="RYL3974" s="549"/>
      <c r="RYM3974" s="549"/>
      <c r="RYN3974" s="549"/>
      <c r="RYO3974" s="549"/>
      <c r="RYP3974" s="549"/>
      <c r="RYQ3974" s="549"/>
      <c r="RYR3974" s="549"/>
      <c r="RYS3974" s="549"/>
      <c r="RYT3974" s="549"/>
      <c r="RYU3974" s="549"/>
      <c r="RYV3974" s="549"/>
      <c r="RYW3974" s="549"/>
      <c r="RYX3974" s="549"/>
      <c r="RYY3974" s="549"/>
      <c r="RYZ3974" s="549"/>
      <c r="RZA3974" s="549"/>
      <c r="RZB3974" s="549"/>
      <c r="RZC3974" s="549"/>
      <c r="RZD3974" s="549"/>
      <c r="RZE3974" s="549"/>
      <c r="RZF3974" s="549"/>
      <c r="RZG3974" s="549"/>
      <c r="RZH3974" s="549"/>
      <c r="RZI3974" s="549"/>
      <c r="RZJ3974" s="549"/>
      <c r="RZK3974" s="549"/>
      <c r="RZL3974" s="549"/>
      <c r="RZM3974" s="549"/>
      <c r="RZN3974" s="549"/>
      <c r="RZO3974" s="549"/>
      <c r="RZP3974" s="549"/>
      <c r="RZQ3974" s="549"/>
      <c r="RZR3974" s="549"/>
      <c r="RZS3974" s="549"/>
      <c r="RZT3974" s="549"/>
      <c r="RZU3974" s="549"/>
      <c r="RZV3974" s="549"/>
      <c r="RZW3974" s="549"/>
      <c r="RZX3974" s="549"/>
      <c r="RZY3974" s="549"/>
      <c r="RZZ3974" s="549"/>
      <c r="SAA3974" s="549"/>
      <c r="SAB3974" s="549"/>
      <c r="SAC3974" s="549"/>
      <c r="SAD3974" s="549"/>
      <c r="SAE3974" s="549"/>
      <c r="SAF3974" s="549"/>
      <c r="SAG3974" s="549"/>
      <c r="SAH3974" s="549"/>
      <c r="SAI3974" s="549"/>
      <c r="SAJ3974" s="549"/>
      <c r="SAK3974" s="549"/>
      <c r="SAL3974" s="549"/>
      <c r="SAM3974" s="549"/>
      <c r="SAN3974" s="549"/>
      <c r="SAO3974" s="549"/>
      <c r="SAP3974" s="549"/>
      <c r="SAQ3974" s="549"/>
      <c r="SAR3974" s="549"/>
      <c r="SAS3974" s="549"/>
      <c r="SAT3974" s="549"/>
      <c r="SAU3974" s="549"/>
      <c r="SAV3974" s="549"/>
      <c r="SAW3974" s="549"/>
      <c r="SAX3974" s="549"/>
      <c r="SAY3974" s="549"/>
      <c r="SAZ3974" s="549"/>
      <c r="SBA3974" s="549"/>
      <c r="SBB3974" s="549"/>
      <c r="SBC3974" s="549"/>
      <c r="SBD3974" s="549"/>
      <c r="SBE3974" s="549"/>
      <c r="SBF3974" s="549"/>
      <c r="SBG3974" s="549"/>
      <c r="SBH3974" s="549"/>
      <c r="SBI3974" s="549"/>
      <c r="SBJ3974" s="549"/>
      <c r="SBK3974" s="549"/>
      <c r="SBL3974" s="549"/>
      <c r="SBM3974" s="549"/>
      <c r="SBN3974" s="549"/>
      <c r="SBO3974" s="549"/>
      <c r="SBP3974" s="549"/>
      <c r="SBQ3974" s="549"/>
      <c r="SBR3974" s="549"/>
      <c r="SBS3974" s="549"/>
      <c r="SBT3974" s="549"/>
      <c r="SBU3974" s="549"/>
      <c r="SBV3974" s="549"/>
      <c r="SBW3974" s="549"/>
      <c r="SBX3974" s="549"/>
      <c r="SBY3974" s="549"/>
      <c r="SBZ3974" s="549"/>
      <c r="SCA3974" s="549"/>
      <c r="SCB3974" s="549"/>
      <c r="SCC3974" s="549"/>
      <c r="SCD3974" s="549"/>
      <c r="SCE3974" s="549"/>
      <c r="SCF3974" s="549"/>
      <c r="SCG3974" s="549"/>
      <c r="SCH3974" s="549"/>
      <c r="SCI3974" s="549"/>
      <c r="SCJ3974" s="549"/>
      <c r="SCK3974" s="549"/>
      <c r="SCL3974" s="549"/>
      <c r="SCM3974" s="549"/>
      <c r="SCN3974" s="549"/>
      <c r="SCO3974" s="549"/>
      <c r="SCP3974" s="549"/>
      <c r="SCQ3974" s="549"/>
      <c r="SCR3974" s="549"/>
      <c r="SCS3974" s="549"/>
      <c r="SCT3974" s="549"/>
      <c r="SCU3974" s="549"/>
      <c r="SCV3974" s="549"/>
      <c r="SCW3974" s="549"/>
      <c r="SCX3974" s="549"/>
      <c r="SCY3974" s="549"/>
      <c r="SCZ3974" s="549"/>
      <c r="SDA3974" s="549"/>
      <c r="SDB3974" s="549"/>
      <c r="SDC3974" s="549"/>
      <c r="SDD3974" s="549"/>
      <c r="SDE3974" s="549"/>
      <c r="SDF3974" s="549"/>
      <c r="SDG3974" s="549"/>
      <c r="SDH3974" s="549"/>
      <c r="SDI3974" s="549"/>
      <c r="SDJ3974" s="549"/>
      <c r="SDK3974" s="549"/>
      <c r="SDL3974" s="549"/>
      <c r="SDM3974" s="549"/>
      <c r="SDN3974" s="549"/>
      <c r="SDO3974" s="549"/>
      <c r="SDP3974" s="549"/>
      <c r="SDQ3974" s="549"/>
      <c r="SDR3974" s="549"/>
      <c r="SDS3974" s="549"/>
      <c r="SDT3974" s="549"/>
      <c r="SDU3974" s="549"/>
      <c r="SDV3974" s="549"/>
      <c r="SDW3974" s="549"/>
      <c r="SDX3974" s="549"/>
      <c r="SDY3974" s="549"/>
      <c r="SDZ3974" s="549"/>
      <c r="SEA3974" s="549"/>
      <c r="SEB3974" s="549"/>
      <c r="SEC3974" s="549"/>
      <c r="SED3974" s="549"/>
      <c r="SEE3974" s="549"/>
      <c r="SEF3974" s="549"/>
      <c r="SEG3974" s="549"/>
      <c r="SEH3974" s="549"/>
      <c r="SEI3974" s="549"/>
      <c r="SEJ3974" s="549"/>
      <c r="SEK3974" s="549"/>
      <c r="SEL3974" s="549"/>
      <c r="SEM3974" s="549"/>
      <c r="SEN3974" s="549"/>
      <c r="SEO3974" s="549"/>
      <c r="SEP3974" s="549"/>
      <c r="SEQ3974" s="549"/>
      <c r="SER3974" s="549"/>
      <c r="SES3974" s="549"/>
      <c r="SET3974" s="549"/>
      <c r="SEU3974" s="549"/>
      <c r="SEV3974" s="549"/>
      <c r="SEW3974" s="549"/>
      <c r="SEX3974" s="549"/>
      <c r="SEY3974" s="549"/>
      <c r="SEZ3974" s="549"/>
      <c r="SFA3974" s="549"/>
      <c r="SFB3974" s="549"/>
      <c r="SFC3974" s="549"/>
      <c r="SFD3974" s="549"/>
      <c r="SFE3974" s="549"/>
      <c r="SFF3974" s="549"/>
      <c r="SFG3974" s="549"/>
      <c r="SFH3974" s="549"/>
      <c r="SFI3974" s="549"/>
      <c r="SFJ3974" s="549"/>
      <c r="SFK3974" s="549"/>
      <c r="SFL3974" s="549"/>
      <c r="SFM3974" s="549"/>
      <c r="SFN3974" s="549"/>
      <c r="SFO3974" s="549"/>
      <c r="SFP3974" s="549"/>
      <c r="SFQ3974" s="549"/>
      <c r="SFR3974" s="549"/>
      <c r="SFS3974" s="549"/>
      <c r="SFT3974" s="549"/>
      <c r="SFU3974" s="549"/>
      <c r="SFV3974" s="549"/>
      <c r="SFW3974" s="549"/>
      <c r="SFX3974" s="549"/>
      <c r="SFY3974" s="549"/>
      <c r="SFZ3974" s="549"/>
      <c r="SGA3974" s="549"/>
      <c r="SGB3974" s="549"/>
      <c r="SGC3974" s="549"/>
      <c r="SGD3974" s="549"/>
      <c r="SGE3974" s="549"/>
      <c r="SGF3974" s="549"/>
      <c r="SGG3974" s="549"/>
      <c r="SGH3974" s="549"/>
      <c r="SGI3974" s="549"/>
      <c r="SGJ3974" s="549"/>
      <c r="SGK3974" s="549"/>
      <c r="SGL3974" s="549"/>
      <c r="SGM3974" s="549"/>
      <c r="SGN3974" s="549"/>
      <c r="SGO3974" s="549"/>
      <c r="SGP3974" s="549"/>
      <c r="SGQ3974" s="549"/>
      <c r="SGR3974" s="549"/>
      <c r="SGS3974" s="549"/>
      <c r="SGT3974" s="549"/>
      <c r="SGU3974" s="549"/>
      <c r="SGV3974" s="549"/>
      <c r="SGW3974" s="549"/>
      <c r="SGX3974" s="549"/>
      <c r="SGY3974" s="549"/>
      <c r="SGZ3974" s="549"/>
      <c r="SHA3974" s="549"/>
      <c r="SHB3974" s="549"/>
      <c r="SHC3974" s="549"/>
      <c r="SHD3974" s="549"/>
      <c r="SHE3974" s="549"/>
      <c r="SHF3974" s="549"/>
      <c r="SHG3974" s="549"/>
      <c r="SHH3974" s="549"/>
      <c r="SHI3974" s="549"/>
      <c r="SHJ3974" s="549"/>
      <c r="SHK3974" s="549"/>
      <c r="SHL3974" s="549"/>
      <c r="SHM3974" s="549"/>
      <c r="SHN3974" s="549"/>
      <c r="SHO3974" s="549"/>
      <c r="SHP3974" s="549"/>
      <c r="SHQ3974" s="549"/>
      <c r="SHR3974" s="549"/>
      <c r="SHS3974" s="549"/>
      <c r="SHT3974" s="549"/>
      <c r="SHU3974" s="549"/>
      <c r="SHV3974" s="549"/>
      <c r="SHW3974" s="549"/>
      <c r="SHX3974" s="549"/>
      <c r="SHY3974" s="549"/>
      <c r="SHZ3974" s="549"/>
      <c r="SIA3974" s="549"/>
      <c r="SIB3974" s="549"/>
      <c r="SIC3974" s="549"/>
      <c r="SID3974" s="549"/>
      <c r="SIE3974" s="549"/>
      <c r="SIF3974" s="549"/>
      <c r="SIG3974" s="549"/>
      <c r="SIH3974" s="549"/>
      <c r="SII3974" s="549"/>
      <c r="SIJ3974" s="549"/>
      <c r="SIK3974" s="549"/>
      <c r="SIL3974" s="549"/>
      <c r="SIM3974" s="549"/>
      <c r="SIN3974" s="549"/>
      <c r="SIO3974" s="549"/>
      <c r="SIP3974" s="549"/>
      <c r="SIQ3974" s="549"/>
      <c r="SIR3974" s="549"/>
      <c r="SIS3974" s="549"/>
      <c r="SIT3974" s="549"/>
      <c r="SIU3974" s="549"/>
      <c r="SIV3974" s="549"/>
      <c r="SIW3974" s="549"/>
      <c r="SIX3974" s="549"/>
      <c r="SIY3974" s="549"/>
      <c r="SIZ3974" s="549"/>
      <c r="SJA3974" s="549"/>
      <c r="SJB3974" s="549"/>
      <c r="SJC3974" s="549"/>
      <c r="SJD3974" s="549"/>
      <c r="SJE3974" s="549"/>
      <c r="SJF3974" s="549"/>
      <c r="SJG3974" s="549"/>
      <c r="SJH3974" s="549"/>
      <c r="SJI3974" s="549"/>
      <c r="SJJ3974" s="549"/>
      <c r="SJK3974" s="549"/>
      <c r="SJL3974" s="549"/>
      <c r="SJM3974" s="549"/>
      <c r="SJN3974" s="549"/>
      <c r="SJO3974" s="549"/>
      <c r="SJP3974" s="549"/>
      <c r="SJQ3974" s="549"/>
      <c r="SJR3974" s="549"/>
      <c r="SJS3974" s="549"/>
      <c r="SJT3974" s="549"/>
      <c r="SJU3974" s="549"/>
      <c r="SJV3974" s="549"/>
      <c r="SJW3974" s="549"/>
      <c r="SJX3974" s="549"/>
      <c r="SJY3974" s="549"/>
      <c r="SJZ3974" s="549"/>
      <c r="SKA3974" s="549"/>
      <c r="SKB3974" s="549"/>
      <c r="SKC3974" s="549"/>
      <c r="SKD3974" s="549"/>
      <c r="SKE3974" s="549"/>
      <c r="SKF3974" s="549"/>
      <c r="SKG3974" s="549"/>
      <c r="SKH3974" s="549"/>
      <c r="SKI3974" s="549"/>
      <c r="SKJ3974" s="549"/>
      <c r="SKK3974" s="549"/>
      <c r="SKL3974" s="549"/>
      <c r="SKM3974" s="549"/>
      <c r="SKN3974" s="549"/>
      <c r="SKO3974" s="549"/>
      <c r="SKP3974" s="549"/>
      <c r="SKQ3974" s="549"/>
      <c r="SKR3974" s="549"/>
      <c r="SKS3974" s="549"/>
      <c r="SKT3974" s="549"/>
      <c r="SKU3974" s="549"/>
      <c r="SKV3974" s="549"/>
      <c r="SKW3974" s="549"/>
      <c r="SKX3974" s="549"/>
      <c r="SKY3974" s="549"/>
      <c r="SKZ3974" s="549"/>
      <c r="SLA3974" s="549"/>
      <c r="SLB3974" s="549"/>
      <c r="SLC3974" s="549"/>
      <c r="SLD3974" s="549"/>
      <c r="SLE3974" s="549"/>
      <c r="SLF3974" s="549"/>
      <c r="SLG3974" s="549"/>
      <c r="SLH3974" s="549"/>
      <c r="SLI3974" s="549"/>
      <c r="SLJ3974" s="549"/>
      <c r="SLK3974" s="549"/>
      <c r="SLL3974" s="549"/>
      <c r="SLM3974" s="549"/>
      <c r="SLN3974" s="549"/>
      <c r="SLO3974" s="549"/>
      <c r="SLP3974" s="549"/>
      <c r="SLQ3974" s="549"/>
      <c r="SLR3974" s="549"/>
      <c r="SLS3974" s="549"/>
      <c r="SLT3974" s="549"/>
      <c r="SLU3974" s="549"/>
      <c r="SLV3974" s="549"/>
      <c r="SLW3974" s="549"/>
      <c r="SLX3974" s="549"/>
      <c r="SLY3974" s="549"/>
      <c r="SLZ3974" s="549"/>
      <c r="SMA3974" s="549"/>
      <c r="SMB3974" s="549"/>
      <c r="SMC3974" s="549"/>
      <c r="SMD3974" s="549"/>
      <c r="SME3974" s="549"/>
      <c r="SMF3974" s="549"/>
      <c r="SMG3974" s="549"/>
      <c r="SMH3974" s="549"/>
      <c r="SMI3974" s="549"/>
      <c r="SMJ3974" s="549"/>
      <c r="SMK3974" s="549"/>
      <c r="SML3974" s="549"/>
      <c r="SMM3974" s="549"/>
      <c r="SMN3974" s="549"/>
      <c r="SMO3974" s="549"/>
      <c r="SMP3974" s="549"/>
      <c r="SMQ3974" s="549"/>
      <c r="SMR3974" s="549"/>
      <c r="SMS3974" s="549"/>
      <c r="SMT3974" s="549"/>
      <c r="SMU3974" s="549"/>
      <c r="SMV3974" s="549"/>
      <c r="SMW3974" s="549"/>
      <c r="SMX3974" s="549"/>
      <c r="SMY3974" s="549"/>
      <c r="SMZ3974" s="549"/>
      <c r="SNA3974" s="549"/>
      <c r="SNB3974" s="549"/>
      <c r="SNC3974" s="549"/>
      <c r="SND3974" s="549"/>
      <c r="SNE3974" s="549"/>
      <c r="SNF3974" s="549"/>
      <c r="SNG3974" s="549"/>
      <c r="SNH3974" s="549"/>
      <c r="SNI3974" s="549"/>
      <c r="SNJ3974" s="549"/>
      <c r="SNK3974" s="549"/>
      <c r="SNL3974" s="549"/>
      <c r="SNM3974" s="549"/>
      <c r="SNN3974" s="549"/>
      <c r="SNO3974" s="549"/>
      <c r="SNP3974" s="549"/>
      <c r="SNQ3974" s="549"/>
      <c r="SNR3974" s="549"/>
      <c r="SNS3974" s="549"/>
      <c r="SNT3974" s="549"/>
      <c r="SNU3974" s="549"/>
      <c r="SNV3974" s="549"/>
      <c r="SNW3974" s="549"/>
      <c r="SNX3974" s="549"/>
      <c r="SNY3974" s="549"/>
      <c r="SNZ3974" s="549"/>
      <c r="SOA3974" s="549"/>
      <c r="SOB3974" s="549"/>
      <c r="SOC3974" s="549"/>
      <c r="SOD3974" s="549"/>
      <c r="SOE3974" s="549"/>
      <c r="SOF3974" s="549"/>
      <c r="SOG3974" s="549"/>
      <c r="SOH3974" s="549"/>
      <c r="SOI3974" s="549"/>
      <c r="SOJ3974" s="549"/>
      <c r="SOK3974" s="549"/>
      <c r="SOL3974" s="549"/>
      <c r="SOM3974" s="549"/>
      <c r="SON3974" s="549"/>
      <c r="SOO3974" s="549"/>
      <c r="SOP3974" s="549"/>
      <c r="SOQ3974" s="549"/>
      <c r="SOR3974" s="549"/>
      <c r="SOS3974" s="549"/>
      <c r="SOT3974" s="549"/>
      <c r="SOU3974" s="549"/>
      <c r="SOV3974" s="549"/>
      <c r="SOW3974" s="549"/>
      <c r="SOX3974" s="549"/>
      <c r="SOY3974" s="549"/>
      <c r="SOZ3974" s="549"/>
      <c r="SPA3974" s="549"/>
      <c r="SPB3974" s="549"/>
      <c r="SPC3974" s="549"/>
      <c r="SPD3974" s="549"/>
      <c r="SPE3974" s="549"/>
      <c r="SPF3974" s="549"/>
      <c r="SPG3974" s="549"/>
      <c r="SPH3974" s="549"/>
      <c r="SPI3974" s="549"/>
      <c r="SPJ3974" s="549"/>
      <c r="SPK3974" s="549"/>
      <c r="SPL3974" s="549"/>
      <c r="SPM3974" s="549"/>
      <c r="SPN3974" s="549"/>
      <c r="SPO3974" s="549"/>
      <c r="SPP3974" s="549"/>
      <c r="SPQ3974" s="549"/>
      <c r="SPR3974" s="549"/>
      <c r="SPS3974" s="549"/>
      <c r="SPT3974" s="549"/>
      <c r="SPU3974" s="549"/>
      <c r="SPV3974" s="549"/>
      <c r="SPW3974" s="549"/>
      <c r="SPX3974" s="549"/>
      <c r="SPY3974" s="549"/>
      <c r="SPZ3974" s="549"/>
      <c r="SQA3974" s="549"/>
      <c r="SQB3974" s="549"/>
      <c r="SQC3974" s="549"/>
      <c r="SQD3974" s="549"/>
      <c r="SQE3974" s="549"/>
      <c r="SQF3974" s="549"/>
      <c r="SQG3974" s="549"/>
      <c r="SQH3974" s="549"/>
      <c r="SQI3974" s="549"/>
      <c r="SQJ3974" s="549"/>
      <c r="SQK3974" s="549"/>
      <c r="SQL3974" s="549"/>
      <c r="SQM3974" s="549"/>
      <c r="SQN3974" s="549"/>
      <c r="SQO3974" s="549"/>
      <c r="SQP3974" s="549"/>
      <c r="SQQ3974" s="549"/>
      <c r="SQR3974" s="549"/>
      <c r="SQS3974" s="549"/>
      <c r="SQT3974" s="549"/>
      <c r="SQU3974" s="549"/>
      <c r="SQV3974" s="549"/>
      <c r="SQW3974" s="549"/>
      <c r="SQX3974" s="549"/>
      <c r="SQY3974" s="549"/>
      <c r="SQZ3974" s="549"/>
      <c r="SRA3974" s="549"/>
      <c r="SRB3974" s="549"/>
      <c r="SRC3974" s="549"/>
      <c r="SRD3974" s="549"/>
      <c r="SRE3974" s="549"/>
      <c r="SRF3974" s="549"/>
      <c r="SRG3974" s="549"/>
      <c r="SRH3974" s="549"/>
      <c r="SRI3974" s="549"/>
      <c r="SRJ3974" s="549"/>
      <c r="SRK3974" s="549"/>
      <c r="SRL3974" s="549"/>
      <c r="SRM3974" s="549"/>
      <c r="SRN3974" s="549"/>
      <c r="SRO3974" s="549"/>
      <c r="SRP3974" s="549"/>
      <c r="SRQ3974" s="549"/>
      <c r="SRR3974" s="549"/>
      <c r="SRS3974" s="549"/>
      <c r="SRT3974" s="549"/>
      <c r="SRU3974" s="549"/>
      <c r="SRV3974" s="549"/>
      <c r="SRW3974" s="549"/>
      <c r="SRX3974" s="549"/>
      <c r="SRY3974" s="549"/>
      <c r="SRZ3974" s="549"/>
      <c r="SSA3974" s="549"/>
      <c r="SSB3974" s="549"/>
      <c r="SSC3974" s="549"/>
      <c r="SSD3974" s="549"/>
      <c r="SSE3974" s="549"/>
      <c r="SSF3974" s="549"/>
      <c r="SSG3974" s="549"/>
      <c r="SSH3974" s="549"/>
      <c r="SSI3974" s="549"/>
      <c r="SSJ3974" s="549"/>
      <c r="SSK3974" s="549"/>
      <c r="SSL3974" s="549"/>
      <c r="SSM3974" s="549"/>
      <c r="SSN3974" s="549"/>
      <c r="SSO3974" s="549"/>
      <c r="SSP3974" s="549"/>
      <c r="SSQ3974" s="549"/>
      <c r="SSR3974" s="549"/>
      <c r="SSS3974" s="549"/>
      <c r="SST3974" s="549"/>
      <c r="SSU3974" s="549"/>
      <c r="SSV3974" s="549"/>
      <c r="SSW3974" s="549"/>
      <c r="SSX3974" s="549"/>
      <c r="SSY3974" s="549"/>
      <c r="SSZ3974" s="549"/>
      <c r="STA3974" s="549"/>
      <c r="STB3974" s="549"/>
      <c r="STC3974" s="549"/>
      <c r="STD3974" s="549"/>
      <c r="STE3974" s="549"/>
      <c r="STF3974" s="549"/>
      <c r="STG3974" s="549"/>
      <c r="STH3974" s="549"/>
      <c r="STI3974" s="549"/>
      <c r="STJ3974" s="549"/>
      <c r="STK3974" s="549"/>
      <c r="STL3974" s="549"/>
      <c r="STM3974" s="549"/>
      <c r="STN3974" s="549"/>
      <c r="STO3974" s="549"/>
      <c r="STP3974" s="549"/>
      <c r="STQ3974" s="549"/>
      <c r="STR3974" s="549"/>
      <c r="STS3974" s="549"/>
      <c r="STT3974" s="549"/>
      <c r="STU3974" s="549"/>
      <c r="STV3974" s="549"/>
      <c r="STW3974" s="549"/>
      <c r="STX3974" s="549"/>
      <c r="STY3974" s="549"/>
      <c r="STZ3974" s="549"/>
      <c r="SUA3974" s="549"/>
      <c r="SUB3974" s="549"/>
      <c r="SUC3974" s="549"/>
      <c r="SUD3974" s="549"/>
      <c r="SUE3974" s="549"/>
      <c r="SUF3974" s="549"/>
      <c r="SUG3974" s="549"/>
      <c r="SUH3974" s="549"/>
      <c r="SUI3974" s="549"/>
      <c r="SUJ3974" s="549"/>
      <c r="SUK3974" s="549"/>
      <c r="SUL3974" s="549"/>
      <c r="SUM3974" s="549"/>
      <c r="SUN3974" s="549"/>
      <c r="SUO3974" s="549"/>
      <c r="SUP3974" s="549"/>
      <c r="SUQ3974" s="549"/>
      <c r="SUR3974" s="549"/>
      <c r="SUS3974" s="549"/>
      <c r="SUT3974" s="549"/>
      <c r="SUU3974" s="549"/>
      <c r="SUV3974" s="549"/>
      <c r="SUW3974" s="549"/>
      <c r="SUX3974" s="549"/>
      <c r="SUY3974" s="549"/>
      <c r="SUZ3974" s="549"/>
      <c r="SVA3974" s="549"/>
      <c r="SVB3974" s="549"/>
      <c r="SVC3974" s="549"/>
      <c r="SVD3974" s="549"/>
      <c r="SVE3974" s="549"/>
      <c r="SVF3974" s="549"/>
      <c r="SVG3974" s="549"/>
      <c r="SVH3974" s="549"/>
      <c r="SVI3974" s="549"/>
      <c r="SVJ3974" s="549"/>
      <c r="SVK3974" s="549"/>
      <c r="SVL3974" s="549"/>
      <c r="SVM3974" s="549"/>
      <c r="SVN3974" s="549"/>
      <c r="SVO3974" s="549"/>
      <c r="SVP3974" s="549"/>
      <c r="SVQ3974" s="549"/>
      <c r="SVR3974" s="549"/>
      <c r="SVS3974" s="549"/>
      <c r="SVT3974" s="549"/>
      <c r="SVU3974" s="549"/>
      <c r="SVV3974" s="549"/>
      <c r="SVW3974" s="549"/>
      <c r="SVX3974" s="549"/>
      <c r="SVY3974" s="549"/>
      <c r="SVZ3974" s="549"/>
      <c r="SWA3974" s="549"/>
      <c r="SWB3974" s="549"/>
      <c r="SWC3974" s="549"/>
      <c r="SWD3974" s="549"/>
      <c r="SWE3974" s="549"/>
      <c r="SWF3974" s="549"/>
      <c r="SWG3974" s="549"/>
      <c r="SWH3974" s="549"/>
      <c r="SWI3974" s="549"/>
      <c r="SWJ3974" s="549"/>
      <c r="SWK3974" s="549"/>
      <c r="SWL3974" s="549"/>
      <c r="SWM3974" s="549"/>
      <c r="SWN3974" s="549"/>
      <c r="SWO3974" s="549"/>
      <c r="SWP3974" s="549"/>
      <c r="SWQ3974" s="549"/>
      <c r="SWR3974" s="549"/>
      <c r="SWS3974" s="549"/>
      <c r="SWT3974" s="549"/>
      <c r="SWU3974" s="549"/>
      <c r="SWV3974" s="549"/>
      <c r="SWW3974" s="549"/>
      <c r="SWX3974" s="549"/>
      <c r="SWY3974" s="549"/>
      <c r="SWZ3974" s="549"/>
      <c r="SXA3974" s="549"/>
      <c r="SXB3974" s="549"/>
      <c r="SXC3974" s="549"/>
      <c r="SXD3974" s="549"/>
      <c r="SXE3974" s="549"/>
      <c r="SXF3974" s="549"/>
      <c r="SXG3974" s="549"/>
      <c r="SXH3974" s="549"/>
      <c r="SXI3974" s="549"/>
      <c r="SXJ3974" s="549"/>
      <c r="SXK3974" s="549"/>
      <c r="SXL3974" s="549"/>
      <c r="SXM3974" s="549"/>
      <c r="SXN3974" s="549"/>
      <c r="SXO3974" s="549"/>
      <c r="SXP3974" s="549"/>
      <c r="SXQ3974" s="549"/>
      <c r="SXR3974" s="549"/>
      <c r="SXS3974" s="549"/>
      <c r="SXT3974" s="549"/>
      <c r="SXU3974" s="549"/>
      <c r="SXV3974" s="549"/>
      <c r="SXW3974" s="549"/>
      <c r="SXX3974" s="549"/>
      <c r="SXY3974" s="549"/>
      <c r="SXZ3974" s="549"/>
      <c r="SYA3974" s="549"/>
      <c r="SYB3974" s="549"/>
      <c r="SYC3974" s="549"/>
      <c r="SYD3974" s="549"/>
      <c r="SYE3974" s="549"/>
      <c r="SYF3974" s="549"/>
      <c r="SYG3974" s="549"/>
      <c r="SYH3974" s="549"/>
      <c r="SYI3974" s="549"/>
      <c r="SYJ3974" s="549"/>
      <c r="SYK3974" s="549"/>
      <c r="SYL3974" s="549"/>
      <c r="SYM3974" s="549"/>
      <c r="SYN3974" s="549"/>
      <c r="SYO3974" s="549"/>
      <c r="SYP3974" s="549"/>
      <c r="SYQ3974" s="549"/>
      <c r="SYR3974" s="549"/>
      <c r="SYS3974" s="549"/>
      <c r="SYT3974" s="549"/>
      <c r="SYU3974" s="549"/>
      <c r="SYV3974" s="549"/>
      <c r="SYW3974" s="549"/>
      <c r="SYX3974" s="549"/>
      <c r="SYY3974" s="549"/>
      <c r="SYZ3974" s="549"/>
      <c r="SZA3974" s="549"/>
      <c r="SZB3974" s="549"/>
      <c r="SZC3974" s="549"/>
      <c r="SZD3974" s="549"/>
      <c r="SZE3974" s="549"/>
      <c r="SZF3974" s="549"/>
      <c r="SZG3974" s="549"/>
      <c r="SZH3974" s="549"/>
      <c r="SZI3974" s="549"/>
      <c r="SZJ3974" s="549"/>
      <c r="SZK3974" s="549"/>
      <c r="SZL3974" s="549"/>
      <c r="SZM3974" s="549"/>
      <c r="SZN3974" s="549"/>
      <c r="SZO3974" s="549"/>
      <c r="SZP3974" s="549"/>
      <c r="SZQ3974" s="549"/>
      <c r="SZR3974" s="549"/>
      <c r="SZS3974" s="549"/>
      <c r="SZT3974" s="549"/>
      <c r="SZU3974" s="549"/>
      <c r="SZV3974" s="549"/>
      <c r="SZW3974" s="549"/>
      <c r="SZX3974" s="549"/>
      <c r="SZY3974" s="549"/>
      <c r="SZZ3974" s="549"/>
      <c r="TAA3974" s="549"/>
      <c r="TAB3974" s="549"/>
      <c r="TAC3974" s="549"/>
      <c r="TAD3974" s="549"/>
      <c r="TAE3974" s="549"/>
      <c r="TAF3974" s="549"/>
      <c r="TAG3974" s="549"/>
      <c r="TAH3974" s="549"/>
      <c r="TAI3974" s="549"/>
      <c r="TAJ3974" s="549"/>
      <c r="TAK3974" s="549"/>
      <c r="TAL3974" s="549"/>
      <c r="TAM3974" s="549"/>
      <c r="TAN3974" s="549"/>
      <c r="TAO3974" s="549"/>
      <c r="TAP3974" s="549"/>
      <c r="TAQ3974" s="549"/>
      <c r="TAR3974" s="549"/>
      <c r="TAS3974" s="549"/>
      <c r="TAT3974" s="549"/>
      <c r="TAU3974" s="549"/>
      <c r="TAV3974" s="549"/>
      <c r="TAW3974" s="549"/>
      <c r="TAX3974" s="549"/>
      <c r="TAY3974" s="549"/>
      <c r="TAZ3974" s="549"/>
      <c r="TBA3974" s="549"/>
      <c r="TBB3974" s="549"/>
      <c r="TBC3974" s="549"/>
      <c r="TBD3974" s="549"/>
      <c r="TBE3974" s="549"/>
      <c r="TBF3974" s="549"/>
      <c r="TBG3974" s="549"/>
      <c r="TBH3974" s="549"/>
      <c r="TBI3974" s="549"/>
      <c r="TBJ3974" s="549"/>
      <c r="TBK3974" s="549"/>
      <c r="TBL3974" s="549"/>
      <c r="TBM3974" s="549"/>
      <c r="TBN3974" s="549"/>
      <c r="TBO3974" s="549"/>
      <c r="TBP3974" s="549"/>
      <c r="TBQ3974" s="549"/>
      <c r="TBR3974" s="549"/>
      <c r="TBS3974" s="549"/>
      <c r="TBT3974" s="549"/>
      <c r="TBU3974" s="549"/>
      <c r="TBV3974" s="549"/>
      <c r="TBW3974" s="549"/>
      <c r="TBX3974" s="549"/>
      <c r="TBY3974" s="549"/>
      <c r="TBZ3974" s="549"/>
      <c r="TCA3974" s="549"/>
      <c r="TCB3974" s="549"/>
      <c r="TCC3974" s="549"/>
      <c r="TCD3974" s="549"/>
      <c r="TCE3974" s="549"/>
      <c r="TCF3974" s="549"/>
      <c r="TCG3974" s="549"/>
      <c r="TCH3974" s="549"/>
      <c r="TCI3974" s="549"/>
      <c r="TCJ3974" s="549"/>
      <c r="TCK3974" s="549"/>
      <c r="TCL3974" s="549"/>
      <c r="TCM3974" s="549"/>
      <c r="TCN3974" s="549"/>
      <c r="TCO3974" s="549"/>
      <c r="TCP3974" s="549"/>
      <c r="TCQ3974" s="549"/>
      <c r="TCR3974" s="549"/>
      <c r="TCS3974" s="549"/>
      <c r="TCT3974" s="549"/>
      <c r="TCU3974" s="549"/>
      <c r="TCV3974" s="549"/>
      <c r="TCW3974" s="549"/>
      <c r="TCX3974" s="549"/>
      <c r="TCY3974" s="549"/>
      <c r="TCZ3974" s="549"/>
      <c r="TDA3974" s="549"/>
      <c r="TDB3974" s="549"/>
      <c r="TDC3974" s="549"/>
      <c r="TDD3974" s="549"/>
      <c r="TDE3974" s="549"/>
      <c r="TDF3974" s="549"/>
      <c r="TDG3974" s="549"/>
      <c r="TDH3974" s="549"/>
      <c r="TDI3974" s="549"/>
      <c r="TDJ3974" s="549"/>
      <c r="TDK3974" s="549"/>
      <c r="TDL3974" s="549"/>
      <c r="TDM3974" s="549"/>
      <c r="TDN3974" s="549"/>
      <c r="TDO3974" s="549"/>
      <c r="TDP3974" s="549"/>
      <c r="TDQ3974" s="549"/>
      <c r="TDR3974" s="549"/>
      <c r="TDS3974" s="549"/>
      <c r="TDT3974" s="549"/>
      <c r="TDU3974" s="549"/>
      <c r="TDV3974" s="549"/>
      <c r="TDW3974" s="549"/>
      <c r="TDX3974" s="549"/>
      <c r="TDY3974" s="549"/>
      <c r="TDZ3974" s="549"/>
      <c r="TEA3974" s="549"/>
      <c r="TEB3974" s="549"/>
      <c r="TEC3974" s="549"/>
      <c r="TED3974" s="549"/>
      <c r="TEE3974" s="549"/>
      <c r="TEF3974" s="549"/>
      <c r="TEG3974" s="549"/>
      <c r="TEH3974" s="549"/>
      <c r="TEI3974" s="549"/>
      <c r="TEJ3974" s="549"/>
      <c r="TEK3974" s="549"/>
      <c r="TEL3974" s="549"/>
      <c r="TEM3974" s="549"/>
      <c r="TEN3974" s="549"/>
      <c r="TEO3974" s="549"/>
      <c r="TEP3974" s="549"/>
      <c r="TEQ3974" s="549"/>
      <c r="TER3974" s="549"/>
      <c r="TES3974" s="549"/>
      <c r="TET3974" s="549"/>
      <c r="TEU3974" s="549"/>
      <c r="TEV3974" s="549"/>
      <c r="TEW3974" s="549"/>
      <c r="TEX3974" s="549"/>
      <c r="TEY3974" s="549"/>
      <c r="TEZ3974" s="549"/>
      <c r="TFA3974" s="549"/>
      <c r="TFB3974" s="549"/>
      <c r="TFC3974" s="549"/>
      <c r="TFD3974" s="549"/>
      <c r="TFE3974" s="549"/>
      <c r="TFF3974" s="549"/>
      <c r="TFG3974" s="549"/>
      <c r="TFH3974" s="549"/>
      <c r="TFI3974" s="549"/>
      <c r="TFJ3974" s="549"/>
      <c r="TFK3974" s="549"/>
      <c r="TFL3974" s="549"/>
      <c r="TFM3974" s="549"/>
      <c r="TFN3974" s="549"/>
      <c r="TFO3974" s="549"/>
      <c r="TFP3974" s="549"/>
      <c r="TFQ3974" s="549"/>
      <c r="TFR3974" s="549"/>
      <c r="TFS3974" s="549"/>
      <c r="TFT3974" s="549"/>
      <c r="TFU3974" s="549"/>
      <c r="TFV3974" s="549"/>
      <c r="TFW3974" s="549"/>
      <c r="TFX3974" s="549"/>
      <c r="TFY3974" s="549"/>
      <c r="TFZ3974" s="549"/>
      <c r="TGA3974" s="549"/>
      <c r="TGB3974" s="549"/>
      <c r="TGC3974" s="549"/>
      <c r="TGD3974" s="549"/>
      <c r="TGE3974" s="549"/>
      <c r="TGF3974" s="549"/>
      <c r="TGG3974" s="549"/>
      <c r="TGH3974" s="549"/>
      <c r="TGI3974" s="549"/>
      <c r="TGJ3974" s="549"/>
      <c r="TGK3974" s="549"/>
      <c r="TGL3974" s="549"/>
      <c r="TGM3974" s="549"/>
      <c r="TGN3974" s="549"/>
      <c r="TGO3974" s="549"/>
      <c r="TGP3974" s="549"/>
      <c r="TGQ3974" s="549"/>
      <c r="TGR3974" s="549"/>
      <c r="TGS3974" s="549"/>
      <c r="TGT3974" s="549"/>
      <c r="TGU3974" s="549"/>
      <c r="TGV3974" s="549"/>
      <c r="TGW3974" s="549"/>
      <c r="TGX3974" s="549"/>
      <c r="TGY3974" s="549"/>
      <c r="TGZ3974" s="549"/>
      <c r="THA3974" s="549"/>
      <c r="THB3974" s="549"/>
      <c r="THC3974" s="549"/>
      <c r="THD3974" s="549"/>
      <c r="THE3974" s="549"/>
      <c r="THF3974" s="549"/>
      <c r="THG3974" s="549"/>
      <c r="THH3974" s="549"/>
      <c r="THI3974" s="549"/>
      <c r="THJ3974" s="549"/>
      <c r="THK3974" s="549"/>
      <c r="THL3974" s="549"/>
      <c r="THM3974" s="549"/>
      <c r="THN3974" s="549"/>
      <c r="THO3974" s="549"/>
      <c r="THP3974" s="549"/>
      <c r="THQ3974" s="549"/>
      <c r="THR3974" s="549"/>
      <c r="THS3974" s="549"/>
      <c r="THT3974" s="549"/>
      <c r="THU3974" s="549"/>
      <c r="THV3974" s="549"/>
      <c r="THW3974" s="549"/>
      <c r="THX3974" s="549"/>
      <c r="THY3974" s="549"/>
      <c r="THZ3974" s="549"/>
      <c r="TIA3974" s="549"/>
      <c r="TIB3974" s="549"/>
      <c r="TIC3974" s="549"/>
      <c r="TID3974" s="549"/>
      <c r="TIE3974" s="549"/>
      <c r="TIF3974" s="549"/>
      <c r="TIG3974" s="549"/>
      <c r="TIH3974" s="549"/>
      <c r="TII3974" s="549"/>
      <c r="TIJ3974" s="549"/>
      <c r="TIK3974" s="549"/>
      <c r="TIL3974" s="549"/>
      <c r="TIM3974" s="549"/>
      <c r="TIN3974" s="549"/>
      <c r="TIO3974" s="549"/>
      <c r="TIP3974" s="549"/>
      <c r="TIQ3974" s="549"/>
      <c r="TIR3974" s="549"/>
      <c r="TIS3974" s="549"/>
      <c r="TIT3974" s="549"/>
      <c r="TIU3974" s="549"/>
      <c r="TIV3974" s="549"/>
      <c r="TIW3974" s="549"/>
      <c r="TIX3974" s="549"/>
      <c r="TIY3974" s="549"/>
      <c r="TIZ3974" s="549"/>
      <c r="TJA3974" s="549"/>
      <c r="TJB3974" s="549"/>
      <c r="TJC3974" s="549"/>
      <c r="TJD3974" s="549"/>
      <c r="TJE3974" s="549"/>
      <c r="TJF3974" s="549"/>
      <c r="TJG3974" s="549"/>
      <c r="TJH3974" s="549"/>
      <c r="TJI3974" s="549"/>
      <c r="TJJ3974" s="549"/>
      <c r="TJK3974" s="549"/>
      <c r="TJL3974" s="549"/>
      <c r="TJM3974" s="549"/>
      <c r="TJN3974" s="549"/>
      <c r="TJO3974" s="549"/>
      <c r="TJP3974" s="549"/>
      <c r="TJQ3974" s="549"/>
      <c r="TJR3974" s="549"/>
      <c r="TJS3974" s="549"/>
      <c r="TJT3974" s="549"/>
      <c r="TJU3974" s="549"/>
      <c r="TJV3974" s="549"/>
      <c r="TJW3974" s="549"/>
      <c r="TJX3974" s="549"/>
      <c r="TJY3974" s="549"/>
      <c r="TJZ3974" s="549"/>
      <c r="TKA3974" s="549"/>
      <c r="TKB3974" s="549"/>
      <c r="TKC3974" s="549"/>
      <c r="TKD3974" s="549"/>
      <c r="TKE3974" s="549"/>
      <c r="TKF3974" s="549"/>
      <c r="TKG3974" s="549"/>
      <c r="TKH3974" s="549"/>
      <c r="TKI3974" s="549"/>
      <c r="TKJ3974" s="549"/>
      <c r="TKK3974" s="549"/>
      <c r="TKL3974" s="549"/>
      <c r="TKM3974" s="549"/>
      <c r="TKN3974" s="549"/>
      <c r="TKO3974" s="549"/>
      <c r="TKP3974" s="549"/>
      <c r="TKQ3974" s="549"/>
      <c r="TKR3974" s="549"/>
      <c r="TKS3974" s="549"/>
      <c r="TKT3974" s="549"/>
      <c r="TKU3974" s="549"/>
      <c r="TKV3974" s="549"/>
      <c r="TKW3974" s="549"/>
      <c r="TKX3974" s="549"/>
      <c r="TKY3974" s="549"/>
      <c r="TKZ3974" s="549"/>
      <c r="TLA3974" s="549"/>
      <c r="TLB3974" s="549"/>
      <c r="TLC3974" s="549"/>
      <c r="TLD3974" s="549"/>
      <c r="TLE3974" s="549"/>
      <c r="TLF3974" s="549"/>
      <c r="TLG3974" s="549"/>
      <c r="TLH3974" s="549"/>
      <c r="TLI3974" s="549"/>
      <c r="TLJ3974" s="549"/>
      <c r="TLK3974" s="549"/>
      <c r="TLL3974" s="549"/>
      <c r="TLM3974" s="549"/>
      <c r="TLN3974" s="549"/>
      <c r="TLO3974" s="549"/>
      <c r="TLP3974" s="549"/>
      <c r="TLQ3974" s="549"/>
      <c r="TLR3974" s="549"/>
      <c r="TLS3974" s="549"/>
      <c r="TLT3974" s="549"/>
      <c r="TLU3974" s="549"/>
      <c r="TLV3974" s="549"/>
      <c r="TLW3974" s="549"/>
      <c r="TLX3974" s="549"/>
      <c r="TLY3974" s="549"/>
      <c r="TLZ3974" s="549"/>
      <c r="TMA3974" s="549"/>
      <c r="TMB3974" s="549"/>
      <c r="TMC3974" s="549"/>
      <c r="TMD3974" s="549"/>
      <c r="TME3974" s="549"/>
      <c r="TMF3974" s="549"/>
      <c r="TMG3974" s="549"/>
      <c r="TMH3974" s="549"/>
      <c r="TMI3974" s="549"/>
      <c r="TMJ3974" s="549"/>
      <c r="TMK3974" s="549"/>
      <c r="TML3974" s="549"/>
      <c r="TMM3974" s="549"/>
      <c r="TMN3974" s="549"/>
      <c r="TMO3974" s="549"/>
      <c r="TMP3974" s="549"/>
      <c r="TMQ3974" s="549"/>
      <c r="TMR3974" s="549"/>
      <c r="TMS3974" s="549"/>
      <c r="TMT3974" s="549"/>
      <c r="TMU3974" s="549"/>
      <c r="TMV3974" s="549"/>
      <c r="TMW3974" s="549"/>
      <c r="TMX3974" s="549"/>
      <c r="TMY3974" s="549"/>
      <c r="TMZ3974" s="549"/>
      <c r="TNA3974" s="549"/>
      <c r="TNB3974" s="549"/>
      <c r="TNC3974" s="549"/>
      <c r="TND3974" s="549"/>
      <c r="TNE3974" s="549"/>
      <c r="TNF3974" s="549"/>
      <c r="TNG3974" s="549"/>
      <c r="TNH3974" s="549"/>
      <c r="TNI3974" s="549"/>
      <c r="TNJ3974" s="549"/>
      <c r="TNK3974" s="549"/>
      <c r="TNL3974" s="549"/>
      <c r="TNM3974" s="549"/>
      <c r="TNN3974" s="549"/>
      <c r="TNO3974" s="549"/>
      <c r="TNP3974" s="549"/>
      <c r="TNQ3974" s="549"/>
      <c r="TNR3974" s="549"/>
      <c r="TNS3974" s="549"/>
      <c r="TNT3974" s="549"/>
      <c r="TNU3974" s="549"/>
      <c r="TNV3974" s="549"/>
      <c r="TNW3974" s="549"/>
      <c r="TNX3974" s="549"/>
      <c r="TNY3974" s="549"/>
      <c r="TNZ3974" s="549"/>
      <c r="TOA3974" s="549"/>
      <c r="TOB3974" s="549"/>
      <c r="TOC3974" s="549"/>
      <c r="TOD3974" s="549"/>
      <c r="TOE3974" s="549"/>
      <c r="TOF3974" s="549"/>
      <c r="TOG3974" s="549"/>
      <c r="TOH3974" s="549"/>
      <c r="TOI3974" s="549"/>
      <c r="TOJ3974" s="549"/>
      <c r="TOK3974" s="549"/>
      <c r="TOL3974" s="549"/>
      <c r="TOM3974" s="549"/>
      <c r="TON3974" s="549"/>
      <c r="TOO3974" s="549"/>
      <c r="TOP3974" s="549"/>
      <c r="TOQ3974" s="549"/>
      <c r="TOR3974" s="549"/>
      <c r="TOS3974" s="549"/>
      <c r="TOT3974" s="549"/>
      <c r="TOU3974" s="549"/>
      <c r="TOV3974" s="549"/>
      <c r="TOW3974" s="549"/>
      <c r="TOX3974" s="549"/>
      <c r="TOY3974" s="549"/>
      <c r="TOZ3974" s="549"/>
      <c r="TPA3974" s="549"/>
      <c r="TPB3974" s="549"/>
      <c r="TPC3974" s="549"/>
      <c r="TPD3974" s="549"/>
      <c r="TPE3974" s="549"/>
      <c r="TPF3974" s="549"/>
      <c r="TPG3974" s="549"/>
      <c r="TPH3974" s="549"/>
      <c r="TPI3974" s="549"/>
      <c r="TPJ3974" s="549"/>
      <c r="TPK3974" s="549"/>
      <c r="TPL3974" s="549"/>
      <c r="TPM3974" s="549"/>
      <c r="TPN3974" s="549"/>
      <c r="TPO3974" s="549"/>
      <c r="TPP3974" s="549"/>
      <c r="TPQ3974" s="549"/>
      <c r="TPR3974" s="549"/>
      <c r="TPS3974" s="549"/>
      <c r="TPT3974" s="549"/>
      <c r="TPU3974" s="549"/>
      <c r="TPV3974" s="549"/>
      <c r="TPW3974" s="549"/>
      <c r="TPX3974" s="549"/>
      <c r="TPY3974" s="549"/>
      <c r="TPZ3974" s="549"/>
      <c r="TQA3974" s="549"/>
      <c r="TQB3974" s="549"/>
      <c r="TQC3974" s="549"/>
      <c r="TQD3974" s="549"/>
      <c r="TQE3974" s="549"/>
      <c r="TQF3974" s="549"/>
      <c r="TQG3974" s="549"/>
      <c r="TQH3974" s="549"/>
      <c r="TQI3974" s="549"/>
      <c r="TQJ3974" s="549"/>
      <c r="TQK3974" s="549"/>
      <c r="TQL3974" s="549"/>
      <c r="TQM3974" s="549"/>
      <c r="TQN3974" s="549"/>
      <c r="TQO3974" s="549"/>
      <c r="TQP3974" s="549"/>
      <c r="TQQ3974" s="549"/>
      <c r="TQR3974" s="549"/>
      <c r="TQS3974" s="549"/>
      <c r="TQT3974" s="549"/>
      <c r="TQU3974" s="549"/>
      <c r="TQV3974" s="549"/>
      <c r="TQW3974" s="549"/>
      <c r="TQX3974" s="549"/>
      <c r="TQY3974" s="549"/>
      <c r="TQZ3974" s="549"/>
      <c r="TRA3974" s="549"/>
      <c r="TRB3974" s="549"/>
      <c r="TRC3974" s="549"/>
      <c r="TRD3974" s="549"/>
      <c r="TRE3974" s="549"/>
      <c r="TRF3974" s="549"/>
      <c r="TRG3974" s="549"/>
      <c r="TRH3974" s="549"/>
      <c r="TRI3974" s="549"/>
      <c r="TRJ3974" s="549"/>
      <c r="TRK3974" s="549"/>
      <c r="TRL3974" s="549"/>
      <c r="TRM3974" s="549"/>
      <c r="TRN3974" s="549"/>
      <c r="TRO3974" s="549"/>
      <c r="TRP3974" s="549"/>
      <c r="TRQ3974" s="549"/>
      <c r="TRR3974" s="549"/>
      <c r="TRS3974" s="549"/>
      <c r="TRT3974" s="549"/>
      <c r="TRU3974" s="549"/>
      <c r="TRV3974" s="549"/>
      <c r="TRW3974" s="549"/>
      <c r="TRX3974" s="549"/>
      <c r="TRY3974" s="549"/>
      <c r="TRZ3974" s="549"/>
      <c r="TSA3974" s="549"/>
      <c r="TSB3974" s="549"/>
      <c r="TSC3974" s="549"/>
      <c r="TSD3974" s="549"/>
      <c r="TSE3974" s="549"/>
      <c r="TSF3974" s="549"/>
      <c r="TSG3974" s="549"/>
      <c r="TSH3974" s="549"/>
      <c r="TSI3974" s="549"/>
      <c r="TSJ3974" s="549"/>
      <c r="TSK3974" s="549"/>
      <c r="TSL3974" s="549"/>
      <c r="TSM3974" s="549"/>
      <c r="TSN3974" s="549"/>
      <c r="TSO3974" s="549"/>
      <c r="TSP3974" s="549"/>
      <c r="TSQ3974" s="549"/>
      <c r="TSR3974" s="549"/>
      <c r="TSS3974" s="549"/>
      <c r="TST3974" s="549"/>
      <c r="TSU3974" s="549"/>
      <c r="TSV3974" s="549"/>
      <c r="TSW3974" s="549"/>
      <c r="TSX3974" s="549"/>
      <c r="TSY3974" s="549"/>
      <c r="TSZ3974" s="549"/>
      <c r="TTA3974" s="549"/>
      <c r="TTB3974" s="549"/>
      <c r="TTC3974" s="549"/>
      <c r="TTD3974" s="549"/>
      <c r="TTE3974" s="549"/>
      <c r="TTF3974" s="549"/>
      <c r="TTG3974" s="549"/>
      <c r="TTH3974" s="549"/>
      <c r="TTI3974" s="549"/>
      <c r="TTJ3974" s="549"/>
      <c r="TTK3974" s="549"/>
      <c r="TTL3974" s="549"/>
      <c r="TTM3974" s="549"/>
      <c r="TTN3974" s="549"/>
      <c r="TTO3974" s="549"/>
      <c r="TTP3974" s="549"/>
      <c r="TTQ3974" s="549"/>
      <c r="TTR3974" s="549"/>
      <c r="TTS3974" s="549"/>
      <c r="TTT3974" s="549"/>
      <c r="TTU3974" s="549"/>
      <c r="TTV3974" s="549"/>
      <c r="TTW3974" s="549"/>
      <c r="TTX3974" s="549"/>
      <c r="TTY3974" s="549"/>
      <c r="TTZ3974" s="549"/>
      <c r="TUA3974" s="549"/>
      <c r="TUB3974" s="549"/>
      <c r="TUC3974" s="549"/>
      <c r="TUD3974" s="549"/>
      <c r="TUE3974" s="549"/>
      <c r="TUF3974" s="549"/>
      <c r="TUG3974" s="549"/>
      <c r="TUH3974" s="549"/>
      <c r="TUI3974" s="549"/>
      <c r="TUJ3974" s="549"/>
      <c r="TUK3974" s="549"/>
      <c r="TUL3974" s="549"/>
      <c r="TUM3974" s="549"/>
      <c r="TUN3974" s="549"/>
      <c r="TUO3974" s="549"/>
      <c r="TUP3974" s="549"/>
      <c r="TUQ3974" s="549"/>
      <c r="TUR3974" s="549"/>
      <c r="TUS3974" s="549"/>
      <c r="TUT3974" s="549"/>
      <c r="TUU3974" s="549"/>
      <c r="TUV3974" s="549"/>
      <c r="TUW3974" s="549"/>
      <c r="TUX3974" s="549"/>
      <c r="TUY3974" s="549"/>
      <c r="TUZ3974" s="549"/>
      <c r="TVA3974" s="549"/>
      <c r="TVB3974" s="549"/>
      <c r="TVC3974" s="549"/>
      <c r="TVD3974" s="549"/>
      <c r="TVE3974" s="549"/>
      <c r="TVF3974" s="549"/>
      <c r="TVG3974" s="549"/>
      <c r="TVH3974" s="549"/>
      <c r="TVI3974" s="549"/>
      <c r="TVJ3974" s="549"/>
      <c r="TVK3974" s="549"/>
      <c r="TVL3974" s="549"/>
      <c r="TVM3974" s="549"/>
      <c r="TVN3974" s="549"/>
      <c r="TVO3974" s="549"/>
      <c r="TVP3974" s="549"/>
      <c r="TVQ3974" s="549"/>
      <c r="TVR3974" s="549"/>
      <c r="TVS3974" s="549"/>
      <c r="TVT3974" s="549"/>
      <c r="TVU3974" s="549"/>
      <c r="TVV3974" s="549"/>
      <c r="TVW3974" s="549"/>
      <c r="TVX3974" s="549"/>
      <c r="TVY3974" s="549"/>
      <c r="TVZ3974" s="549"/>
      <c r="TWA3974" s="549"/>
      <c r="TWB3974" s="549"/>
      <c r="TWC3974" s="549"/>
      <c r="TWD3974" s="549"/>
      <c r="TWE3974" s="549"/>
      <c r="TWF3974" s="549"/>
      <c r="TWG3974" s="549"/>
      <c r="TWH3974" s="549"/>
      <c r="TWI3974" s="549"/>
      <c r="TWJ3974" s="549"/>
      <c r="TWK3974" s="549"/>
      <c r="TWL3974" s="549"/>
      <c r="TWM3974" s="549"/>
      <c r="TWN3974" s="549"/>
      <c r="TWO3974" s="549"/>
      <c r="TWP3974" s="549"/>
      <c r="TWQ3974" s="549"/>
      <c r="TWR3974" s="549"/>
      <c r="TWS3974" s="549"/>
      <c r="TWT3974" s="549"/>
      <c r="TWU3974" s="549"/>
      <c r="TWV3974" s="549"/>
      <c r="TWW3974" s="549"/>
      <c r="TWX3974" s="549"/>
      <c r="TWY3974" s="549"/>
      <c r="TWZ3974" s="549"/>
      <c r="TXA3974" s="549"/>
      <c r="TXB3974" s="549"/>
      <c r="TXC3974" s="549"/>
      <c r="TXD3974" s="549"/>
      <c r="TXE3974" s="549"/>
      <c r="TXF3974" s="549"/>
      <c r="TXG3974" s="549"/>
      <c r="TXH3974" s="549"/>
      <c r="TXI3974" s="549"/>
      <c r="TXJ3974" s="549"/>
      <c r="TXK3974" s="549"/>
      <c r="TXL3974" s="549"/>
      <c r="TXM3974" s="549"/>
      <c r="TXN3974" s="549"/>
      <c r="TXO3974" s="549"/>
      <c r="TXP3974" s="549"/>
      <c r="TXQ3974" s="549"/>
      <c r="TXR3974" s="549"/>
      <c r="TXS3974" s="549"/>
      <c r="TXT3974" s="549"/>
      <c r="TXU3974" s="549"/>
      <c r="TXV3974" s="549"/>
      <c r="TXW3974" s="549"/>
      <c r="TXX3974" s="549"/>
      <c r="TXY3974" s="549"/>
      <c r="TXZ3974" s="549"/>
      <c r="TYA3974" s="549"/>
      <c r="TYB3974" s="549"/>
      <c r="TYC3974" s="549"/>
      <c r="TYD3974" s="549"/>
      <c r="TYE3974" s="549"/>
      <c r="TYF3974" s="549"/>
      <c r="TYG3974" s="549"/>
      <c r="TYH3974" s="549"/>
      <c r="TYI3974" s="549"/>
      <c r="TYJ3974" s="549"/>
      <c r="TYK3974" s="549"/>
      <c r="TYL3974" s="549"/>
      <c r="TYM3974" s="549"/>
      <c r="TYN3974" s="549"/>
      <c r="TYO3974" s="549"/>
      <c r="TYP3974" s="549"/>
      <c r="TYQ3974" s="549"/>
      <c r="TYR3974" s="549"/>
      <c r="TYS3974" s="549"/>
      <c r="TYT3974" s="549"/>
      <c r="TYU3974" s="549"/>
      <c r="TYV3974" s="549"/>
      <c r="TYW3974" s="549"/>
      <c r="TYX3974" s="549"/>
      <c r="TYY3974" s="549"/>
      <c r="TYZ3974" s="549"/>
      <c r="TZA3974" s="549"/>
      <c r="TZB3974" s="549"/>
      <c r="TZC3974" s="549"/>
      <c r="TZD3974" s="549"/>
      <c r="TZE3974" s="549"/>
      <c r="TZF3974" s="549"/>
      <c r="TZG3974" s="549"/>
      <c r="TZH3974" s="549"/>
      <c r="TZI3974" s="549"/>
      <c r="TZJ3974" s="549"/>
      <c r="TZK3974" s="549"/>
      <c r="TZL3974" s="549"/>
      <c r="TZM3974" s="549"/>
      <c r="TZN3974" s="549"/>
      <c r="TZO3974" s="549"/>
      <c r="TZP3974" s="549"/>
      <c r="TZQ3974" s="549"/>
      <c r="TZR3974" s="549"/>
      <c r="TZS3974" s="549"/>
      <c r="TZT3974" s="549"/>
      <c r="TZU3974" s="549"/>
      <c r="TZV3974" s="549"/>
      <c r="TZW3974" s="549"/>
      <c r="TZX3974" s="549"/>
      <c r="TZY3974" s="549"/>
      <c r="TZZ3974" s="549"/>
      <c r="UAA3974" s="549"/>
      <c r="UAB3974" s="549"/>
      <c r="UAC3974" s="549"/>
      <c r="UAD3974" s="549"/>
      <c r="UAE3974" s="549"/>
      <c r="UAF3974" s="549"/>
      <c r="UAG3974" s="549"/>
      <c r="UAH3974" s="549"/>
      <c r="UAI3974" s="549"/>
      <c r="UAJ3974" s="549"/>
      <c r="UAK3974" s="549"/>
      <c r="UAL3974" s="549"/>
      <c r="UAM3974" s="549"/>
      <c r="UAN3974" s="549"/>
      <c r="UAO3974" s="549"/>
      <c r="UAP3974" s="549"/>
      <c r="UAQ3974" s="549"/>
      <c r="UAR3974" s="549"/>
      <c r="UAS3974" s="549"/>
      <c r="UAT3974" s="549"/>
      <c r="UAU3974" s="549"/>
      <c r="UAV3974" s="549"/>
      <c r="UAW3974" s="549"/>
      <c r="UAX3974" s="549"/>
      <c r="UAY3974" s="549"/>
      <c r="UAZ3974" s="549"/>
      <c r="UBA3974" s="549"/>
      <c r="UBB3974" s="549"/>
      <c r="UBC3974" s="549"/>
      <c r="UBD3974" s="549"/>
      <c r="UBE3974" s="549"/>
      <c r="UBF3974" s="549"/>
      <c r="UBG3974" s="549"/>
      <c r="UBH3974" s="549"/>
      <c r="UBI3974" s="549"/>
      <c r="UBJ3974" s="549"/>
      <c r="UBK3974" s="549"/>
      <c r="UBL3974" s="549"/>
      <c r="UBM3974" s="549"/>
      <c r="UBN3974" s="549"/>
      <c r="UBO3974" s="549"/>
      <c r="UBP3974" s="549"/>
      <c r="UBQ3974" s="549"/>
      <c r="UBR3974" s="549"/>
      <c r="UBS3974" s="549"/>
      <c r="UBT3974" s="549"/>
      <c r="UBU3974" s="549"/>
      <c r="UBV3974" s="549"/>
      <c r="UBW3974" s="549"/>
      <c r="UBX3974" s="549"/>
      <c r="UBY3974" s="549"/>
      <c r="UBZ3974" s="549"/>
      <c r="UCA3974" s="549"/>
      <c r="UCB3974" s="549"/>
      <c r="UCC3974" s="549"/>
      <c r="UCD3974" s="549"/>
      <c r="UCE3974" s="549"/>
      <c r="UCF3974" s="549"/>
      <c r="UCG3974" s="549"/>
      <c r="UCH3974" s="549"/>
      <c r="UCI3974" s="549"/>
      <c r="UCJ3974" s="549"/>
      <c r="UCK3974" s="549"/>
      <c r="UCL3974" s="549"/>
      <c r="UCM3974" s="549"/>
      <c r="UCN3974" s="549"/>
      <c r="UCO3974" s="549"/>
      <c r="UCP3974" s="549"/>
      <c r="UCQ3974" s="549"/>
      <c r="UCR3974" s="549"/>
      <c r="UCS3974" s="549"/>
      <c r="UCT3974" s="549"/>
      <c r="UCU3974" s="549"/>
      <c r="UCV3974" s="549"/>
      <c r="UCW3974" s="549"/>
      <c r="UCX3974" s="549"/>
      <c r="UCY3974" s="549"/>
      <c r="UCZ3974" s="549"/>
      <c r="UDA3974" s="549"/>
      <c r="UDB3974" s="549"/>
      <c r="UDC3974" s="549"/>
      <c r="UDD3974" s="549"/>
      <c r="UDE3974" s="549"/>
      <c r="UDF3974" s="549"/>
      <c r="UDG3974" s="549"/>
      <c r="UDH3974" s="549"/>
      <c r="UDI3974" s="549"/>
      <c r="UDJ3974" s="549"/>
      <c r="UDK3974" s="549"/>
      <c r="UDL3974" s="549"/>
      <c r="UDM3974" s="549"/>
      <c r="UDN3974" s="549"/>
      <c r="UDO3974" s="549"/>
      <c r="UDP3974" s="549"/>
      <c r="UDQ3974" s="549"/>
      <c r="UDR3974" s="549"/>
      <c r="UDS3974" s="549"/>
      <c r="UDT3974" s="549"/>
      <c r="UDU3974" s="549"/>
      <c r="UDV3974" s="549"/>
      <c r="UDW3974" s="549"/>
      <c r="UDX3974" s="549"/>
      <c r="UDY3974" s="549"/>
      <c r="UDZ3974" s="549"/>
      <c r="UEA3974" s="549"/>
      <c r="UEB3974" s="549"/>
      <c r="UEC3974" s="549"/>
      <c r="UED3974" s="549"/>
      <c r="UEE3974" s="549"/>
      <c r="UEF3974" s="549"/>
      <c r="UEG3974" s="549"/>
      <c r="UEH3974" s="549"/>
      <c r="UEI3974" s="549"/>
      <c r="UEJ3974" s="549"/>
      <c r="UEK3974" s="549"/>
      <c r="UEL3974" s="549"/>
      <c r="UEM3974" s="549"/>
      <c r="UEN3974" s="549"/>
      <c r="UEO3974" s="549"/>
      <c r="UEP3974" s="549"/>
      <c r="UEQ3974" s="549"/>
      <c r="UER3974" s="549"/>
      <c r="UES3974" s="549"/>
      <c r="UET3974" s="549"/>
      <c r="UEU3974" s="549"/>
      <c r="UEV3974" s="549"/>
      <c r="UEW3974" s="549"/>
      <c r="UEX3974" s="549"/>
      <c r="UEY3974" s="549"/>
      <c r="UEZ3974" s="549"/>
      <c r="UFA3974" s="549"/>
      <c r="UFB3974" s="549"/>
      <c r="UFC3974" s="549"/>
      <c r="UFD3974" s="549"/>
      <c r="UFE3974" s="549"/>
      <c r="UFF3974" s="549"/>
      <c r="UFG3974" s="549"/>
      <c r="UFH3974" s="549"/>
      <c r="UFI3974" s="549"/>
      <c r="UFJ3974" s="549"/>
      <c r="UFK3974" s="549"/>
      <c r="UFL3974" s="549"/>
      <c r="UFM3974" s="549"/>
      <c r="UFN3974" s="549"/>
      <c r="UFO3974" s="549"/>
      <c r="UFP3974" s="549"/>
      <c r="UFQ3974" s="549"/>
      <c r="UFR3974" s="549"/>
      <c r="UFS3974" s="549"/>
      <c r="UFT3974" s="549"/>
      <c r="UFU3974" s="549"/>
      <c r="UFV3974" s="549"/>
      <c r="UFW3974" s="549"/>
      <c r="UFX3974" s="549"/>
      <c r="UFY3974" s="549"/>
      <c r="UFZ3974" s="549"/>
      <c r="UGA3974" s="549"/>
      <c r="UGB3974" s="549"/>
      <c r="UGC3974" s="549"/>
      <c r="UGD3974" s="549"/>
      <c r="UGE3974" s="549"/>
      <c r="UGF3974" s="549"/>
      <c r="UGG3974" s="549"/>
      <c r="UGH3974" s="549"/>
      <c r="UGI3974" s="549"/>
      <c r="UGJ3974" s="549"/>
      <c r="UGK3974" s="549"/>
      <c r="UGL3974" s="549"/>
      <c r="UGM3974" s="549"/>
      <c r="UGN3974" s="549"/>
      <c r="UGO3974" s="549"/>
      <c r="UGP3974" s="549"/>
      <c r="UGQ3974" s="549"/>
      <c r="UGR3974" s="549"/>
      <c r="UGS3974" s="549"/>
      <c r="UGT3974" s="549"/>
      <c r="UGU3974" s="549"/>
      <c r="UGV3974" s="549"/>
      <c r="UGW3974" s="549"/>
      <c r="UGX3974" s="549"/>
      <c r="UGY3974" s="549"/>
      <c r="UGZ3974" s="549"/>
      <c r="UHA3974" s="549"/>
      <c r="UHB3974" s="549"/>
      <c r="UHC3974" s="549"/>
      <c r="UHD3974" s="549"/>
      <c r="UHE3974" s="549"/>
      <c r="UHF3974" s="549"/>
      <c r="UHG3974" s="549"/>
      <c r="UHH3974" s="549"/>
      <c r="UHI3974" s="549"/>
      <c r="UHJ3974" s="549"/>
      <c r="UHK3974" s="549"/>
      <c r="UHL3974" s="549"/>
      <c r="UHM3974" s="549"/>
      <c r="UHN3974" s="549"/>
      <c r="UHO3974" s="549"/>
      <c r="UHP3974" s="549"/>
      <c r="UHQ3974" s="549"/>
      <c r="UHR3974" s="549"/>
      <c r="UHS3974" s="549"/>
      <c r="UHT3974" s="549"/>
      <c r="UHU3974" s="549"/>
      <c r="UHV3974" s="549"/>
      <c r="UHW3974" s="549"/>
      <c r="UHX3974" s="549"/>
      <c r="UHY3974" s="549"/>
      <c r="UHZ3974" s="549"/>
      <c r="UIA3974" s="549"/>
      <c r="UIB3974" s="549"/>
      <c r="UIC3974" s="549"/>
      <c r="UID3974" s="549"/>
      <c r="UIE3974" s="549"/>
      <c r="UIF3974" s="549"/>
      <c r="UIG3974" s="549"/>
      <c r="UIH3974" s="549"/>
      <c r="UII3974" s="549"/>
      <c r="UIJ3974" s="549"/>
      <c r="UIK3974" s="549"/>
      <c r="UIL3974" s="549"/>
      <c r="UIM3974" s="549"/>
      <c r="UIN3974" s="549"/>
      <c r="UIO3974" s="549"/>
      <c r="UIP3974" s="549"/>
      <c r="UIQ3974" s="549"/>
      <c r="UIR3974" s="549"/>
      <c r="UIS3974" s="549"/>
      <c r="UIT3974" s="549"/>
      <c r="UIU3974" s="549"/>
      <c r="UIV3974" s="549"/>
      <c r="UIW3974" s="549"/>
      <c r="UIX3974" s="549"/>
      <c r="UIY3974" s="549"/>
      <c r="UIZ3974" s="549"/>
      <c r="UJA3974" s="549"/>
      <c r="UJB3974" s="549"/>
      <c r="UJC3974" s="549"/>
      <c r="UJD3974" s="549"/>
      <c r="UJE3974" s="549"/>
      <c r="UJF3974" s="549"/>
      <c r="UJG3974" s="549"/>
      <c r="UJH3974" s="549"/>
      <c r="UJI3974" s="549"/>
      <c r="UJJ3974" s="549"/>
      <c r="UJK3974" s="549"/>
      <c r="UJL3974" s="549"/>
      <c r="UJM3974" s="549"/>
      <c r="UJN3974" s="549"/>
      <c r="UJO3974" s="549"/>
      <c r="UJP3974" s="549"/>
      <c r="UJQ3974" s="549"/>
      <c r="UJR3974" s="549"/>
      <c r="UJS3974" s="549"/>
      <c r="UJT3974" s="549"/>
      <c r="UJU3974" s="549"/>
      <c r="UJV3974" s="549"/>
      <c r="UJW3974" s="549"/>
      <c r="UJX3974" s="549"/>
      <c r="UJY3974" s="549"/>
      <c r="UJZ3974" s="549"/>
      <c r="UKA3974" s="549"/>
      <c r="UKB3974" s="549"/>
      <c r="UKC3974" s="549"/>
      <c r="UKD3974" s="549"/>
      <c r="UKE3974" s="549"/>
      <c r="UKF3974" s="549"/>
      <c r="UKG3974" s="549"/>
      <c r="UKH3974" s="549"/>
      <c r="UKI3974" s="549"/>
      <c r="UKJ3974" s="549"/>
      <c r="UKK3974" s="549"/>
      <c r="UKL3974" s="549"/>
      <c r="UKM3974" s="549"/>
      <c r="UKN3974" s="549"/>
      <c r="UKO3974" s="549"/>
      <c r="UKP3974" s="549"/>
      <c r="UKQ3974" s="549"/>
      <c r="UKR3974" s="549"/>
      <c r="UKS3974" s="549"/>
      <c r="UKT3974" s="549"/>
      <c r="UKU3974" s="549"/>
      <c r="UKV3974" s="549"/>
      <c r="UKW3974" s="549"/>
      <c r="UKX3974" s="549"/>
      <c r="UKY3974" s="549"/>
      <c r="UKZ3974" s="549"/>
      <c r="ULA3974" s="549"/>
      <c r="ULB3974" s="549"/>
      <c r="ULC3974" s="549"/>
      <c r="ULD3974" s="549"/>
      <c r="ULE3974" s="549"/>
      <c r="ULF3974" s="549"/>
      <c r="ULG3974" s="549"/>
      <c r="ULH3974" s="549"/>
      <c r="ULI3974" s="549"/>
      <c r="ULJ3974" s="549"/>
      <c r="ULK3974" s="549"/>
      <c r="ULL3974" s="549"/>
      <c r="ULM3974" s="549"/>
      <c r="ULN3974" s="549"/>
      <c r="ULO3974" s="549"/>
      <c r="ULP3974" s="549"/>
      <c r="ULQ3974" s="549"/>
      <c r="ULR3974" s="549"/>
      <c r="ULS3974" s="549"/>
      <c r="ULT3974" s="549"/>
      <c r="ULU3974" s="549"/>
      <c r="ULV3974" s="549"/>
      <c r="ULW3974" s="549"/>
      <c r="ULX3974" s="549"/>
      <c r="ULY3974" s="549"/>
      <c r="ULZ3974" s="549"/>
      <c r="UMA3974" s="549"/>
      <c r="UMB3974" s="549"/>
      <c r="UMC3974" s="549"/>
      <c r="UMD3974" s="549"/>
      <c r="UME3974" s="549"/>
      <c r="UMF3974" s="549"/>
      <c r="UMG3974" s="549"/>
      <c r="UMH3974" s="549"/>
      <c r="UMI3974" s="549"/>
      <c r="UMJ3974" s="549"/>
      <c r="UMK3974" s="549"/>
      <c r="UML3974" s="549"/>
      <c r="UMM3974" s="549"/>
      <c r="UMN3974" s="549"/>
      <c r="UMO3974" s="549"/>
      <c r="UMP3974" s="549"/>
      <c r="UMQ3974" s="549"/>
      <c r="UMR3974" s="549"/>
      <c r="UMS3974" s="549"/>
      <c r="UMT3974" s="549"/>
      <c r="UMU3974" s="549"/>
      <c r="UMV3974" s="549"/>
      <c r="UMW3974" s="549"/>
      <c r="UMX3974" s="549"/>
      <c r="UMY3974" s="549"/>
      <c r="UMZ3974" s="549"/>
      <c r="UNA3974" s="549"/>
      <c r="UNB3974" s="549"/>
      <c r="UNC3974" s="549"/>
      <c r="UND3974" s="549"/>
      <c r="UNE3974" s="549"/>
      <c r="UNF3974" s="549"/>
      <c r="UNG3974" s="549"/>
      <c r="UNH3974" s="549"/>
      <c r="UNI3974" s="549"/>
      <c r="UNJ3974" s="549"/>
      <c r="UNK3974" s="549"/>
      <c r="UNL3974" s="549"/>
      <c r="UNM3974" s="549"/>
      <c r="UNN3974" s="549"/>
      <c r="UNO3974" s="549"/>
      <c r="UNP3974" s="549"/>
      <c r="UNQ3974" s="549"/>
      <c r="UNR3974" s="549"/>
      <c r="UNS3974" s="549"/>
      <c r="UNT3974" s="549"/>
      <c r="UNU3974" s="549"/>
      <c r="UNV3974" s="549"/>
      <c r="UNW3974" s="549"/>
      <c r="UNX3974" s="549"/>
      <c r="UNY3974" s="549"/>
      <c r="UNZ3974" s="549"/>
      <c r="UOA3974" s="549"/>
      <c r="UOB3974" s="549"/>
      <c r="UOC3974" s="549"/>
      <c r="UOD3974" s="549"/>
      <c r="UOE3974" s="549"/>
      <c r="UOF3974" s="549"/>
      <c r="UOG3974" s="549"/>
      <c r="UOH3974" s="549"/>
      <c r="UOI3974" s="549"/>
      <c r="UOJ3974" s="549"/>
      <c r="UOK3974" s="549"/>
      <c r="UOL3974" s="549"/>
      <c r="UOM3974" s="549"/>
      <c r="UON3974" s="549"/>
      <c r="UOO3974" s="549"/>
      <c r="UOP3974" s="549"/>
      <c r="UOQ3974" s="549"/>
      <c r="UOR3974" s="549"/>
      <c r="UOS3974" s="549"/>
      <c r="UOT3974" s="549"/>
      <c r="UOU3974" s="549"/>
      <c r="UOV3974" s="549"/>
      <c r="UOW3974" s="549"/>
      <c r="UOX3974" s="549"/>
      <c r="UOY3974" s="549"/>
      <c r="UOZ3974" s="549"/>
      <c r="UPA3974" s="549"/>
      <c r="UPB3974" s="549"/>
      <c r="UPC3974" s="549"/>
      <c r="UPD3974" s="549"/>
      <c r="UPE3974" s="549"/>
      <c r="UPF3974" s="549"/>
      <c r="UPG3974" s="549"/>
      <c r="UPH3974" s="549"/>
      <c r="UPI3974" s="549"/>
      <c r="UPJ3974" s="549"/>
      <c r="UPK3974" s="549"/>
      <c r="UPL3974" s="549"/>
      <c r="UPM3974" s="549"/>
      <c r="UPN3974" s="549"/>
      <c r="UPO3974" s="549"/>
      <c r="UPP3974" s="549"/>
      <c r="UPQ3974" s="549"/>
      <c r="UPR3974" s="549"/>
      <c r="UPS3974" s="549"/>
      <c r="UPT3974" s="549"/>
      <c r="UPU3974" s="549"/>
      <c r="UPV3974" s="549"/>
      <c r="UPW3974" s="549"/>
      <c r="UPX3974" s="549"/>
      <c r="UPY3974" s="549"/>
      <c r="UPZ3974" s="549"/>
      <c r="UQA3974" s="549"/>
      <c r="UQB3974" s="549"/>
      <c r="UQC3974" s="549"/>
      <c r="UQD3974" s="549"/>
      <c r="UQE3974" s="549"/>
      <c r="UQF3974" s="549"/>
      <c r="UQG3974" s="549"/>
      <c r="UQH3974" s="549"/>
      <c r="UQI3974" s="549"/>
      <c r="UQJ3974" s="549"/>
      <c r="UQK3974" s="549"/>
      <c r="UQL3974" s="549"/>
      <c r="UQM3974" s="549"/>
      <c r="UQN3974" s="549"/>
      <c r="UQO3974" s="549"/>
      <c r="UQP3974" s="549"/>
      <c r="UQQ3974" s="549"/>
      <c r="UQR3974" s="549"/>
      <c r="UQS3974" s="549"/>
      <c r="UQT3974" s="549"/>
      <c r="UQU3974" s="549"/>
      <c r="UQV3974" s="549"/>
      <c r="UQW3974" s="549"/>
      <c r="UQX3974" s="549"/>
      <c r="UQY3974" s="549"/>
      <c r="UQZ3974" s="549"/>
      <c r="URA3974" s="549"/>
      <c r="URB3974" s="549"/>
      <c r="URC3974" s="549"/>
      <c r="URD3974" s="549"/>
      <c r="URE3974" s="549"/>
      <c r="URF3974" s="549"/>
      <c r="URG3974" s="549"/>
      <c r="URH3974" s="549"/>
      <c r="URI3974" s="549"/>
      <c r="URJ3974" s="549"/>
      <c r="URK3974" s="549"/>
      <c r="URL3974" s="549"/>
      <c r="URM3974" s="549"/>
      <c r="URN3974" s="549"/>
      <c r="URO3974" s="549"/>
      <c r="URP3974" s="549"/>
      <c r="URQ3974" s="549"/>
      <c r="URR3974" s="549"/>
      <c r="URS3974" s="549"/>
      <c r="URT3974" s="549"/>
      <c r="URU3974" s="549"/>
      <c r="URV3974" s="549"/>
      <c r="URW3974" s="549"/>
      <c r="URX3974" s="549"/>
      <c r="URY3974" s="549"/>
      <c r="URZ3974" s="549"/>
      <c r="USA3974" s="549"/>
      <c r="USB3974" s="549"/>
      <c r="USC3974" s="549"/>
      <c r="USD3974" s="549"/>
      <c r="USE3974" s="549"/>
      <c r="USF3974" s="549"/>
      <c r="USG3974" s="549"/>
      <c r="USH3974" s="549"/>
      <c r="USI3974" s="549"/>
      <c r="USJ3974" s="549"/>
      <c r="USK3974" s="549"/>
      <c r="USL3974" s="549"/>
      <c r="USM3974" s="549"/>
      <c r="USN3974" s="549"/>
      <c r="USO3974" s="549"/>
      <c r="USP3974" s="549"/>
      <c r="USQ3974" s="549"/>
      <c r="USR3974" s="549"/>
      <c r="USS3974" s="549"/>
      <c r="UST3974" s="549"/>
      <c r="USU3974" s="549"/>
      <c r="USV3974" s="549"/>
      <c r="USW3974" s="549"/>
      <c r="USX3974" s="549"/>
      <c r="USY3974" s="549"/>
      <c r="USZ3974" s="549"/>
      <c r="UTA3974" s="549"/>
      <c r="UTB3974" s="549"/>
      <c r="UTC3974" s="549"/>
      <c r="UTD3974" s="549"/>
      <c r="UTE3974" s="549"/>
      <c r="UTF3974" s="549"/>
      <c r="UTG3974" s="549"/>
      <c r="UTH3974" s="549"/>
      <c r="UTI3974" s="549"/>
      <c r="UTJ3974" s="549"/>
      <c r="UTK3974" s="549"/>
      <c r="UTL3974" s="549"/>
      <c r="UTM3974" s="549"/>
      <c r="UTN3974" s="549"/>
      <c r="UTO3974" s="549"/>
      <c r="UTP3974" s="549"/>
      <c r="UTQ3974" s="549"/>
      <c r="UTR3974" s="549"/>
      <c r="UTS3974" s="549"/>
      <c r="UTT3974" s="549"/>
      <c r="UTU3974" s="549"/>
      <c r="UTV3974" s="549"/>
      <c r="UTW3974" s="549"/>
      <c r="UTX3974" s="549"/>
      <c r="UTY3974" s="549"/>
      <c r="UTZ3974" s="549"/>
      <c r="UUA3974" s="549"/>
      <c r="UUB3974" s="549"/>
      <c r="UUC3974" s="549"/>
      <c r="UUD3974" s="549"/>
      <c r="UUE3974" s="549"/>
      <c r="UUF3974" s="549"/>
      <c r="UUG3974" s="549"/>
      <c r="UUH3974" s="549"/>
      <c r="UUI3974" s="549"/>
      <c r="UUJ3974" s="549"/>
      <c r="UUK3974" s="549"/>
      <c r="UUL3974" s="549"/>
      <c r="UUM3974" s="549"/>
      <c r="UUN3974" s="549"/>
      <c r="UUO3974" s="549"/>
      <c r="UUP3974" s="549"/>
      <c r="UUQ3974" s="549"/>
      <c r="UUR3974" s="549"/>
      <c r="UUS3974" s="549"/>
      <c r="UUT3974" s="549"/>
      <c r="UUU3974" s="549"/>
      <c r="UUV3974" s="549"/>
      <c r="UUW3974" s="549"/>
      <c r="UUX3974" s="549"/>
      <c r="UUY3974" s="549"/>
      <c r="UUZ3974" s="549"/>
      <c r="UVA3974" s="549"/>
      <c r="UVB3974" s="549"/>
      <c r="UVC3974" s="549"/>
      <c r="UVD3974" s="549"/>
      <c r="UVE3974" s="549"/>
      <c r="UVF3974" s="549"/>
      <c r="UVG3974" s="549"/>
      <c r="UVH3974" s="549"/>
      <c r="UVI3974" s="549"/>
      <c r="UVJ3974" s="549"/>
      <c r="UVK3974" s="549"/>
      <c r="UVL3974" s="549"/>
      <c r="UVM3974" s="549"/>
      <c r="UVN3974" s="549"/>
      <c r="UVO3974" s="549"/>
      <c r="UVP3974" s="549"/>
      <c r="UVQ3974" s="549"/>
      <c r="UVR3974" s="549"/>
      <c r="UVS3974" s="549"/>
      <c r="UVT3974" s="549"/>
      <c r="UVU3974" s="549"/>
      <c r="UVV3974" s="549"/>
      <c r="UVW3974" s="549"/>
      <c r="UVX3974" s="549"/>
      <c r="UVY3974" s="549"/>
      <c r="UVZ3974" s="549"/>
      <c r="UWA3974" s="549"/>
      <c r="UWB3974" s="549"/>
      <c r="UWC3974" s="549"/>
      <c r="UWD3974" s="549"/>
      <c r="UWE3974" s="549"/>
      <c r="UWF3974" s="549"/>
      <c r="UWG3974" s="549"/>
      <c r="UWH3974" s="549"/>
      <c r="UWI3974" s="549"/>
      <c r="UWJ3974" s="549"/>
      <c r="UWK3974" s="549"/>
      <c r="UWL3974" s="549"/>
      <c r="UWM3974" s="549"/>
      <c r="UWN3974" s="549"/>
      <c r="UWO3974" s="549"/>
      <c r="UWP3974" s="549"/>
      <c r="UWQ3974" s="549"/>
      <c r="UWR3974" s="549"/>
      <c r="UWS3974" s="549"/>
      <c r="UWT3974" s="549"/>
      <c r="UWU3974" s="549"/>
      <c r="UWV3974" s="549"/>
      <c r="UWW3974" s="549"/>
      <c r="UWX3974" s="549"/>
      <c r="UWY3974" s="549"/>
      <c r="UWZ3974" s="549"/>
      <c r="UXA3974" s="549"/>
      <c r="UXB3974" s="549"/>
      <c r="UXC3974" s="549"/>
      <c r="UXD3974" s="549"/>
      <c r="UXE3974" s="549"/>
      <c r="UXF3974" s="549"/>
      <c r="UXG3974" s="549"/>
      <c r="UXH3974" s="549"/>
      <c r="UXI3974" s="549"/>
      <c r="UXJ3974" s="549"/>
      <c r="UXK3974" s="549"/>
      <c r="UXL3974" s="549"/>
      <c r="UXM3974" s="549"/>
      <c r="UXN3974" s="549"/>
      <c r="UXO3974" s="549"/>
      <c r="UXP3974" s="549"/>
      <c r="UXQ3974" s="549"/>
      <c r="UXR3974" s="549"/>
      <c r="UXS3974" s="549"/>
      <c r="UXT3974" s="549"/>
      <c r="UXU3974" s="549"/>
      <c r="UXV3974" s="549"/>
      <c r="UXW3974" s="549"/>
      <c r="UXX3974" s="549"/>
      <c r="UXY3974" s="549"/>
      <c r="UXZ3974" s="549"/>
      <c r="UYA3974" s="549"/>
      <c r="UYB3974" s="549"/>
      <c r="UYC3974" s="549"/>
      <c r="UYD3974" s="549"/>
      <c r="UYE3974" s="549"/>
      <c r="UYF3974" s="549"/>
      <c r="UYG3974" s="549"/>
      <c r="UYH3974" s="549"/>
      <c r="UYI3974" s="549"/>
      <c r="UYJ3974" s="549"/>
      <c r="UYK3974" s="549"/>
      <c r="UYL3974" s="549"/>
      <c r="UYM3974" s="549"/>
      <c r="UYN3974" s="549"/>
      <c r="UYO3974" s="549"/>
      <c r="UYP3974" s="549"/>
      <c r="UYQ3974" s="549"/>
      <c r="UYR3974" s="549"/>
      <c r="UYS3974" s="549"/>
      <c r="UYT3974" s="549"/>
      <c r="UYU3974" s="549"/>
      <c r="UYV3974" s="549"/>
      <c r="UYW3974" s="549"/>
      <c r="UYX3974" s="549"/>
      <c r="UYY3974" s="549"/>
      <c r="UYZ3974" s="549"/>
      <c r="UZA3974" s="549"/>
      <c r="UZB3974" s="549"/>
      <c r="UZC3974" s="549"/>
      <c r="UZD3974" s="549"/>
      <c r="UZE3974" s="549"/>
      <c r="UZF3974" s="549"/>
      <c r="UZG3974" s="549"/>
      <c r="UZH3974" s="549"/>
      <c r="UZI3974" s="549"/>
      <c r="UZJ3974" s="549"/>
      <c r="UZK3974" s="549"/>
      <c r="UZL3974" s="549"/>
      <c r="UZM3974" s="549"/>
      <c r="UZN3974" s="549"/>
      <c r="UZO3974" s="549"/>
      <c r="UZP3974" s="549"/>
      <c r="UZQ3974" s="549"/>
      <c r="UZR3974" s="549"/>
      <c r="UZS3974" s="549"/>
      <c r="UZT3974" s="549"/>
      <c r="UZU3974" s="549"/>
      <c r="UZV3974" s="549"/>
      <c r="UZW3974" s="549"/>
      <c r="UZX3974" s="549"/>
      <c r="UZY3974" s="549"/>
      <c r="UZZ3974" s="549"/>
      <c r="VAA3974" s="549"/>
      <c r="VAB3974" s="549"/>
      <c r="VAC3974" s="549"/>
      <c r="VAD3974" s="549"/>
      <c r="VAE3974" s="549"/>
      <c r="VAF3974" s="549"/>
      <c r="VAG3974" s="549"/>
      <c r="VAH3974" s="549"/>
      <c r="VAI3974" s="549"/>
      <c r="VAJ3974" s="549"/>
      <c r="VAK3974" s="549"/>
      <c r="VAL3974" s="549"/>
      <c r="VAM3974" s="549"/>
      <c r="VAN3974" s="549"/>
      <c r="VAO3974" s="549"/>
      <c r="VAP3974" s="549"/>
      <c r="VAQ3974" s="549"/>
      <c r="VAR3974" s="549"/>
      <c r="VAS3974" s="549"/>
      <c r="VAT3974" s="549"/>
      <c r="VAU3974" s="549"/>
      <c r="VAV3974" s="549"/>
      <c r="VAW3974" s="549"/>
      <c r="VAX3974" s="549"/>
      <c r="VAY3974" s="549"/>
      <c r="VAZ3974" s="549"/>
      <c r="VBA3974" s="549"/>
      <c r="VBB3974" s="549"/>
      <c r="VBC3974" s="549"/>
      <c r="VBD3974" s="549"/>
      <c r="VBE3974" s="549"/>
      <c r="VBF3974" s="549"/>
      <c r="VBG3974" s="549"/>
      <c r="VBH3974" s="549"/>
      <c r="VBI3974" s="549"/>
      <c r="VBJ3974" s="549"/>
      <c r="VBK3974" s="549"/>
      <c r="VBL3974" s="549"/>
      <c r="VBM3974" s="549"/>
      <c r="VBN3974" s="549"/>
      <c r="VBO3974" s="549"/>
      <c r="VBP3974" s="549"/>
      <c r="VBQ3974" s="549"/>
      <c r="VBR3974" s="549"/>
      <c r="VBS3974" s="549"/>
      <c r="VBT3974" s="549"/>
      <c r="VBU3974" s="549"/>
      <c r="VBV3974" s="549"/>
      <c r="VBW3974" s="549"/>
      <c r="VBX3974" s="549"/>
      <c r="VBY3974" s="549"/>
      <c r="VBZ3974" s="549"/>
      <c r="VCA3974" s="549"/>
      <c r="VCB3974" s="549"/>
      <c r="VCC3974" s="549"/>
      <c r="VCD3974" s="549"/>
      <c r="VCE3974" s="549"/>
      <c r="VCF3974" s="549"/>
      <c r="VCG3974" s="549"/>
      <c r="VCH3974" s="549"/>
      <c r="VCI3974" s="549"/>
      <c r="VCJ3974" s="549"/>
      <c r="VCK3974" s="549"/>
      <c r="VCL3974" s="549"/>
      <c r="VCM3974" s="549"/>
      <c r="VCN3974" s="549"/>
      <c r="VCO3974" s="549"/>
      <c r="VCP3974" s="549"/>
      <c r="VCQ3974" s="549"/>
      <c r="VCR3974" s="549"/>
      <c r="VCS3974" s="549"/>
      <c r="VCT3974" s="549"/>
      <c r="VCU3974" s="549"/>
      <c r="VCV3974" s="549"/>
      <c r="VCW3974" s="549"/>
      <c r="VCX3974" s="549"/>
      <c r="VCY3974" s="549"/>
      <c r="VCZ3974" s="549"/>
      <c r="VDA3974" s="549"/>
      <c r="VDB3974" s="549"/>
      <c r="VDC3974" s="549"/>
      <c r="VDD3974" s="549"/>
      <c r="VDE3974" s="549"/>
      <c r="VDF3974" s="549"/>
      <c r="VDG3974" s="549"/>
      <c r="VDH3974" s="549"/>
      <c r="VDI3974" s="549"/>
      <c r="VDJ3974" s="549"/>
      <c r="VDK3974" s="549"/>
      <c r="VDL3974" s="549"/>
      <c r="VDM3974" s="549"/>
      <c r="VDN3974" s="549"/>
      <c r="VDO3974" s="549"/>
      <c r="VDP3974" s="549"/>
      <c r="VDQ3974" s="549"/>
      <c r="VDR3974" s="549"/>
      <c r="VDS3974" s="549"/>
      <c r="VDT3974" s="549"/>
      <c r="VDU3974" s="549"/>
      <c r="VDV3974" s="549"/>
      <c r="VDW3974" s="549"/>
      <c r="VDX3974" s="549"/>
      <c r="VDY3974" s="549"/>
      <c r="VDZ3974" s="549"/>
      <c r="VEA3974" s="549"/>
      <c r="VEB3974" s="549"/>
      <c r="VEC3974" s="549"/>
      <c r="VED3974" s="549"/>
      <c r="VEE3974" s="549"/>
      <c r="VEF3974" s="549"/>
      <c r="VEG3974" s="549"/>
      <c r="VEH3974" s="549"/>
      <c r="VEI3974" s="549"/>
      <c r="VEJ3974" s="549"/>
      <c r="VEK3974" s="549"/>
      <c r="VEL3974" s="549"/>
      <c r="VEM3974" s="549"/>
      <c r="VEN3974" s="549"/>
      <c r="VEO3974" s="549"/>
      <c r="VEP3974" s="549"/>
      <c r="VEQ3974" s="549"/>
      <c r="VER3974" s="549"/>
      <c r="VES3974" s="549"/>
      <c r="VET3974" s="549"/>
      <c r="VEU3974" s="549"/>
      <c r="VEV3974" s="549"/>
      <c r="VEW3974" s="549"/>
      <c r="VEX3974" s="549"/>
      <c r="VEY3974" s="549"/>
      <c r="VEZ3974" s="549"/>
      <c r="VFA3974" s="549"/>
      <c r="VFB3974" s="549"/>
      <c r="VFC3974" s="549"/>
      <c r="VFD3974" s="549"/>
      <c r="VFE3974" s="549"/>
      <c r="VFF3974" s="549"/>
      <c r="VFG3974" s="549"/>
      <c r="VFH3974" s="549"/>
      <c r="VFI3974" s="549"/>
      <c r="VFJ3974" s="549"/>
      <c r="VFK3974" s="549"/>
      <c r="VFL3974" s="549"/>
      <c r="VFM3974" s="549"/>
      <c r="VFN3974" s="549"/>
      <c r="VFO3974" s="549"/>
      <c r="VFP3974" s="549"/>
      <c r="VFQ3974" s="549"/>
      <c r="VFR3974" s="549"/>
      <c r="VFS3974" s="549"/>
      <c r="VFT3974" s="549"/>
      <c r="VFU3974" s="549"/>
      <c r="VFV3974" s="549"/>
      <c r="VFW3974" s="549"/>
      <c r="VFX3974" s="549"/>
      <c r="VFY3974" s="549"/>
      <c r="VFZ3974" s="549"/>
      <c r="VGA3974" s="549"/>
      <c r="VGB3974" s="549"/>
      <c r="VGC3974" s="549"/>
      <c r="VGD3974" s="549"/>
      <c r="VGE3974" s="549"/>
      <c r="VGF3974" s="549"/>
      <c r="VGG3974" s="549"/>
      <c r="VGH3974" s="549"/>
      <c r="VGI3974" s="549"/>
      <c r="VGJ3974" s="549"/>
      <c r="VGK3974" s="549"/>
      <c r="VGL3974" s="549"/>
      <c r="VGM3974" s="549"/>
      <c r="VGN3974" s="549"/>
      <c r="VGO3974" s="549"/>
      <c r="VGP3974" s="549"/>
      <c r="VGQ3974" s="549"/>
      <c r="VGR3974" s="549"/>
      <c r="VGS3974" s="549"/>
      <c r="VGT3974" s="549"/>
      <c r="VGU3974" s="549"/>
      <c r="VGV3974" s="549"/>
      <c r="VGW3974" s="549"/>
      <c r="VGX3974" s="549"/>
      <c r="VGY3974" s="549"/>
      <c r="VGZ3974" s="549"/>
      <c r="VHA3974" s="549"/>
      <c r="VHB3974" s="549"/>
      <c r="VHC3974" s="549"/>
      <c r="VHD3974" s="549"/>
      <c r="VHE3974" s="549"/>
      <c r="VHF3974" s="549"/>
      <c r="VHG3974" s="549"/>
      <c r="VHH3974" s="549"/>
      <c r="VHI3974" s="549"/>
      <c r="VHJ3974" s="549"/>
      <c r="VHK3974" s="549"/>
      <c r="VHL3974" s="549"/>
      <c r="VHM3974" s="549"/>
      <c r="VHN3974" s="549"/>
      <c r="VHO3974" s="549"/>
      <c r="VHP3974" s="549"/>
      <c r="VHQ3974" s="549"/>
      <c r="VHR3974" s="549"/>
      <c r="VHS3974" s="549"/>
      <c r="VHT3974" s="549"/>
      <c r="VHU3974" s="549"/>
      <c r="VHV3974" s="549"/>
      <c r="VHW3974" s="549"/>
      <c r="VHX3974" s="549"/>
      <c r="VHY3974" s="549"/>
      <c r="VHZ3974" s="549"/>
      <c r="VIA3974" s="549"/>
      <c r="VIB3974" s="549"/>
      <c r="VIC3974" s="549"/>
      <c r="VID3974" s="549"/>
      <c r="VIE3974" s="549"/>
      <c r="VIF3974" s="549"/>
      <c r="VIG3974" s="549"/>
      <c r="VIH3974" s="549"/>
      <c r="VII3974" s="549"/>
      <c r="VIJ3974" s="549"/>
      <c r="VIK3974" s="549"/>
      <c r="VIL3974" s="549"/>
      <c r="VIM3974" s="549"/>
      <c r="VIN3974" s="549"/>
      <c r="VIO3974" s="549"/>
      <c r="VIP3974" s="549"/>
      <c r="VIQ3974" s="549"/>
      <c r="VIR3974" s="549"/>
      <c r="VIS3974" s="549"/>
      <c r="VIT3974" s="549"/>
      <c r="VIU3974" s="549"/>
      <c r="VIV3974" s="549"/>
      <c r="VIW3974" s="549"/>
      <c r="VIX3974" s="549"/>
      <c r="VIY3974" s="549"/>
      <c r="VIZ3974" s="549"/>
      <c r="VJA3974" s="549"/>
      <c r="VJB3974" s="549"/>
      <c r="VJC3974" s="549"/>
      <c r="VJD3974" s="549"/>
      <c r="VJE3974" s="549"/>
      <c r="VJF3974" s="549"/>
      <c r="VJG3974" s="549"/>
      <c r="VJH3974" s="549"/>
      <c r="VJI3974" s="549"/>
      <c r="VJJ3974" s="549"/>
      <c r="VJK3974" s="549"/>
      <c r="VJL3974" s="549"/>
      <c r="VJM3974" s="549"/>
      <c r="VJN3974" s="549"/>
      <c r="VJO3974" s="549"/>
      <c r="VJP3974" s="549"/>
      <c r="VJQ3974" s="549"/>
      <c r="VJR3974" s="549"/>
      <c r="VJS3974" s="549"/>
      <c r="VJT3974" s="549"/>
      <c r="VJU3974" s="549"/>
      <c r="VJV3974" s="549"/>
      <c r="VJW3974" s="549"/>
      <c r="VJX3974" s="549"/>
      <c r="VJY3974" s="549"/>
      <c r="VJZ3974" s="549"/>
      <c r="VKA3974" s="549"/>
      <c r="VKB3974" s="549"/>
      <c r="VKC3974" s="549"/>
      <c r="VKD3974" s="549"/>
      <c r="VKE3974" s="549"/>
      <c r="VKF3974" s="549"/>
      <c r="VKG3974" s="549"/>
      <c r="VKH3974" s="549"/>
      <c r="VKI3974" s="549"/>
      <c r="VKJ3974" s="549"/>
      <c r="VKK3974" s="549"/>
      <c r="VKL3974" s="549"/>
      <c r="VKM3974" s="549"/>
      <c r="VKN3974" s="549"/>
      <c r="VKO3974" s="549"/>
      <c r="VKP3974" s="549"/>
      <c r="VKQ3974" s="549"/>
      <c r="VKR3974" s="549"/>
      <c r="VKS3974" s="549"/>
      <c r="VKT3974" s="549"/>
      <c r="VKU3974" s="549"/>
      <c r="VKV3974" s="549"/>
      <c r="VKW3974" s="549"/>
      <c r="VKX3974" s="549"/>
      <c r="VKY3974" s="549"/>
      <c r="VKZ3974" s="549"/>
      <c r="VLA3974" s="549"/>
      <c r="VLB3974" s="549"/>
      <c r="VLC3974" s="549"/>
      <c r="VLD3974" s="549"/>
      <c r="VLE3974" s="549"/>
      <c r="VLF3974" s="549"/>
      <c r="VLG3974" s="549"/>
      <c r="VLH3974" s="549"/>
      <c r="VLI3974" s="549"/>
      <c r="VLJ3974" s="549"/>
      <c r="VLK3974" s="549"/>
      <c r="VLL3974" s="549"/>
      <c r="VLM3974" s="549"/>
      <c r="VLN3974" s="549"/>
      <c r="VLO3974" s="549"/>
      <c r="VLP3974" s="549"/>
      <c r="VLQ3974" s="549"/>
      <c r="VLR3974" s="549"/>
      <c r="VLS3974" s="549"/>
      <c r="VLT3974" s="549"/>
      <c r="VLU3974" s="549"/>
      <c r="VLV3974" s="549"/>
      <c r="VLW3974" s="549"/>
      <c r="VLX3974" s="549"/>
      <c r="VLY3974" s="549"/>
      <c r="VLZ3974" s="549"/>
      <c r="VMA3974" s="549"/>
      <c r="VMB3974" s="549"/>
      <c r="VMC3974" s="549"/>
      <c r="VMD3974" s="549"/>
      <c r="VME3974" s="549"/>
      <c r="VMF3974" s="549"/>
      <c r="VMG3974" s="549"/>
      <c r="VMH3974" s="549"/>
      <c r="VMI3974" s="549"/>
      <c r="VMJ3974" s="549"/>
      <c r="VMK3974" s="549"/>
      <c r="VML3974" s="549"/>
      <c r="VMM3974" s="549"/>
      <c r="VMN3974" s="549"/>
      <c r="VMO3974" s="549"/>
      <c r="VMP3974" s="549"/>
      <c r="VMQ3974" s="549"/>
      <c r="VMR3974" s="549"/>
      <c r="VMS3974" s="549"/>
      <c r="VMT3974" s="549"/>
      <c r="VMU3974" s="549"/>
      <c r="VMV3974" s="549"/>
      <c r="VMW3974" s="549"/>
      <c r="VMX3974" s="549"/>
      <c r="VMY3974" s="549"/>
      <c r="VMZ3974" s="549"/>
      <c r="VNA3974" s="549"/>
      <c r="VNB3974" s="549"/>
      <c r="VNC3974" s="549"/>
      <c r="VND3974" s="549"/>
      <c r="VNE3974" s="549"/>
      <c r="VNF3974" s="549"/>
      <c r="VNG3974" s="549"/>
      <c r="VNH3974" s="549"/>
      <c r="VNI3974" s="549"/>
      <c r="VNJ3974" s="549"/>
      <c r="VNK3974" s="549"/>
      <c r="VNL3974" s="549"/>
      <c r="VNM3974" s="549"/>
      <c r="VNN3974" s="549"/>
      <c r="VNO3974" s="549"/>
      <c r="VNP3974" s="549"/>
      <c r="VNQ3974" s="549"/>
      <c r="VNR3974" s="549"/>
      <c r="VNS3974" s="549"/>
      <c r="VNT3974" s="549"/>
      <c r="VNU3974" s="549"/>
      <c r="VNV3974" s="549"/>
      <c r="VNW3974" s="549"/>
      <c r="VNX3974" s="549"/>
      <c r="VNY3974" s="549"/>
      <c r="VNZ3974" s="549"/>
      <c r="VOA3974" s="549"/>
      <c r="VOB3974" s="549"/>
      <c r="VOC3974" s="549"/>
      <c r="VOD3974" s="549"/>
      <c r="VOE3974" s="549"/>
      <c r="VOF3974" s="549"/>
      <c r="VOG3974" s="549"/>
      <c r="VOH3974" s="549"/>
      <c r="VOI3974" s="549"/>
      <c r="VOJ3974" s="549"/>
      <c r="VOK3974" s="549"/>
      <c r="VOL3974" s="549"/>
      <c r="VOM3974" s="549"/>
      <c r="VON3974" s="549"/>
      <c r="VOO3974" s="549"/>
      <c r="VOP3974" s="549"/>
      <c r="VOQ3974" s="549"/>
      <c r="VOR3974" s="549"/>
      <c r="VOS3974" s="549"/>
      <c r="VOT3974" s="549"/>
      <c r="VOU3974" s="549"/>
      <c r="VOV3974" s="549"/>
      <c r="VOW3974" s="549"/>
      <c r="VOX3974" s="549"/>
      <c r="VOY3974" s="549"/>
      <c r="VOZ3974" s="549"/>
      <c r="VPA3974" s="549"/>
      <c r="VPB3974" s="549"/>
      <c r="VPC3974" s="549"/>
      <c r="VPD3974" s="549"/>
      <c r="VPE3974" s="549"/>
      <c r="VPF3974" s="549"/>
      <c r="VPG3974" s="549"/>
      <c r="VPH3974" s="549"/>
      <c r="VPI3974" s="549"/>
      <c r="VPJ3974" s="549"/>
      <c r="VPK3974" s="549"/>
      <c r="VPL3974" s="549"/>
      <c r="VPM3974" s="549"/>
      <c r="VPN3974" s="549"/>
      <c r="VPO3974" s="549"/>
      <c r="VPP3974" s="549"/>
      <c r="VPQ3974" s="549"/>
      <c r="VPR3974" s="549"/>
      <c r="VPS3974" s="549"/>
      <c r="VPT3974" s="549"/>
      <c r="VPU3974" s="549"/>
      <c r="VPV3974" s="549"/>
      <c r="VPW3974" s="549"/>
      <c r="VPX3974" s="549"/>
      <c r="VPY3974" s="549"/>
      <c r="VPZ3974" s="549"/>
      <c r="VQA3974" s="549"/>
      <c r="VQB3974" s="549"/>
      <c r="VQC3974" s="549"/>
      <c r="VQD3974" s="549"/>
      <c r="VQE3974" s="549"/>
      <c r="VQF3974" s="549"/>
      <c r="VQG3974" s="549"/>
      <c r="VQH3974" s="549"/>
      <c r="VQI3974" s="549"/>
      <c r="VQJ3974" s="549"/>
      <c r="VQK3974" s="549"/>
      <c r="VQL3974" s="549"/>
      <c r="VQM3974" s="549"/>
      <c r="VQN3974" s="549"/>
      <c r="VQO3974" s="549"/>
      <c r="VQP3974" s="549"/>
      <c r="VQQ3974" s="549"/>
      <c r="VQR3974" s="549"/>
      <c r="VQS3974" s="549"/>
      <c r="VQT3974" s="549"/>
      <c r="VQU3974" s="549"/>
      <c r="VQV3974" s="549"/>
      <c r="VQW3974" s="549"/>
      <c r="VQX3974" s="549"/>
      <c r="VQY3974" s="549"/>
      <c r="VQZ3974" s="549"/>
      <c r="VRA3974" s="549"/>
      <c r="VRB3974" s="549"/>
      <c r="VRC3974" s="549"/>
      <c r="VRD3974" s="549"/>
      <c r="VRE3974" s="549"/>
      <c r="VRF3974" s="549"/>
      <c r="VRG3974" s="549"/>
      <c r="VRH3974" s="549"/>
      <c r="VRI3974" s="549"/>
      <c r="VRJ3974" s="549"/>
      <c r="VRK3974" s="549"/>
      <c r="VRL3974" s="549"/>
      <c r="VRM3974" s="549"/>
      <c r="VRN3974" s="549"/>
      <c r="VRO3974" s="549"/>
      <c r="VRP3974" s="549"/>
      <c r="VRQ3974" s="549"/>
      <c r="VRR3974" s="549"/>
      <c r="VRS3974" s="549"/>
      <c r="VRT3974" s="549"/>
      <c r="VRU3974" s="549"/>
      <c r="VRV3974" s="549"/>
      <c r="VRW3974" s="549"/>
      <c r="VRX3974" s="549"/>
      <c r="VRY3974" s="549"/>
      <c r="VRZ3974" s="549"/>
      <c r="VSA3974" s="549"/>
      <c r="VSB3974" s="549"/>
      <c r="VSC3974" s="549"/>
      <c r="VSD3974" s="549"/>
      <c r="VSE3974" s="549"/>
      <c r="VSF3974" s="549"/>
      <c r="VSG3974" s="549"/>
      <c r="VSH3974" s="549"/>
      <c r="VSI3974" s="549"/>
      <c r="VSJ3974" s="549"/>
      <c r="VSK3974" s="549"/>
      <c r="VSL3974" s="549"/>
      <c r="VSM3974" s="549"/>
      <c r="VSN3974" s="549"/>
      <c r="VSO3974" s="549"/>
      <c r="VSP3974" s="549"/>
      <c r="VSQ3974" s="549"/>
      <c r="VSR3974" s="549"/>
      <c r="VSS3974" s="549"/>
      <c r="VST3974" s="549"/>
      <c r="VSU3974" s="549"/>
      <c r="VSV3974" s="549"/>
      <c r="VSW3974" s="549"/>
      <c r="VSX3974" s="549"/>
      <c r="VSY3974" s="549"/>
      <c r="VSZ3974" s="549"/>
      <c r="VTA3974" s="549"/>
      <c r="VTB3974" s="549"/>
      <c r="VTC3974" s="549"/>
      <c r="VTD3974" s="549"/>
      <c r="VTE3974" s="549"/>
      <c r="VTF3974" s="549"/>
      <c r="VTG3974" s="549"/>
      <c r="VTH3974" s="549"/>
      <c r="VTI3974" s="549"/>
      <c r="VTJ3974" s="549"/>
      <c r="VTK3974" s="549"/>
      <c r="VTL3974" s="549"/>
      <c r="VTM3974" s="549"/>
      <c r="VTN3974" s="549"/>
      <c r="VTO3974" s="549"/>
      <c r="VTP3974" s="549"/>
      <c r="VTQ3974" s="549"/>
      <c r="VTR3974" s="549"/>
      <c r="VTS3974" s="549"/>
      <c r="VTT3974" s="549"/>
      <c r="VTU3974" s="549"/>
      <c r="VTV3974" s="549"/>
      <c r="VTW3974" s="549"/>
      <c r="VTX3974" s="549"/>
      <c r="VTY3974" s="549"/>
      <c r="VTZ3974" s="549"/>
      <c r="VUA3974" s="549"/>
      <c r="VUB3974" s="549"/>
      <c r="VUC3974" s="549"/>
      <c r="VUD3974" s="549"/>
      <c r="VUE3974" s="549"/>
      <c r="VUF3974" s="549"/>
      <c r="VUG3974" s="549"/>
      <c r="VUH3974" s="549"/>
      <c r="VUI3974" s="549"/>
      <c r="VUJ3974" s="549"/>
      <c r="VUK3974" s="549"/>
      <c r="VUL3974" s="549"/>
      <c r="VUM3974" s="549"/>
      <c r="VUN3974" s="549"/>
      <c r="VUO3974" s="549"/>
      <c r="VUP3974" s="549"/>
      <c r="VUQ3974" s="549"/>
      <c r="VUR3974" s="549"/>
      <c r="VUS3974" s="549"/>
      <c r="VUT3974" s="549"/>
      <c r="VUU3974" s="549"/>
      <c r="VUV3974" s="549"/>
      <c r="VUW3974" s="549"/>
      <c r="VUX3974" s="549"/>
      <c r="VUY3974" s="549"/>
      <c r="VUZ3974" s="549"/>
      <c r="VVA3974" s="549"/>
      <c r="VVB3974" s="549"/>
      <c r="VVC3974" s="549"/>
      <c r="VVD3974" s="549"/>
      <c r="VVE3974" s="549"/>
      <c r="VVF3974" s="549"/>
      <c r="VVG3974" s="549"/>
      <c r="VVH3974" s="549"/>
      <c r="VVI3974" s="549"/>
      <c r="VVJ3974" s="549"/>
      <c r="VVK3974" s="549"/>
      <c r="VVL3974" s="549"/>
      <c r="VVM3974" s="549"/>
      <c r="VVN3974" s="549"/>
      <c r="VVO3974" s="549"/>
      <c r="VVP3974" s="549"/>
      <c r="VVQ3974" s="549"/>
      <c r="VVR3974" s="549"/>
      <c r="VVS3974" s="549"/>
      <c r="VVT3974" s="549"/>
      <c r="VVU3974" s="549"/>
      <c r="VVV3974" s="549"/>
      <c r="VVW3974" s="549"/>
      <c r="VVX3974" s="549"/>
      <c r="VVY3974" s="549"/>
      <c r="VVZ3974" s="549"/>
      <c r="VWA3974" s="549"/>
      <c r="VWB3974" s="549"/>
      <c r="VWC3974" s="549"/>
      <c r="VWD3974" s="549"/>
      <c r="VWE3974" s="549"/>
      <c r="VWF3974" s="549"/>
      <c r="VWG3974" s="549"/>
      <c r="VWH3974" s="549"/>
      <c r="VWI3974" s="549"/>
      <c r="VWJ3974" s="549"/>
      <c r="VWK3974" s="549"/>
      <c r="VWL3974" s="549"/>
      <c r="VWM3974" s="549"/>
      <c r="VWN3974" s="549"/>
      <c r="VWO3974" s="549"/>
      <c r="VWP3974" s="549"/>
      <c r="VWQ3974" s="549"/>
      <c r="VWR3974" s="549"/>
      <c r="VWS3974" s="549"/>
      <c r="VWT3974" s="549"/>
      <c r="VWU3974" s="549"/>
      <c r="VWV3974" s="549"/>
      <c r="VWW3974" s="549"/>
      <c r="VWX3974" s="549"/>
      <c r="VWY3974" s="549"/>
      <c r="VWZ3974" s="549"/>
      <c r="VXA3974" s="549"/>
      <c r="VXB3974" s="549"/>
      <c r="VXC3974" s="549"/>
      <c r="VXD3974" s="549"/>
      <c r="VXE3974" s="549"/>
      <c r="VXF3974" s="549"/>
      <c r="VXG3974" s="549"/>
      <c r="VXH3974" s="549"/>
      <c r="VXI3974" s="549"/>
      <c r="VXJ3974" s="549"/>
      <c r="VXK3974" s="549"/>
      <c r="VXL3974" s="549"/>
      <c r="VXM3974" s="549"/>
      <c r="VXN3974" s="549"/>
      <c r="VXO3974" s="549"/>
      <c r="VXP3974" s="549"/>
      <c r="VXQ3974" s="549"/>
      <c r="VXR3974" s="549"/>
      <c r="VXS3974" s="549"/>
      <c r="VXT3974" s="549"/>
      <c r="VXU3974" s="549"/>
      <c r="VXV3974" s="549"/>
      <c r="VXW3974" s="549"/>
      <c r="VXX3974" s="549"/>
      <c r="VXY3974" s="549"/>
      <c r="VXZ3974" s="549"/>
      <c r="VYA3974" s="549"/>
      <c r="VYB3974" s="549"/>
      <c r="VYC3974" s="549"/>
      <c r="VYD3974" s="549"/>
      <c r="VYE3974" s="549"/>
      <c r="VYF3974" s="549"/>
      <c r="VYG3974" s="549"/>
      <c r="VYH3974" s="549"/>
      <c r="VYI3974" s="549"/>
      <c r="VYJ3974" s="549"/>
      <c r="VYK3974" s="549"/>
      <c r="VYL3974" s="549"/>
      <c r="VYM3974" s="549"/>
      <c r="VYN3974" s="549"/>
      <c r="VYO3974" s="549"/>
      <c r="VYP3974" s="549"/>
      <c r="VYQ3974" s="549"/>
      <c r="VYR3974" s="549"/>
      <c r="VYS3974" s="549"/>
      <c r="VYT3974" s="549"/>
      <c r="VYU3974" s="549"/>
      <c r="VYV3974" s="549"/>
      <c r="VYW3974" s="549"/>
      <c r="VYX3974" s="549"/>
      <c r="VYY3974" s="549"/>
      <c r="VYZ3974" s="549"/>
      <c r="VZA3974" s="549"/>
      <c r="VZB3974" s="549"/>
      <c r="VZC3974" s="549"/>
      <c r="VZD3974" s="549"/>
      <c r="VZE3974" s="549"/>
      <c r="VZF3974" s="549"/>
      <c r="VZG3974" s="549"/>
      <c r="VZH3974" s="549"/>
      <c r="VZI3974" s="549"/>
      <c r="VZJ3974" s="549"/>
      <c r="VZK3974" s="549"/>
      <c r="VZL3974" s="549"/>
      <c r="VZM3974" s="549"/>
      <c r="VZN3974" s="549"/>
      <c r="VZO3974" s="549"/>
      <c r="VZP3974" s="549"/>
      <c r="VZQ3974" s="549"/>
      <c r="VZR3974" s="549"/>
      <c r="VZS3974" s="549"/>
      <c r="VZT3974" s="549"/>
      <c r="VZU3974" s="549"/>
      <c r="VZV3974" s="549"/>
      <c r="VZW3974" s="549"/>
      <c r="VZX3974" s="549"/>
      <c r="VZY3974" s="549"/>
      <c r="VZZ3974" s="549"/>
      <c r="WAA3974" s="549"/>
      <c r="WAB3974" s="549"/>
      <c r="WAC3974" s="549"/>
      <c r="WAD3974" s="549"/>
      <c r="WAE3974" s="549"/>
      <c r="WAF3974" s="549"/>
      <c r="WAG3974" s="549"/>
      <c r="WAH3974" s="549"/>
      <c r="WAI3974" s="549"/>
      <c r="WAJ3974" s="549"/>
      <c r="WAK3974" s="549"/>
      <c r="WAL3974" s="549"/>
      <c r="WAM3974" s="549"/>
      <c r="WAN3974" s="549"/>
      <c r="WAO3974" s="549"/>
      <c r="WAP3974" s="549"/>
      <c r="WAQ3974" s="549"/>
      <c r="WAR3974" s="549"/>
      <c r="WAS3974" s="549"/>
      <c r="WAT3974" s="549"/>
      <c r="WAU3974" s="549"/>
      <c r="WAV3974" s="549"/>
      <c r="WAW3974" s="549"/>
      <c r="WAX3974" s="549"/>
      <c r="WAY3974" s="549"/>
      <c r="WAZ3974" s="549"/>
      <c r="WBA3974" s="549"/>
      <c r="WBB3974" s="549"/>
      <c r="WBC3974" s="549"/>
      <c r="WBD3974" s="549"/>
      <c r="WBE3974" s="549"/>
      <c r="WBF3974" s="549"/>
      <c r="WBG3974" s="549"/>
      <c r="WBH3974" s="549"/>
      <c r="WBI3974" s="549"/>
      <c r="WBJ3974" s="549"/>
      <c r="WBK3974" s="549"/>
      <c r="WBL3974" s="549"/>
      <c r="WBM3974" s="549"/>
      <c r="WBN3974" s="549"/>
      <c r="WBO3974" s="549"/>
      <c r="WBP3974" s="549"/>
      <c r="WBQ3974" s="549"/>
      <c r="WBR3974" s="549"/>
      <c r="WBS3974" s="549"/>
      <c r="WBT3974" s="549"/>
      <c r="WBU3974" s="549"/>
      <c r="WBV3974" s="549"/>
      <c r="WBW3974" s="549"/>
      <c r="WBX3974" s="549"/>
      <c r="WBY3974" s="549"/>
      <c r="WBZ3974" s="549"/>
      <c r="WCA3974" s="549"/>
      <c r="WCB3974" s="549"/>
      <c r="WCC3974" s="549"/>
      <c r="WCD3974" s="549"/>
      <c r="WCE3974" s="549"/>
      <c r="WCF3974" s="549"/>
      <c r="WCG3974" s="549"/>
      <c r="WCH3974" s="549"/>
      <c r="WCI3974" s="549"/>
      <c r="WCJ3974" s="549"/>
      <c r="WCK3974" s="549"/>
      <c r="WCL3974" s="549"/>
      <c r="WCM3974" s="549"/>
      <c r="WCN3974" s="549"/>
      <c r="WCO3974" s="549"/>
      <c r="WCP3974" s="549"/>
      <c r="WCQ3974" s="549"/>
      <c r="WCR3974" s="549"/>
      <c r="WCS3974" s="549"/>
      <c r="WCT3974" s="549"/>
      <c r="WCU3974" s="549"/>
      <c r="WCV3974" s="549"/>
      <c r="WCW3974" s="549"/>
      <c r="WCX3974" s="549"/>
      <c r="WCY3974" s="549"/>
      <c r="WCZ3974" s="549"/>
      <c r="WDA3974" s="549"/>
      <c r="WDB3974" s="549"/>
      <c r="WDC3974" s="549"/>
      <c r="WDD3974" s="549"/>
      <c r="WDE3974" s="549"/>
      <c r="WDF3974" s="549"/>
      <c r="WDG3974" s="549"/>
      <c r="WDH3974" s="549"/>
      <c r="WDI3974" s="549"/>
      <c r="WDJ3974" s="549"/>
      <c r="WDK3974" s="549"/>
      <c r="WDL3974" s="549"/>
      <c r="WDM3974" s="549"/>
      <c r="WDN3974" s="549"/>
      <c r="WDO3974" s="549"/>
      <c r="WDP3974" s="549"/>
      <c r="WDQ3974" s="549"/>
      <c r="WDR3974" s="549"/>
      <c r="WDS3974" s="549"/>
      <c r="WDT3974" s="549"/>
      <c r="WDU3974" s="549"/>
      <c r="WDV3974" s="549"/>
      <c r="WDW3974" s="549"/>
      <c r="WDX3974" s="549"/>
      <c r="WDY3974" s="549"/>
      <c r="WDZ3974" s="549"/>
      <c r="WEA3974" s="549"/>
      <c r="WEB3974" s="549"/>
      <c r="WEC3974" s="549"/>
      <c r="WED3974" s="549"/>
      <c r="WEE3974" s="549"/>
      <c r="WEF3974" s="549"/>
      <c r="WEG3974" s="549"/>
      <c r="WEH3974" s="549"/>
      <c r="WEI3974" s="549"/>
      <c r="WEJ3974" s="549"/>
      <c r="WEK3974" s="549"/>
      <c r="WEL3974" s="549"/>
      <c r="WEM3974" s="549"/>
      <c r="WEN3974" s="549"/>
      <c r="WEO3974" s="549"/>
      <c r="WEP3974" s="549"/>
      <c r="WEQ3974" s="549"/>
      <c r="WER3974" s="549"/>
      <c r="WES3974" s="549"/>
      <c r="WET3974" s="549"/>
      <c r="WEU3974" s="549"/>
      <c r="WEV3974" s="549"/>
      <c r="WEW3974" s="549"/>
      <c r="WEX3974" s="549"/>
      <c r="WEY3974" s="549"/>
      <c r="WEZ3974" s="549"/>
      <c r="WFA3974" s="549"/>
      <c r="WFB3974" s="549"/>
      <c r="WFC3974" s="549"/>
      <c r="WFD3974" s="549"/>
      <c r="WFE3974" s="549"/>
      <c r="WFF3974" s="549"/>
      <c r="WFG3974" s="549"/>
      <c r="WFH3974" s="549"/>
      <c r="WFI3974" s="549"/>
      <c r="WFJ3974" s="549"/>
      <c r="WFK3974" s="549"/>
      <c r="WFL3974" s="549"/>
      <c r="WFM3974" s="549"/>
      <c r="WFN3974" s="549"/>
      <c r="WFO3974" s="549"/>
      <c r="WFP3974" s="549"/>
      <c r="WFQ3974" s="549"/>
      <c r="WFR3974" s="549"/>
      <c r="WFS3974" s="549"/>
      <c r="WFT3974" s="549"/>
      <c r="WFU3974" s="549"/>
      <c r="WFV3974" s="549"/>
      <c r="WFW3974" s="549"/>
      <c r="WFX3974" s="549"/>
      <c r="WFY3974" s="549"/>
      <c r="WFZ3974" s="549"/>
      <c r="WGA3974" s="549"/>
      <c r="WGB3974" s="549"/>
      <c r="WGC3974" s="549"/>
      <c r="WGD3974" s="549"/>
      <c r="WGE3974" s="549"/>
      <c r="WGF3974" s="549"/>
      <c r="WGG3974" s="549"/>
      <c r="WGH3974" s="549"/>
      <c r="WGI3974" s="549"/>
      <c r="WGJ3974" s="549"/>
      <c r="WGK3974" s="549"/>
      <c r="WGL3974" s="549"/>
      <c r="WGM3974" s="549"/>
      <c r="WGN3974" s="549"/>
      <c r="WGO3974" s="549"/>
      <c r="WGP3974" s="549"/>
      <c r="WGQ3974" s="549"/>
      <c r="WGR3974" s="549"/>
      <c r="WGS3974" s="549"/>
      <c r="WGT3974" s="549"/>
      <c r="WGU3974" s="549"/>
      <c r="WGV3974" s="549"/>
      <c r="WGW3974" s="549"/>
      <c r="WGX3974" s="549"/>
      <c r="WGY3974" s="549"/>
      <c r="WGZ3974" s="549"/>
      <c r="WHA3974" s="549"/>
      <c r="WHB3974" s="549"/>
      <c r="WHC3974" s="549"/>
      <c r="WHD3974" s="549"/>
      <c r="WHE3974" s="549"/>
      <c r="WHF3974" s="549"/>
      <c r="WHG3974" s="549"/>
      <c r="WHH3974" s="549"/>
      <c r="WHI3974" s="549"/>
      <c r="WHJ3974" s="549"/>
      <c r="WHK3974" s="549"/>
      <c r="WHL3974" s="549"/>
      <c r="WHM3974" s="549"/>
      <c r="WHN3974" s="549"/>
      <c r="WHO3974" s="549"/>
      <c r="WHP3974" s="549"/>
      <c r="WHQ3974" s="549"/>
      <c r="WHR3974" s="549"/>
      <c r="WHS3974" s="549"/>
      <c r="WHT3974" s="549"/>
      <c r="WHU3974" s="549"/>
      <c r="WHV3974" s="549"/>
      <c r="WHW3974" s="549"/>
      <c r="WHX3974" s="549"/>
      <c r="WHY3974" s="549"/>
      <c r="WHZ3974" s="549"/>
      <c r="WIA3974" s="549"/>
      <c r="WIB3974" s="549"/>
      <c r="WIC3974" s="549"/>
      <c r="WID3974" s="549"/>
      <c r="WIE3974" s="549"/>
      <c r="WIF3974" s="549"/>
      <c r="WIG3974" s="549"/>
      <c r="WIH3974" s="549"/>
      <c r="WII3974" s="549"/>
      <c r="WIJ3974" s="549"/>
      <c r="WIK3974" s="549"/>
      <c r="WIL3974" s="549"/>
      <c r="WIM3974" s="549"/>
      <c r="WIN3974" s="549"/>
      <c r="WIO3974" s="549"/>
      <c r="WIP3974" s="549"/>
      <c r="WIQ3974" s="549"/>
      <c r="WIR3974" s="549"/>
      <c r="WIS3974" s="549"/>
      <c r="WIT3974" s="549"/>
      <c r="WIU3974" s="549"/>
      <c r="WIV3974" s="549"/>
      <c r="WIW3974" s="549"/>
      <c r="WIX3974" s="549"/>
      <c r="WIY3974" s="549"/>
      <c r="WIZ3974" s="549"/>
      <c r="WJA3974" s="549"/>
      <c r="WJB3974" s="549"/>
      <c r="WJC3974" s="549"/>
      <c r="WJD3974" s="549"/>
      <c r="WJE3974" s="549"/>
      <c r="WJF3974" s="549"/>
      <c r="WJG3974" s="549"/>
      <c r="WJH3974" s="549"/>
      <c r="WJI3974" s="549"/>
      <c r="WJJ3974" s="549"/>
      <c r="WJK3974" s="549"/>
      <c r="WJL3974" s="549"/>
      <c r="WJM3974" s="549"/>
      <c r="WJN3974" s="549"/>
      <c r="WJO3974" s="549"/>
      <c r="WJP3974" s="549"/>
      <c r="WJQ3974" s="549"/>
      <c r="WJR3974" s="549"/>
      <c r="WJS3974" s="549"/>
      <c r="WJT3974" s="549"/>
      <c r="WJU3974" s="549"/>
      <c r="WJV3974" s="549"/>
      <c r="WJW3974" s="549"/>
      <c r="WJX3974" s="549"/>
      <c r="WJY3974" s="549"/>
      <c r="WJZ3974" s="549"/>
      <c r="WKA3974" s="549"/>
      <c r="WKB3974" s="549"/>
      <c r="WKC3974" s="549"/>
      <c r="WKD3974" s="549"/>
      <c r="WKE3974" s="549"/>
      <c r="WKF3974" s="549"/>
      <c r="WKG3974" s="549"/>
      <c r="WKH3974" s="549"/>
      <c r="WKI3974" s="549"/>
      <c r="WKJ3974" s="549"/>
      <c r="WKK3974" s="549"/>
      <c r="WKL3974" s="549"/>
      <c r="WKM3974" s="549"/>
      <c r="WKN3974" s="549"/>
      <c r="WKO3974" s="549"/>
      <c r="WKP3974" s="549"/>
      <c r="WKQ3974" s="549"/>
      <c r="WKR3974" s="549"/>
      <c r="WKS3974" s="549"/>
      <c r="WKT3974" s="549"/>
      <c r="WKU3974" s="549"/>
      <c r="WKV3974" s="549"/>
      <c r="WKW3974" s="549"/>
      <c r="WKX3974" s="549"/>
      <c r="WKY3974" s="549"/>
      <c r="WKZ3974" s="549"/>
      <c r="WLA3974" s="549"/>
      <c r="WLB3974" s="549"/>
      <c r="WLC3974" s="549"/>
      <c r="WLD3974" s="549"/>
      <c r="WLE3974" s="549"/>
      <c r="WLF3974" s="549"/>
      <c r="WLG3974" s="549"/>
      <c r="WLH3974" s="549"/>
      <c r="WLI3974" s="549"/>
      <c r="WLJ3974" s="549"/>
      <c r="WLK3974" s="549"/>
      <c r="WLL3974" s="549"/>
      <c r="WLM3974" s="549"/>
      <c r="WLN3974" s="549"/>
      <c r="WLO3974" s="549"/>
      <c r="WLP3974" s="549"/>
      <c r="WLQ3974" s="549"/>
      <c r="WLR3974" s="549"/>
      <c r="WLS3974" s="549"/>
      <c r="WLT3974" s="549"/>
      <c r="WLU3974" s="549"/>
      <c r="WLV3974" s="549"/>
      <c r="WLW3974" s="549"/>
      <c r="WLX3974" s="549"/>
      <c r="WLY3974" s="549"/>
      <c r="WLZ3974" s="549"/>
      <c r="WMA3974" s="549"/>
      <c r="WMB3974" s="549"/>
      <c r="WMC3974" s="549"/>
      <c r="WMD3974" s="549"/>
      <c r="WME3974" s="549"/>
      <c r="WMF3974" s="549"/>
      <c r="WMG3974" s="549"/>
      <c r="WMH3974" s="549"/>
      <c r="WMI3974" s="549"/>
      <c r="WMJ3974" s="549"/>
      <c r="WMK3974" s="549"/>
      <c r="WML3974" s="549"/>
      <c r="WMM3974" s="549"/>
      <c r="WMN3974" s="549"/>
      <c r="WMO3974" s="549"/>
      <c r="WMP3974" s="549"/>
      <c r="WMQ3974" s="549"/>
      <c r="WMR3974" s="549"/>
      <c r="WMS3974" s="549"/>
      <c r="WMT3974" s="549"/>
      <c r="WMU3974" s="549"/>
      <c r="WMV3974" s="549"/>
      <c r="WMW3974" s="549"/>
      <c r="WMX3974" s="549"/>
      <c r="WMY3974" s="549"/>
      <c r="WMZ3974" s="549"/>
      <c r="WNA3974" s="549"/>
      <c r="WNB3974" s="549"/>
      <c r="WNC3974" s="549"/>
      <c r="WND3974" s="549"/>
      <c r="WNE3974" s="549"/>
      <c r="WNF3974" s="549"/>
      <c r="WNG3974" s="549"/>
      <c r="WNH3974" s="549"/>
      <c r="WNI3974" s="549"/>
      <c r="WNJ3974" s="549"/>
      <c r="WNK3974" s="549"/>
      <c r="WNL3974" s="549"/>
      <c r="WNM3974" s="549"/>
      <c r="WNN3974" s="549"/>
      <c r="WNO3974" s="549"/>
      <c r="WNP3974" s="549"/>
      <c r="WNQ3974" s="549"/>
      <c r="WNR3974" s="549"/>
      <c r="WNS3974" s="549"/>
      <c r="WNT3974" s="549"/>
      <c r="WNU3974" s="549"/>
      <c r="WNV3974" s="549"/>
      <c r="WNW3974" s="549"/>
      <c r="WNX3974" s="549"/>
      <c r="WNY3974" s="549"/>
      <c r="WNZ3974" s="549"/>
      <c r="WOA3974" s="549"/>
      <c r="WOB3974" s="549"/>
      <c r="WOC3974" s="549"/>
      <c r="WOD3974" s="549"/>
      <c r="WOE3974" s="549"/>
      <c r="WOF3974" s="549"/>
      <c r="WOG3974" s="549"/>
      <c r="WOH3974" s="549"/>
      <c r="WOI3974" s="549"/>
      <c r="WOJ3974" s="549"/>
      <c r="WOK3974" s="549"/>
      <c r="WOL3974" s="549"/>
      <c r="WOM3974" s="549"/>
      <c r="WON3974" s="549"/>
      <c r="WOO3974" s="549"/>
      <c r="WOP3974" s="549"/>
      <c r="WOQ3974" s="549"/>
      <c r="WOR3974" s="549"/>
      <c r="WOS3974" s="549"/>
      <c r="WOT3974" s="549"/>
      <c r="WOU3974" s="549"/>
      <c r="WOV3974" s="549"/>
      <c r="WOW3974" s="549"/>
      <c r="WOX3974" s="549"/>
      <c r="WOY3974" s="549"/>
      <c r="WOZ3974" s="549"/>
      <c r="WPA3974" s="549"/>
      <c r="WPB3974" s="549"/>
      <c r="WPC3974" s="549"/>
      <c r="WPD3974" s="549"/>
      <c r="WPE3974" s="549"/>
      <c r="WPF3974" s="549"/>
      <c r="WPG3974" s="549"/>
      <c r="WPH3974" s="549"/>
      <c r="WPI3974" s="549"/>
      <c r="WPJ3974" s="549"/>
      <c r="WPK3974" s="549"/>
      <c r="WPL3974" s="549"/>
      <c r="WPM3974" s="549"/>
      <c r="WPN3974" s="549"/>
      <c r="WPO3974" s="549"/>
      <c r="WPP3974" s="549"/>
      <c r="WPQ3974" s="549"/>
      <c r="WPR3974" s="549"/>
      <c r="WPS3974" s="549"/>
      <c r="WPT3974" s="549"/>
      <c r="WPU3974" s="549"/>
      <c r="WPV3974" s="549"/>
      <c r="WPW3974" s="549"/>
      <c r="WPX3974" s="549"/>
      <c r="WPY3974" s="549"/>
      <c r="WPZ3974" s="549"/>
      <c r="WQA3974" s="549"/>
      <c r="WQB3974" s="549"/>
      <c r="WQC3974" s="549"/>
      <c r="WQD3974" s="549"/>
      <c r="WQE3974" s="549"/>
      <c r="WQF3974" s="549"/>
      <c r="WQG3974" s="549"/>
      <c r="WQH3974" s="549"/>
      <c r="WQI3974" s="549"/>
      <c r="WQJ3974" s="549"/>
      <c r="WQK3974" s="549"/>
      <c r="WQL3974" s="549"/>
      <c r="WQM3974" s="549"/>
      <c r="WQN3974" s="549"/>
      <c r="WQO3974" s="549"/>
      <c r="WQP3974" s="549"/>
      <c r="WQQ3974" s="549"/>
      <c r="WQR3974" s="549"/>
      <c r="WQS3974" s="549"/>
      <c r="WQT3974" s="549"/>
      <c r="WQU3974" s="549"/>
      <c r="WQV3974" s="549"/>
      <c r="WQW3974" s="549"/>
      <c r="WQX3974" s="549"/>
      <c r="WQY3974" s="549"/>
      <c r="WQZ3974" s="549"/>
      <c r="WRA3974" s="549"/>
      <c r="WRB3974" s="549"/>
      <c r="WRC3974" s="549"/>
      <c r="WRD3974" s="549"/>
      <c r="WRE3974" s="549"/>
      <c r="WRF3974" s="549"/>
      <c r="WRG3974" s="549"/>
      <c r="WRH3974" s="549"/>
      <c r="WRI3974" s="549"/>
      <c r="WRJ3974" s="549"/>
      <c r="WRK3974" s="549"/>
      <c r="WRL3974" s="549"/>
      <c r="WRM3974" s="549"/>
      <c r="WRN3974" s="549"/>
      <c r="WRO3974" s="549"/>
      <c r="WRP3974" s="549"/>
      <c r="WRQ3974" s="549"/>
      <c r="WRR3974" s="549"/>
      <c r="WRS3974" s="549"/>
      <c r="WRT3974" s="549"/>
      <c r="WRU3974" s="549"/>
      <c r="WRV3974" s="549"/>
      <c r="WRW3974" s="549"/>
      <c r="WRX3974" s="549"/>
      <c r="WRY3974" s="549"/>
      <c r="WRZ3974" s="549"/>
      <c r="WSA3974" s="549"/>
      <c r="WSB3974" s="549"/>
      <c r="WSC3974" s="549"/>
      <c r="WSD3974" s="549"/>
      <c r="WSE3974" s="549"/>
      <c r="WSF3974" s="549"/>
      <c r="WSG3974" s="549"/>
      <c r="WSH3974" s="549"/>
      <c r="WSI3974" s="549"/>
      <c r="WSJ3974" s="549"/>
      <c r="WSK3974" s="549"/>
      <c r="WSL3974" s="549"/>
      <c r="WSM3974" s="549"/>
      <c r="WSN3974" s="549"/>
      <c r="WSO3974" s="549"/>
      <c r="WSP3974" s="549"/>
      <c r="WSQ3974" s="549"/>
      <c r="WSR3974" s="549"/>
      <c r="WSS3974" s="549"/>
      <c r="WST3974" s="549"/>
      <c r="WSU3974" s="549"/>
      <c r="WSV3974" s="549"/>
      <c r="WSW3974" s="549"/>
      <c r="WSX3974" s="549"/>
      <c r="WSY3974" s="549"/>
      <c r="WSZ3974" s="549"/>
      <c r="WTA3974" s="549"/>
      <c r="WTB3974" s="549"/>
      <c r="WTC3974" s="549"/>
      <c r="WTD3974" s="549"/>
      <c r="WTE3974" s="549"/>
      <c r="WTF3974" s="549"/>
      <c r="WTG3974" s="549"/>
      <c r="WTH3974" s="549"/>
      <c r="WTI3974" s="549"/>
      <c r="WTJ3974" s="549"/>
      <c r="WTK3974" s="549"/>
      <c r="WTL3974" s="549"/>
      <c r="WTM3974" s="549"/>
      <c r="WTN3974" s="549"/>
      <c r="WTO3974" s="549"/>
      <c r="WTP3974" s="549"/>
      <c r="WTQ3974" s="549"/>
      <c r="WTR3974" s="549"/>
      <c r="WTS3974" s="549"/>
      <c r="WTT3974" s="549"/>
      <c r="WTU3974" s="549"/>
      <c r="WTV3974" s="549"/>
      <c r="WTW3974" s="549"/>
      <c r="WTX3974" s="549"/>
      <c r="WTY3974" s="549"/>
      <c r="WTZ3974" s="549"/>
      <c r="WUA3974" s="549"/>
      <c r="WUB3974" s="549"/>
      <c r="WUC3974" s="549"/>
      <c r="WUD3974" s="549"/>
      <c r="WUE3974" s="549"/>
      <c r="WUF3974" s="549"/>
      <c r="WUG3974" s="549"/>
      <c r="WUH3974" s="549"/>
      <c r="WUI3974" s="549"/>
      <c r="WUJ3974" s="549"/>
      <c r="WUK3974" s="549"/>
      <c r="WUL3974" s="549"/>
      <c r="WUM3974" s="549"/>
      <c r="WUN3974" s="549"/>
      <c r="WUO3974" s="549"/>
      <c r="WUP3974" s="549"/>
      <c r="WUQ3974" s="549"/>
      <c r="WUR3974" s="549"/>
      <c r="WUS3974" s="549"/>
      <c r="WUT3974" s="549"/>
      <c r="WUU3974" s="549"/>
      <c r="WUV3974" s="549"/>
      <c r="WUW3974" s="549"/>
      <c r="WUX3974" s="549"/>
      <c r="WUY3974" s="549"/>
      <c r="WUZ3974" s="549"/>
      <c r="WVA3974" s="549"/>
      <c r="WVB3974" s="549"/>
      <c r="WVC3974" s="549"/>
      <c r="WVD3974" s="549"/>
      <c r="WVE3974" s="549"/>
      <c r="WVF3974" s="549"/>
      <c r="WVG3974" s="549"/>
      <c r="WVH3974" s="549"/>
      <c r="WVI3974" s="549"/>
      <c r="WVJ3974" s="549"/>
      <c r="WVK3974" s="549"/>
      <c r="WVL3974" s="549"/>
      <c r="WVM3974" s="549"/>
      <c r="WVN3974" s="549"/>
    </row>
    <row r="3975" spans="1:16134" s="719" customFormat="1">
      <c r="A3975" s="365"/>
      <c r="B3975" s="292" t="s">
        <v>4585</v>
      </c>
      <c r="C3975" s="263"/>
      <c r="D3975" s="48"/>
      <c r="E3975" s="48"/>
      <c r="F3975" s="48"/>
      <c r="P3975" s="549"/>
      <c r="Q3975" s="549"/>
      <c r="R3975" s="549"/>
      <c r="S3975" s="549"/>
      <c r="T3975" s="549"/>
      <c r="U3975" s="549"/>
      <c r="V3975" s="549"/>
      <c r="W3975" s="549"/>
      <c r="X3975" s="549"/>
      <c r="Y3975" s="549"/>
      <c r="Z3975" s="549"/>
      <c r="AA3975" s="549"/>
      <c r="AB3975" s="549"/>
      <c r="AC3975" s="549"/>
      <c r="AD3975" s="549"/>
      <c r="AE3975" s="549"/>
      <c r="AF3975" s="549"/>
      <c r="AG3975" s="549"/>
      <c r="AH3975" s="549"/>
      <c r="AI3975" s="549"/>
      <c r="AJ3975" s="549"/>
      <c r="AK3975" s="549"/>
      <c r="AL3975" s="549"/>
      <c r="AM3975" s="549"/>
      <c r="AN3975" s="549"/>
      <c r="AO3975" s="549"/>
      <c r="AP3975" s="549"/>
      <c r="AQ3975" s="549"/>
      <c r="AR3975" s="549"/>
      <c r="AS3975" s="549"/>
      <c r="AT3975" s="549"/>
      <c r="AU3975" s="549"/>
      <c r="AV3975" s="549"/>
      <c r="AW3975" s="549"/>
      <c r="AX3975" s="549"/>
      <c r="AY3975" s="549"/>
      <c r="AZ3975" s="549"/>
      <c r="BA3975" s="549"/>
      <c r="BB3975" s="549"/>
      <c r="BC3975" s="549"/>
      <c r="BD3975" s="549"/>
      <c r="BE3975" s="549"/>
      <c r="BF3975" s="549"/>
      <c r="BG3975" s="549"/>
      <c r="BH3975" s="549"/>
      <c r="BI3975" s="549"/>
      <c r="BJ3975" s="549"/>
      <c r="BK3975" s="549"/>
      <c r="BL3975" s="549"/>
      <c r="BM3975" s="549"/>
      <c r="BN3975" s="549"/>
      <c r="BO3975" s="549"/>
      <c r="BP3975" s="549"/>
      <c r="BQ3975" s="549"/>
      <c r="BR3975" s="549"/>
      <c r="BS3975" s="549"/>
      <c r="BT3975" s="549"/>
      <c r="BU3975" s="549"/>
      <c r="BV3975" s="549"/>
      <c r="BW3975" s="549"/>
      <c r="BX3975" s="549"/>
      <c r="BY3975" s="549"/>
      <c r="BZ3975" s="549"/>
      <c r="CA3975" s="549"/>
      <c r="CB3975" s="549"/>
      <c r="CC3975" s="549"/>
      <c r="CD3975" s="549"/>
      <c r="CE3975" s="549"/>
      <c r="CF3975" s="549"/>
      <c r="CG3975" s="549"/>
      <c r="CH3975" s="549"/>
      <c r="CI3975" s="549"/>
      <c r="CJ3975" s="549"/>
      <c r="CK3975" s="549"/>
      <c r="CL3975" s="549"/>
      <c r="CM3975" s="549"/>
      <c r="CN3975" s="549"/>
      <c r="CO3975" s="549"/>
      <c r="CP3975" s="549"/>
      <c r="CQ3975" s="549"/>
      <c r="CR3975" s="549"/>
      <c r="CS3975" s="549"/>
      <c r="CT3975" s="549"/>
      <c r="CU3975" s="549"/>
      <c r="CV3975" s="549"/>
      <c r="CW3975" s="549"/>
      <c r="CX3975" s="549"/>
      <c r="CY3975" s="549"/>
      <c r="CZ3975" s="549"/>
      <c r="DA3975" s="549"/>
      <c r="DB3975" s="549"/>
      <c r="DC3975" s="549"/>
      <c r="DD3975" s="549"/>
      <c r="DE3975" s="549"/>
      <c r="DF3975" s="549"/>
      <c r="DG3975" s="549"/>
      <c r="DH3975" s="549"/>
      <c r="DI3975" s="549"/>
      <c r="DJ3975" s="549"/>
      <c r="DK3975" s="549"/>
      <c r="DL3975" s="549"/>
      <c r="DM3975" s="549"/>
      <c r="DN3975" s="549"/>
      <c r="DO3975" s="549"/>
      <c r="DP3975" s="549"/>
      <c r="DQ3975" s="549"/>
      <c r="DR3975" s="549"/>
      <c r="DS3975" s="549"/>
      <c r="DT3975" s="549"/>
      <c r="DU3975" s="549"/>
      <c r="DV3975" s="549"/>
      <c r="DW3975" s="549"/>
      <c r="DX3975" s="549"/>
      <c r="DY3975" s="549"/>
      <c r="DZ3975" s="549"/>
      <c r="EA3975" s="549"/>
      <c r="EB3975" s="549"/>
      <c r="EC3975" s="549"/>
      <c r="ED3975" s="549"/>
      <c r="EE3975" s="549"/>
      <c r="EF3975" s="549"/>
      <c r="EG3975" s="549"/>
      <c r="EH3975" s="549"/>
      <c r="EI3975" s="549"/>
      <c r="EJ3975" s="549"/>
      <c r="EK3975" s="549"/>
      <c r="EL3975" s="549"/>
      <c r="EM3975" s="549"/>
      <c r="EN3975" s="549"/>
      <c r="EO3975" s="549"/>
      <c r="EP3975" s="549"/>
      <c r="EQ3975" s="549"/>
      <c r="ER3975" s="549"/>
      <c r="ES3975" s="549"/>
      <c r="ET3975" s="549"/>
      <c r="EU3975" s="549"/>
      <c r="EV3975" s="549"/>
      <c r="EW3975" s="549"/>
      <c r="EX3975" s="549"/>
      <c r="EY3975" s="549"/>
      <c r="EZ3975" s="549"/>
      <c r="FA3975" s="549"/>
      <c r="FB3975" s="549"/>
      <c r="FC3975" s="549"/>
      <c r="FD3975" s="549"/>
      <c r="FE3975" s="549"/>
      <c r="FF3975" s="549"/>
      <c r="FG3975" s="549"/>
      <c r="FH3975" s="549"/>
      <c r="FI3975" s="549"/>
      <c r="FJ3975" s="549"/>
      <c r="FK3975" s="549"/>
      <c r="FL3975" s="549"/>
      <c r="FM3975" s="549"/>
      <c r="FN3975" s="549"/>
      <c r="FO3975" s="549"/>
      <c r="FP3975" s="549"/>
      <c r="FQ3975" s="549"/>
      <c r="FR3975" s="549"/>
      <c r="FS3975" s="549"/>
      <c r="FT3975" s="549"/>
      <c r="FU3975" s="549"/>
      <c r="FV3975" s="549"/>
      <c r="FW3975" s="549"/>
      <c r="FX3975" s="549"/>
      <c r="FY3975" s="549"/>
      <c r="FZ3975" s="549"/>
      <c r="GA3975" s="549"/>
      <c r="GB3975" s="549"/>
      <c r="GC3975" s="549"/>
      <c r="GD3975" s="549"/>
      <c r="GE3975" s="549"/>
      <c r="GF3975" s="549"/>
      <c r="GG3975" s="549"/>
      <c r="GH3975" s="549"/>
      <c r="GI3975" s="549"/>
      <c r="GJ3975" s="549"/>
      <c r="GK3975" s="549"/>
      <c r="GL3975" s="549"/>
      <c r="GM3975" s="549"/>
      <c r="GN3975" s="549"/>
      <c r="GO3975" s="549"/>
      <c r="GP3975" s="549"/>
      <c r="GQ3975" s="549"/>
      <c r="GR3975" s="549"/>
      <c r="GS3975" s="549"/>
      <c r="GT3975" s="549"/>
      <c r="GU3975" s="549"/>
      <c r="GV3975" s="549"/>
      <c r="GW3975" s="549"/>
      <c r="GX3975" s="549"/>
      <c r="GY3975" s="549"/>
      <c r="GZ3975" s="549"/>
      <c r="HA3975" s="549"/>
      <c r="HB3975" s="549"/>
      <c r="HC3975" s="549"/>
      <c r="HD3975" s="549"/>
      <c r="HE3975" s="549"/>
      <c r="HF3975" s="549"/>
      <c r="HG3975" s="549"/>
      <c r="HH3975" s="549"/>
      <c r="HI3975" s="549"/>
      <c r="HJ3975" s="549"/>
      <c r="HK3975" s="549"/>
      <c r="HL3975" s="549"/>
      <c r="HM3975" s="549"/>
      <c r="HN3975" s="549"/>
      <c r="HO3975" s="549"/>
      <c r="HP3975" s="549"/>
      <c r="HQ3975" s="549"/>
      <c r="HR3975" s="549"/>
      <c r="HS3975" s="549"/>
      <c r="HT3975" s="549"/>
      <c r="HU3975" s="549"/>
      <c r="HV3975" s="549"/>
      <c r="HW3975" s="549"/>
      <c r="HX3975" s="549"/>
      <c r="HY3975" s="549"/>
      <c r="HZ3975" s="549"/>
      <c r="IA3975" s="549"/>
      <c r="IB3975" s="549"/>
      <c r="IC3975" s="549"/>
      <c r="ID3975" s="549"/>
      <c r="IE3975" s="549"/>
      <c r="IF3975" s="549"/>
      <c r="IG3975" s="549"/>
      <c r="IH3975" s="549"/>
      <c r="II3975" s="549"/>
      <c r="IJ3975" s="549"/>
      <c r="IK3975" s="549"/>
      <c r="IL3975" s="549"/>
      <c r="IM3975" s="549"/>
      <c r="IN3975" s="549"/>
      <c r="IO3975" s="549"/>
      <c r="IP3975" s="549"/>
      <c r="IQ3975" s="549"/>
      <c r="IR3975" s="549"/>
      <c r="IS3975" s="549"/>
      <c r="IT3975" s="549"/>
      <c r="IU3975" s="549"/>
      <c r="IV3975" s="549"/>
      <c r="IW3975" s="549"/>
      <c r="IX3975" s="549"/>
      <c r="IY3975" s="549"/>
      <c r="IZ3975" s="549"/>
      <c r="JA3975" s="549"/>
      <c r="JB3975" s="549"/>
      <c r="JC3975" s="549"/>
      <c r="JD3975" s="549"/>
      <c r="JE3975" s="549"/>
      <c r="JF3975" s="549"/>
      <c r="JG3975" s="549"/>
      <c r="JH3975" s="549"/>
      <c r="JI3975" s="549"/>
      <c r="JJ3975" s="549"/>
      <c r="JK3975" s="549"/>
      <c r="JL3975" s="549"/>
      <c r="JM3975" s="549"/>
      <c r="JN3975" s="549"/>
      <c r="JO3975" s="549"/>
      <c r="JP3975" s="549"/>
      <c r="JQ3975" s="549"/>
      <c r="JR3975" s="549"/>
      <c r="JS3975" s="549"/>
      <c r="JT3975" s="549"/>
      <c r="JU3975" s="549"/>
      <c r="JV3975" s="549"/>
      <c r="JW3975" s="549"/>
      <c r="JX3975" s="549"/>
      <c r="JY3975" s="549"/>
      <c r="JZ3975" s="549"/>
      <c r="KA3975" s="549"/>
      <c r="KB3975" s="549"/>
      <c r="KC3975" s="549"/>
      <c r="KD3975" s="549"/>
      <c r="KE3975" s="549"/>
      <c r="KF3975" s="549"/>
      <c r="KG3975" s="549"/>
      <c r="KH3975" s="549"/>
      <c r="KI3975" s="549"/>
      <c r="KJ3975" s="549"/>
      <c r="KK3975" s="549"/>
      <c r="KL3975" s="549"/>
      <c r="KM3975" s="549"/>
      <c r="KN3975" s="549"/>
      <c r="KO3975" s="549"/>
      <c r="KP3975" s="549"/>
      <c r="KQ3975" s="549"/>
      <c r="KR3975" s="549"/>
      <c r="KS3975" s="549"/>
      <c r="KT3975" s="549"/>
      <c r="KU3975" s="549"/>
      <c r="KV3975" s="549"/>
      <c r="KW3975" s="549"/>
      <c r="KX3975" s="549"/>
      <c r="KY3975" s="549"/>
      <c r="KZ3975" s="549"/>
      <c r="LA3975" s="549"/>
      <c r="LB3975" s="549"/>
      <c r="LC3975" s="549"/>
      <c r="LD3975" s="549"/>
      <c r="LE3975" s="549"/>
      <c r="LF3975" s="549"/>
      <c r="LG3975" s="549"/>
      <c r="LH3975" s="549"/>
      <c r="LI3975" s="549"/>
      <c r="LJ3975" s="549"/>
      <c r="LK3975" s="549"/>
      <c r="LL3975" s="549"/>
      <c r="LM3975" s="549"/>
      <c r="LN3975" s="549"/>
      <c r="LO3975" s="549"/>
      <c r="LP3975" s="549"/>
      <c r="LQ3975" s="549"/>
      <c r="LR3975" s="549"/>
      <c r="LS3975" s="549"/>
      <c r="LT3975" s="549"/>
      <c r="LU3975" s="549"/>
      <c r="LV3975" s="549"/>
      <c r="LW3975" s="549"/>
      <c r="LX3975" s="549"/>
      <c r="LY3975" s="549"/>
      <c r="LZ3975" s="549"/>
      <c r="MA3975" s="549"/>
      <c r="MB3975" s="549"/>
      <c r="MC3975" s="549"/>
      <c r="MD3975" s="549"/>
      <c r="ME3975" s="549"/>
      <c r="MF3975" s="549"/>
      <c r="MG3975" s="549"/>
      <c r="MH3975" s="549"/>
      <c r="MI3975" s="549"/>
      <c r="MJ3975" s="549"/>
      <c r="MK3975" s="549"/>
      <c r="ML3975" s="549"/>
      <c r="MM3975" s="549"/>
      <c r="MN3975" s="549"/>
      <c r="MO3975" s="549"/>
      <c r="MP3975" s="549"/>
      <c r="MQ3975" s="549"/>
      <c r="MR3975" s="549"/>
      <c r="MS3975" s="549"/>
      <c r="MT3975" s="549"/>
      <c r="MU3975" s="549"/>
      <c r="MV3975" s="549"/>
      <c r="MW3975" s="549"/>
      <c r="MX3975" s="549"/>
      <c r="MY3975" s="549"/>
      <c r="MZ3975" s="549"/>
      <c r="NA3975" s="549"/>
      <c r="NB3975" s="549"/>
      <c r="NC3975" s="549"/>
      <c r="ND3975" s="549"/>
      <c r="NE3975" s="549"/>
      <c r="NF3975" s="549"/>
      <c r="NG3975" s="549"/>
      <c r="NH3975" s="549"/>
      <c r="NI3975" s="549"/>
      <c r="NJ3975" s="549"/>
      <c r="NK3975" s="549"/>
      <c r="NL3975" s="549"/>
      <c r="NM3975" s="549"/>
      <c r="NN3975" s="549"/>
      <c r="NO3975" s="549"/>
      <c r="NP3975" s="549"/>
      <c r="NQ3975" s="549"/>
      <c r="NR3975" s="549"/>
      <c r="NS3975" s="549"/>
      <c r="NT3975" s="549"/>
      <c r="NU3975" s="549"/>
      <c r="NV3975" s="549"/>
      <c r="NW3975" s="549"/>
      <c r="NX3975" s="549"/>
      <c r="NY3975" s="549"/>
      <c r="NZ3975" s="549"/>
      <c r="OA3975" s="549"/>
      <c r="OB3975" s="549"/>
      <c r="OC3975" s="549"/>
      <c r="OD3975" s="549"/>
      <c r="OE3975" s="549"/>
      <c r="OF3975" s="549"/>
      <c r="OG3975" s="549"/>
      <c r="OH3975" s="549"/>
      <c r="OI3975" s="549"/>
      <c r="OJ3975" s="549"/>
      <c r="OK3975" s="549"/>
      <c r="OL3975" s="549"/>
      <c r="OM3975" s="549"/>
      <c r="ON3975" s="549"/>
      <c r="OO3975" s="549"/>
      <c r="OP3975" s="549"/>
      <c r="OQ3975" s="549"/>
      <c r="OR3975" s="549"/>
      <c r="OS3975" s="549"/>
      <c r="OT3975" s="549"/>
      <c r="OU3975" s="549"/>
      <c r="OV3975" s="549"/>
      <c r="OW3975" s="549"/>
      <c r="OX3975" s="549"/>
      <c r="OY3975" s="549"/>
      <c r="OZ3975" s="549"/>
      <c r="PA3975" s="549"/>
      <c r="PB3975" s="549"/>
      <c r="PC3975" s="549"/>
      <c r="PD3975" s="549"/>
      <c r="PE3975" s="549"/>
      <c r="PF3975" s="549"/>
      <c r="PG3975" s="549"/>
      <c r="PH3975" s="549"/>
      <c r="PI3975" s="549"/>
      <c r="PJ3975" s="549"/>
      <c r="PK3975" s="549"/>
      <c r="PL3975" s="549"/>
      <c r="PM3975" s="549"/>
      <c r="PN3975" s="549"/>
      <c r="PO3975" s="549"/>
      <c r="PP3975" s="549"/>
      <c r="PQ3975" s="549"/>
      <c r="PR3975" s="549"/>
      <c r="PS3975" s="549"/>
      <c r="PT3975" s="549"/>
      <c r="PU3975" s="549"/>
      <c r="PV3975" s="549"/>
      <c r="PW3975" s="549"/>
      <c r="PX3975" s="549"/>
      <c r="PY3975" s="549"/>
      <c r="PZ3975" s="549"/>
      <c r="QA3975" s="549"/>
      <c r="QB3975" s="549"/>
      <c r="QC3975" s="549"/>
      <c r="QD3975" s="549"/>
      <c r="QE3975" s="549"/>
      <c r="QF3975" s="549"/>
      <c r="QG3975" s="549"/>
      <c r="QH3975" s="549"/>
      <c r="QI3975" s="549"/>
      <c r="QJ3975" s="549"/>
      <c r="QK3975" s="549"/>
      <c r="QL3975" s="549"/>
      <c r="QM3975" s="549"/>
      <c r="QN3975" s="549"/>
      <c r="QO3975" s="549"/>
      <c r="QP3975" s="549"/>
      <c r="QQ3975" s="549"/>
      <c r="QR3975" s="549"/>
      <c r="QS3975" s="549"/>
      <c r="QT3975" s="549"/>
      <c r="QU3975" s="549"/>
      <c r="QV3975" s="549"/>
      <c r="QW3975" s="549"/>
      <c r="QX3975" s="549"/>
      <c r="QY3975" s="549"/>
      <c r="QZ3975" s="549"/>
      <c r="RA3975" s="549"/>
      <c r="RB3975" s="549"/>
      <c r="RC3975" s="549"/>
      <c r="RD3975" s="549"/>
      <c r="RE3975" s="549"/>
      <c r="RF3975" s="549"/>
      <c r="RG3975" s="549"/>
      <c r="RH3975" s="549"/>
      <c r="RI3975" s="549"/>
      <c r="RJ3975" s="549"/>
      <c r="RK3975" s="549"/>
      <c r="RL3975" s="549"/>
      <c r="RM3975" s="549"/>
      <c r="RN3975" s="549"/>
      <c r="RO3975" s="549"/>
      <c r="RP3975" s="549"/>
      <c r="RQ3975" s="549"/>
      <c r="RR3975" s="549"/>
      <c r="RS3975" s="549"/>
      <c r="RT3975" s="549"/>
      <c r="RU3975" s="549"/>
      <c r="RV3975" s="549"/>
      <c r="RW3975" s="549"/>
      <c r="RX3975" s="549"/>
      <c r="RY3975" s="549"/>
      <c r="RZ3975" s="549"/>
      <c r="SA3975" s="549"/>
      <c r="SB3975" s="549"/>
      <c r="SC3975" s="549"/>
      <c r="SD3975" s="549"/>
      <c r="SE3975" s="549"/>
      <c r="SF3975" s="549"/>
      <c r="SG3975" s="549"/>
      <c r="SH3975" s="549"/>
      <c r="SI3975" s="549"/>
      <c r="SJ3975" s="549"/>
      <c r="SK3975" s="549"/>
      <c r="SL3975" s="549"/>
      <c r="SM3975" s="549"/>
      <c r="SN3975" s="549"/>
      <c r="SO3975" s="549"/>
      <c r="SP3975" s="549"/>
      <c r="SQ3975" s="549"/>
      <c r="SR3975" s="549"/>
      <c r="SS3975" s="549"/>
      <c r="ST3975" s="549"/>
      <c r="SU3975" s="549"/>
      <c r="SV3975" s="549"/>
      <c r="SW3975" s="549"/>
      <c r="SX3975" s="549"/>
      <c r="SY3975" s="549"/>
      <c r="SZ3975" s="549"/>
      <c r="TA3975" s="549"/>
      <c r="TB3975" s="549"/>
      <c r="TC3975" s="549"/>
      <c r="TD3975" s="549"/>
      <c r="TE3975" s="549"/>
      <c r="TF3975" s="549"/>
      <c r="TG3975" s="549"/>
      <c r="TH3975" s="549"/>
      <c r="TI3975" s="549"/>
      <c r="TJ3975" s="549"/>
      <c r="TK3975" s="549"/>
      <c r="TL3975" s="549"/>
      <c r="TM3975" s="549"/>
      <c r="TN3975" s="549"/>
      <c r="TO3975" s="549"/>
      <c r="TP3975" s="549"/>
      <c r="TQ3975" s="549"/>
      <c r="TR3975" s="549"/>
      <c r="TS3975" s="549"/>
      <c r="TT3975" s="549"/>
      <c r="TU3975" s="549"/>
      <c r="TV3975" s="549"/>
      <c r="TW3975" s="549"/>
      <c r="TX3975" s="549"/>
      <c r="TY3975" s="549"/>
      <c r="TZ3975" s="549"/>
      <c r="UA3975" s="549"/>
      <c r="UB3975" s="549"/>
      <c r="UC3975" s="549"/>
      <c r="UD3975" s="549"/>
      <c r="UE3975" s="549"/>
      <c r="UF3975" s="549"/>
      <c r="UG3975" s="549"/>
      <c r="UH3975" s="549"/>
      <c r="UI3975" s="549"/>
      <c r="UJ3975" s="549"/>
      <c r="UK3975" s="549"/>
      <c r="UL3975" s="549"/>
      <c r="UM3975" s="549"/>
      <c r="UN3975" s="549"/>
      <c r="UO3975" s="549"/>
      <c r="UP3975" s="549"/>
      <c r="UQ3975" s="549"/>
      <c r="UR3975" s="549"/>
      <c r="US3975" s="549"/>
      <c r="UT3975" s="549"/>
      <c r="UU3975" s="549"/>
      <c r="UV3975" s="549"/>
      <c r="UW3975" s="549"/>
      <c r="UX3975" s="549"/>
      <c r="UY3975" s="549"/>
      <c r="UZ3975" s="549"/>
      <c r="VA3975" s="549"/>
      <c r="VB3975" s="549"/>
      <c r="VC3975" s="549"/>
      <c r="VD3975" s="549"/>
      <c r="VE3975" s="549"/>
      <c r="VF3975" s="549"/>
      <c r="VG3975" s="549"/>
      <c r="VH3975" s="549"/>
      <c r="VI3975" s="549"/>
      <c r="VJ3975" s="549"/>
      <c r="VK3975" s="549"/>
      <c r="VL3975" s="549"/>
      <c r="VM3975" s="549"/>
      <c r="VN3975" s="549"/>
      <c r="VO3975" s="549"/>
      <c r="VP3975" s="549"/>
      <c r="VQ3975" s="549"/>
      <c r="VR3975" s="549"/>
      <c r="VS3975" s="549"/>
      <c r="VT3975" s="549"/>
      <c r="VU3975" s="549"/>
      <c r="VV3975" s="549"/>
      <c r="VW3975" s="549"/>
      <c r="VX3975" s="549"/>
      <c r="VY3975" s="549"/>
      <c r="VZ3975" s="549"/>
      <c r="WA3975" s="549"/>
      <c r="WB3975" s="549"/>
      <c r="WC3975" s="549"/>
      <c r="WD3975" s="549"/>
      <c r="WE3975" s="549"/>
      <c r="WF3975" s="549"/>
      <c r="WG3975" s="549"/>
      <c r="WH3975" s="549"/>
      <c r="WI3975" s="549"/>
      <c r="WJ3975" s="549"/>
      <c r="WK3975" s="549"/>
      <c r="WL3975" s="549"/>
      <c r="WM3975" s="549"/>
      <c r="WN3975" s="549"/>
      <c r="WO3975" s="549"/>
      <c r="WP3975" s="549"/>
      <c r="WQ3975" s="549"/>
      <c r="WR3975" s="549"/>
      <c r="WS3975" s="549"/>
      <c r="WT3975" s="549"/>
      <c r="WU3975" s="549"/>
      <c r="WV3975" s="549"/>
      <c r="WW3975" s="549"/>
      <c r="WX3975" s="549"/>
      <c r="WY3975" s="549"/>
      <c r="WZ3975" s="549"/>
      <c r="XA3975" s="549"/>
      <c r="XB3975" s="549"/>
      <c r="XC3975" s="549"/>
      <c r="XD3975" s="549"/>
      <c r="XE3975" s="549"/>
      <c r="XF3975" s="549"/>
      <c r="XG3975" s="549"/>
      <c r="XH3975" s="549"/>
      <c r="XI3975" s="549"/>
      <c r="XJ3975" s="549"/>
      <c r="XK3975" s="549"/>
      <c r="XL3975" s="549"/>
      <c r="XM3975" s="549"/>
      <c r="XN3975" s="549"/>
      <c r="XO3975" s="549"/>
      <c r="XP3975" s="549"/>
      <c r="XQ3975" s="549"/>
      <c r="XR3975" s="549"/>
      <c r="XS3975" s="549"/>
      <c r="XT3975" s="549"/>
      <c r="XU3975" s="549"/>
      <c r="XV3975" s="549"/>
      <c r="XW3975" s="549"/>
      <c r="XX3975" s="549"/>
      <c r="XY3975" s="549"/>
      <c r="XZ3975" s="549"/>
      <c r="YA3975" s="549"/>
      <c r="YB3975" s="549"/>
      <c r="YC3975" s="549"/>
      <c r="YD3975" s="549"/>
      <c r="YE3975" s="549"/>
      <c r="YF3975" s="549"/>
      <c r="YG3975" s="549"/>
      <c r="YH3975" s="549"/>
      <c r="YI3975" s="549"/>
      <c r="YJ3975" s="549"/>
      <c r="YK3975" s="549"/>
      <c r="YL3975" s="549"/>
      <c r="YM3975" s="549"/>
      <c r="YN3975" s="549"/>
      <c r="YO3975" s="549"/>
      <c r="YP3975" s="549"/>
      <c r="YQ3975" s="549"/>
      <c r="YR3975" s="549"/>
      <c r="YS3975" s="549"/>
      <c r="YT3975" s="549"/>
      <c r="YU3975" s="549"/>
      <c r="YV3975" s="549"/>
      <c r="YW3975" s="549"/>
      <c r="YX3975" s="549"/>
      <c r="YY3975" s="549"/>
      <c r="YZ3975" s="549"/>
      <c r="ZA3975" s="549"/>
      <c r="ZB3975" s="549"/>
      <c r="ZC3975" s="549"/>
      <c r="ZD3975" s="549"/>
      <c r="ZE3975" s="549"/>
      <c r="ZF3975" s="549"/>
      <c r="ZG3975" s="549"/>
      <c r="ZH3975" s="549"/>
      <c r="ZI3975" s="549"/>
      <c r="ZJ3975" s="549"/>
      <c r="ZK3975" s="549"/>
      <c r="ZL3975" s="549"/>
      <c r="ZM3975" s="549"/>
      <c r="ZN3975" s="549"/>
      <c r="ZO3975" s="549"/>
      <c r="ZP3975" s="549"/>
      <c r="ZQ3975" s="549"/>
      <c r="ZR3975" s="549"/>
      <c r="ZS3975" s="549"/>
      <c r="ZT3975" s="549"/>
      <c r="ZU3975" s="549"/>
      <c r="ZV3975" s="549"/>
      <c r="ZW3975" s="549"/>
      <c r="ZX3975" s="549"/>
      <c r="ZY3975" s="549"/>
      <c r="ZZ3975" s="549"/>
      <c r="AAA3975" s="549"/>
      <c r="AAB3975" s="549"/>
      <c r="AAC3975" s="549"/>
      <c r="AAD3975" s="549"/>
      <c r="AAE3975" s="549"/>
      <c r="AAF3975" s="549"/>
      <c r="AAG3975" s="549"/>
      <c r="AAH3975" s="549"/>
      <c r="AAI3975" s="549"/>
      <c r="AAJ3975" s="549"/>
      <c r="AAK3975" s="549"/>
      <c r="AAL3975" s="549"/>
      <c r="AAM3975" s="549"/>
      <c r="AAN3975" s="549"/>
      <c r="AAO3975" s="549"/>
      <c r="AAP3975" s="549"/>
      <c r="AAQ3975" s="549"/>
      <c r="AAR3975" s="549"/>
      <c r="AAS3975" s="549"/>
      <c r="AAT3975" s="549"/>
      <c r="AAU3975" s="549"/>
      <c r="AAV3975" s="549"/>
      <c r="AAW3975" s="549"/>
      <c r="AAX3975" s="549"/>
      <c r="AAY3975" s="549"/>
      <c r="AAZ3975" s="549"/>
      <c r="ABA3975" s="549"/>
      <c r="ABB3975" s="549"/>
      <c r="ABC3975" s="549"/>
      <c r="ABD3975" s="549"/>
      <c r="ABE3975" s="549"/>
      <c r="ABF3975" s="549"/>
      <c r="ABG3975" s="549"/>
      <c r="ABH3975" s="549"/>
      <c r="ABI3975" s="549"/>
      <c r="ABJ3975" s="549"/>
      <c r="ABK3975" s="549"/>
      <c r="ABL3975" s="549"/>
      <c r="ABM3975" s="549"/>
      <c r="ABN3975" s="549"/>
      <c r="ABO3975" s="549"/>
      <c r="ABP3975" s="549"/>
      <c r="ABQ3975" s="549"/>
      <c r="ABR3975" s="549"/>
      <c r="ABS3975" s="549"/>
      <c r="ABT3975" s="549"/>
      <c r="ABU3975" s="549"/>
      <c r="ABV3975" s="549"/>
      <c r="ABW3975" s="549"/>
      <c r="ABX3975" s="549"/>
      <c r="ABY3975" s="549"/>
      <c r="ABZ3975" s="549"/>
      <c r="ACA3975" s="549"/>
      <c r="ACB3975" s="549"/>
      <c r="ACC3975" s="549"/>
      <c r="ACD3975" s="549"/>
      <c r="ACE3975" s="549"/>
      <c r="ACF3975" s="549"/>
      <c r="ACG3975" s="549"/>
      <c r="ACH3975" s="549"/>
      <c r="ACI3975" s="549"/>
      <c r="ACJ3975" s="549"/>
      <c r="ACK3975" s="549"/>
      <c r="ACL3975" s="549"/>
      <c r="ACM3975" s="549"/>
      <c r="ACN3975" s="549"/>
      <c r="ACO3975" s="549"/>
      <c r="ACP3975" s="549"/>
      <c r="ACQ3975" s="549"/>
      <c r="ACR3975" s="549"/>
      <c r="ACS3975" s="549"/>
      <c r="ACT3975" s="549"/>
      <c r="ACU3975" s="549"/>
      <c r="ACV3975" s="549"/>
      <c r="ACW3975" s="549"/>
      <c r="ACX3975" s="549"/>
      <c r="ACY3975" s="549"/>
      <c r="ACZ3975" s="549"/>
      <c r="ADA3975" s="549"/>
      <c r="ADB3975" s="549"/>
      <c r="ADC3975" s="549"/>
      <c r="ADD3975" s="549"/>
      <c r="ADE3975" s="549"/>
      <c r="ADF3975" s="549"/>
      <c r="ADG3975" s="549"/>
      <c r="ADH3975" s="549"/>
      <c r="ADI3975" s="549"/>
      <c r="ADJ3975" s="549"/>
      <c r="ADK3975" s="549"/>
      <c r="ADL3975" s="549"/>
      <c r="ADM3975" s="549"/>
      <c r="ADN3975" s="549"/>
      <c r="ADO3975" s="549"/>
      <c r="ADP3975" s="549"/>
      <c r="ADQ3975" s="549"/>
      <c r="ADR3975" s="549"/>
      <c r="ADS3975" s="549"/>
      <c r="ADT3975" s="549"/>
      <c r="ADU3975" s="549"/>
      <c r="ADV3975" s="549"/>
      <c r="ADW3975" s="549"/>
      <c r="ADX3975" s="549"/>
      <c r="ADY3975" s="549"/>
      <c r="ADZ3975" s="549"/>
      <c r="AEA3975" s="549"/>
      <c r="AEB3975" s="549"/>
      <c r="AEC3975" s="549"/>
      <c r="AED3975" s="549"/>
      <c r="AEE3975" s="549"/>
      <c r="AEF3975" s="549"/>
      <c r="AEG3975" s="549"/>
      <c r="AEH3975" s="549"/>
      <c r="AEI3975" s="549"/>
      <c r="AEJ3975" s="549"/>
      <c r="AEK3975" s="549"/>
      <c r="AEL3975" s="549"/>
      <c r="AEM3975" s="549"/>
      <c r="AEN3975" s="549"/>
      <c r="AEO3975" s="549"/>
      <c r="AEP3975" s="549"/>
      <c r="AEQ3975" s="549"/>
      <c r="AER3975" s="549"/>
      <c r="AES3975" s="549"/>
      <c r="AET3975" s="549"/>
      <c r="AEU3975" s="549"/>
      <c r="AEV3975" s="549"/>
      <c r="AEW3975" s="549"/>
      <c r="AEX3975" s="549"/>
      <c r="AEY3975" s="549"/>
      <c r="AEZ3975" s="549"/>
      <c r="AFA3975" s="549"/>
      <c r="AFB3975" s="549"/>
      <c r="AFC3975" s="549"/>
      <c r="AFD3975" s="549"/>
      <c r="AFE3975" s="549"/>
      <c r="AFF3975" s="549"/>
      <c r="AFG3975" s="549"/>
      <c r="AFH3975" s="549"/>
      <c r="AFI3975" s="549"/>
      <c r="AFJ3975" s="549"/>
      <c r="AFK3975" s="549"/>
      <c r="AFL3975" s="549"/>
      <c r="AFM3975" s="549"/>
      <c r="AFN3975" s="549"/>
      <c r="AFO3975" s="549"/>
      <c r="AFP3975" s="549"/>
      <c r="AFQ3975" s="549"/>
      <c r="AFR3975" s="549"/>
      <c r="AFS3975" s="549"/>
      <c r="AFT3975" s="549"/>
      <c r="AFU3975" s="549"/>
      <c r="AFV3975" s="549"/>
      <c r="AFW3975" s="549"/>
      <c r="AFX3975" s="549"/>
      <c r="AFY3975" s="549"/>
      <c r="AFZ3975" s="549"/>
      <c r="AGA3975" s="549"/>
      <c r="AGB3975" s="549"/>
      <c r="AGC3975" s="549"/>
      <c r="AGD3975" s="549"/>
      <c r="AGE3975" s="549"/>
      <c r="AGF3975" s="549"/>
      <c r="AGG3975" s="549"/>
      <c r="AGH3975" s="549"/>
      <c r="AGI3975" s="549"/>
      <c r="AGJ3975" s="549"/>
      <c r="AGK3975" s="549"/>
      <c r="AGL3975" s="549"/>
      <c r="AGM3975" s="549"/>
      <c r="AGN3975" s="549"/>
      <c r="AGO3975" s="549"/>
      <c r="AGP3975" s="549"/>
      <c r="AGQ3975" s="549"/>
      <c r="AGR3975" s="549"/>
      <c r="AGS3975" s="549"/>
      <c r="AGT3975" s="549"/>
      <c r="AGU3975" s="549"/>
      <c r="AGV3975" s="549"/>
      <c r="AGW3975" s="549"/>
      <c r="AGX3975" s="549"/>
      <c r="AGY3975" s="549"/>
      <c r="AGZ3975" s="549"/>
      <c r="AHA3975" s="549"/>
      <c r="AHB3975" s="549"/>
      <c r="AHC3975" s="549"/>
      <c r="AHD3975" s="549"/>
      <c r="AHE3975" s="549"/>
      <c r="AHF3975" s="549"/>
      <c r="AHG3975" s="549"/>
      <c r="AHH3975" s="549"/>
      <c r="AHI3975" s="549"/>
      <c r="AHJ3975" s="549"/>
      <c r="AHK3975" s="549"/>
      <c r="AHL3975" s="549"/>
      <c r="AHM3975" s="549"/>
      <c r="AHN3975" s="549"/>
      <c r="AHO3975" s="549"/>
      <c r="AHP3975" s="549"/>
      <c r="AHQ3975" s="549"/>
      <c r="AHR3975" s="549"/>
      <c r="AHS3975" s="549"/>
      <c r="AHT3975" s="549"/>
      <c r="AHU3975" s="549"/>
      <c r="AHV3975" s="549"/>
      <c r="AHW3975" s="549"/>
      <c r="AHX3975" s="549"/>
      <c r="AHY3975" s="549"/>
      <c r="AHZ3975" s="549"/>
      <c r="AIA3975" s="549"/>
      <c r="AIB3975" s="549"/>
      <c r="AIC3975" s="549"/>
      <c r="AID3975" s="549"/>
      <c r="AIE3975" s="549"/>
      <c r="AIF3975" s="549"/>
      <c r="AIG3975" s="549"/>
      <c r="AIH3975" s="549"/>
      <c r="AII3975" s="549"/>
      <c r="AIJ3975" s="549"/>
      <c r="AIK3975" s="549"/>
      <c r="AIL3975" s="549"/>
      <c r="AIM3975" s="549"/>
      <c r="AIN3975" s="549"/>
      <c r="AIO3975" s="549"/>
      <c r="AIP3975" s="549"/>
      <c r="AIQ3975" s="549"/>
      <c r="AIR3975" s="549"/>
      <c r="AIS3975" s="549"/>
      <c r="AIT3975" s="549"/>
      <c r="AIU3975" s="549"/>
      <c r="AIV3975" s="549"/>
      <c r="AIW3975" s="549"/>
      <c r="AIX3975" s="549"/>
      <c r="AIY3975" s="549"/>
      <c r="AIZ3975" s="549"/>
      <c r="AJA3975" s="549"/>
      <c r="AJB3975" s="549"/>
      <c r="AJC3975" s="549"/>
      <c r="AJD3975" s="549"/>
      <c r="AJE3975" s="549"/>
      <c r="AJF3975" s="549"/>
      <c r="AJG3975" s="549"/>
      <c r="AJH3975" s="549"/>
      <c r="AJI3975" s="549"/>
      <c r="AJJ3975" s="549"/>
      <c r="AJK3975" s="549"/>
      <c r="AJL3975" s="549"/>
      <c r="AJM3975" s="549"/>
      <c r="AJN3975" s="549"/>
      <c r="AJO3975" s="549"/>
      <c r="AJP3975" s="549"/>
      <c r="AJQ3975" s="549"/>
      <c r="AJR3975" s="549"/>
      <c r="AJS3975" s="549"/>
      <c r="AJT3975" s="549"/>
      <c r="AJU3975" s="549"/>
      <c r="AJV3975" s="549"/>
      <c r="AJW3975" s="549"/>
      <c r="AJX3975" s="549"/>
      <c r="AJY3975" s="549"/>
      <c r="AJZ3975" s="549"/>
      <c r="AKA3975" s="549"/>
      <c r="AKB3975" s="549"/>
      <c r="AKC3975" s="549"/>
      <c r="AKD3975" s="549"/>
      <c r="AKE3975" s="549"/>
      <c r="AKF3975" s="549"/>
      <c r="AKG3975" s="549"/>
      <c r="AKH3975" s="549"/>
      <c r="AKI3975" s="549"/>
      <c r="AKJ3975" s="549"/>
      <c r="AKK3975" s="549"/>
      <c r="AKL3975" s="549"/>
      <c r="AKM3975" s="549"/>
      <c r="AKN3975" s="549"/>
      <c r="AKO3975" s="549"/>
      <c r="AKP3975" s="549"/>
      <c r="AKQ3975" s="549"/>
      <c r="AKR3975" s="549"/>
      <c r="AKS3975" s="549"/>
      <c r="AKT3975" s="549"/>
      <c r="AKU3975" s="549"/>
      <c r="AKV3975" s="549"/>
      <c r="AKW3975" s="549"/>
      <c r="AKX3975" s="549"/>
      <c r="AKY3975" s="549"/>
      <c r="AKZ3975" s="549"/>
      <c r="ALA3975" s="549"/>
      <c r="ALB3975" s="549"/>
      <c r="ALC3975" s="549"/>
      <c r="ALD3975" s="549"/>
      <c r="ALE3975" s="549"/>
      <c r="ALF3975" s="549"/>
      <c r="ALG3975" s="549"/>
      <c r="ALH3975" s="549"/>
      <c r="ALI3975" s="549"/>
      <c r="ALJ3975" s="549"/>
      <c r="ALK3975" s="549"/>
      <c r="ALL3975" s="549"/>
      <c r="ALM3975" s="549"/>
      <c r="ALN3975" s="549"/>
      <c r="ALO3975" s="549"/>
      <c r="ALP3975" s="549"/>
      <c r="ALQ3975" s="549"/>
      <c r="ALR3975" s="549"/>
      <c r="ALS3975" s="549"/>
      <c r="ALT3975" s="549"/>
      <c r="ALU3975" s="549"/>
      <c r="ALV3975" s="549"/>
      <c r="ALW3975" s="549"/>
      <c r="ALX3975" s="549"/>
      <c r="ALY3975" s="549"/>
      <c r="ALZ3975" s="549"/>
      <c r="AMA3975" s="549"/>
      <c r="AMB3975" s="549"/>
      <c r="AMC3975" s="549"/>
      <c r="AMD3975" s="549"/>
      <c r="AME3975" s="549"/>
      <c r="AMF3975" s="549"/>
      <c r="AMG3975" s="549"/>
      <c r="AMH3975" s="549"/>
      <c r="AMI3975" s="549"/>
      <c r="AMJ3975" s="549"/>
      <c r="AMK3975" s="549"/>
      <c r="AML3975" s="549"/>
      <c r="AMM3975" s="549"/>
      <c r="AMN3975" s="549"/>
      <c r="AMO3975" s="549"/>
      <c r="AMP3975" s="549"/>
      <c r="AMQ3975" s="549"/>
      <c r="AMR3975" s="549"/>
      <c r="AMS3975" s="549"/>
      <c r="AMT3975" s="549"/>
      <c r="AMU3975" s="549"/>
      <c r="AMV3975" s="549"/>
      <c r="AMW3975" s="549"/>
      <c r="AMX3975" s="549"/>
      <c r="AMY3975" s="549"/>
      <c r="AMZ3975" s="549"/>
      <c r="ANA3975" s="549"/>
      <c r="ANB3975" s="549"/>
      <c r="ANC3975" s="549"/>
      <c r="AND3975" s="549"/>
      <c r="ANE3975" s="549"/>
      <c r="ANF3975" s="549"/>
      <c r="ANG3975" s="549"/>
      <c r="ANH3975" s="549"/>
      <c r="ANI3975" s="549"/>
      <c r="ANJ3975" s="549"/>
      <c r="ANK3975" s="549"/>
      <c r="ANL3975" s="549"/>
      <c r="ANM3975" s="549"/>
      <c r="ANN3975" s="549"/>
      <c r="ANO3975" s="549"/>
      <c r="ANP3975" s="549"/>
      <c r="ANQ3975" s="549"/>
      <c r="ANR3975" s="549"/>
      <c r="ANS3975" s="549"/>
      <c r="ANT3975" s="549"/>
      <c r="ANU3975" s="549"/>
      <c r="ANV3975" s="549"/>
      <c r="ANW3975" s="549"/>
      <c r="ANX3975" s="549"/>
      <c r="ANY3975" s="549"/>
      <c r="ANZ3975" s="549"/>
      <c r="AOA3975" s="549"/>
      <c r="AOB3975" s="549"/>
      <c r="AOC3975" s="549"/>
      <c r="AOD3975" s="549"/>
      <c r="AOE3975" s="549"/>
      <c r="AOF3975" s="549"/>
      <c r="AOG3975" s="549"/>
      <c r="AOH3975" s="549"/>
      <c r="AOI3975" s="549"/>
      <c r="AOJ3975" s="549"/>
      <c r="AOK3975" s="549"/>
      <c r="AOL3975" s="549"/>
      <c r="AOM3975" s="549"/>
      <c r="AON3975" s="549"/>
      <c r="AOO3975" s="549"/>
      <c r="AOP3975" s="549"/>
      <c r="AOQ3975" s="549"/>
      <c r="AOR3975" s="549"/>
      <c r="AOS3975" s="549"/>
      <c r="AOT3975" s="549"/>
      <c r="AOU3975" s="549"/>
      <c r="AOV3975" s="549"/>
      <c r="AOW3975" s="549"/>
      <c r="AOX3975" s="549"/>
      <c r="AOY3975" s="549"/>
      <c r="AOZ3975" s="549"/>
      <c r="APA3975" s="549"/>
      <c r="APB3975" s="549"/>
      <c r="APC3975" s="549"/>
      <c r="APD3975" s="549"/>
      <c r="APE3975" s="549"/>
      <c r="APF3975" s="549"/>
      <c r="APG3975" s="549"/>
      <c r="APH3975" s="549"/>
      <c r="API3975" s="549"/>
      <c r="APJ3975" s="549"/>
      <c r="APK3975" s="549"/>
      <c r="APL3975" s="549"/>
      <c r="APM3975" s="549"/>
      <c r="APN3975" s="549"/>
      <c r="APO3975" s="549"/>
      <c r="APP3975" s="549"/>
      <c r="APQ3975" s="549"/>
      <c r="APR3975" s="549"/>
      <c r="APS3975" s="549"/>
      <c r="APT3975" s="549"/>
      <c r="APU3975" s="549"/>
      <c r="APV3975" s="549"/>
      <c r="APW3975" s="549"/>
      <c r="APX3975" s="549"/>
      <c r="APY3975" s="549"/>
      <c r="APZ3975" s="549"/>
      <c r="AQA3975" s="549"/>
      <c r="AQB3975" s="549"/>
      <c r="AQC3975" s="549"/>
      <c r="AQD3975" s="549"/>
      <c r="AQE3975" s="549"/>
      <c r="AQF3975" s="549"/>
      <c r="AQG3975" s="549"/>
      <c r="AQH3975" s="549"/>
      <c r="AQI3975" s="549"/>
      <c r="AQJ3975" s="549"/>
      <c r="AQK3975" s="549"/>
      <c r="AQL3975" s="549"/>
      <c r="AQM3975" s="549"/>
      <c r="AQN3975" s="549"/>
      <c r="AQO3975" s="549"/>
      <c r="AQP3975" s="549"/>
      <c r="AQQ3975" s="549"/>
      <c r="AQR3975" s="549"/>
      <c r="AQS3975" s="549"/>
      <c r="AQT3975" s="549"/>
      <c r="AQU3975" s="549"/>
      <c r="AQV3975" s="549"/>
      <c r="AQW3975" s="549"/>
      <c r="AQX3975" s="549"/>
      <c r="AQY3975" s="549"/>
      <c r="AQZ3975" s="549"/>
      <c r="ARA3975" s="549"/>
      <c r="ARB3975" s="549"/>
      <c r="ARC3975" s="549"/>
      <c r="ARD3975" s="549"/>
      <c r="ARE3975" s="549"/>
      <c r="ARF3975" s="549"/>
      <c r="ARG3975" s="549"/>
      <c r="ARH3975" s="549"/>
      <c r="ARI3975" s="549"/>
      <c r="ARJ3975" s="549"/>
      <c r="ARK3975" s="549"/>
      <c r="ARL3975" s="549"/>
      <c r="ARM3975" s="549"/>
      <c r="ARN3975" s="549"/>
      <c r="ARO3975" s="549"/>
      <c r="ARP3975" s="549"/>
      <c r="ARQ3975" s="549"/>
      <c r="ARR3975" s="549"/>
      <c r="ARS3975" s="549"/>
      <c r="ART3975" s="549"/>
      <c r="ARU3975" s="549"/>
      <c r="ARV3975" s="549"/>
      <c r="ARW3975" s="549"/>
      <c r="ARX3975" s="549"/>
      <c r="ARY3975" s="549"/>
      <c r="ARZ3975" s="549"/>
      <c r="ASA3975" s="549"/>
      <c r="ASB3975" s="549"/>
      <c r="ASC3975" s="549"/>
      <c r="ASD3975" s="549"/>
      <c r="ASE3975" s="549"/>
      <c r="ASF3975" s="549"/>
      <c r="ASG3975" s="549"/>
      <c r="ASH3975" s="549"/>
      <c r="ASI3975" s="549"/>
      <c r="ASJ3975" s="549"/>
      <c r="ASK3975" s="549"/>
      <c r="ASL3975" s="549"/>
      <c r="ASM3975" s="549"/>
      <c r="ASN3975" s="549"/>
      <c r="ASO3975" s="549"/>
      <c r="ASP3975" s="549"/>
      <c r="ASQ3975" s="549"/>
      <c r="ASR3975" s="549"/>
      <c r="ASS3975" s="549"/>
      <c r="AST3975" s="549"/>
      <c r="ASU3975" s="549"/>
      <c r="ASV3975" s="549"/>
      <c r="ASW3975" s="549"/>
      <c r="ASX3975" s="549"/>
      <c r="ASY3975" s="549"/>
      <c r="ASZ3975" s="549"/>
      <c r="ATA3975" s="549"/>
      <c r="ATB3975" s="549"/>
      <c r="ATC3975" s="549"/>
      <c r="ATD3975" s="549"/>
      <c r="ATE3975" s="549"/>
      <c r="ATF3975" s="549"/>
      <c r="ATG3975" s="549"/>
      <c r="ATH3975" s="549"/>
      <c r="ATI3975" s="549"/>
      <c r="ATJ3975" s="549"/>
      <c r="ATK3975" s="549"/>
      <c r="ATL3975" s="549"/>
      <c r="ATM3975" s="549"/>
      <c r="ATN3975" s="549"/>
      <c r="ATO3975" s="549"/>
      <c r="ATP3975" s="549"/>
      <c r="ATQ3975" s="549"/>
      <c r="ATR3975" s="549"/>
      <c r="ATS3975" s="549"/>
      <c r="ATT3975" s="549"/>
      <c r="ATU3975" s="549"/>
      <c r="ATV3975" s="549"/>
      <c r="ATW3975" s="549"/>
      <c r="ATX3975" s="549"/>
      <c r="ATY3975" s="549"/>
      <c r="ATZ3975" s="549"/>
      <c r="AUA3975" s="549"/>
      <c r="AUB3975" s="549"/>
      <c r="AUC3975" s="549"/>
      <c r="AUD3975" s="549"/>
      <c r="AUE3975" s="549"/>
      <c r="AUF3975" s="549"/>
      <c r="AUG3975" s="549"/>
      <c r="AUH3975" s="549"/>
      <c r="AUI3975" s="549"/>
      <c r="AUJ3975" s="549"/>
      <c r="AUK3975" s="549"/>
      <c r="AUL3975" s="549"/>
      <c r="AUM3975" s="549"/>
      <c r="AUN3975" s="549"/>
      <c r="AUO3975" s="549"/>
      <c r="AUP3975" s="549"/>
      <c r="AUQ3975" s="549"/>
      <c r="AUR3975" s="549"/>
      <c r="AUS3975" s="549"/>
      <c r="AUT3975" s="549"/>
      <c r="AUU3975" s="549"/>
      <c r="AUV3975" s="549"/>
      <c r="AUW3975" s="549"/>
      <c r="AUX3975" s="549"/>
      <c r="AUY3975" s="549"/>
      <c r="AUZ3975" s="549"/>
      <c r="AVA3975" s="549"/>
      <c r="AVB3975" s="549"/>
      <c r="AVC3975" s="549"/>
      <c r="AVD3975" s="549"/>
      <c r="AVE3975" s="549"/>
      <c r="AVF3975" s="549"/>
      <c r="AVG3975" s="549"/>
      <c r="AVH3975" s="549"/>
      <c r="AVI3975" s="549"/>
      <c r="AVJ3975" s="549"/>
      <c r="AVK3975" s="549"/>
      <c r="AVL3975" s="549"/>
      <c r="AVM3975" s="549"/>
      <c r="AVN3975" s="549"/>
      <c r="AVO3975" s="549"/>
      <c r="AVP3975" s="549"/>
      <c r="AVQ3975" s="549"/>
      <c r="AVR3975" s="549"/>
      <c r="AVS3975" s="549"/>
      <c r="AVT3975" s="549"/>
      <c r="AVU3975" s="549"/>
      <c r="AVV3975" s="549"/>
      <c r="AVW3975" s="549"/>
      <c r="AVX3975" s="549"/>
      <c r="AVY3975" s="549"/>
      <c r="AVZ3975" s="549"/>
      <c r="AWA3975" s="549"/>
      <c r="AWB3975" s="549"/>
      <c r="AWC3975" s="549"/>
      <c r="AWD3975" s="549"/>
      <c r="AWE3975" s="549"/>
      <c r="AWF3975" s="549"/>
      <c r="AWG3975" s="549"/>
      <c r="AWH3975" s="549"/>
      <c r="AWI3975" s="549"/>
      <c r="AWJ3975" s="549"/>
      <c r="AWK3975" s="549"/>
      <c r="AWL3975" s="549"/>
      <c r="AWM3975" s="549"/>
      <c r="AWN3975" s="549"/>
      <c r="AWO3975" s="549"/>
      <c r="AWP3975" s="549"/>
      <c r="AWQ3975" s="549"/>
      <c r="AWR3975" s="549"/>
      <c r="AWS3975" s="549"/>
      <c r="AWT3975" s="549"/>
      <c r="AWU3975" s="549"/>
      <c r="AWV3975" s="549"/>
      <c r="AWW3975" s="549"/>
      <c r="AWX3975" s="549"/>
      <c r="AWY3975" s="549"/>
      <c r="AWZ3975" s="549"/>
      <c r="AXA3975" s="549"/>
      <c r="AXB3975" s="549"/>
      <c r="AXC3975" s="549"/>
      <c r="AXD3975" s="549"/>
      <c r="AXE3975" s="549"/>
      <c r="AXF3975" s="549"/>
      <c r="AXG3975" s="549"/>
      <c r="AXH3975" s="549"/>
      <c r="AXI3975" s="549"/>
      <c r="AXJ3975" s="549"/>
      <c r="AXK3975" s="549"/>
      <c r="AXL3975" s="549"/>
      <c r="AXM3975" s="549"/>
      <c r="AXN3975" s="549"/>
      <c r="AXO3975" s="549"/>
      <c r="AXP3975" s="549"/>
      <c r="AXQ3975" s="549"/>
      <c r="AXR3975" s="549"/>
      <c r="AXS3975" s="549"/>
      <c r="AXT3975" s="549"/>
      <c r="AXU3975" s="549"/>
      <c r="AXV3975" s="549"/>
      <c r="AXW3975" s="549"/>
      <c r="AXX3975" s="549"/>
      <c r="AXY3975" s="549"/>
      <c r="AXZ3975" s="549"/>
      <c r="AYA3975" s="549"/>
      <c r="AYB3975" s="549"/>
      <c r="AYC3975" s="549"/>
      <c r="AYD3975" s="549"/>
      <c r="AYE3975" s="549"/>
      <c r="AYF3975" s="549"/>
      <c r="AYG3975" s="549"/>
      <c r="AYH3975" s="549"/>
      <c r="AYI3975" s="549"/>
      <c r="AYJ3975" s="549"/>
      <c r="AYK3975" s="549"/>
      <c r="AYL3975" s="549"/>
      <c r="AYM3975" s="549"/>
      <c r="AYN3975" s="549"/>
      <c r="AYO3975" s="549"/>
      <c r="AYP3975" s="549"/>
      <c r="AYQ3975" s="549"/>
      <c r="AYR3975" s="549"/>
      <c r="AYS3975" s="549"/>
      <c r="AYT3975" s="549"/>
      <c r="AYU3975" s="549"/>
      <c r="AYV3975" s="549"/>
      <c r="AYW3975" s="549"/>
      <c r="AYX3975" s="549"/>
      <c r="AYY3975" s="549"/>
      <c r="AYZ3975" s="549"/>
      <c r="AZA3975" s="549"/>
      <c r="AZB3975" s="549"/>
      <c r="AZC3975" s="549"/>
      <c r="AZD3975" s="549"/>
      <c r="AZE3975" s="549"/>
      <c r="AZF3975" s="549"/>
      <c r="AZG3975" s="549"/>
      <c r="AZH3975" s="549"/>
      <c r="AZI3975" s="549"/>
      <c r="AZJ3975" s="549"/>
      <c r="AZK3975" s="549"/>
      <c r="AZL3975" s="549"/>
      <c r="AZM3975" s="549"/>
      <c r="AZN3975" s="549"/>
      <c r="AZO3975" s="549"/>
      <c r="AZP3975" s="549"/>
      <c r="AZQ3975" s="549"/>
      <c r="AZR3975" s="549"/>
      <c r="AZS3975" s="549"/>
      <c r="AZT3975" s="549"/>
      <c r="AZU3975" s="549"/>
      <c r="AZV3975" s="549"/>
      <c r="AZW3975" s="549"/>
      <c r="AZX3975" s="549"/>
      <c r="AZY3975" s="549"/>
      <c r="AZZ3975" s="549"/>
      <c r="BAA3975" s="549"/>
      <c r="BAB3975" s="549"/>
      <c r="BAC3975" s="549"/>
      <c r="BAD3975" s="549"/>
      <c r="BAE3975" s="549"/>
      <c r="BAF3975" s="549"/>
      <c r="BAG3975" s="549"/>
      <c r="BAH3975" s="549"/>
      <c r="BAI3975" s="549"/>
      <c r="BAJ3975" s="549"/>
      <c r="BAK3975" s="549"/>
      <c r="BAL3975" s="549"/>
      <c r="BAM3975" s="549"/>
      <c r="BAN3975" s="549"/>
      <c r="BAO3975" s="549"/>
      <c r="BAP3975" s="549"/>
      <c r="BAQ3975" s="549"/>
      <c r="BAR3975" s="549"/>
      <c r="BAS3975" s="549"/>
      <c r="BAT3975" s="549"/>
      <c r="BAU3975" s="549"/>
      <c r="BAV3975" s="549"/>
      <c r="BAW3975" s="549"/>
      <c r="BAX3975" s="549"/>
      <c r="BAY3975" s="549"/>
      <c r="BAZ3975" s="549"/>
      <c r="BBA3975" s="549"/>
      <c r="BBB3975" s="549"/>
      <c r="BBC3975" s="549"/>
      <c r="BBD3975" s="549"/>
      <c r="BBE3975" s="549"/>
      <c r="BBF3975" s="549"/>
      <c r="BBG3975" s="549"/>
      <c r="BBH3975" s="549"/>
      <c r="BBI3975" s="549"/>
      <c r="BBJ3975" s="549"/>
      <c r="BBK3975" s="549"/>
      <c r="BBL3975" s="549"/>
      <c r="BBM3975" s="549"/>
      <c r="BBN3975" s="549"/>
      <c r="BBO3975" s="549"/>
      <c r="BBP3975" s="549"/>
      <c r="BBQ3975" s="549"/>
      <c r="BBR3975" s="549"/>
      <c r="BBS3975" s="549"/>
      <c r="BBT3975" s="549"/>
      <c r="BBU3975" s="549"/>
      <c r="BBV3975" s="549"/>
      <c r="BBW3975" s="549"/>
      <c r="BBX3975" s="549"/>
      <c r="BBY3975" s="549"/>
      <c r="BBZ3975" s="549"/>
      <c r="BCA3975" s="549"/>
      <c r="BCB3975" s="549"/>
      <c r="BCC3975" s="549"/>
      <c r="BCD3975" s="549"/>
      <c r="BCE3975" s="549"/>
      <c r="BCF3975" s="549"/>
      <c r="BCG3975" s="549"/>
      <c r="BCH3975" s="549"/>
      <c r="BCI3975" s="549"/>
      <c r="BCJ3975" s="549"/>
      <c r="BCK3975" s="549"/>
      <c r="BCL3975" s="549"/>
      <c r="BCM3975" s="549"/>
      <c r="BCN3975" s="549"/>
      <c r="BCO3975" s="549"/>
      <c r="BCP3975" s="549"/>
      <c r="BCQ3975" s="549"/>
      <c r="BCR3975" s="549"/>
      <c r="BCS3975" s="549"/>
      <c r="BCT3975" s="549"/>
      <c r="BCU3975" s="549"/>
      <c r="BCV3975" s="549"/>
      <c r="BCW3975" s="549"/>
      <c r="BCX3975" s="549"/>
      <c r="BCY3975" s="549"/>
      <c r="BCZ3975" s="549"/>
      <c r="BDA3975" s="549"/>
      <c r="BDB3975" s="549"/>
      <c r="BDC3975" s="549"/>
      <c r="BDD3975" s="549"/>
      <c r="BDE3975" s="549"/>
      <c r="BDF3975" s="549"/>
      <c r="BDG3975" s="549"/>
      <c r="BDH3975" s="549"/>
      <c r="BDI3975" s="549"/>
      <c r="BDJ3975" s="549"/>
      <c r="BDK3975" s="549"/>
      <c r="BDL3975" s="549"/>
      <c r="BDM3975" s="549"/>
      <c r="BDN3975" s="549"/>
      <c r="BDO3975" s="549"/>
      <c r="BDP3975" s="549"/>
      <c r="BDQ3975" s="549"/>
      <c r="BDR3975" s="549"/>
      <c r="BDS3975" s="549"/>
      <c r="BDT3975" s="549"/>
      <c r="BDU3975" s="549"/>
      <c r="BDV3975" s="549"/>
      <c r="BDW3975" s="549"/>
      <c r="BDX3975" s="549"/>
      <c r="BDY3975" s="549"/>
      <c r="BDZ3975" s="549"/>
      <c r="BEA3975" s="549"/>
      <c r="BEB3975" s="549"/>
      <c r="BEC3975" s="549"/>
      <c r="BED3975" s="549"/>
      <c r="BEE3975" s="549"/>
      <c r="BEF3975" s="549"/>
      <c r="BEG3975" s="549"/>
      <c r="BEH3975" s="549"/>
      <c r="BEI3975" s="549"/>
      <c r="BEJ3975" s="549"/>
      <c r="BEK3975" s="549"/>
      <c r="BEL3975" s="549"/>
      <c r="BEM3975" s="549"/>
      <c r="BEN3975" s="549"/>
      <c r="BEO3975" s="549"/>
      <c r="BEP3975" s="549"/>
      <c r="BEQ3975" s="549"/>
      <c r="BER3975" s="549"/>
      <c r="BES3975" s="549"/>
      <c r="BET3975" s="549"/>
      <c r="BEU3975" s="549"/>
      <c r="BEV3975" s="549"/>
      <c r="BEW3975" s="549"/>
      <c r="BEX3975" s="549"/>
      <c r="BEY3975" s="549"/>
      <c r="BEZ3975" s="549"/>
      <c r="BFA3975" s="549"/>
      <c r="BFB3975" s="549"/>
      <c r="BFC3975" s="549"/>
      <c r="BFD3975" s="549"/>
      <c r="BFE3975" s="549"/>
      <c r="BFF3975" s="549"/>
      <c r="BFG3975" s="549"/>
      <c r="BFH3975" s="549"/>
      <c r="BFI3975" s="549"/>
      <c r="BFJ3975" s="549"/>
      <c r="BFK3975" s="549"/>
      <c r="BFL3975" s="549"/>
      <c r="BFM3975" s="549"/>
      <c r="BFN3975" s="549"/>
      <c r="BFO3975" s="549"/>
      <c r="BFP3975" s="549"/>
      <c r="BFQ3975" s="549"/>
      <c r="BFR3975" s="549"/>
      <c r="BFS3975" s="549"/>
      <c r="BFT3975" s="549"/>
      <c r="BFU3975" s="549"/>
      <c r="BFV3975" s="549"/>
      <c r="BFW3975" s="549"/>
      <c r="BFX3975" s="549"/>
      <c r="BFY3975" s="549"/>
      <c r="BFZ3975" s="549"/>
      <c r="BGA3975" s="549"/>
      <c r="BGB3975" s="549"/>
      <c r="BGC3975" s="549"/>
      <c r="BGD3975" s="549"/>
      <c r="BGE3975" s="549"/>
      <c r="BGF3975" s="549"/>
      <c r="BGG3975" s="549"/>
      <c r="BGH3975" s="549"/>
      <c r="BGI3975" s="549"/>
      <c r="BGJ3975" s="549"/>
      <c r="BGK3975" s="549"/>
      <c r="BGL3975" s="549"/>
      <c r="BGM3975" s="549"/>
      <c r="BGN3975" s="549"/>
      <c r="BGO3975" s="549"/>
      <c r="BGP3975" s="549"/>
      <c r="BGQ3975" s="549"/>
      <c r="BGR3975" s="549"/>
      <c r="BGS3975" s="549"/>
      <c r="BGT3975" s="549"/>
      <c r="BGU3975" s="549"/>
      <c r="BGV3975" s="549"/>
      <c r="BGW3975" s="549"/>
      <c r="BGX3975" s="549"/>
      <c r="BGY3975" s="549"/>
      <c r="BGZ3975" s="549"/>
      <c r="BHA3975" s="549"/>
      <c r="BHB3975" s="549"/>
      <c r="BHC3975" s="549"/>
      <c r="BHD3975" s="549"/>
      <c r="BHE3975" s="549"/>
      <c r="BHF3975" s="549"/>
      <c r="BHG3975" s="549"/>
      <c r="BHH3975" s="549"/>
      <c r="BHI3975" s="549"/>
      <c r="BHJ3975" s="549"/>
      <c r="BHK3975" s="549"/>
      <c r="BHL3975" s="549"/>
      <c r="BHM3975" s="549"/>
      <c r="BHN3975" s="549"/>
      <c r="BHO3975" s="549"/>
      <c r="BHP3975" s="549"/>
      <c r="BHQ3975" s="549"/>
      <c r="BHR3975" s="549"/>
      <c r="BHS3975" s="549"/>
      <c r="BHT3975" s="549"/>
      <c r="BHU3975" s="549"/>
      <c r="BHV3975" s="549"/>
      <c r="BHW3975" s="549"/>
      <c r="BHX3975" s="549"/>
      <c r="BHY3975" s="549"/>
      <c r="BHZ3975" s="549"/>
      <c r="BIA3975" s="549"/>
      <c r="BIB3975" s="549"/>
      <c r="BIC3975" s="549"/>
      <c r="BID3975" s="549"/>
      <c r="BIE3975" s="549"/>
      <c r="BIF3975" s="549"/>
      <c r="BIG3975" s="549"/>
      <c r="BIH3975" s="549"/>
      <c r="BII3975" s="549"/>
      <c r="BIJ3975" s="549"/>
      <c r="BIK3975" s="549"/>
      <c r="BIL3975" s="549"/>
      <c r="BIM3975" s="549"/>
      <c r="BIN3975" s="549"/>
      <c r="BIO3975" s="549"/>
      <c r="BIP3975" s="549"/>
      <c r="BIQ3975" s="549"/>
      <c r="BIR3975" s="549"/>
      <c r="BIS3975" s="549"/>
      <c r="BIT3975" s="549"/>
      <c r="BIU3975" s="549"/>
      <c r="BIV3975" s="549"/>
      <c r="BIW3975" s="549"/>
      <c r="BIX3975" s="549"/>
      <c r="BIY3975" s="549"/>
      <c r="BIZ3975" s="549"/>
      <c r="BJA3975" s="549"/>
      <c r="BJB3975" s="549"/>
      <c r="BJC3975" s="549"/>
      <c r="BJD3975" s="549"/>
      <c r="BJE3975" s="549"/>
      <c r="BJF3975" s="549"/>
      <c r="BJG3975" s="549"/>
      <c r="BJH3975" s="549"/>
      <c r="BJI3975" s="549"/>
      <c r="BJJ3975" s="549"/>
      <c r="BJK3975" s="549"/>
      <c r="BJL3975" s="549"/>
      <c r="BJM3975" s="549"/>
      <c r="BJN3975" s="549"/>
      <c r="BJO3975" s="549"/>
      <c r="BJP3975" s="549"/>
      <c r="BJQ3975" s="549"/>
      <c r="BJR3975" s="549"/>
      <c r="BJS3975" s="549"/>
      <c r="BJT3975" s="549"/>
      <c r="BJU3975" s="549"/>
      <c r="BJV3975" s="549"/>
      <c r="BJW3975" s="549"/>
      <c r="BJX3975" s="549"/>
      <c r="BJY3975" s="549"/>
      <c r="BJZ3975" s="549"/>
      <c r="BKA3975" s="549"/>
      <c r="BKB3975" s="549"/>
      <c r="BKC3975" s="549"/>
      <c r="BKD3975" s="549"/>
      <c r="BKE3975" s="549"/>
      <c r="BKF3975" s="549"/>
      <c r="BKG3975" s="549"/>
      <c r="BKH3975" s="549"/>
      <c r="BKI3975" s="549"/>
      <c r="BKJ3975" s="549"/>
      <c r="BKK3975" s="549"/>
      <c r="BKL3975" s="549"/>
      <c r="BKM3975" s="549"/>
      <c r="BKN3975" s="549"/>
      <c r="BKO3975" s="549"/>
      <c r="BKP3975" s="549"/>
      <c r="BKQ3975" s="549"/>
      <c r="BKR3975" s="549"/>
      <c r="BKS3975" s="549"/>
      <c r="BKT3975" s="549"/>
      <c r="BKU3975" s="549"/>
      <c r="BKV3975" s="549"/>
      <c r="BKW3975" s="549"/>
      <c r="BKX3975" s="549"/>
      <c r="BKY3975" s="549"/>
      <c r="BKZ3975" s="549"/>
      <c r="BLA3975" s="549"/>
      <c r="BLB3975" s="549"/>
      <c r="BLC3975" s="549"/>
      <c r="BLD3975" s="549"/>
      <c r="BLE3975" s="549"/>
      <c r="BLF3975" s="549"/>
      <c r="BLG3975" s="549"/>
      <c r="BLH3975" s="549"/>
      <c r="BLI3975" s="549"/>
      <c r="BLJ3975" s="549"/>
      <c r="BLK3975" s="549"/>
      <c r="BLL3975" s="549"/>
      <c r="BLM3975" s="549"/>
      <c r="BLN3975" s="549"/>
      <c r="BLO3975" s="549"/>
      <c r="BLP3975" s="549"/>
      <c r="BLQ3975" s="549"/>
      <c r="BLR3975" s="549"/>
      <c r="BLS3975" s="549"/>
      <c r="BLT3975" s="549"/>
      <c r="BLU3975" s="549"/>
      <c r="BLV3975" s="549"/>
      <c r="BLW3975" s="549"/>
      <c r="BLX3975" s="549"/>
      <c r="BLY3975" s="549"/>
      <c r="BLZ3975" s="549"/>
      <c r="BMA3975" s="549"/>
      <c r="BMB3975" s="549"/>
      <c r="BMC3975" s="549"/>
      <c r="BMD3975" s="549"/>
      <c r="BME3975" s="549"/>
      <c r="BMF3975" s="549"/>
      <c r="BMG3975" s="549"/>
      <c r="BMH3975" s="549"/>
      <c r="BMI3975" s="549"/>
      <c r="BMJ3975" s="549"/>
      <c r="BMK3975" s="549"/>
      <c r="BML3975" s="549"/>
      <c r="BMM3975" s="549"/>
      <c r="BMN3975" s="549"/>
      <c r="BMO3975" s="549"/>
      <c r="BMP3975" s="549"/>
      <c r="BMQ3975" s="549"/>
      <c r="BMR3975" s="549"/>
      <c r="BMS3975" s="549"/>
      <c r="BMT3975" s="549"/>
      <c r="BMU3975" s="549"/>
      <c r="BMV3975" s="549"/>
      <c r="BMW3975" s="549"/>
      <c r="BMX3975" s="549"/>
      <c r="BMY3975" s="549"/>
      <c r="BMZ3975" s="549"/>
      <c r="BNA3975" s="549"/>
      <c r="BNB3975" s="549"/>
      <c r="BNC3975" s="549"/>
      <c r="BND3975" s="549"/>
      <c r="BNE3975" s="549"/>
      <c r="BNF3975" s="549"/>
      <c r="BNG3975" s="549"/>
      <c r="BNH3975" s="549"/>
      <c r="BNI3975" s="549"/>
      <c r="BNJ3975" s="549"/>
      <c r="BNK3975" s="549"/>
      <c r="BNL3975" s="549"/>
      <c r="BNM3975" s="549"/>
      <c r="BNN3975" s="549"/>
      <c r="BNO3975" s="549"/>
      <c r="BNP3975" s="549"/>
      <c r="BNQ3975" s="549"/>
      <c r="BNR3975" s="549"/>
      <c r="BNS3975" s="549"/>
      <c r="BNT3975" s="549"/>
      <c r="BNU3975" s="549"/>
      <c r="BNV3975" s="549"/>
      <c r="BNW3975" s="549"/>
      <c r="BNX3975" s="549"/>
      <c r="BNY3975" s="549"/>
      <c r="BNZ3975" s="549"/>
      <c r="BOA3975" s="549"/>
      <c r="BOB3975" s="549"/>
      <c r="BOC3975" s="549"/>
      <c r="BOD3975" s="549"/>
      <c r="BOE3975" s="549"/>
      <c r="BOF3975" s="549"/>
      <c r="BOG3975" s="549"/>
      <c r="BOH3975" s="549"/>
      <c r="BOI3975" s="549"/>
      <c r="BOJ3975" s="549"/>
      <c r="BOK3975" s="549"/>
      <c r="BOL3975" s="549"/>
      <c r="BOM3975" s="549"/>
      <c r="BON3975" s="549"/>
      <c r="BOO3975" s="549"/>
      <c r="BOP3975" s="549"/>
      <c r="BOQ3975" s="549"/>
      <c r="BOR3975" s="549"/>
      <c r="BOS3975" s="549"/>
      <c r="BOT3975" s="549"/>
      <c r="BOU3975" s="549"/>
      <c r="BOV3975" s="549"/>
      <c r="BOW3975" s="549"/>
      <c r="BOX3975" s="549"/>
      <c r="BOY3975" s="549"/>
      <c r="BOZ3975" s="549"/>
      <c r="BPA3975" s="549"/>
      <c r="BPB3975" s="549"/>
      <c r="BPC3975" s="549"/>
      <c r="BPD3975" s="549"/>
      <c r="BPE3975" s="549"/>
      <c r="BPF3975" s="549"/>
      <c r="BPG3975" s="549"/>
      <c r="BPH3975" s="549"/>
      <c r="BPI3975" s="549"/>
      <c r="BPJ3975" s="549"/>
      <c r="BPK3975" s="549"/>
      <c r="BPL3975" s="549"/>
      <c r="BPM3975" s="549"/>
      <c r="BPN3975" s="549"/>
      <c r="BPO3975" s="549"/>
      <c r="BPP3975" s="549"/>
      <c r="BPQ3975" s="549"/>
      <c r="BPR3975" s="549"/>
      <c r="BPS3975" s="549"/>
      <c r="BPT3975" s="549"/>
      <c r="BPU3975" s="549"/>
      <c r="BPV3975" s="549"/>
      <c r="BPW3975" s="549"/>
      <c r="BPX3975" s="549"/>
      <c r="BPY3975" s="549"/>
      <c r="BPZ3975" s="549"/>
      <c r="BQA3975" s="549"/>
      <c r="BQB3975" s="549"/>
      <c r="BQC3975" s="549"/>
      <c r="BQD3975" s="549"/>
      <c r="BQE3975" s="549"/>
      <c r="BQF3975" s="549"/>
      <c r="BQG3975" s="549"/>
      <c r="BQH3975" s="549"/>
      <c r="BQI3975" s="549"/>
      <c r="BQJ3975" s="549"/>
      <c r="BQK3975" s="549"/>
      <c r="BQL3975" s="549"/>
      <c r="BQM3975" s="549"/>
      <c r="BQN3975" s="549"/>
      <c r="BQO3975" s="549"/>
      <c r="BQP3975" s="549"/>
      <c r="BQQ3975" s="549"/>
      <c r="BQR3975" s="549"/>
      <c r="BQS3975" s="549"/>
      <c r="BQT3975" s="549"/>
      <c r="BQU3975" s="549"/>
      <c r="BQV3975" s="549"/>
      <c r="BQW3975" s="549"/>
      <c r="BQX3975" s="549"/>
      <c r="BQY3975" s="549"/>
      <c r="BQZ3975" s="549"/>
      <c r="BRA3975" s="549"/>
      <c r="BRB3975" s="549"/>
      <c r="BRC3975" s="549"/>
      <c r="BRD3975" s="549"/>
      <c r="BRE3975" s="549"/>
      <c r="BRF3975" s="549"/>
      <c r="BRG3975" s="549"/>
      <c r="BRH3975" s="549"/>
      <c r="BRI3975" s="549"/>
      <c r="BRJ3975" s="549"/>
      <c r="BRK3975" s="549"/>
      <c r="BRL3975" s="549"/>
      <c r="BRM3975" s="549"/>
      <c r="BRN3975" s="549"/>
      <c r="BRO3975" s="549"/>
      <c r="BRP3975" s="549"/>
      <c r="BRQ3975" s="549"/>
      <c r="BRR3975" s="549"/>
      <c r="BRS3975" s="549"/>
      <c r="BRT3975" s="549"/>
      <c r="BRU3975" s="549"/>
      <c r="BRV3975" s="549"/>
      <c r="BRW3975" s="549"/>
      <c r="BRX3975" s="549"/>
      <c r="BRY3975" s="549"/>
      <c r="BRZ3975" s="549"/>
      <c r="BSA3975" s="549"/>
      <c r="BSB3975" s="549"/>
      <c r="BSC3975" s="549"/>
      <c r="BSD3975" s="549"/>
      <c r="BSE3975" s="549"/>
      <c r="BSF3975" s="549"/>
      <c r="BSG3975" s="549"/>
      <c r="BSH3975" s="549"/>
      <c r="BSI3975" s="549"/>
      <c r="BSJ3975" s="549"/>
      <c r="BSK3975" s="549"/>
      <c r="BSL3975" s="549"/>
      <c r="BSM3975" s="549"/>
      <c r="BSN3975" s="549"/>
      <c r="BSO3975" s="549"/>
      <c r="BSP3975" s="549"/>
      <c r="BSQ3975" s="549"/>
      <c r="BSR3975" s="549"/>
      <c r="BSS3975" s="549"/>
      <c r="BST3975" s="549"/>
      <c r="BSU3975" s="549"/>
      <c r="BSV3975" s="549"/>
      <c r="BSW3975" s="549"/>
      <c r="BSX3975" s="549"/>
      <c r="BSY3975" s="549"/>
      <c r="BSZ3975" s="549"/>
      <c r="BTA3975" s="549"/>
      <c r="BTB3975" s="549"/>
      <c r="BTC3975" s="549"/>
      <c r="BTD3975" s="549"/>
      <c r="BTE3975" s="549"/>
      <c r="BTF3975" s="549"/>
      <c r="BTG3975" s="549"/>
      <c r="BTH3975" s="549"/>
      <c r="BTI3975" s="549"/>
      <c r="BTJ3975" s="549"/>
      <c r="BTK3975" s="549"/>
      <c r="BTL3975" s="549"/>
      <c r="BTM3975" s="549"/>
      <c r="BTN3975" s="549"/>
      <c r="BTO3975" s="549"/>
      <c r="BTP3975" s="549"/>
      <c r="BTQ3975" s="549"/>
      <c r="BTR3975" s="549"/>
      <c r="BTS3975" s="549"/>
      <c r="BTT3975" s="549"/>
      <c r="BTU3975" s="549"/>
      <c r="BTV3975" s="549"/>
      <c r="BTW3975" s="549"/>
      <c r="BTX3975" s="549"/>
      <c r="BTY3975" s="549"/>
      <c r="BTZ3975" s="549"/>
      <c r="BUA3975" s="549"/>
      <c r="BUB3975" s="549"/>
      <c r="BUC3975" s="549"/>
      <c r="BUD3975" s="549"/>
      <c r="BUE3975" s="549"/>
      <c r="BUF3975" s="549"/>
      <c r="BUG3975" s="549"/>
      <c r="BUH3975" s="549"/>
      <c r="BUI3975" s="549"/>
      <c r="BUJ3975" s="549"/>
      <c r="BUK3975" s="549"/>
      <c r="BUL3975" s="549"/>
      <c r="BUM3975" s="549"/>
      <c r="BUN3975" s="549"/>
      <c r="BUO3975" s="549"/>
      <c r="BUP3975" s="549"/>
      <c r="BUQ3975" s="549"/>
      <c r="BUR3975" s="549"/>
      <c r="BUS3975" s="549"/>
      <c r="BUT3975" s="549"/>
      <c r="BUU3975" s="549"/>
      <c r="BUV3975" s="549"/>
      <c r="BUW3975" s="549"/>
      <c r="BUX3975" s="549"/>
      <c r="BUY3975" s="549"/>
      <c r="BUZ3975" s="549"/>
      <c r="BVA3975" s="549"/>
      <c r="BVB3975" s="549"/>
      <c r="BVC3975" s="549"/>
      <c r="BVD3975" s="549"/>
      <c r="BVE3975" s="549"/>
      <c r="BVF3975" s="549"/>
      <c r="BVG3975" s="549"/>
      <c r="BVH3975" s="549"/>
      <c r="BVI3975" s="549"/>
      <c r="BVJ3975" s="549"/>
      <c r="BVK3975" s="549"/>
      <c r="BVL3975" s="549"/>
      <c r="BVM3975" s="549"/>
      <c r="BVN3975" s="549"/>
      <c r="BVO3975" s="549"/>
      <c r="BVP3975" s="549"/>
      <c r="BVQ3975" s="549"/>
      <c r="BVR3975" s="549"/>
      <c r="BVS3975" s="549"/>
      <c r="BVT3975" s="549"/>
      <c r="BVU3975" s="549"/>
      <c r="BVV3975" s="549"/>
      <c r="BVW3975" s="549"/>
      <c r="BVX3975" s="549"/>
      <c r="BVY3975" s="549"/>
      <c r="BVZ3975" s="549"/>
      <c r="BWA3975" s="549"/>
      <c r="BWB3975" s="549"/>
      <c r="BWC3975" s="549"/>
      <c r="BWD3975" s="549"/>
      <c r="BWE3975" s="549"/>
      <c r="BWF3975" s="549"/>
      <c r="BWG3975" s="549"/>
      <c r="BWH3975" s="549"/>
      <c r="BWI3975" s="549"/>
      <c r="BWJ3975" s="549"/>
      <c r="BWK3975" s="549"/>
      <c r="BWL3975" s="549"/>
      <c r="BWM3975" s="549"/>
      <c r="BWN3975" s="549"/>
      <c r="BWO3975" s="549"/>
      <c r="BWP3975" s="549"/>
      <c r="BWQ3975" s="549"/>
      <c r="BWR3975" s="549"/>
      <c r="BWS3975" s="549"/>
      <c r="BWT3975" s="549"/>
      <c r="BWU3975" s="549"/>
      <c r="BWV3975" s="549"/>
      <c r="BWW3975" s="549"/>
      <c r="BWX3975" s="549"/>
      <c r="BWY3975" s="549"/>
      <c r="BWZ3975" s="549"/>
      <c r="BXA3975" s="549"/>
      <c r="BXB3975" s="549"/>
      <c r="BXC3975" s="549"/>
      <c r="BXD3975" s="549"/>
      <c r="BXE3975" s="549"/>
      <c r="BXF3975" s="549"/>
      <c r="BXG3975" s="549"/>
      <c r="BXH3975" s="549"/>
      <c r="BXI3975" s="549"/>
      <c r="BXJ3975" s="549"/>
      <c r="BXK3975" s="549"/>
      <c r="BXL3975" s="549"/>
      <c r="BXM3975" s="549"/>
      <c r="BXN3975" s="549"/>
      <c r="BXO3975" s="549"/>
      <c r="BXP3975" s="549"/>
      <c r="BXQ3975" s="549"/>
      <c r="BXR3975" s="549"/>
      <c r="BXS3975" s="549"/>
      <c r="BXT3975" s="549"/>
      <c r="BXU3975" s="549"/>
      <c r="BXV3975" s="549"/>
      <c r="BXW3975" s="549"/>
      <c r="BXX3975" s="549"/>
      <c r="BXY3975" s="549"/>
      <c r="BXZ3975" s="549"/>
      <c r="BYA3975" s="549"/>
      <c r="BYB3975" s="549"/>
      <c r="BYC3975" s="549"/>
      <c r="BYD3975" s="549"/>
      <c r="BYE3975" s="549"/>
      <c r="BYF3975" s="549"/>
      <c r="BYG3975" s="549"/>
      <c r="BYH3975" s="549"/>
      <c r="BYI3975" s="549"/>
      <c r="BYJ3975" s="549"/>
      <c r="BYK3975" s="549"/>
      <c r="BYL3975" s="549"/>
      <c r="BYM3975" s="549"/>
      <c r="BYN3975" s="549"/>
      <c r="BYO3975" s="549"/>
      <c r="BYP3975" s="549"/>
      <c r="BYQ3975" s="549"/>
      <c r="BYR3975" s="549"/>
      <c r="BYS3975" s="549"/>
      <c r="BYT3975" s="549"/>
      <c r="BYU3975" s="549"/>
      <c r="BYV3975" s="549"/>
      <c r="BYW3975" s="549"/>
      <c r="BYX3975" s="549"/>
      <c r="BYY3975" s="549"/>
      <c r="BYZ3975" s="549"/>
      <c r="BZA3975" s="549"/>
      <c r="BZB3975" s="549"/>
      <c r="BZC3975" s="549"/>
      <c r="BZD3975" s="549"/>
      <c r="BZE3975" s="549"/>
      <c r="BZF3975" s="549"/>
      <c r="BZG3975" s="549"/>
      <c r="BZH3975" s="549"/>
      <c r="BZI3975" s="549"/>
      <c r="BZJ3975" s="549"/>
      <c r="BZK3975" s="549"/>
      <c r="BZL3975" s="549"/>
      <c r="BZM3975" s="549"/>
      <c r="BZN3975" s="549"/>
      <c r="BZO3975" s="549"/>
      <c r="BZP3975" s="549"/>
      <c r="BZQ3975" s="549"/>
      <c r="BZR3975" s="549"/>
      <c r="BZS3975" s="549"/>
      <c r="BZT3975" s="549"/>
      <c r="BZU3975" s="549"/>
      <c r="BZV3975" s="549"/>
      <c r="BZW3975" s="549"/>
      <c r="BZX3975" s="549"/>
      <c r="BZY3975" s="549"/>
      <c r="BZZ3975" s="549"/>
      <c r="CAA3975" s="549"/>
      <c r="CAB3975" s="549"/>
      <c r="CAC3975" s="549"/>
      <c r="CAD3975" s="549"/>
      <c r="CAE3975" s="549"/>
      <c r="CAF3975" s="549"/>
      <c r="CAG3975" s="549"/>
      <c r="CAH3975" s="549"/>
      <c r="CAI3975" s="549"/>
      <c r="CAJ3975" s="549"/>
      <c r="CAK3975" s="549"/>
      <c r="CAL3975" s="549"/>
      <c r="CAM3975" s="549"/>
      <c r="CAN3975" s="549"/>
      <c r="CAO3975" s="549"/>
      <c r="CAP3975" s="549"/>
      <c r="CAQ3975" s="549"/>
      <c r="CAR3975" s="549"/>
      <c r="CAS3975" s="549"/>
      <c r="CAT3975" s="549"/>
      <c r="CAU3975" s="549"/>
      <c r="CAV3975" s="549"/>
      <c r="CAW3975" s="549"/>
      <c r="CAX3975" s="549"/>
      <c r="CAY3975" s="549"/>
      <c r="CAZ3975" s="549"/>
      <c r="CBA3975" s="549"/>
      <c r="CBB3975" s="549"/>
      <c r="CBC3975" s="549"/>
      <c r="CBD3975" s="549"/>
      <c r="CBE3975" s="549"/>
      <c r="CBF3975" s="549"/>
      <c r="CBG3975" s="549"/>
      <c r="CBH3975" s="549"/>
      <c r="CBI3975" s="549"/>
      <c r="CBJ3975" s="549"/>
      <c r="CBK3975" s="549"/>
      <c r="CBL3975" s="549"/>
      <c r="CBM3975" s="549"/>
      <c r="CBN3975" s="549"/>
      <c r="CBO3975" s="549"/>
      <c r="CBP3975" s="549"/>
      <c r="CBQ3975" s="549"/>
      <c r="CBR3975" s="549"/>
      <c r="CBS3975" s="549"/>
      <c r="CBT3975" s="549"/>
      <c r="CBU3975" s="549"/>
      <c r="CBV3975" s="549"/>
      <c r="CBW3975" s="549"/>
      <c r="CBX3975" s="549"/>
      <c r="CBY3975" s="549"/>
      <c r="CBZ3975" s="549"/>
      <c r="CCA3975" s="549"/>
      <c r="CCB3975" s="549"/>
      <c r="CCC3975" s="549"/>
      <c r="CCD3975" s="549"/>
      <c r="CCE3975" s="549"/>
      <c r="CCF3975" s="549"/>
      <c r="CCG3975" s="549"/>
      <c r="CCH3975" s="549"/>
      <c r="CCI3975" s="549"/>
      <c r="CCJ3975" s="549"/>
      <c r="CCK3975" s="549"/>
      <c r="CCL3975" s="549"/>
      <c r="CCM3975" s="549"/>
      <c r="CCN3975" s="549"/>
      <c r="CCO3975" s="549"/>
      <c r="CCP3975" s="549"/>
      <c r="CCQ3975" s="549"/>
      <c r="CCR3975" s="549"/>
      <c r="CCS3975" s="549"/>
      <c r="CCT3975" s="549"/>
      <c r="CCU3975" s="549"/>
      <c r="CCV3975" s="549"/>
      <c r="CCW3975" s="549"/>
      <c r="CCX3975" s="549"/>
      <c r="CCY3975" s="549"/>
      <c r="CCZ3975" s="549"/>
      <c r="CDA3975" s="549"/>
      <c r="CDB3975" s="549"/>
      <c r="CDC3975" s="549"/>
      <c r="CDD3975" s="549"/>
      <c r="CDE3975" s="549"/>
      <c r="CDF3975" s="549"/>
      <c r="CDG3975" s="549"/>
      <c r="CDH3975" s="549"/>
      <c r="CDI3975" s="549"/>
      <c r="CDJ3975" s="549"/>
      <c r="CDK3975" s="549"/>
      <c r="CDL3975" s="549"/>
      <c r="CDM3975" s="549"/>
      <c r="CDN3975" s="549"/>
      <c r="CDO3975" s="549"/>
      <c r="CDP3975" s="549"/>
      <c r="CDQ3975" s="549"/>
      <c r="CDR3975" s="549"/>
      <c r="CDS3975" s="549"/>
      <c r="CDT3975" s="549"/>
      <c r="CDU3975" s="549"/>
      <c r="CDV3975" s="549"/>
      <c r="CDW3975" s="549"/>
      <c r="CDX3975" s="549"/>
      <c r="CDY3975" s="549"/>
      <c r="CDZ3975" s="549"/>
      <c r="CEA3975" s="549"/>
      <c r="CEB3975" s="549"/>
      <c r="CEC3975" s="549"/>
      <c r="CED3975" s="549"/>
      <c r="CEE3975" s="549"/>
      <c r="CEF3975" s="549"/>
      <c r="CEG3975" s="549"/>
      <c r="CEH3975" s="549"/>
      <c r="CEI3975" s="549"/>
      <c r="CEJ3975" s="549"/>
      <c r="CEK3975" s="549"/>
      <c r="CEL3975" s="549"/>
      <c r="CEM3975" s="549"/>
      <c r="CEN3975" s="549"/>
      <c r="CEO3975" s="549"/>
      <c r="CEP3975" s="549"/>
      <c r="CEQ3975" s="549"/>
      <c r="CER3975" s="549"/>
      <c r="CES3975" s="549"/>
      <c r="CET3975" s="549"/>
      <c r="CEU3975" s="549"/>
      <c r="CEV3975" s="549"/>
      <c r="CEW3975" s="549"/>
      <c r="CEX3975" s="549"/>
      <c r="CEY3975" s="549"/>
      <c r="CEZ3975" s="549"/>
      <c r="CFA3975" s="549"/>
      <c r="CFB3975" s="549"/>
      <c r="CFC3975" s="549"/>
      <c r="CFD3975" s="549"/>
      <c r="CFE3975" s="549"/>
      <c r="CFF3975" s="549"/>
      <c r="CFG3975" s="549"/>
      <c r="CFH3975" s="549"/>
      <c r="CFI3975" s="549"/>
      <c r="CFJ3975" s="549"/>
      <c r="CFK3975" s="549"/>
      <c r="CFL3975" s="549"/>
      <c r="CFM3975" s="549"/>
      <c r="CFN3975" s="549"/>
      <c r="CFO3975" s="549"/>
      <c r="CFP3975" s="549"/>
      <c r="CFQ3975" s="549"/>
      <c r="CFR3975" s="549"/>
      <c r="CFS3975" s="549"/>
      <c r="CFT3975" s="549"/>
      <c r="CFU3975" s="549"/>
      <c r="CFV3975" s="549"/>
      <c r="CFW3975" s="549"/>
      <c r="CFX3975" s="549"/>
      <c r="CFY3975" s="549"/>
      <c r="CFZ3975" s="549"/>
      <c r="CGA3975" s="549"/>
      <c r="CGB3975" s="549"/>
      <c r="CGC3975" s="549"/>
      <c r="CGD3975" s="549"/>
      <c r="CGE3975" s="549"/>
      <c r="CGF3975" s="549"/>
      <c r="CGG3975" s="549"/>
      <c r="CGH3975" s="549"/>
      <c r="CGI3975" s="549"/>
      <c r="CGJ3975" s="549"/>
      <c r="CGK3975" s="549"/>
      <c r="CGL3975" s="549"/>
      <c r="CGM3975" s="549"/>
      <c r="CGN3975" s="549"/>
      <c r="CGO3975" s="549"/>
      <c r="CGP3975" s="549"/>
      <c r="CGQ3975" s="549"/>
      <c r="CGR3975" s="549"/>
      <c r="CGS3975" s="549"/>
      <c r="CGT3975" s="549"/>
      <c r="CGU3975" s="549"/>
      <c r="CGV3975" s="549"/>
      <c r="CGW3975" s="549"/>
      <c r="CGX3975" s="549"/>
      <c r="CGY3975" s="549"/>
      <c r="CGZ3975" s="549"/>
      <c r="CHA3975" s="549"/>
      <c r="CHB3975" s="549"/>
      <c r="CHC3975" s="549"/>
      <c r="CHD3975" s="549"/>
      <c r="CHE3975" s="549"/>
      <c r="CHF3975" s="549"/>
      <c r="CHG3975" s="549"/>
      <c r="CHH3975" s="549"/>
      <c r="CHI3975" s="549"/>
      <c r="CHJ3975" s="549"/>
      <c r="CHK3975" s="549"/>
      <c r="CHL3975" s="549"/>
      <c r="CHM3975" s="549"/>
      <c r="CHN3975" s="549"/>
      <c r="CHO3975" s="549"/>
      <c r="CHP3975" s="549"/>
      <c r="CHQ3975" s="549"/>
      <c r="CHR3975" s="549"/>
      <c r="CHS3975" s="549"/>
      <c r="CHT3975" s="549"/>
      <c r="CHU3975" s="549"/>
      <c r="CHV3975" s="549"/>
      <c r="CHW3975" s="549"/>
      <c r="CHX3975" s="549"/>
      <c r="CHY3975" s="549"/>
      <c r="CHZ3975" s="549"/>
      <c r="CIA3975" s="549"/>
      <c r="CIB3975" s="549"/>
      <c r="CIC3975" s="549"/>
      <c r="CID3975" s="549"/>
      <c r="CIE3975" s="549"/>
      <c r="CIF3975" s="549"/>
      <c r="CIG3975" s="549"/>
      <c r="CIH3975" s="549"/>
      <c r="CII3975" s="549"/>
      <c r="CIJ3975" s="549"/>
      <c r="CIK3975" s="549"/>
      <c r="CIL3975" s="549"/>
      <c r="CIM3975" s="549"/>
      <c r="CIN3975" s="549"/>
      <c r="CIO3975" s="549"/>
      <c r="CIP3975" s="549"/>
      <c r="CIQ3975" s="549"/>
      <c r="CIR3975" s="549"/>
      <c r="CIS3975" s="549"/>
      <c r="CIT3975" s="549"/>
      <c r="CIU3975" s="549"/>
      <c r="CIV3975" s="549"/>
      <c r="CIW3975" s="549"/>
      <c r="CIX3975" s="549"/>
      <c r="CIY3975" s="549"/>
      <c r="CIZ3975" s="549"/>
      <c r="CJA3975" s="549"/>
      <c r="CJB3975" s="549"/>
      <c r="CJC3975" s="549"/>
      <c r="CJD3975" s="549"/>
      <c r="CJE3975" s="549"/>
      <c r="CJF3975" s="549"/>
      <c r="CJG3975" s="549"/>
      <c r="CJH3975" s="549"/>
      <c r="CJI3975" s="549"/>
      <c r="CJJ3975" s="549"/>
      <c r="CJK3975" s="549"/>
      <c r="CJL3975" s="549"/>
      <c r="CJM3975" s="549"/>
      <c r="CJN3975" s="549"/>
      <c r="CJO3975" s="549"/>
      <c r="CJP3975" s="549"/>
      <c r="CJQ3975" s="549"/>
      <c r="CJR3975" s="549"/>
      <c r="CJS3975" s="549"/>
      <c r="CJT3975" s="549"/>
      <c r="CJU3975" s="549"/>
      <c r="CJV3975" s="549"/>
      <c r="CJW3975" s="549"/>
      <c r="CJX3975" s="549"/>
      <c r="CJY3975" s="549"/>
      <c r="CJZ3975" s="549"/>
      <c r="CKA3975" s="549"/>
      <c r="CKB3975" s="549"/>
      <c r="CKC3975" s="549"/>
      <c r="CKD3975" s="549"/>
      <c r="CKE3975" s="549"/>
      <c r="CKF3975" s="549"/>
      <c r="CKG3975" s="549"/>
      <c r="CKH3975" s="549"/>
      <c r="CKI3975" s="549"/>
      <c r="CKJ3975" s="549"/>
      <c r="CKK3975" s="549"/>
      <c r="CKL3975" s="549"/>
      <c r="CKM3975" s="549"/>
      <c r="CKN3975" s="549"/>
      <c r="CKO3975" s="549"/>
      <c r="CKP3975" s="549"/>
      <c r="CKQ3975" s="549"/>
      <c r="CKR3975" s="549"/>
      <c r="CKS3975" s="549"/>
      <c r="CKT3975" s="549"/>
      <c r="CKU3975" s="549"/>
      <c r="CKV3975" s="549"/>
      <c r="CKW3975" s="549"/>
      <c r="CKX3975" s="549"/>
      <c r="CKY3975" s="549"/>
      <c r="CKZ3975" s="549"/>
      <c r="CLA3975" s="549"/>
      <c r="CLB3975" s="549"/>
      <c r="CLC3975" s="549"/>
      <c r="CLD3975" s="549"/>
      <c r="CLE3975" s="549"/>
      <c r="CLF3975" s="549"/>
      <c r="CLG3975" s="549"/>
      <c r="CLH3975" s="549"/>
      <c r="CLI3975" s="549"/>
      <c r="CLJ3975" s="549"/>
      <c r="CLK3975" s="549"/>
      <c r="CLL3975" s="549"/>
      <c r="CLM3975" s="549"/>
      <c r="CLN3975" s="549"/>
      <c r="CLO3975" s="549"/>
      <c r="CLP3975" s="549"/>
      <c r="CLQ3975" s="549"/>
      <c r="CLR3975" s="549"/>
      <c r="CLS3975" s="549"/>
      <c r="CLT3975" s="549"/>
      <c r="CLU3975" s="549"/>
      <c r="CLV3975" s="549"/>
      <c r="CLW3975" s="549"/>
      <c r="CLX3975" s="549"/>
      <c r="CLY3975" s="549"/>
      <c r="CLZ3975" s="549"/>
      <c r="CMA3975" s="549"/>
      <c r="CMB3975" s="549"/>
      <c r="CMC3975" s="549"/>
      <c r="CMD3975" s="549"/>
      <c r="CME3975" s="549"/>
      <c r="CMF3975" s="549"/>
      <c r="CMG3975" s="549"/>
      <c r="CMH3975" s="549"/>
      <c r="CMI3975" s="549"/>
      <c r="CMJ3975" s="549"/>
      <c r="CMK3975" s="549"/>
      <c r="CML3975" s="549"/>
      <c r="CMM3975" s="549"/>
      <c r="CMN3975" s="549"/>
      <c r="CMO3975" s="549"/>
      <c r="CMP3975" s="549"/>
      <c r="CMQ3975" s="549"/>
      <c r="CMR3975" s="549"/>
      <c r="CMS3975" s="549"/>
      <c r="CMT3975" s="549"/>
      <c r="CMU3975" s="549"/>
      <c r="CMV3975" s="549"/>
      <c r="CMW3975" s="549"/>
      <c r="CMX3975" s="549"/>
      <c r="CMY3975" s="549"/>
      <c r="CMZ3975" s="549"/>
      <c r="CNA3975" s="549"/>
      <c r="CNB3975" s="549"/>
      <c r="CNC3975" s="549"/>
      <c r="CND3975" s="549"/>
      <c r="CNE3975" s="549"/>
      <c r="CNF3975" s="549"/>
      <c r="CNG3975" s="549"/>
      <c r="CNH3975" s="549"/>
      <c r="CNI3975" s="549"/>
      <c r="CNJ3975" s="549"/>
      <c r="CNK3975" s="549"/>
      <c r="CNL3975" s="549"/>
      <c r="CNM3975" s="549"/>
      <c r="CNN3975" s="549"/>
      <c r="CNO3975" s="549"/>
      <c r="CNP3975" s="549"/>
      <c r="CNQ3975" s="549"/>
      <c r="CNR3975" s="549"/>
      <c r="CNS3975" s="549"/>
      <c r="CNT3975" s="549"/>
      <c r="CNU3975" s="549"/>
      <c r="CNV3975" s="549"/>
      <c r="CNW3975" s="549"/>
      <c r="CNX3975" s="549"/>
      <c r="CNY3975" s="549"/>
      <c r="CNZ3975" s="549"/>
      <c r="COA3975" s="549"/>
      <c r="COB3975" s="549"/>
      <c r="COC3975" s="549"/>
      <c r="COD3975" s="549"/>
      <c r="COE3975" s="549"/>
      <c r="COF3975" s="549"/>
      <c r="COG3975" s="549"/>
      <c r="COH3975" s="549"/>
      <c r="COI3975" s="549"/>
      <c r="COJ3975" s="549"/>
      <c r="COK3975" s="549"/>
      <c r="COL3975" s="549"/>
      <c r="COM3975" s="549"/>
      <c r="CON3975" s="549"/>
      <c r="COO3975" s="549"/>
      <c r="COP3975" s="549"/>
      <c r="COQ3975" s="549"/>
      <c r="COR3975" s="549"/>
      <c r="COS3975" s="549"/>
      <c r="COT3975" s="549"/>
      <c r="COU3975" s="549"/>
      <c r="COV3975" s="549"/>
      <c r="COW3975" s="549"/>
      <c r="COX3975" s="549"/>
      <c r="COY3975" s="549"/>
      <c r="COZ3975" s="549"/>
      <c r="CPA3975" s="549"/>
      <c r="CPB3975" s="549"/>
      <c r="CPC3975" s="549"/>
      <c r="CPD3975" s="549"/>
      <c r="CPE3975" s="549"/>
      <c r="CPF3975" s="549"/>
      <c r="CPG3975" s="549"/>
      <c r="CPH3975" s="549"/>
      <c r="CPI3975" s="549"/>
      <c r="CPJ3975" s="549"/>
      <c r="CPK3975" s="549"/>
      <c r="CPL3975" s="549"/>
      <c r="CPM3975" s="549"/>
      <c r="CPN3975" s="549"/>
      <c r="CPO3975" s="549"/>
      <c r="CPP3975" s="549"/>
      <c r="CPQ3975" s="549"/>
      <c r="CPR3975" s="549"/>
      <c r="CPS3975" s="549"/>
      <c r="CPT3975" s="549"/>
      <c r="CPU3975" s="549"/>
      <c r="CPV3975" s="549"/>
      <c r="CPW3975" s="549"/>
      <c r="CPX3975" s="549"/>
      <c r="CPY3975" s="549"/>
      <c r="CPZ3975" s="549"/>
      <c r="CQA3975" s="549"/>
      <c r="CQB3975" s="549"/>
      <c r="CQC3975" s="549"/>
      <c r="CQD3975" s="549"/>
      <c r="CQE3975" s="549"/>
      <c r="CQF3975" s="549"/>
      <c r="CQG3975" s="549"/>
      <c r="CQH3975" s="549"/>
      <c r="CQI3975" s="549"/>
      <c r="CQJ3975" s="549"/>
      <c r="CQK3975" s="549"/>
      <c r="CQL3975" s="549"/>
      <c r="CQM3975" s="549"/>
      <c r="CQN3975" s="549"/>
      <c r="CQO3975" s="549"/>
      <c r="CQP3975" s="549"/>
      <c r="CQQ3975" s="549"/>
      <c r="CQR3975" s="549"/>
      <c r="CQS3975" s="549"/>
      <c r="CQT3975" s="549"/>
      <c r="CQU3975" s="549"/>
      <c r="CQV3975" s="549"/>
      <c r="CQW3975" s="549"/>
      <c r="CQX3975" s="549"/>
      <c r="CQY3975" s="549"/>
      <c r="CQZ3975" s="549"/>
      <c r="CRA3975" s="549"/>
      <c r="CRB3975" s="549"/>
      <c r="CRC3975" s="549"/>
      <c r="CRD3975" s="549"/>
      <c r="CRE3975" s="549"/>
      <c r="CRF3975" s="549"/>
      <c r="CRG3975" s="549"/>
      <c r="CRH3975" s="549"/>
      <c r="CRI3975" s="549"/>
      <c r="CRJ3975" s="549"/>
      <c r="CRK3975" s="549"/>
      <c r="CRL3975" s="549"/>
      <c r="CRM3975" s="549"/>
      <c r="CRN3975" s="549"/>
      <c r="CRO3975" s="549"/>
      <c r="CRP3975" s="549"/>
      <c r="CRQ3975" s="549"/>
      <c r="CRR3975" s="549"/>
      <c r="CRS3975" s="549"/>
      <c r="CRT3975" s="549"/>
      <c r="CRU3975" s="549"/>
      <c r="CRV3975" s="549"/>
      <c r="CRW3975" s="549"/>
      <c r="CRX3975" s="549"/>
      <c r="CRY3975" s="549"/>
      <c r="CRZ3975" s="549"/>
      <c r="CSA3975" s="549"/>
      <c r="CSB3975" s="549"/>
      <c r="CSC3975" s="549"/>
      <c r="CSD3975" s="549"/>
      <c r="CSE3975" s="549"/>
      <c r="CSF3975" s="549"/>
      <c r="CSG3975" s="549"/>
      <c r="CSH3975" s="549"/>
      <c r="CSI3975" s="549"/>
      <c r="CSJ3975" s="549"/>
      <c r="CSK3975" s="549"/>
      <c r="CSL3975" s="549"/>
      <c r="CSM3975" s="549"/>
      <c r="CSN3975" s="549"/>
      <c r="CSO3975" s="549"/>
      <c r="CSP3975" s="549"/>
      <c r="CSQ3975" s="549"/>
      <c r="CSR3975" s="549"/>
      <c r="CSS3975" s="549"/>
      <c r="CST3975" s="549"/>
      <c r="CSU3975" s="549"/>
      <c r="CSV3975" s="549"/>
      <c r="CSW3975" s="549"/>
      <c r="CSX3975" s="549"/>
      <c r="CSY3975" s="549"/>
      <c r="CSZ3975" s="549"/>
      <c r="CTA3975" s="549"/>
      <c r="CTB3975" s="549"/>
      <c r="CTC3975" s="549"/>
      <c r="CTD3975" s="549"/>
      <c r="CTE3975" s="549"/>
      <c r="CTF3975" s="549"/>
      <c r="CTG3975" s="549"/>
      <c r="CTH3975" s="549"/>
      <c r="CTI3975" s="549"/>
      <c r="CTJ3975" s="549"/>
      <c r="CTK3975" s="549"/>
      <c r="CTL3975" s="549"/>
      <c r="CTM3975" s="549"/>
      <c r="CTN3975" s="549"/>
      <c r="CTO3975" s="549"/>
      <c r="CTP3975" s="549"/>
      <c r="CTQ3975" s="549"/>
      <c r="CTR3975" s="549"/>
      <c r="CTS3975" s="549"/>
      <c r="CTT3975" s="549"/>
      <c r="CTU3975" s="549"/>
      <c r="CTV3975" s="549"/>
      <c r="CTW3975" s="549"/>
      <c r="CTX3975" s="549"/>
      <c r="CTY3975" s="549"/>
      <c r="CTZ3975" s="549"/>
      <c r="CUA3975" s="549"/>
      <c r="CUB3975" s="549"/>
      <c r="CUC3975" s="549"/>
      <c r="CUD3975" s="549"/>
      <c r="CUE3975" s="549"/>
      <c r="CUF3975" s="549"/>
      <c r="CUG3975" s="549"/>
      <c r="CUH3975" s="549"/>
      <c r="CUI3975" s="549"/>
      <c r="CUJ3975" s="549"/>
      <c r="CUK3975" s="549"/>
      <c r="CUL3975" s="549"/>
      <c r="CUM3975" s="549"/>
      <c r="CUN3975" s="549"/>
      <c r="CUO3975" s="549"/>
      <c r="CUP3975" s="549"/>
      <c r="CUQ3975" s="549"/>
      <c r="CUR3975" s="549"/>
      <c r="CUS3975" s="549"/>
      <c r="CUT3975" s="549"/>
      <c r="CUU3975" s="549"/>
      <c r="CUV3975" s="549"/>
      <c r="CUW3975" s="549"/>
      <c r="CUX3975" s="549"/>
      <c r="CUY3975" s="549"/>
      <c r="CUZ3975" s="549"/>
      <c r="CVA3975" s="549"/>
      <c r="CVB3975" s="549"/>
      <c r="CVC3975" s="549"/>
      <c r="CVD3975" s="549"/>
      <c r="CVE3975" s="549"/>
      <c r="CVF3975" s="549"/>
      <c r="CVG3975" s="549"/>
      <c r="CVH3975" s="549"/>
      <c r="CVI3975" s="549"/>
      <c r="CVJ3975" s="549"/>
      <c r="CVK3975" s="549"/>
      <c r="CVL3975" s="549"/>
      <c r="CVM3975" s="549"/>
      <c r="CVN3975" s="549"/>
      <c r="CVO3975" s="549"/>
      <c r="CVP3975" s="549"/>
      <c r="CVQ3975" s="549"/>
      <c r="CVR3975" s="549"/>
      <c r="CVS3975" s="549"/>
      <c r="CVT3975" s="549"/>
      <c r="CVU3975" s="549"/>
      <c r="CVV3975" s="549"/>
      <c r="CVW3975" s="549"/>
      <c r="CVX3975" s="549"/>
      <c r="CVY3975" s="549"/>
      <c r="CVZ3975" s="549"/>
      <c r="CWA3975" s="549"/>
      <c r="CWB3975" s="549"/>
      <c r="CWC3975" s="549"/>
      <c r="CWD3975" s="549"/>
      <c r="CWE3975" s="549"/>
      <c r="CWF3975" s="549"/>
      <c r="CWG3975" s="549"/>
      <c r="CWH3975" s="549"/>
      <c r="CWI3975" s="549"/>
      <c r="CWJ3975" s="549"/>
      <c r="CWK3975" s="549"/>
      <c r="CWL3975" s="549"/>
      <c r="CWM3975" s="549"/>
      <c r="CWN3975" s="549"/>
      <c r="CWO3975" s="549"/>
      <c r="CWP3975" s="549"/>
      <c r="CWQ3975" s="549"/>
      <c r="CWR3975" s="549"/>
      <c r="CWS3975" s="549"/>
      <c r="CWT3975" s="549"/>
      <c r="CWU3975" s="549"/>
      <c r="CWV3975" s="549"/>
      <c r="CWW3975" s="549"/>
      <c r="CWX3975" s="549"/>
      <c r="CWY3975" s="549"/>
      <c r="CWZ3975" s="549"/>
      <c r="CXA3975" s="549"/>
      <c r="CXB3975" s="549"/>
      <c r="CXC3975" s="549"/>
      <c r="CXD3975" s="549"/>
      <c r="CXE3975" s="549"/>
      <c r="CXF3975" s="549"/>
      <c r="CXG3975" s="549"/>
      <c r="CXH3975" s="549"/>
      <c r="CXI3975" s="549"/>
      <c r="CXJ3975" s="549"/>
      <c r="CXK3975" s="549"/>
      <c r="CXL3975" s="549"/>
      <c r="CXM3975" s="549"/>
      <c r="CXN3975" s="549"/>
      <c r="CXO3975" s="549"/>
      <c r="CXP3975" s="549"/>
      <c r="CXQ3975" s="549"/>
      <c r="CXR3975" s="549"/>
      <c r="CXS3975" s="549"/>
      <c r="CXT3975" s="549"/>
      <c r="CXU3975" s="549"/>
      <c r="CXV3975" s="549"/>
      <c r="CXW3975" s="549"/>
      <c r="CXX3975" s="549"/>
      <c r="CXY3975" s="549"/>
      <c r="CXZ3975" s="549"/>
      <c r="CYA3975" s="549"/>
      <c r="CYB3975" s="549"/>
      <c r="CYC3975" s="549"/>
      <c r="CYD3975" s="549"/>
      <c r="CYE3975" s="549"/>
      <c r="CYF3975" s="549"/>
      <c r="CYG3975" s="549"/>
      <c r="CYH3975" s="549"/>
      <c r="CYI3975" s="549"/>
      <c r="CYJ3975" s="549"/>
      <c r="CYK3975" s="549"/>
      <c r="CYL3975" s="549"/>
      <c r="CYM3975" s="549"/>
      <c r="CYN3975" s="549"/>
      <c r="CYO3975" s="549"/>
      <c r="CYP3975" s="549"/>
      <c r="CYQ3975" s="549"/>
      <c r="CYR3975" s="549"/>
      <c r="CYS3975" s="549"/>
      <c r="CYT3975" s="549"/>
      <c r="CYU3975" s="549"/>
      <c r="CYV3975" s="549"/>
      <c r="CYW3975" s="549"/>
      <c r="CYX3975" s="549"/>
      <c r="CYY3975" s="549"/>
      <c r="CYZ3975" s="549"/>
      <c r="CZA3975" s="549"/>
      <c r="CZB3975" s="549"/>
      <c r="CZC3975" s="549"/>
      <c r="CZD3975" s="549"/>
      <c r="CZE3975" s="549"/>
      <c r="CZF3975" s="549"/>
      <c r="CZG3975" s="549"/>
      <c r="CZH3975" s="549"/>
      <c r="CZI3975" s="549"/>
      <c r="CZJ3975" s="549"/>
      <c r="CZK3975" s="549"/>
      <c r="CZL3975" s="549"/>
      <c r="CZM3975" s="549"/>
      <c r="CZN3975" s="549"/>
      <c r="CZO3975" s="549"/>
      <c r="CZP3975" s="549"/>
      <c r="CZQ3975" s="549"/>
      <c r="CZR3975" s="549"/>
      <c r="CZS3975" s="549"/>
      <c r="CZT3975" s="549"/>
      <c r="CZU3975" s="549"/>
      <c r="CZV3975" s="549"/>
      <c r="CZW3975" s="549"/>
      <c r="CZX3975" s="549"/>
      <c r="CZY3975" s="549"/>
      <c r="CZZ3975" s="549"/>
      <c r="DAA3975" s="549"/>
      <c r="DAB3975" s="549"/>
      <c r="DAC3975" s="549"/>
      <c r="DAD3975" s="549"/>
      <c r="DAE3975" s="549"/>
      <c r="DAF3975" s="549"/>
      <c r="DAG3975" s="549"/>
      <c r="DAH3975" s="549"/>
      <c r="DAI3975" s="549"/>
      <c r="DAJ3975" s="549"/>
      <c r="DAK3975" s="549"/>
      <c r="DAL3975" s="549"/>
      <c r="DAM3975" s="549"/>
      <c r="DAN3975" s="549"/>
      <c r="DAO3975" s="549"/>
      <c r="DAP3975" s="549"/>
      <c r="DAQ3975" s="549"/>
      <c r="DAR3975" s="549"/>
      <c r="DAS3975" s="549"/>
      <c r="DAT3975" s="549"/>
      <c r="DAU3975" s="549"/>
      <c r="DAV3975" s="549"/>
      <c r="DAW3975" s="549"/>
      <c r="DAX3975" s="549"/>
      <c r="DAY3975" s="549"/>
      <c r="DAZ3975" s="549"/>
      <c r="DBA3975" s="549"/>
      <c r="DBB3975" s="549"/>
      <c r="DBC3975" s="549"/>
      <c r="DBD3975" s="549"/>
      <c r="DBE3975" s="549"/>
      <c r="DBF3975" s="549"/>
      <c r="DBG3975" s="549"/>
      <c r="DBH3975" s="549"/>
      <c r="DBI3975" s="549"/>
      <c r="DBJ3975" s="549"/>
      <c r="DBK3975" s="549"/>
      <c r="DBL3975" s="549"/>
      <c r="DBM3975" s="549"/>
      <c r="DBN3975" s="549"/>
      <c r="DBO3975" s="549"/>
      <c r="DBP3975" s="549"/>
      <c r="DBQ3975" s="549"/>
      <c r="DBR3975" s="549"/>
      <c r="DBS3975" s="549"/>
      <c r="DBT3975" s="549"/>
      <c r="DBU3975" s="549"/>
      <c r="DBV3975" s="549"/>
      <c r="DBW3975" s="549"/>
      <c r="DBX3975" s="549"/>
      <c r="DBY3975" s="549"/>
      <c r="DBZ3975" s="549"/>
      <c r="DCA3975" s="549"/>
      <c r="DCB3975" s="549"/>
      <c r="DCC3975" s="549"/>
      <c r="DCD3975" s="549"/>
      <c r="DCE3975" s="549"/>
      <c r="DCF3975" s="549"/>
      <c r="DCG3975" s="549"/>
      <c r="DCH3975" s="549"/>
      <c r="DCI3975" s="549"/>
      <c r="DCJ3975" s="549"/>
      <c r="DCK3975" s="549"/>
      <c r="DCL3975" s="549"/>
      <c r="DCM3975" s="549"/>
      <c r="DCN3975" s="549"/>
      <c r="DCO3975" s="549"/>
      <c r="DCP3975" s="549"/>
      <c r="DCQ3975" s="549"/>
      <c r="DCR3975" s="549"/>
      <c r="DCS3975" s="549"/>
      <c r="DCT3975" s="549"/>
      <c r="DCU3975" s="549"/>
      <c r="DCV3975" s="549"/>
      <c r="DCW3975" s="549"/>
      <c r="DCX3975" s="549"/>
      <c r="DCY3975" s="549"/>
      <c r="DCZ3975" s="549"/>
      <c r="DDA3975" s="549"/>
      <c r="DDB3975" s="549"/>
      <c r="DDC3975" s="549"/>
      <c r="DDD3975" s="549"/>
      <c r="DDE3975" s="549"/>
      <c r="DDF3975" s="549"/>
      <c r="DDG3975" s="549"/>
      <c r="DDH3975" s="549"/>
      <c r="DDI3975" s="549"/>
      <c r="DDJ3975" s="549"/>
      <c r="DDK3975" s="549"/>
      <c r="DDL3975" s="549"/>
      <c r="DDM3975" s="549"/>
      <c r="DDN3975" s="549"/>
      <c r="DDO3975" s="549"/>
      <c r="DDP3975" s="549"/>
      <c r="DDQ3975" s="549"/>
      <c r="DDR3975" s="549"/>
      <c r="DDS3975" s="549"/>
      <c r="DDT3975" s="549"/>
      <c r="DDU3975" s="549"/>
      <c r="DDV3975" s="549"/>
      <c r="DDW3975" s="549"/>
      <c r="DDX3975" s="549"/>
      <c r="DDY3975" s="549"/>
      <c r="DDZ3975" s="549"/>
      <c r="DEA3975" s="549"/>
      <c r="DEB3975" s="549"/>
      <c r="DEC3975" s="549"/>
      <c r="DED3975" s="549"/>
      <c r="DEE3975" s="549"/>
      <c r="DEF3975" s="549"/>
      <c r="DEG3975" s="549"/>
      <c r="DEH3975" s="549"/>
      <c r="DEI3975" s="549"/>
      <c r="DEJ3975" s="549"/>
      <c r="DEK3975" s="549"/>
      <c r="DEL3975" s="549"/>
      <c r="DEM3975" s="549"/>
      <c r="DEN3975" s="549"/>
      <c r="DEO3975" s="549"/>
      <c r="DEP3975" s="549"/>
      <c r="DEQ3975" s="549"/>
      <c r="DER3975" s="549"/>
      <c r="DES3975" s="549"/>
      <c r="DET3975" s="549"/>
      <c r="DEU3975" s="549"/>
      <c r="DEV3975" s="549"/>
      <c r="DEW3975" s="549"/>
      <c r="DEX3975" s="549"/>
      <c r="DEY3975" s="549"/>
      <c r="DEZ3975" s="549"/>
      <c r="DFA3975" s="549"/>
      <c r="DFB3975" s="549"/>
      <c r="DFC3975" s="549"/>
      <c r="DFD3975" s="549"/>
      <c r="DFE3975" s="549"/>
      <c r="DFF3975" s="549"/>
      <c r="DFG3975" s="549"/>
      <c r="DFH3975" s="549"/>
      <c r="DFI3975" s="549"/>
      <c r="DFJ3975" s="549"/>
      <c r="DFK3975" s="549"/>
      <c r="DFL3975" s="549"/>
      <c r="DFM3975" s="549"/>
      <c r="DFN3975" s="549"/>
      <c r="DFO3975" s="549"/>
      <c r="DFP3975" s="549"/>
      <c r="DFQ3975" s="549"/>
      <c r="DFR3975" s="549"/>
      <c r="DFS3975" s="549"/>
      <c r="DFT3975" s="549"/>
      <c r="DFU3975" s="549"/>
      <c r="DFV3975" s="549"/>
      <c r="DFW3975" s="549"/>
      <c r="DFX3975" s="549"/>
      <c r="DFY3975" s="549"/>
      <c r="DFZ3975" s="549"/>
      <c r="DGA3975" s="549"/>
      <c r="DGB3975" s="549"/>
      <c r="DGC3975" s="549"/>
      <c r="DGD3975" s="549"/>
      <c r="DGE3975" s="549"/>
      <c r="DGF3975" s="549"/>
      <c r="DGG3975" s="549"/>
      <c r="DGH3975" s="549"/>
      <c r="DGI3975" s="549"/>
      <c r="DGJ3975" s="549"/>
      <c r="DGK3975" s="549"/>
      <c r="DGL3975" s="549"/>
      <c r="DGM3975" s="549"/>
      <c r="DGN3975" s="549"/>
      <c r="DGO3975" s="549"/>
      <c r="DGP3975" s="549"/>
      <c r="DGQ3975" s="549"/>
      <c r="DGR3975" s="549"/>
      <c r="DGS3975" s="549"/>
      <c r="DGT3975" s="549"/>
      <c r="DGU3975" s="549"/>
      <c r="DGV3975" s="549"/>
      <c r="DGW3975" s="549"/>
      <c r="DGX3975" s="549"/>
      <c r="DGY3975" s="549"/>
      <c r="DGZ3975" s="549"/>
      <c r="DHA3975" s="549"/>
      <c r="DHB3975" s="549"/>
      <c r="DHC3975" s="549"/>
      <c r="DHD3975" s="549"/>
      <c r="DHE3975" s="549"/>
      <c r="DHF3975" s="549"/>
      <c r="DHG3975" s="549"/>
      <c r="DHH3975" s="549"/>
      <c r="DHI3975" s="549"/>
      <c r="DHJ3975" s="549"/>
      <c r="DHK3975" s="549"/>
      <c r="DHL3975" s="549"/>
      <c r="DHM3975" s="549"/>
      <c r="DHN3975" s="549"/>
      <c r="DHO3975" s="549"/>
      <c r="DHP3975" s="549"/>
      <c r="DHQ3975" s="549"/>
      <c r="DHR3975" s="549"/>
      <c r="DHS3975" s="549"/>
      <c r="DHT3975" s="549"/>
      <c r="DHU3975" s="549"/>
      <c r="DHV3975" s="549"/>
      <c r="DHW3975" s="549"/>
      <c r="DHX3975" s="549"/>
      <c r="DHY3975" s="549"/>
      <c r="DHZ3975" s="549"/>
      <c r="DIA3975" s="549"/>
      <c r="DIB3975" s="549"/>
      <c r="DIC3975" s="549"/>
      <c r="DID3975" s="549"/>
      <c r="DIE3975" s="549"/>
      <c r="DIF3975" s="549"/>
      <c r="DIG3975" s="549"/>
      <c r="DIH3975" s="549"/>
      <c r="DII3975" s="549"/>
      <c r="DIJ3975" s="549"/>
      <c r="DIK3975" s="549"/>
      <c r="DIL3975" s="549"/>
      <c r="DIM3975" s="549"/>
      <c r="DIN3975" s="549"/>
      <c r="DIO3975" s="549"/>
      <c r="DIP3975" s="549"/>
      <c r="DIQ3975" s="549"/>
      <c r="DIR3975" s="549"/>
      <c r="DIS3975" s="549"/>
      <c r="DIT3975" s="549"/>
      <c r="DIU3975" s="549"/>
      <c r="DIV3975" s="549"/>
      <c r="DIW3975" s="549"/>
      <c r="DIX3975" s="549"/>
      <c r="DIY3975" s="549"/>
      <c r="DIZ3975" s="549"/>
      <c r="DJA3975" s="549"/>
      <c r="DJB3975" s="549"/>
      <c r="DJC3975" s="549"/>
      <c r="DJD3975" s="549"/>
      <c r="DJE3975" s="549"/>
      <c r="DJF3975" s="549"/>
      <c r="DJG3975" s="549"/>
      <c r="DJH3975" s="549"/>
      <c r="DJI3975" s="549"/>
      <c r="DJJ3975" s="549"/>
      <c r="DJK3975" s="549"/>
      <c r="DJL3975" s="549"/>
      <c r="DJM3975" s="549"/>
      <c r="DJN3975" s="549"/>
      <c r="DJO3975" s="549"/>
      <c r="DJP3975" s="549"/>
      <c r="DJQ3975" s="549"/>
      <c r="DJR3975" s="549"/>
      <c r="DJS3975" s="549"/>
      <c r="DJT3975" s="549"/>
      <c r="DJU3975" s="549"/>
      <c r="DJV3975" s="549"/>
      <c r="DJW3975" s="549"/>
      <c r="DJX3975" s="549"/>
      <c r="DJY3975" s="549"/>
      <c r="DJZ3975" s="549"/>
      <c r="DKA3975" s="549"/>
      <c r="DKB3975" s="549"/>
      <c r="DKC3975" s="549"/>
      <c r="DKD3975" s="549"/>
      <c r="DKE3975" s="549"/>
      <c r="DKF3975" s="549"/>
      <c r="DKG3975" s="549"/>
      <c r="DKH3975" s="549"/>
      <c r="DKI3975" s="549"/>
      <c r="DKJ3975" s="549"/>
      <c r="DKK3975" s="549"/>
      <c r="DKL3975" s="549"/>
      <c r="DKM3975" s="549"/>
      <c r="DKN3975" s="549"/>
      <c r="DKO3975" s="549"/>
      <c r="DKP3975" s="549"/>
      <c r="DKQ3975" s="549"/>
      <c r="DKR3975" s="549"/>
      <c r="DKS3975" s="549"/>
      <c r="DKT3975" s="549"/>
      <c r="DKU3975" s="549"/>
      <c r="DKV3975" s="549"/>
      <c r="DKW3975" s="549"/>
      <c r="DKX3975" s="549"/>
      <c r="DKY3975" s="549"/>
      <c r="DKZ3975" s="549"/>
      <c r="DLA3975" s="549"/>
      <c r="DLB3975" s="549"/>
      <c r="DLC3975" s="549"/>
      <c r="DLD3975" s="549"/>
      <c r="DLE3975" s="549"/>
      <c r="DLF3975" s="549"/>
      <c r="DLG3975" s="549"/>
      <c r="DLH3975" s="549"/>
      <c r="DLI3975" s="549"/>
      <c r="DLJ3975" s="549"/>
      <c r="DLK3975" s="549"/>
      <c r="DLL3975" s="549"/>
      <c r="DLM3975" s="549"/>
      <c r="DLN3975" s="549"/>
      <c r="DLO3975" s="549"/>
      <c r="DLP3975" s="549"/>
      <c r="DLQ3975" s="549"/>
      <c r="DLR3975" s="549"/>
      <c r="DLS3975" s="549"/>
      <c r="DLT3975" s="549"/>
      <c r="DLU3975" s="549"/>
      <c r="DLV3975" s="549"/>
      <c r="DLW3975" s="549"/>
      <c r="DLX3975" s="549"/>
      <c r="DLY3975" s="549"/>
      <c r="DLZ3975" s="549"/>
      <c r="DMA3975" s="549"/>
      <c r="DMB3975" s="549"/>
      <c r="DMC3975" s="549"/>
      <c r="DMD3975" s="549"/>
      <c r="DME3975" s="549"/>
      <c r="DMF3975" s="549"/>
      <c r="DMG3975" s="549"/>
      <c r="DMH3975" s="549"/>
      <c r="DMI3975" s="549"/>
      <c r="DMJ3975" s="549"/>
      <c r="DMK3975" s="549"/>
      <c r="DML3975" s="549"/>
      <c r="DMM3975" s="549"/>
      <c r="DMN3975" s="549"/>
      <c r="DMO3975" s="549"/>
      <c r="DMP3975" s="549"/>
      <c r="DMQ3975" s="549"/>
      <c r="DMR3975" s="549"/>
      <c r="DMS3975" s="549"/>
      <c r="DMT3975" s="549"/>
      <c r="DMU3975" s="549"/>
      <c r="DMV3975" s="549"/>
      <c r="DMW3975" s="549"/>
      <c r="DMX3975" s="549"/>
      <c r="DMY3975" s="549"/>
      <c r="DMZ3975" s="549"/>
      <c r="DNA3975" s="549"/>
      <c r="DNB3975" s="549"/>
      <c r="DNC3975" s="549"/>
      <c r="DND3975" s="549"/>
      <c r="DNE3975" s="549"/>
      <c r="DNF3975" s="549"/>
      <c r="DNG3975" s="549"/>
      <c r="DNH3975" s="549"/>
      <c r="DNI3975" s="549"/>
      <c r="DNJ3975" s="549"/>
      <c r="DNK3975" s="549"/>
      <c r="DNL3975" s="549"/>
      <c r="DNM3975" s="549"/>
      <c r="DNN3975" s="549"/>
      <c r="DNO3975" s="549"/>
      <c r="DNP3975" s="549"/>
      <c r="DNQ3975" s="549"/>
      <c r="DNR3975" s="549"/>
      <c r="DNS3975" s="549"/>
      <c r="DNT3975" s="549"/>
      <c r="DNU3975" s="549"/>
      <c r="DNV3975" s="549"/>
      <c r="DNW3975" s="549"/>
      <c r="DNX3975" s="549"/>
      <c r="DNY3975" s="549"/>
      <c r="DNZ3975" s="549"/>
      <c r="DOA3975" s="549"/>
      <c r="DOB3975" s="549"/>
      <c r="DOC3975" s="549"/>
      <c r="DOD3975" s="549"/>
      <c r="DOE3975" s="549"/>
      <c r="DOF3975" s="549"/>
      <c r="DOG3975" s="549"/>
      <c r="DOH3975" s="549"/>
      <c r="DOI3975" s="549"/>
      <c r="DOJ3975" s="549"/>
      <c r="DOK3975" s="549"/>
      <c r="DOL3975" s="549"/>
      <c r="DOM3975" s="549"/>
      <c r="DON3975" s="549"/>
      <c r="DOO3975" s="549"/>
      <c r="DOP3975" s="549"/>
      <c r="DOQ3975" s="549"/>
      <c r="DOR3975" s="549"/>
      <c r="DOS3975" s="549"/>
      <c r="DOT3975" s="549"/>
      <c r="DOU3975" s="549"/>
      <c r="DOV3975" s="549"/>
      <c r="DOW3975" s="549"/>
      <c r="DOX3975" s="549"/>
      <c r="DOY3975" s="549"/>
      <c r="DOZ3975" s="549"/>
      <c r="DPA3975" s="549"/>
      <c r="DPB3975" s="549"/>
      <c r="DPC3975" s="549"/>
      <c r="DPD3975" s="549"/>
      <c r="DPE3975" s="549"/>
      <c r="DPF3975" s="549"/>
      <c r="DPG3975" s="549"/>
      <c r="DPH3975" s="549"/>
      <c r="DPI3975" s="549"/>
      <c r="DPJ3975" s="549"/>
      <c r="DPK3975" s="549"/>
      <c r="DPL3975" s="549"/>
      <c r="DPM3975" s="549"/>
      <c r="DPN3975" s="549"/>
      <c r="DPO3975" s="549"/>
      <c r="DPP3975" s="549"/>
      <c r="DPQ3975" s="549"/>
      <c r="DPR3975" s="549"/>
      <c r="DPS3975" s="549"/>
      <c r="DPT3975" s="549"/>
      <c r="DPU3975" s="549"/>
      <c r="DPV3975" s="549"/>
      <c r="DPW3975" s="549"/>
      <c r="DPX3975" s="549"/>
      <c r="DPY3975" s="549"/>
      <c r="DPZ3975" s="549"/>
      <c r="DQA3975" s="549"/>
      <c r="DQB3975" s="549"/>
      <c r="DQC3975" s="549"/>
      <c r="DQD3975" s="549"/>
      <c r="DQE3975" s="549"/>
      <c r="DQF3975" s="549"/>
      <c r="DQG3975" s="549"/>
      <c r="DQH3975" s="549"/>
      <c r="DQI3975" s="549"/>
      <c r="DQJ3975" s="549"/>
      <c r="DQK3975" s="549"/>
      <c r="DQL3975" s="549"/>
      <c r="DQM3975" s="549"/>
      <c r="DQN3975" s="549"/>
      <c r="DQO3975" s="549"/>
      <c r="DQP3975" s="549"/>
      <c r="DQQ3975" s="549"/>
      <c r="DQR3975" s="549"/>
      <c r="DQS3975" s="549"/>
      <c r="DQT3975" s="549"/>
      <c r="DQU3975" s="549"/>
      <c r="DQV3975" s="549"/>
      <c r="DQW3975" s="549"/>
      <c r="DQX3975" s="549"/>
      <c r="DQY3975" s="549"/>
      <c r="DQZ3975" s="549"/>
      <c r="DRA3975" s="549"/>
      <c r="DRB3975" s="549"/>
      <c r="DRC3975" s="549"/>
      <c r="DRD3975" s="549"/>
      <c r="DRE3975" s="549"/>
      <c r="DRF3975" s="549"/>
      <c r="DRG3975" s="549"/>
      <c r="DRH3975" s="549"/>
      <c r="DRI3975" s="549"/>
      <c r="DRJ3975" s="549"/>
      <c r="DRK3975" s="549"/>
      <c r="DRL3975" s="549"/>
      <c r="DRM3975" s="549"/>
      <c r="DRN3975" s="549"/>
      <c r="DRO3975" s="549"/>
      <c r="DRP3975" s="549"/>
      <c r="DRQ3975" s="549"/>
      <c r="DRR3975" s="549"/>
      <c r="DRS3975" s="549"/>
      <c r="DRT3975" s="549"/>
      <c r="DRU3975" s="549"/>
      <c r="DRV3975" s="549"/>
      <c r="DRW3975" s="549"/>
      <c r="DRX3975" s="549"/>
      <c r="DRY3975" s="549"/>
      <c r="DRZ3975" s="549"/>
      <c r="DSA3975" s="549"/>
      <c r="DSB3975" s="549"/>
      <c r="DSC3975" s="549"/>
      <c r="DSD3975" s="549"/>
      <c r="DSE3975" s="549"/>
      <c r="DSF3975" s="549"/>
      <c r="DSG3975" s="549"/>
      <c r="DSH3975" s="549"/>
      <c r="DSI3975" s="549"/>
      <c r="DSJ3975" s="549"/>
      <c r="DSK3975" s="549"/>
      <c r="DSL3975" s="549"/>
      <c r="DSM3975" s="549"/>
      <c r="DSN3975" s="549"/>
      <c r="DSO3975" s="549"/>
      <c r="DSP3975" s="549"/>
      <c r="DSQ3975" s="549"/>
      <c r="DSR3975" s="549"/>
      <c r="DSS3975" s="549"/>
      <c r="DST3975" s="549"/>
      <c r="DSU3975" s="549"/>
      <c r="DSV3975" s="549"/>
      <c r="DSW3975" s="549"/>
      <c r="DSX3975" s="549"/>
      <c r="DSY3975" s="549"/>
      <c r="DSZ3975" s="549"/>
      <c r="DTA3975" s="549"/>
      <c r="DTB3975" s="549"/>
      <c r="DTC3975" s="549"/>
      <c r="DTD3975" s="549"/>
      <c r="DTE3975" s="549"/>
      <c r="DTF3975" s="549"/>
      <c r="DTG3975" s="549"/>
      <c r="DTH3975" s="549"/>
      <c r="DTI3975" s="549"/>
      <c r="DTJ3975" s="549"/>
      <c r="DTK3975" s="549"/>
      <c r="DTL3975" s="549"/>
      <c r="DTM3975" s="549"/>
      <c r="DTN3975" s="549"/>
      <c r="DTO3975" s="549"/>
      <c r="DTP3975" s="549"/>
      <c r="DTQ3975" s="549"/>
      <c r="DTR3975" s="549"/>
      <c r="DTS3975" s="549"/>
      <c r="DTT3975" s="549"/>
      <c r="DTU3975" s="549"/>
      <c r="DTV3975" s="549"/>
      <c r="DTW3975" s="549"/>
      <c r="DTX3975" s="549"/>
      <c r="DTY3975" s="549"/>
      <c r="DTZ3975" s="549"/>
      <c r="DUA3975" s="549"/>
      <c r="DUB3975" s="549"/>
      <c r="DUC3975" s="549"/>
      <c r="DUD3975" s="549"/>
      <c r="DUE3975" s="549"/>
      <c r="DUF3975" s="549"/>
      <c r="DUG3975" s="549"/>
      <c r="DUH3975" s="549"/>
      <c r="DUI3975" s="549"/>
      <c r="DUJ3975" s="549"/>
      <c r="DUK3975" s="549"/>
      <c r="DUL3975" s="549"/>
      <c r="DUM3975" s="549"/>
      <c r="DUN3975" s="549"/>
      <c r="DUO3975" s="549"/>
      <c r="DUP3975" s="549"/>
      <c r="DUQ3975" s="549"/>
      <c r="DUR3975" s="549"/>
      <c r="DUS3975" s="549"/>
      <c r="DUT3975" s="549"/>
      <c r="DUU3975" s="549"/>
      <c r="DUV3975" s="549"/>
      <c r="DUW3975" s="549"/>
      <c r="DUX3975" s="549"/>
      <c r="DUY3975" s="549"/>
      <c r="DUZ3975" s="549"/>
      <c r="DVA3975" s="549"/>
      <c r="DVB3975" s="549"/>
      <c r="DVC3975" s="549"/>
      <c r="DVD3975" s="549"/>
      <c r="DVE3975" s="549"/>
      <c r="DVF3975" s="549"/>
      <c r="DVG3975" s="549"/>
      <c r="DVH3975" s="549"/>
      <c r="DVI3975" s="549"/>
      <c r="DVJ3975" s="549"/>
      <c r="DVK3975" s="549"/>
      <c r="DVL3975" s="549"/>
      <c r="DVM3975" s="549"/>
      <c r="DVN3975" s="549"/>
      <c r="DVO3975" s="549"/>
      <c r="DVP3975" s="549"/>
      <c r="DVQ3975" s="549"/>
      <c r="DVR3975" s="549"/>
      <c r="DVS3975" s="549"/>
      <c r="DVT3975" s="549"/>
      <c r="DVU3975" s="549"/>
      <c r="DVV3975" s="549"/>
      <c r="DVW3975" s="549"/>
      <c r="DVX3975" s="549"/>
      <c r="DVY3975" s="549"/>
      <c r="DVZ3975" s="549"/>
      <c r="DWA3975" s="549"/>
      <c r="DWB3975" s="549"/>
      <c r="DWC3975" s="549"/>
      <c r="DWD3975" s="549"/>
      <c r="DWE3975" s="549"/>
      <c r="DWF3975" s="549"/>
      <c r="DWG3975" s="549"/>
      <c r="DWH3975" s="549"/>
      <c r="DWI3975" s="549"/>
      <c r="DWJ3975" s="549"/>
      <c r="DWK3975" s="549"/>
      <c r="DWL3975" s="549"/>
      <c r="DWM3975" s="549"/>
      <c r="DWN3975" s="549"/>
      <c r="DWO3975" s="549"/>
      <c r="DWP3975" s="549"/>
      <c r="DWQ3975" s="549"/>
      <c r="DWR3975" s="549"/>
      <c r="DWS3975" s="549"/>
      <c r="DWT3975" s="549"/>
      <c r="DWU3975" s="549"/>
      <c r="DWV3975" s="549"/>
      <c r="DWW3975" s="549"/>
      <c r="DWX3975" s="549"/>
      <c r="DWY3975" s="549"/>
      <c r="DWZ3975" s="549"/>
      <c r="DXA3975" s="549"/>
      <c r="DXB3975" s="549"/>
      <c r="DXC3975" s="549"/>
      <c r="DXD3975" s="549"/>
      <c r="DXE3975" s="549"/>
      <c r="DXF3975" s="549"/>
      <c r="DXG3975" s="549"/>
      <c r="DXH3975" s="549"/>
      <c r="DXI3975" s="549"/>
      <c r="DXJ3975" s="549"/>
      <c r="DXK3975" s="549"/>
      <c r="DXL3975" s="549"/>
      <c r="DXM3975" s="549"/>
      <c r="DXN3975" s="549"/>
      <c r="DXO3975" s="549"/>
      <c r="DXP3975" s="549"/>
      <c r="DXQ3975" s="549"/>
      <c r="DXR3975" s="549"/>
      <c r="DXS3975" s="549"/>
      <c r="DXT3975" s="549"/>
      <c r="DXU3975" s="549"/>
      <c r="DXV3975" s="549"/>
      <c r="DXW3975" s="549"/>
      <c r="DXX3975" s="549"/>
      <c r="DXY3975" s="549"/>
      <c r="DXZ3975" s="549"/>
      <c r="DYA3975" s="549"/>
      <c r="DYB3975" s="549"/>
      <c r="DYC3975" s="549"/>
      <c r="DYD3975" s="549"/>
      <c r="DYE3975" s="549"/>
      <c r="DYF3975" s="549"/>
      <c r="DYG3975" s="549"/>
      <c r="DYH3975" s="549"/>
      <c r="DYI3975" s="549"/>
      <c r="DYJ3975" s="549"/>
      <c r="DYK3975" s="549"/>
      <c r="DYL3975" s="549"/>
      <c r="DYM3975" s="549"/>
      <c r="DYN3975" s="549"/>
      <c r="DYO3975" s="549"/>
      <c r="DYP3975" s="549"/>
      <c r="DYQ3975" s="549"/>
      <c r="DYR3975" s="549"/>
      <c r="DYS3975" s="549"/>
      <c r="DYT3975" s="549"/>
      <c r="DYU3975" s="549"/>
      <c r="DYV3975" s="549"/>
      <c r="DYW3975" s="549"/>
      <c r="DYX3975" s="549"/>
      <c r="DYY3975" s="549"/>
      <c r="DYZ3975" s="549"/>
      <c r="DZA3975" s="549"/>
      <c r="DZB3975" s="549"/>
      <c r="DZC3975" s="549"/>
      <c r="DZD3975" s="549"/>
      <c r="DZE3975" s="549"/>
      <c r="DZF3975" s="549"/>
      <c r="DZG3975" s="549"/>
      <c r="DZH3975" s="549"/>
      <c r="DZI3975" s="549"/>
      <c r="DZJ3975" s="549"/>
      <c r="DZK3975" s="549"/>
      <c r="DZL3975" s="549"/>
      <c r="DZM3975" s="549"/>
      <c r="DZN3975" s="549"/>
      <c r="DZO3975" s="549"/>
      <c r="DZP3975" s="549"/>
      <c r="DZQ3975" s="549"/>
      <c r="DZR3975" s="549"/>
      <c r="DZS3975" s="549"/>
      <c r="DZT3975" s="549"/>
      <c r="DZU3975" s="549"/>
      <c r="DZV3975" s="549"/>
      <c r="DZW3975" s="549"/>
      <c r="DZX3975" s="549"/>
      <c r="DZY3975" s="549"/>
      <c r="DZZ3975" s="549"/>
      <c r="EAA3975" s="549"/>
      <c r="EAB3975" s="549"/>
      <c r="EAC3975" s="549"/>
      <c r="EAD3975" s="549"/>
      <c r="EAE3975" s="549"/>
      <c r="EAF3975" s="549"/>
      <c r="EAG3975" s="549"/>
      <c r="EAH3975" s="549"/>
      <c r="EAI3975" s="549"/>
      <c r="EAJ3975" s="549"/>
      <c r="EAK3975" s="549"/>
      <c r="EAL3975" s="549"/>
      <c r="EAM3975" s="549"/>
      <c r="EAN3975" s="549"/>
      <c r="EAO3975" s="549"/>
      <c r="EAP3975" s="549"/>
      <c r="EAQ3975" s="549"/>
      <c r="EAR3975" s="549"/>
      <c r="EAS3975" s="549"/>
      <c r="EAT3975" s="549"/>
      <c r="EAU3975" s="549"/>
      <c r="EAV3975" s="549"/>
      <c r="EAW3975" s="549"/>
      <c r="EAX3975" s="549"/>
      <c r="EAY3975" s="549"/>
      <c r="EAZ3975" s="549"/>
      <c r="EBA3975" s="549"/>
      <c r="EBB3975" s="549"/>
      <c r="EBC3975" s="549"/>
      <c r="EBD3975" s="549"/>
      <c r="EBE3975" s="549"/>
      <c r="EBF3975" s="549"/>
      <c r="EBG3975" s="549"/>
      <c r="EBH3975" s="549"/>
      <c r="EBI3975" s="549"/>
      <c r="EBJ3975" s="549"/>
      <c r="EBK3975" s="549"/>
      <c r="EBL3975" s="549"/>
      <c r="EBM3975" s="549"/>
      <c r="EBN3975" s="549"/>
      <c r="EBO3975" s="549"/>
      <c r="EBP3975" s="549"/>
      <c r="EBQ3975" s="549"/>
      <c r="EBR3975" s="549"/>
      <c r="EBS3975" s="549"/>
      <c r="EBT3975" s="549"/>
      <c r="EBU3975" s="549"/>
      <c r="EBV3975" s="549"/>
      <c r="EBW3975" s="549"/>
      <c r="EBX3975" s="549"/>
      <c r="EBY3975" s="549"/>
      <c r="EBZ3975" s="549"/>
      <c r="ECA3975" s="549"/>
      <c r="ECB3975" s="549"/>
      <c r="ECC3975" s="549"/>
      <c r="ECD3975" s="549"/>
      <c r="ECE3975" s="549"/>
      <c r="ECF3975" s="549"/>
      <c r="ECG3975" s="549"/>
      <c r="ECH3975" s="549"/>
      <c r="ECI3975" s="549"/>
      <c r="ECJ3975" s="549"/>
      <c r="ECK3975" s="549"/>
      <c r="ECL3975" s="549"/>
      <c r="ECM3975" s="549"/>
      <c r="ECN3975" s="549"/>
      <c r="ECO3975" s="549"/>
      <c r="ECP3975" s="549"/>
      <c r="ECQ3975" s="549"/>
      <c r="ECR3975" s="549"/>
      <c r="ECS3975" s="549"/>
      <c r="ECT3975" s="549"/>
      <c r="ECU3975" s="549"/>
      <c r="ECV3975" s="549"/>
      <c r="ECW3975" s="549"/>
      <c r="ECX3975" s="549"/>
      <c r="ECY3975" s="549"/>
      <c r="ECZ3975" s="549"/>
      <c r="EDA3975" s="549"/>
      <c r="EDB3975" s="549"/>
      <c r="EDC3975" s="549"/>
      <c r="EDD3975" s="549"/>
      <c r="EDE3975" s="549"/>
      <c r="EDF3975" s="549"/>
      <c r="EDG3975" s="549"/>
      <c r="EDH3975" s="549"/>
      <c r="EDI3975" s="549"/>
      <c r="EDJ3975" s="549"/>
      <c r="EDK3975" s="549"/>
      <c r="EDL3975" s="549"/>
      <c r="EDM3975" s="549"/>
      <c r="EDN3975" s="549"/>
      <c r="EDO3975" s="549"/>
      <c r="EDP3975" s="549"/>
      <c r="EDQ3975" s="549"/>
      <c r="EDR3975" s="549"/>
      <c r="EDS3975" s="549"/>
      <c r="EDT3975" s="549"/>
      <c r="EDU3975" s="549"/>
      <c r="EDV3975" s="549"/>
      <c r="EDW3975" s="549"/>
      <c r="EDX3975" s="549"/>
      <c r="EDY3975" s="549"/>
      <c r="EDZ3975" s="549"/>
      <c r="EEA3975" s="549"/>
      <c r="EEB3975" s="549"/>
      <c r="EEC3975" s="549"/>
      <c r="EED3975" s="549"/>
      <c r="EEE3975" s="549"/>
      <c r="EEF3975" s="549"/>
      <c r="EEG3975" s="549"/>
      <c r="EEH3975" s="549"/>
      <c r="EEI3975" s="549"/>
      <c r="EEJ3975" s="549"/>
      <c r="EEK3975" s="549"/>
      <c r="EEL3975" s="549"/>
      <c r="EEM3975" s="549"/>
      <c r="EEN3975" s="549"/>
      <c r="EEO3975" s="549"/>
      <c r="EEP3975" s="549"/>
      <c r="EEQ3975" s="549"/>
      <c r="EER3975" s="549"/>
      <c r="EES3975" s="549"/>
      <c r="EET3975" s="549"/>
      <c r="EEU3975" s="549"/>
      <c r="EEV3975" s="549"/>
      <c r="EEW3975" s="549"/>
      <c r="EEX3975" s="549"/>
      <c r="EEY3975" s="549"/>
      <c r="EEZ3975" s="549"/>
      <c r="EFA3975" s="549"/>
      <c r="EFB3975" s="549"/>
      <c r="EFC3975" s="549"/>
      <c r="EFD3975" s="549"/>
      <c r="EFE3975" s="549"/>
      <c r="EFF3975" s="549"/>
      <c r="EFG3975" s="549"/>
      <c r="EFH3975" s="549"/>
      <c r="EFI3975" s="549"/>
      <c r="EFJ3975" s="549"/>
      <c r="EFK3975" s="549"/>
      <c r="EFL3975" s="549"/>
      <c r="EFM3975" s="549"/>
      <c r="EFN3975" s="549"/>
      <c r="EFO3975" s="549"/>
      <c r="EFP3975" s="549"/>
      <c r="EFQ3975" s="549"/>
      <c r="EFR3975" s="549"/>
      <c r="EFS3975" s="549"/>
      <c r="EFT3975" s="549"/>
      <c r="EFU3975" s="549"/>
      <c r="EFV3975" s="549"/>
      <c r="EFW3975" s="549"/>
      <c r="EFX3975" s="549"/>
      <c r="EFY3975" s="549"/>
      <c r="EFZ3975" s="549"/>
      <c r="EGA3975" s="549"/>
      <c r="EGB3975" s="549"/>
      <c r="EGC3975" s="549"/>
      <c r="EGD3975" s="549"/>
      <c r="EGE3975" s="549"/>
      <c r="EGF3975" s="549"/>
      <c r="EGG3975" s="549"/>
      <c r="EGH3975" s="549"/>
      <c r="EGI3975" s="549"/>
      <c r="EGJ3975" s="549"/>
      <c r="EGK3975" s="549"/>
      <c r="EGL3975" s="549"/>
      <c r="EGM3975" s="549"/>
      <c r="EGN3975" s="549"/>
      <c r="EGO3975" s="549"/>
      <c r="EGP3975" s="549"/>
      <c r="EGQ3975" s="549"/>
      <c r="EGR3975" s="549"/>
      <c r="EGS3975" s="549"/>
      <c r="EGT3975" s="549"/>
      <c r="EGU3975" s="549"/>
      <c r="EGV3975" s="549"/>
      <c r="EGW3975" s="549"/>
      <c r="EGX3975" s="549"/>
      <c r="EGY3975" s="549"/>
      <c r="EGZ3975" s="549"/>
      <c r="EHA3975" s="549"/>
      <c r="EHB3975" s="549"/>
      <c r="EHC3975" s="549"/>
      <c r="EHD3975" s="549"/>
      <c r="EHE3975" s="549"/>
      <c r="EHF3975" s="549"/>
      <c r="EHG3975" s="549"/>
      <c r="EHH3975" s="549"/>
      <c r="EHI3975" s="549"/>
      <c r="EHJ3975" s="549"/>
      <c r="EHK3975" s="549"/>
      <c r="EHL3975" s="549"/>
      <c r="EHM3975" s="549"/>
      <c r="EHN3975" s="549"/>
      <c r="EHO3975" s="549"/>
      <c r="EHP3975" s="549"/>
      <c r="EHQ3975" s="549"/>
      <c r="EHR3975" s="549"/>
      <c r="EHS3975" s="549"/>
      <c r="EHT3975" s="549"/>
      <c r="EHU3975" s="549"/>
      <c r="EHV3975" s="549"/>
      <c r="EHW3975" s="549"/>
      <c r="EHX3975" s="549"/>
      <c r="EHY3975" s="549"/>
      <c r="EHZ3975" s="549"/>
      <c r="EIA3975" s="549"/>
      <c r="EIB3975" s="549"/>
      <c r="EIC3975" s="549"/>
      <c r="EID3975" s="549"/>
      <c r="EIE3975" s="549"/>
      <c r="EIF3975" s="549"/>
      <c r="EIG3975" s="549"/>
      <c r="EIH3975" s="549"/>
      <c r="EII3975" s="549"/>
      <c r="EIJ3975" s="549"/>
      <c r="EIK3975" s="549"/>
      <c r="EIL3975" s="549"/>
      <c r="EIM3975" s="549"/>
      <c r="EIN3975" s="549"/>
      <c r="EIO3975" s="549"/>
      <c r="EIP3975" s="549"/>
      <c r="EIQ3975" s="549"/>
      <c r="EIR3975" s="549"/>
      <c r="EIS3975" s="549"/>
      <c r="EIT3975" s="549"/>
      <c r="EIU3975" s="549"/>
      <c r="EIV3975" s="549"/>
      <c r="EIW3975" s="549"/>
      <c r="EIX3975" s="549"/>
      <c r="EIY3975" s="549"/>
      <c r="EIZ3975" s="549"/>
      <c r="EJA3975" s="549"/>
      <c r="EJB3975" s="549"/>
      <c r="EJC3975" s="549"/>
      <c r="EJD3975" s="549"/>
      <c r="EJE3975" s="549"/>
      <c r="EJF3975" s="549"/>
      <c r="EJG3975" s="549"/>
      <c r="EJH3975" s="549"/>
      <c r="EJI3975" s="549"/>
      <c r="EJJ3975" s="549"/>
      <c r="EJK3975" s="549"/>
      <c r="EJL3975" s="549"/>
      <c r="EJM3975" s="549"/>
      <c r="EJN3975" s="549"/>
      <c r="EJO3975" s="549"/>
      <c r="EJP3975" s="549"/>
      <c r="EJQ3975" s="549"/>
      <c r="EJR3975" s="549"/>
      <c r="EJS3975" s="549"/>
      <c r="EJT3975" s="549"/>
      <c r="EJU3975" s="549"/>
      <c r="EJV3975" s="549"/>
      <c r="EJW3975" s="549"/>
      <c r="EJX3975" s="549"/>
      <c r="EJY3975" s="549"/>
      <c r="EJZ3975" s="549"/>
      <c r="EKA3975" s="549"/>
      <c r="EKB3975" s="549"/>
      <c r="EKC3975" s="549"/>
      <c r="EKD3975" s="549"/>
      <c r="EKE3975" s="549"/>
      <c r="EKF3975" s="549"/>
      <c r="EKG3975" s="549"/>
      <c r="EKH3975" s="549"/>
      <c r="EKI3975" s="549"/>
      <c r="EKJ3975" s="549"/>
      <c r="EKK3975" s="549"/>
      <c r="EKL3975" s="549"/>
      <c r="EKM3975" s="549"/>
      <c r="EKN3975" s="549"/>
      <c r="EKO3975" s="549"/>
      <c r="EKP3975" s="549"/>
      <c r="EKQ3975" s="549"/>
      <c r="EKR3975" s="549"/>
      <c r="EKS3975" s="549"/>
      <c r="EKT3975" s="549"/>
      <c r="EKU3975" s="549"/>
      <c r="EKV3975" s="549"/>
      <c r="EKW3975" s="549"/>
      <c r="EKX3975" s="549"/>
      <c r="EKY3975" s="549"/>
      <c r="EKZ3975" s="549"/>
      <c r="ELA3975" s="549"/>
      <c r="ELB3975" s="549"/>
      <c r="ELC3975" s="549"/>
      <c r="ELD3975" s="549"/>
      <c r="ELE3975" s="549"/>
      <c r="ELF3975" s="549"/>
      <c r="ELG3975" s="549"/>
      <c r="ELH3975" s="549"/>
      <c r="ELI3975" s="549"/>
      <c r="ELJ3975" s="549"/>
      <c r="ELK3975" s="549"/>
      <c r="ELL3975" s="549"/>
      <c r="ELM3975" s="549"/>
      <c r="ELN3975" s="549"/>
      <c r="ELO3975" s="549"/>
      <c r="ELP3975" s="549"/>
      <c r="ELQ3975" s="549"/>
      <c r="ELR3975" s="549"/>
      <c r="ELS3975" s="549"/>
      <c r="ELT3975" s="549"/>
      <c r="ELU3975" s="549"/>
      <c r="ELV3975" s="549"/>
      <c r="ELW3975" s="549"/>
      <c r="ELX3975" s="549"/>
      <c r="ELY3975" s="549"/>
      <c r="ELZ3975" s="549"/>
      <c r="EMA3975" s="549"/>
      <c r="EMB3975" s="549"/>
      <c r="EMC3975" s="549"/>
      <c r="EMD3975" s="549"/>
      <c r="EME3975" s="549"/>
      <c r="EMF3975" s="549"/>
      <c r="EMG3975" s="549"/>
      <c r="EMH3975" s="549"/>
      <c r="EMI3975" s="549"/>
      <c r="EMJ3975" s="549"/>
      <c r="EMK3975" s="549"/>
      <c r="EML3975" s="549"/>
      <c r="EMM3975" s="549"/>
      <c r="EMN3975" s="549"/>
      <c r="EMO3975" s="549"/>
      <c r="EMP3975" s="549"/>
      <c r="EMQ3975" s="549"/>
      <c r="EMR3975" s="549"/>
      <c r="EMS3975" s="549"/>
      <c r="EMT3975" s="549"/>
      <c r="EMU3975" s="549"/>
      <c r="EMV3975" s="549"/>
      <c r="EMW3975" s="549"/>
      <c r="EMX3975" s="549"/>
      <c r="EMY3975" s="549"/>
      <c r="EMZ3975" s="549"/>
      <c r="ENA3975" s="549"/>
      <c r="ENB3975" s="549"/>
      <c r="ENC3975" s="549"/>
      <c r="END3975" s="549"/>
      <c r="ENE3975" s="549"/>
      <c r="ENF3975" s="549"/>
      <c r="ENG3975" s="549"/>
      <c r="ENH3975" s="549"/>
      <c r="ENI3975" s="549"/>
      <c r="ENJ3975" s="549"/>
      <c r="ENK3975" s="549"/>
      <c r="ENL3975" s="549"/>
      <c r="ENM3975" s="549"/>
      <c r="ENN3975" s="549"/>
      <c r="ENO3975" s="549"/>
      <c r="ENP3975" s="549"/>
      <c r="ENQ3975" s="549"/>
      <c r="ENR3975" s="549"/>
      <c r="ENS3975" s="549"/>
      <c r="ENT3975" s="549"/>
      <c r="ENU3975" s="549"/>
      <c r="ENV3975" s="549"/>
      <c r="ENW3975" s="549"/>
      <c r="ENX3975" s="549"/>
      <c r="ENY3975" s="549"/>
      <c r="ENZ3975" s="549"/>
      <c r="EOA3975" s="549"/>
      <c r="EOB3975" s="549"/>
      <c r="EOC3975" s="549"/>
      <c r="EOD3975" s="549"/>
      <c r="EOE3975" s="549"/>
      <c r="EOF3975" s="549"/>
      <c r="EOG3975" s="549"/>
      <c r="EOH3975" s="549"/>
      <c r="EOI3975" s="549"/>
      <c r="EOJ3975" s="549"/>
      <c r="EOK3975" s="549"/>
      <c r="EOL3975" s="549"/>
      <c r="EOM3975" s="549"/>
      <c r="EON3975" s="549"/>
      <c r="EOO3975" s="549"/>
      <c r="EOP3975" s="549"/>
      <c r="EOQ3975" s="549"/>
      <c r="EOR3975" s="549"/>
      <c r="EOS3975" s="549"/>
      <c r="EOT3975" s="549"/>
      <c r="EOU3975" s="549"/>
      <c r="EOV3975" s="549"/>
      <c r="EOW3975" s="549"/>
      <c r="EOX3975" s="549"/>
      <c r="EOY3975" s="549"/>
      <c r="EOZ3975" s="549"/>
      <c r="EPA3975" s="549"/>
      <c r="EPB3975" s="549"/>
      <c r="EPC3975" s="549"/>
      <c r="EPD3975" s="549"/>
      <c r="EPE3975" s="549"/>
      <c r="EPF3975" s="549"/>
      <c r="EPG3975" s="549"/>
      <c r="EPH3975" s="549"/>
      <c r="EPI3975" s="549"/>
      <c r="EPJ3975" s="549"/>
      <c r="EPK3975" s="549"/>
      <c r="EPL3975" s="549"/>
      <c r="EPM3975" s="549"/>
      <c r="EPN3975" s="549"/>
      <c r="EPO3975" s="549"/>
      <c r="EPP3975" s="549"/>
      <c r="EPQ3975" s="549"/>
      <c r="EPR3975" s="549"/>
      <c r="EPS3975" s="549"/>
      <c r="EPT3975" s="549"/>
      <c r="EPU3975" s="549"/>
      <c r="EPV3975" s="549"/>
      <c r="EPW3975" s="549"/>
      <c r="EPX3975" s="549"/>
      <c r="EPY3975" s="549"/>
      <c r="EPZ3975" s="549"/>
      <c r="EQA3975" s="549"/>
      <c r="EQB3975" s="549"/>
      <c r="EQC3975" s="549"/>
      <c r="EQD3975" s="549"/>
      <c r="EQE3975" s="549"/>
      <c r="EQF3975" s="549"/>
      <c r="EQG3975" s="549"/>
      <c r="EQH3975" s="549"/>
      <c r="EQI3975" s="549"/>
      <c r="EQJ3975" s="549"/>
      <c r="EQK3975" s="549"/>
      <c r="EQL3975" s="549"/>
      <c r="EQM3975" s="549"/>
      <c r="EQN3975" s="549"/>
      <c r="EQO3975" s="549"/>
      <c r="EQP3975" s="549"/>
      <c r="EQQ3975" s="549"/>
      <c r="EQR3975" s="549"/>
      <c r="EQS3975" s="549"/>
      <c r="EQT3975" s="549"/>
      <c r="EQU3975" s="549"/>
      <c r="EQV3975" s="549"/>
      <c r="EQW3975" s="549"/>
      <c r="EQX3975" s="549"/>
      <c r="EQY3975" s="549"/>
      <c r="EQZ3975" s="549"/>
      <c r="ERA3975" s="549"/>
      <c r="ERB3975" s="549"/>
      <c r="ERC3975" s="549"/>
      <c r="ERD3975" s="549"/>
      <c r="ERE3975" s="549"/>
      <c r="ERF3975" s="549"/>
      <c r="ERG3975" s="549"/>
      <c r="ERH3975" s="549"/>
      <c r="ERI3975" s="549"/>
      <c r="ERJ3975" s="549"/>
      <c r="ERK3975" s="549"/>
      <c r="ERL3975" s="549"/>
      <c r="ERM3975" s="549"/>
      <c r="ERN3975" s="549"/>
      <c r="ERO3975" s="549"/>
      <c r="ERP3975" s="549"/>
      <c r="ERQ3975" s="549"/>
      <c r="ERR3975" s="549"/>
      <c r="ERS3975" s="549"/>
      <c r="ERT3975" s="549"/>
      <c r="ERU3975" s="549"/>
      <c r="ERV3975" s="549"/>
      <c r="ERW3975" s="549"/>
      <c r="ERX3975" s="549"/>
      <c r="ERY3975" s="549"/>
      <c r="ERZ3975" s="549"/>
      <c r="ESA3975" s="549"/>
      <c r="ESB3975" s="549"/>
      <c r="ESC3975" s="549"/>
      <c r="ESD3975" s="549"/>
      <c r="ESE3975" s="549"/>
      <c r="ESF3975" s="549"/>
      <c r="ESG3975" s="549"/>
      <c r="ESH3975" s="549"/>
      <c r="ESI3975" s="549"/>
      <c r="ESJ3975" s="549"/>
      <c r="ESK3975" s="549"/>
      <c r="ESL3975" s="549"/>
      <c r="ESM3975" s="549"/>
      <c r="ESN3975" s="549"/>
      <c r="ESO3975" s="549"/>
      <c r="ESP3975" s="549"/>
      <c r="ESQ3975" s="549"/>
      <c r="ESR3975" s="549"/>
      <c r="ESS3975" s="549"/>
      <c r="EST3975" s="549"/>
      <c r="ESU3975" s="549"/>
      <c r="ESV3975" s="549"/>
      <c r="ESW3975" s="549"/>
      <c r="ESX3975" s="549"/>
      <c r="ESY3975" s="549"/>
      <c r="ESZ3975" s="549"/>
      <c r="ETA3975" s="549"/>
      <c r="ETB3975" s="549"/>
      <c r="ETC3975" s="549"/>
      <c r="ETD3975" s="549"/>
      <c r="ETE3975" s="549"/>
      <c r="ETF3975" s="549"/>
      <c r="ETG3975" s="549"/>
      <c r="ETH3975" s="549"/>
      <c r="ETI3975" s="549"/>
      <c r="ETJ3975" s="549"/>
      <c r="ETK3975" s="549"/>
      <c r="ETL3975" s="549"/>
      <c r="ETM3975" s="549"/>
      <c r="ETN3975" s="549"/>
      <c r="ETO3975" s="549"/>
      <c r="ETP3975" s="549"/>
      <c r="ETQ3975" s="549"/>
      <c r="ETR3975" s="549"/>
      <c r="ETS3975" s="549"/>
      <c r="ETT3975" s="549"/>
      <c r="ETU3975" s="549"/>
      <c r="ETV3975" s="549"/>
      <c r="ETW3975" s="549"/>
      <c r="ETX3975" s="549"/>
      <c r="ETY3975" s="549"/>
      <c r="ETZ3975" s="549"/>
      <c r="EUA3975" s="549"/>
      <c r="EUB3975" s="549"/>
      <c r="EUC3975" s="549"/>
      <c r="EUD3975" s="549"/>
      <c r="EUE3975" s="549"/>
      <c r="EUF3975" s="549"/>
      <c r="EUG3975" s="549"/>
      <c r="EUH3975" s="549"/>
      <c r="EUI3975" s="549"/>
      <c r="EUJ3975" s="549"/>
      <c r="EUK3975" s="549"/>
      <c r="EUL3975" s="549"/>
      <c r="EUM3975" s="549"/>
      <c r="EUN3975" s="549"/>
      <c r="EUO3975" s="549"/>
      <c r="EUP3975" s="549"/>
      <c r="EUQ3975" s="549"/>
      <c r="EUR3975" s="549"/>
      <c r="EUS3975" s="549"/>
      <c r="EUT3975" s="549"/>
      <c r="EUU3975" s="549"/>
      <c r="EUV3975" s="549"/>
      <c r="EUW3975" s="549"/>
      <c r="EUX3975" s="549"/>
      <c r="EUY3975" s="549"/>
      <c r="EUZ3975" s="549"/>
      <c r="EVA3975" s="549"/>
      <c r="EVB3975" s="549"/>
      <c r="EVC3975" s="549"/>
      <c r="EVD3975" s="549"/>
      <c r="EVE3975" s="549"/>
      <c r="EVF3975" s="549"/>
      <c r="EVG3975" s="549"/>
      <c r="EVH3975" s="549"/>
      <c r="EVI3975" s="549"/>
      <c r="EVJ3975" s="549"/>
      <c r="EVK3975" s="549"/>
      <c r="EVL3975" s="549"/>
      <c r="EVM3975" s="549"/>
      <c r="EVN3975" s="549"/>
      <c r="EVO3975" s="549"/>
      <c r="EVP3975" s="549"/>
      <c r="EVQ3975" s="549"/>
      <c r="EVR3975" s="549"/>
      <c r="EVS3975" s="549"/>
      <c r="EVT3975" s="549"/>
      <c r="EVU3975" s="549"/>
      <c r="EVV3975" s="549"/>
      <c r="EVW3975" s="549"/>
      <c r="EVX3975" s="549"/>
      <c r="EVY3975" s="549"/>
      <c r="EVZ3975" s="549"/>
      <c r="EWA3975" s="549"/>
      <c r="EWB3975" s="549"/>
      <c r="EWC3975" s="549"/>
      <c r="EWD3975" s="549"/>
      <c r="EWE3975" s="549"/>
      <c r="EWF3975" s="549"/>
      <c r="EWG3975" s="549"/>
      <c r="EWH3975" s="549"/>
      <c r="EWI3975" s="549"/>
      <c r="EWJ3975" s="549"/>
      <c r="EWK3975" s="549"/>
      <c r="EWL3975" s="549"/>
      <c r="EWM3975" s="549"/>
      <c r="EWN3975" s="549"/>
      <c r="EWO3975" s="549"/>
      <c r="EWP3975" s="549"/>
      <c r="EWQ3975" s="549"/>
      <c r="EWR3975" s="549"/>
      <c r="EWS3975" s="549"/>
      <c r="EWT3975" s="549"/>
      <c r="EWU3975" s="549"/>
      <c r="EWV3975" s="549"/>
      <c r="EWW3975" s="549"/>
      <c r="EWX3975" s="549"/>
      <c r="EWY3975" s="549"/>
      <c r="EWZ3975" s="549"/>
      <c r="EXA3975" s="549"/>
      <c r="EXB3975" s="549"/>
      <c r="EXC3975" s="549"/>
      <c r="EXD3975" s="549"/>
      <c r="EXE3975" s="549"/>
      <c r="EXF3975" s="549"/>
      <c r="EXG3975" s="549"/>
      <c r="EXH3975" s="549"/>
      <c r="EXI3975" s="549"/>
      <c r="EXJ3975" s="549"/>
      <c r="EXK3975" s="549"/>
      <c r="EXL3975" s="549"/>
      <c r="EXM3975" s="549"/>
      <c r="EXN3975" s="549"/>
      <c r="EXO3975" s="549"/>
      <c r="EXP3975" s="549"/>
      <c r="EXQ3975" s="549"/>
      <c r="EXR3975" s="549"/>
      <c r="EXS3975" s="549"/>
      <c r="EXT3975" s="549"/>
      <c r="EXU3975" s="549"/>
      <c r="EXV3975" s="549"/>
      <c r="EXW3975" s="549"/>
      <c r="EXX3975" s="549"/>
      <c r="EXY3975" s="549"/>
      <c r="EXZ3975" s="549"/>
      <c r="EYA3975" s="549"/>
      <c r="EYB3975" s="549"/>
      <c r="EYC3975" s="549"/>
      <c r="EYD3975" s="549"/>
      <c r="EYE3975" s="549"/>
      <c r="EYF3975" s="549"/>
      <c r="EYG3975" s="549"/>
      <c r="EYH3975" s="549"/>
      <c r="EYI3975" s="549"/>
      <c r="EYJ3975" s="549"/>
      <c r="EYK3975" s="549"/>
      <c r="EYL3975" s="549"/>
      <c r="EYM3975" s="549"/>
      <c r="EYN3975" s="549"/>
      <c r="EYO3975" s="549"/>
      <c r="EYP3975" s="549"/>
      <c r="EYQ3975" s="549"/>
      <c r="EYR3975" s="549"/>
      <c r="EYS3975" s="549"/>
      <c r="EYT3975" s="549"/>
      <c r="EYU3975" s="549"/>
      <c r="EYV3975" s="549"/>
      <c r="EYW3975" s="549"/>
      <c r="EYX3975" s="549"/>
      <c r="EYY3975" s="549"/>
      <c r="EYZ3975" s="549"/>
      <c r="EZA3975" s="549"/>
      <c r="EZB3975" s="549"/>
      <c r="EZC3975" s="549"/>
      <c r="EZD3975" s="549"/>
      <c r="EZE3975" s="549"/>
      <c r="EZF3975" s="549"/>
      <c r="EZG3975" s="549"/>
      <c r="EZH3975" s="549"/>
      <c r="EZI3975" s="549"/>
      <c r="EZJ3975" s="549"/>
      <c r="EZK3975" s="549"/>
      <c r="EZL3975" s="549"/>
      <c r="EZM3975" s="549"/>
      <c r="EZN3975" s="549"/>
      <c r="EZO3975" s="549"/>
      <c r="EZP3975" s="549"/>
      <c r="EZQ3975" s="549"/>
      <c r="EZR3975" s="549"/>
      <c r="EZS3975" s="549"/>
      <c r="EZT3975" s="549"/>
      <c r="EZU3975" s="549"/>
      <c r="EZV3975" s="549"/>
      <c r="EZW3975" s="549"/>
      <c r="EZX3975" s="549"/>
      <c r="EZY3975" s="549"/>
      <c r="EZZ3975" s="549"/>
      <c r="FAA3975" s="549"/>
      <c r="FAB3975" s="549"/>
      <c r="FAC3975" s="549"/>
      <c r="FAD3975" s="549"/>
      <c r="FAE3975" s="549"/>
      <c r="FAF3975" s="549"/>
      <c r="FAG3975" s="549"/>
      <c r="FAH3975" s="549"/>
      <c r="FAI3975" s="549"/>
      <c r="FAJ3975" s="549"/>
      <c r="FAK3975" s="549"/>
      <c r="FAL3975" s="549"/>
      <c r="FAM3975" s="549"/>
      <c r="FAN3975" s="549"/>
      <c r="FAO3975" s="549"/>
      <c r="FAP3975" s="549"/>
      <c r="FAQ3975" s="549"/>
      <c r="FAR3975" s="549"/>
      <c r="FAS3975" s="549"/>
      <c r="FAT3975" s="549"/>
      <c r="FAU3975" s="549"/>
      <c r="FAV3975" s="549"/>
      <c r="FAW3975" s="549"/>
      <c r="FAX3975" s="549"/>
      <c r="FAY3975" s="549"/>
      <c r="FAZ3975" s="549"/>
      <c r="FBA3975" s="549"/>
      <c r="FBB3975" s="549"/>
      <c r="FBC3975" s="549"/>
      <c r="FBD3975" s="549"/>
      <c r="FBE3975" s="549"/>
      <c r="FBF3975" s="549"/>
      <c r="FBG3975" s="549"/>
      <c r="FBH3975" s="549"/>
      <c r="FBI3975" s="549"/>
      <c r="FBJ3975" s="549"/>
      <c r="FBK3975" s="549"/>
      <c r="FBL3975" s="549"/>
      <c r="FBM3975" s="549"/>
      <c r="FBN3975" s="549"/>
      <c r="FBO3975" s="549"/>
      <c r="FBP3975" s="549"/>
      <c r="FBQ3975" s="549"/>
      <c r="FBR3975" s="549"/>
      <c r="FBS3975" s="549"/>
      <c r="FBT3975" s="549"/>
      <c r="FBU3975" s="549"/>
      <c r="FBV3975" s="549"/>
      <c r="FBW3975" s="549"/>
      <c r="FBX3975" s="549"/>
      <c r="FBY3975" s="549"/>
      <c r="FBZ3975" s="549"/>
      <c r="FCA3975" s="549"/>
      <c r="FCB3975" s="549"/>
      <c r="FCC3975" s="549"/>
      <c r="FCD3975" s="549"/>
      <c r="FCE3975" s="549"/>
      <c r="FCF3975" s="549"/>
      <c r="FCG3975" s="549"/>
      <c r="FCH3975" s="549"/>
      <c r="FCI3975" s="549"/>
      <c r="FCJ3975" s="549"/>
      <c r="FCK3975" s="549"/>
      <c r="FCL3975" s="549"/>
      <c r="FCM3975" s="549"/>
      <c r="FCN3975" s="549"/>
      <c r="FCO3975" s="549"/>
      <c r="FCP3975" s="549"/>
      <c r="FCQ3975" s="549"/>
      <c r="FCR3975" s="549"/>
      <c r="FCS3975" s="549"/>
      <c r="FCT3975" s="549"/>
      <c r="FCU3975" s="549"/>
      <c r="FCV3975" s="549"/>
      <c r="FCW3975" s="549"/>
      <c r="FCX3975" s="549"/>
      <c r="FCY3975" s="549"/>
      <c r="FCZ3975" s="549"/>
      <c r="FDA3975" s="549"/>
      <c r="FDB3975" s="549"/>
      <c r="FDC3975" s="549"/>
      <c r="FDD3975" s="549"/>
      <c r="FDE3975" s="549"/>
      <c r="FDF3975" s="549"/>
      <c r="FDG3975" s="549"/>
      <c r="FDH3975" s="549"/>
      <c r="FDI3975" s="549"/>
      <c r="FDJ3975" s="549"/>
      <c r="FDK3975" s="549"/>
      <c r="FDL3975" s="549"/>
      <c r="FDM3975" s="549"/>
      <c r="FDN3975" s="549"/>
      <c r="FDO3975" s="549"/>
      <c r="FDP3975" s="549"/>
      <c r="FDQ3975" s="549"/>
      <c r="FDR3975" s="549"/>
      <c r="FDS3975" s="549"/>
      <c r="FDT3975" s="549"/>
      <c r="FDU3975" s="549"/>
      <c r="FDV3975" s="549"/>
      <c r="FDW3975" s="549"/>
      <c r="FDX3975" s="549"/>
      <c r="FDY3975" s="549"/>
      <c r="FDZ3975" s="549"/>
      <c r="FEA3975" s="549"/>
      <c r="FEB3975" s="549"/>
      <c r="FEC3975" s="549"/>
      <c r="FED3975" s="549"/>
      <c r="FEE3975" s="549"/>
      <c r="FEF3975" s="549"/>
      <c r="FEG3975" s="549"/>
      <c r="FEH3975" s="549"/>
      <c r="FEI3975" s="549"/>
      <c r="FEJ3975" s="549"/>
      <c r="FEK3975" s="549"/>
      <c r="FEL3975" s="549"/>
      <c r="FEM3975" s="549"/>
      <c r="FEN3975" s="549"/>
      <c r="FEO3975" s="549"/>
      <c r="FEP3975" s="549"/>
      <c r="FEQ3975" s="549"/>
      <c r="FER3975" s="549"/>
      <c r="FES3975" s="549"/>
      <c r="FET3975" s="549"/>
      <c r="FEU3975" s="549"/>
      <c r="FEV3975" s="549"/>
      <c r="FEW3975" s="549"/>
      <c r="FEX3975" s="549"/>
      <c r="FEY3975" s="549"/>
      <c r="FEZ3975" s="549"/>
      <c r="FFA3975" s="549"/>
      <c r="FFB3975" s="549"/>
      <c r="FFC3975" s="549"/>
      <c r="FFD3975" s="549"/>
      <c r="FFE3975" s="549"/>
      <c r="FFF3975" s="549"/>
      <c r="FFG3975" s="549"/>
      <c r="FFH3975" s="549"/>
      <c r="FFI3975" s="549"/>
      <c r="FFJ3975" s="549"/>
      <c r="FFK3975" s="549"/>
      <c r="FFL3975" s="549"/>
      <c r="FFM3975" s="549"/>
      <c r="FFN3975" s="549"/>
      <c r="FFO3975" s="549"/>
      <c r="FFP3975" s="549"/>
      <c r="FFQ3975" s="549"/>
      <c r="FFR3975" s="549"/>
      <c r="FFS3975" s="549"/>
      <c r="FFT3975" s="549"/>
      <c r="FFU3975" s="549"/>
      <c r="FFV3975" s="549"/>
      <c r="FFW3975" s="549"/>
      <c r="FFX3975" s="549"/>
      <c r="FFY3975" s="549"/>
      <c r="FFZ3975" s="549"/>
      <c r="FGA3975" s="549"/>
      <c r="FGB3975" s="549"/>
      <c r="FGC3975" s="549"/>
      <c r="FGD3975" s="549"/>
      <c r="FGE3975" s="549"/>
      <c r="FGF3975" s="549"/>
      <c r="FGG3975" s="549"/>
      <c r="FGH3975" s="549"/>
      <c r="FGI3975" s="549"/>
      <c r="FGJ3975" s="549"/>
      <c r="FGK3975" s="549"/>
      <c r="FGL3975" s="549"/>
      <c r="FGM3975" s="549"/>
      <c r="FGN3975" s="549"/>
      <c r="FGO3975" s="549"/>
      <c r="FGP3975" s="549"/>
      <c r="FGQ3975" s="549"/>
      <c r="FGR3975" s="549"/>
      <c r="FGS3975" s="549"/>
      <c r="FGT3975" s="549"/>
      <c r="FGU3975" s="549"/>
      <c r="FGV3975" s="549"/>
      <c r="FGW3975" s="549"/>
      <c r="FGX3975" s="549"/>
      <c r="FGY3975" s="549"/>
      <c r="FGZ3975" s="549"/>
      <c r="FHA3975" s="549"/>
      <c r="FHB3975" s="549"/>
      <c r="FHC3975" s="549"/>
      <c r="FHD3975" s="549"/>
      <c r="FHE3975" s="549"/>
      <c r="FHF3975" s="549"/>
      <c r="FHG3975" s="549"/>
      <c r="FHH3975" s="549"/>
      <c r="FHI3975" s="549"/>
      <c r="FHJ3975" s="549"/>
      <c r="FHK3975" s="549"/>
      <c r="FHL3975" s="549"/>
      <c r="FHM3975" s="549"/>
      <c r="FHN3975" s="549"/>
      <c r="FHO3975" s="549"/>
      <c r="FHP3975" s="549"/>
      <c r="FHQ3975" s="549"/>
      <c r="FHR3975" s="549"/>
      <c r="FHS3975" s="549"/>
      <c r="FHT3975" s="549"/>
      <c r="FHU3975" s="549"/>
      <c r="FHV3975" s="549"/>
      <c r="FHW3975" s="549"/>
      <c r="FHX3975" s="549"/>
      <c r="FHY3975" s="549"/>
      <c r="FHZ3975" s="549"/>
      <c r="FIA3975" s="549"/>
      <c r="FIB3975" s="549"/>
      <c r="FIC3975" s="549"/>
      <c r="FID3975" s="549"/>
      <c r="FIE3975" s="549"/>
      <c r="FIF3975" s="549"/>
      <c r="FIG3975" s="549"/>
      <c r="FIH3975" s="549"/>
      <c r="FII3975" s="549"/>
      <c r="FIJ3975" s="549"/>
      <c r="FIK3975" s="549"/>
      <c r="FIL3975" s="549"/>
      <c r="FIM3975" s="549"/>
      <c r="FIN3975" s="549"/>
      <c r="FIO3975" s="549"/>
      <c r="FIP3975" s="549"/>
      <c r="FIQ3975" s="549"/>
      <c r="FIR3975" s="549"/>
      <c r="FIS3975" s="549"/>
      <c r="FIT3975" s="549"/>
      <c r="FIU3975" s="549"/>
      <c r="FIV3975" s="549"/>
      <c r="FIW3975" s="549"/>
      <c r="FIX3975" s="549"/>
      <c r="FIY3975" s="549"/>
      <c r="FIZ3975" s="549"/>
      <c r="FJA3975" s="549"/>
      <c r="FJB3975" s="549"/>
      <c r="FJC3975" s="549"/>
      <c r="FJD3975" s="549"/>
      <c r="FJE3975" s="549"/>
      <c r="FJF3975" s="549"/>
      <c r="FJG3975" s="549"/>
      <c r="FJH3975" s="549"/>
      <c r="FJI3975" s="549"/>
      <c r="FJJ3975" s="549"/>
      <c r="FJK3975" s="549"/>
      <c r="FJL3975" s="549"/>
      <c r="FJM3975" s="549"/>
      <c r="FJN3975" s="549"/>
      <c r="FJO3975" s="549"/>
      <c r="FJP3975" s="549"/>
      <c r="FJQ3975" s="549"/>
      <c r="FJR3975" s="549"/>
      <c r="FJS3975" s="549"/>
      <c r="FJT3975" s="549"/>
      <c r="FJU3975" s="549"/>
      <c r="FJV3975" s="549"/>
      <c r="FJW3975" s="549"/>
      <c r="FJX3975" s="549"/>
      <c r="FJY3975" s="549"/>
      <c r="FJZ3975" s="549"/>
      <c r="FKA3975" s="549"/>
      <c r="FKB3975" s="549"/>
      <c r="FKC3975" s="549"/>
      <c r="FKD3975" s="549"/>
      <c r="FKE3975" s="549"/>
      <c r="FKF3975" s="549"/>
      <c r="FKG3975" s="549"/>
      <c r="FKH3975" s="549"/>
      <c r="FKI3975" s="549"/>
      <c r="FKJ3975" s="549"/>
      <c r="FKK3975" s="549"/>
      <c r="FKL3975" s="549"/>
      <c r="FKM3975" s="549"/>
      <c r="FKN3975" s="549"/>
      <c r="FKO3975" s="549"/>
      <c r="FKP3975" s="549"/>
      <c r="FKQ3975" s="549"/>
      <c r="FKR3975" s="549"/>
      <c r="FKS3975" s="549"/>
      <c r="FKT3975" s="549"/>
      <c r="FKU3975" s="549"/>
      <c r="FKV3975" s="549"/>
      <c r="FKW3975" s="549"/>
      <c r="FKX3975" s="549"/>
      <c r="FKY3975" s="549"/>
      <c r="FKZ3975" s="549"/>
      <c r="FLA3975" s="549"/>
      <c r="FLB3975" s="549"/>
      <c r="FLC3975" s="549"/>
      <c r="FLD3975" s="549"/>
      <c r="FLE3975" s="549"/>
      <c r="FLF3975" s="549"/>
      <c r="FLG3975" s="549"/>
      <c r="FLH3975" s="549"/>
      <c r="FLI3975" s="549"/>
      <c r="FLJ3975" s="549"/>
      <c r="FLK3975" s="549"/>
      <c r="FLL3975" s="549"/>
      <c r="FLM3975" s="549"/>
      <c r="FLN3975" s="549"/>
      <c r="FLO3975" s="549"/>
      <c r="FLP3975" s="549"/>
      <c r="FLQ3975" s="549"/>
      <c r="FLR3975" s="549"/>
      <c r="FLS3975" s="549"/>
      <c r="FLT3975" s="549"/>
      <c r="FLU3975" s="549"/>
      <c r="FLV3975" s="549"/>
      <c r="FLW3975" s="549"/>
      <c r="FLX3975" s="549"/>
      <c r="FLY3975" s="549"/>
      <c r="FLZ3975" s="549"/>
      <c r="FMA3975" s="549"/>
      <c r="FMB3975" s="549"/>
      <c r="FMC3975" s="549"/>
      <c r="FMD3975" s="549"/>
      <c r="FME3975" s="549"/>
      <c r="FMF3975" s="549"/>
      <c r="FMG3975" s="549"/>
      <c r="FMH3975" s="549"/>
      <c r="FMI3975" s="549"/>
      <c r="FMJ3975" s="549"/>
      <c r="FMK3975" s="549"/>
      <c r="FML3975" s="549"/>
      <c r="FMM3975" s="549"/>
      <c r="FMN3975" s="549"/>
      <c r="FMO3975" s="549"/>
      <c r="FMP3975" s="549"/>
      <c r="FMQ3975" s="549"/>
      <c r="FMR3975" s="549"/>
      <c r="FMS3975" s="549"/>
      <c r="FMT3975" s="549"/>
      <c r="FMU3975" s="549"/>
      <c r="FMV3975" s="549"/>
      <c r="FMW3975" s="549"/>
      <c r="FMX3975" s="549"/>
      <c r="FMY3975" s="549"/>
      <c r="FMZ3975" s="549"/>
      <c r="FNA3975" s="549"/>
      <c r="FNB3975" s="549"/>
      <c r="FNC3975" s="549"/>
      <c r="FND3975" s="549"/>
      <c r="FNE3975" s="549"/>
      <c r="FNF3975" s="549"/>
      <c r="FNG3975" s="549"/>
      <c r="FNH3975" s="549"/>
      <c r="FNI3975" s="549"/>
      <c r="FNJ3975" s="549"/>
      <c r="FNK3975" s="549"/>
      <c r="FNL3975" s="549"/>
      <c r="FNM3975" s="549"/>
      <c r="FNN3975" s="549"/>
      <c r="FNO3975" s="549"/>
      <c r="FNP3975" s="549"/>
      <c r="FNQ3975" s="549"/>
      <c r="FNR3975" s="549"/>
      <c r="FNS3975" s="549"/>
      <c r="FNT3975" s="549"/>
      <c r="FNU3975" s="549"/>
      <c r="FNV3975" s="549"/>
      <c r="FNW3975" s="549"/>
      <c r="FNX3975" s="549"/>
      <c r="FNY3975" s="549"/>
      <c r="FNZ3975" s="549"/>
      <c r="FOA3975" s="549"/>
      <c r="FOB3975" s="549"/>
      <c r="FOC3975" s="549"/>
      <c r="FOD3975" s="549"/>
      <c r="FOE3975" s="549"/>
      <c r="FOF3975" s="549"/>
      <c r="FOG3975" s="549"/>
      <c r="FOH3975" s="549"/>
      <c r="FOI3975" s="549"/>
      <c r="FOJ3975" s="549"/>
      <c r="FOK3975" s="549"/>
      <c r="FOL3975" s="549"/>
      <c r="FOM3975" s="549"/>
      <c r="FON3975" s="549"/>
      <c r="FOO3975" s="549"/>
      <c r="FOP3975" s="549"/>
      <c r="FOQ3975" s="549"/>
      <c r="FOR3975" s="549"/>
      <c r="FOS3975" s="549"/>
      <c r="FOT3975" s="549"/>
      <c r="FOU3975" s="549"/>
      <c r="FOV3975" s="549"/>
      <c r="FOW3975" s="549"/>
      <c r="FOX3975" s="549"/>
      <c r="FOY3975" s="549"/>
      <c r="FOZ3975" s="549"/>
      <c r="FPA3975" s="549"/>
      <c r="FPB3975" s="549"/>
      <c r="FPC3975" s="549"/>
      <c r="FPD3975" s="549"/>
      <c r="FPE3975" s="549"/>
      <c r="FPF3975" s="549"/>
      <c r="FPG3975" s="549"/>
      <c r="FPH3975" s="549"/>
      <c r="FPI3975" s="549"/>
      <c r="FPJ3975" s="549"/>
      <c r="FPK3975" s="549"/>
      <c r="FPL3975" s="549"/>
      <c r="FPM3975" s="549"/>
      <c r="FPN3975" s="549"/>
      <c r="FPO3975" s="549"/>
      <c r="FPP3975" s="549"/>
      <c r="FPQ3975" s="549"/>
      <c r="FPR3975" s="549"/>
      <c r="FPS3975" s="549"/>
      <c r="FPT3975" s="549"/>
      <c r="FPU3975" s="549"/>
      <c r="FPV3975" s="549"/>
      <c r="FPW3975" s="549"/>
      <c r="FPX3975" s="549"/>
      <c r="FPY3975" s="549"/>
      <c r="FPZ3975" s="549"/>
      <c r="FQA3975" s="549"/>
      <c r="FQB3975" s="549"/>
      <c r="FQC3975" s="549"/>
      <c r="FQD3975" s="549"/>
      <c r="FQE3975" s="549"/>
      <c r="FQF3975" s="549"/>
      <c r="FQG3975" s="549"/>
      <c r="FQH3975" s="549"/>
      <c r="FQI3975" s="549"/>
      <c r="FQJ3975" s="549"/>
      <c r="FQK3975" s="549"/>
      <c r="FQL3975" s="549"/>
      <c r="FQM3975" s="549"/>
      <c r="FQN3975" s="549"/>
      <c r="FQO3975" s="549"/>
      <c r="FQP3975" s="549"/>
      <c r="FQQ3975" s="549"/>
      <c r="FQR3975" s="549"/>
      <c r="FQS3975" s="549"/>
      <c r="FQT3975" s="549"/>
      <c r="FQU3975" s="549"/>
      <c r="FQV3975" s="549"/>
      <c r="FQW3975" s="549"/>
      <c r="FQX3975" s="549"/>
      <c r="FQY3975" s="549"/>
      <c r="FQZ3975" s="549"/>
      <c r="FRA3975" s="549"/>
      <c r="FRB3975" s="549"/>
      <c r="FRC3975" s="549"/>
      <c r="FRD3975" s="549"/>
      <c r="FRE3975" s="549"/>
      <c r="FRF3975" s="549"/>
      <c r="FRG3975" s="549"/>
      <c r="FRH3975" s="549"/>
      <c r="FRI3975" s="549"/>
      <c r="FRJ3975" s="549"/>
      <c r="FRK3975" s="549"/>
      <c r="FRL3975" s="549"/>
      <c r="FRM3975" s="549"/>
      <c r="FRN3975" s="549"/>
      <c r="FRO3975" s="549"/>
      <c r="FRP3975" s="549"/>
      <c r="FRQ3975" s="549"/>
      <c r="FRR3975" s="549"/>
      <c r="FRS3975" s="549"/>
      <c r="FRT3975" s="549"/>
      <c r="FRU3975" s="549"/>
      <c r="FRV3975" s="549"/>
      <c r="FRW3975" s="549"/>
      <c r="FRX3975" s="549"/>
      <c r="FRY3975" s="549"/>
      <c r="FRZ3975" s="549"/>
      <c r="FSA3975" s="549"/>
      <c r="FSB3975" s="549"/>
      <c r="FSC3975" s="549"/>
      <c r="FSD3975" s="549"/>
      <c r="FSE3975" s="549"/>
      <c r="FSF3975" s="549"/>
      <c r="FSG3975" s="549"/>
      <c r="FSH3975" s="549"/>
      <c r="FSI3975" s="549"/>
      <c r="FSJ3975" s="549"/>
      <c r="FSK3975" s="549"/>
      <c r="FSL3975" s="549"/>
      <c r="FSM3975" s="549"/>
      <c r="FSN3975" s="549"/>
      <c r="FSO3975" s="549"/>
      <c r="FSP3975" s="549"/>
      <c r="FSQ3975" s="549"/>
      <c r="FSR3975" s="549"/>
      <c r="FSS3975" s="549"/>
      <c r="FST3975" s="549"/>
      <c r="FSU3975" s="549"/>
      <c r="FSV3975" s="549"/>
      <c r="FSW3975" s="549"/>
      <c r="FSX3975" s="549"/>
      <c r="FSY3975" s="549"/>
      <c r="FSZ3975" s="549"/>
      <c r="FTA3975" s="549"/>
      <c r="FTB3975" s="549"/>
      <c r="FTC3975" s="549"/>
      <c r="FTD3975" s="549"/>
      <c r="FTE3975" s="549"/>
      <c r="FTF3975" s="549"/>
      <c r="FTG3975" s="549"/>
      <c r="FTH3975" s="549"/>
      <c r="FTI3975" s="549"/>
      <c r="FTJ3975" s="549"/>
      <c r="FTK3975" s="549"/>
      <c r="FTL3975" s="549"/>
      <c r="FTM3975" s="549"/>
      <c r="FTN3975" s="549"/>
      <c r="FTO3975" s="549"/>
      <c r="FTP3975" s="549"/>
      <c r="FTQ3975" s="549"/>
      <c r="FTR3975" s="549"/>
      <c r="FTS3975" s="549"/>
      <c r="FTT3975" s="549"/>
      <c r="FTU3975" s="549"/>
      <c r="FTV3975" s="549"/>
      <c r="FTW3975" s="549"/>
      <c r="FTX3975" s="549"/>
      <c r="FTY3975" s="549"/>
      <c r="FTZ3975" s="549"/>
      <c r="FUA3975" s="549"/>
      <c r="FUB3975" s="549"/>
      <c r="FUC3975" s="549"/>
      <c r="FUD3975" s="549"/>
      <c r="FUE3975" s="549"/>
      <c r="FUF3975" s="549"/>
      <c r="FUG3975" s="549"/>
      <c r="FUH3975" s="549"/>
      <c r="FUI3975" s="549"/>
      <c r="FUJ3975" s="549"/>
      <c r="FUK3975" s="549"/>
      <c r="FUL3975" s="549"/>
      <c r="FUM3975" s="549"/>
      <c r="FUN3975" s="549"/>
      <c r="FUO3975" s="549"/>
      <c r="FUP3975" s="549"/>
      <c r="FUQ3975" s="549"/>
      <c r="FUR3975" s="549"/>
      <c r="FUS3975" s="549"/>
      <c r="FUT3975" s="549"/>
      <c r="FUU3975" s="549"/>
      <c r="FUV3975" s="549"/>
      <c r="FUW3975" s="549"/>
      <c r="FUX3975" s="549"/>
      <c r="FUY3975" s="549"/>
      <c r="FUZ3975" s="549"/>
      <c r="FVA3975" s="549"/>
      <c r="FVB3975" s="549"/>
      <c r="FVC3975" s="549"/>
      <c r="FVD3975" s="549"/>
      <c r="FVE3975" s="549"/>
      <c r="FVF3975" s="549"/>
      <c r="FVG3975" s="549"/>
      <c r="FVH3975" s="549"/>
      <c r="FVI3975" s="549"/>
      <c r="FVJ3975" s="549"/>
      <c r="FVK3975" s="549"/>
      <c r="FVL3975" s="549"/>
      <c r="FVM3975" s="549"/>
      <c r="FVN3975" s="549"/>
      <c r="FVO3975" s="549"/>
      <c r="FVP3975" s="549"/>
      <c r="FVQ3975" s="549"/>
      <c r="FVR3975" s="549"/>
      <c r="FVS3975" s="549"/>
      <c r="FVT3975" s="549"/>
      <c r="FVU3975" s="549"/>
      <c r="FVV3975" s="549"/>
      <c r="FVW3975" s="549"/>
      <c r="FVX3975" s="549"/>
      <c r="FVY3975" s="549"/>
      <c r="FVZ3975" s="549"/>
      <c r="FWA3975" s="549"/>
      <c r="FWB3975" s="549"/>
      <c r="FWC3975" s="549"/>
      <c r="FWD3975" s="549"/>
      <c r="FWE3975" s="549"/>
      <c r="FWF3975" s="549"/>
      <c r="FWG3975" s="549"/>
      <c r="FWH3975" s="549"/>
      <c r="FWI3975" s="549"/>
      <c r="FWJ3975" s="549"/>
      <c r="FWK3975" s="549"/>
      <c r="FWL3975" s="549"/>
      <c r="FWM3975" s="549"/>
      <c r="FWN3975" s="549"/>
      <c r="FWO3975" s="549"/>
      <c r="FWP3975" s="549"/>
      <c r="FWQ3975" s="549"/>
      <c r="FWR3975" s="549"/>
      <c r="FWS3975" s="549"/>
      <c r="FWT3975" s="549"/>
      <c r="FWU3975" s="549"/>
      <c r="FWV3975" s="549"/>
      <c r="FWW3975" s="549"/>
      <c r="FWX3975" s="549"/>
      <c r="FWY3975" s="549"/>
      <c r="FWZ3975" s="549"/>
      <c r="FXA3975" s="549"/>
      <c r="FXB3975" s="549"/>
      <c r="FXC3975" s="549"/>
      <c r="FXD3975" s="549"/>
      <c r="FXE3975" s="549"/>
      <c r="FXF3975" s="549"/>
      <c r="FXG3975" s="549"/>
      <c r="FXH3975" s="549"/>
      <c r="FXI3975" s="549"/>
      <c r="FXJ3975" s="549"/>
      <c r="FXK3975" s="549"/>
      <c r="FXL3975" s="549"/>
      <c r="FXM3975" s="549"/>
      <c r="FXN3975" s="549"/>
      <c r="FXO3975" s="549"/>
      <c r="FXP3975" s="549"/>
      <c r="FXQ3975" s="549"/>
      <c r="FXR3975" s="549"/>
      <c r="FXS3975" s="549"/>
      <c r="FXT3975" s="549"/>
      <c r="FXU3975" s="549"/>
      <c r="FXV3975" s="549"/>
      <c r="FXW3975" s="549"/>
      <c r="FXX3975" s="549"/>
      <c r="FXY3975" s="549"/>
      <c r="FXZ3975" s="549"/>
      <c r="FYA3975" s="549"/>
      <c r="FYB3975" s="549"/>
      <c r="FYC3975" s="549"/>
      <c r="FYD3975" s="549"/>
      <c r="FYE3975" s="549"/>
      <c r="FYF3975" s="549"/>
      <c r="FYG3975" s="549"/>
      <c r="FYH3975" s="549"/>
      <c r="FYI3975" s="549"/>
      <c r="FYJ3975" s="549"/>
      <c r="FYK3975" s="549"/>
      <c r="FYL3975" s="549"/>
      <c r="FYM3975" s="549"/>
      <c r="FYN3975" s="549"/>
      <c r="FYO3975" s="549"/>
      <c r="FYP3975" s="549"/>
      <c r="FYQ3975" s="549"/>
      <c r="FYR3975" s="549"/>
      <c r="FYS3975" s="549"/>
      <c r="FYT3975" s="549"/>
      <c r="FYU3975" s="549"/>
      <c r="FYV3975" s="549"/>
      <c r="FYW3975" s="549"/>
      <c r="FYX3975" s="549"/>
      <c r="FYY3975" s="549"/>
      <c r="FYZ3975" s="549"/>
      <c r="FZA3975" s="549"/>
      <c r="FZB3975" s="549"/>
      <c r="FZC3975" s="549"/>
      <c r="FZD3975" s="549"/>
      <c r="FZE3975" s="549"/>
      <c r="FZF3975" s="549"/>
      <c r="FZG3975" s="549"/>
      <c r="FZH3975" s="549"/>
      <c r="FZI3975" s="549"/>
      <c r="FZJ3975" s="549"/>
      <c r="FZK3975" s="549"/>
      <c r="FZL3975" s="549"/>
      <c r="FZM3975" s="549"/>
      <c r="FZN3975" s="549"/>
      <c r="FZO3975" s="549"/>
      <c r="FZP3975" s="549"/>
      <c r="FZQ3975" s="549"/>
      <c r="FZR3975" s="549"/>
      <c r="FZS3975" s="549"/>
      <c r="FZT3975" s="549"/>
      <c r="FZU3975" s="549"/>
      <c r="FZV3975" s="549"/>
      <c r="FZW3975" s="549"/>
      <c r="FZX3975" s="549"/>
      <c r="FZY3975" s="549"/>
      <c r="FZZ3975" s="549"/>
      <c r="GAA3975" s="549"/>
      <c r="GAB3975" s="549"/>
      <c r="GAC3975" s="549"/>
      <c r="GAD3975" s="549"/>
      <c r="GAE3975" s="549"/>
      <c r="GAF3975" s="549"/>
      <c r="GAG3975" s="549"/>
      <c r="GAH3975" s="549"/>
      <c r="GAI3975" s="549"/>
      <c r="GAJ3975" s="549"/>
      <c r="GAK3975" s="549"/>
      <c r="GAL3975" s="549"/>
      <c r="GAM3975" s="549"/>
      <c r="GAN3975" s="549"/>
      <c r="GAO3975" s="549"/>
      <c r="GAP3975" s="549"/>
      <c r="GAQ3975" s="549"/>
      <c r="GAR3975" s="549"/>
      <c r="GAS3975" s="549"/>
      <c r="GAT3975" s="549"/>
      <c r="GAU3975" s="549"/>
      <c r="GAV3975" s="549"/>
      <c r="GAW3975" s="549"/>
      <c r="GAX3975" s="549"/>
      <c r="GAY3975" s="549"/>
      <c r="GAZ3975" s="549"/>
      <c r="GBA3975" s="549"/>
      <c r="GBB3975" s="549"/>
      <c r="GBC3975" s="549"/>
      <c r="GBD3975" s="549"/>
      <c r="GBE3975" s="549"/>
      <c r="GBF3975" s="549"/>
      <c r="GBG3975" s="549"/>
      <c r="GBH3975" s="549"/>
      <c r="GBI3975" s="549"/>
      <c r="GBJ3975" s="549"/>
      <c r="GBK3975" s="549"/>
      <c r="GBL3975" s="549"/>
      <c r="GBM3975" s="549"/>
      <c r="GBN3975" s="549"/>
      <c r="GBO3975" s="549"/>
      <c r="GBP3975" s="549"/>
      <c r="GBQ3975" s="549"/>
      <c r="GBR3975" s="549"/>
      <c r="GBS3975" s="549"/>
      <c r="GBT3975" s="549"/>
      <c r="GBU3975" s="549"/>
      <c r="GBV3975" s="549"/>
      <c r="GBW3975" s="549"/>
      <c r="GBX3975" s="549"/>
      <c r="GBY3975" s="549"/>
      <c r="GBZ3975" s="549"/>
      <c r="GCA3975" s="549"/>
      <c r="GCB3975" s="549"/>
      <c r="GCC3975" s="549"/>
      <c r="GCD3975" s="549"/>
      <c r="GCE3975" s="549"/>
      <c r="GCF3975" s="549"/>
      <c r="GCG3975" s="549"/>
      <c r="GCH3975" s="549"/>
      <c r="GCI3975" s="549"/>
      <c r="GCJ3975" s="549"/>
      <c r="GCK3975" s="549"/>
      <c r="GCL3975" s="549"/>
      <c r="GCM3975" s="549"/>
      <c r="GCN3975" s="549"/>
      <c r="GCO3975" s="549"/>
      <c r="GCP3975" s="549"/>
      <c r="GCQ3975" s="549"/>
      <c r="GCR3975" s="549"/>
      <c r="GCS3975" s="549"/>
      <c r="GCT3975" s="549"/>
      <c r="GCU3975" s="549"/>
      <c r="GCV3975" s="549"/>
      <c r="GCW3975" s="549"/>
      <c r="GCX3975" s="549"/>
      <c r="GCY3975" s="549"/>
      <c r="GCZ3975" s="549"/>
      <c r="GDA3975" s="549"/>
      <c r="GDB3975" s="549"/>
      <c r="GDC3975" s="549"/>
      <c r="GDD3975" s="549"/>
      <c r="GDE3975" s="549"/>
      <c r="GDF3975" s="549"/>
      <c r="GDG3975" s="549"/>
      <c r="GDH3975" s="549"/>
      <c r="GDI3975" s="549"/>
      <c r="GDJ3975" s="549"/>
      <c r="GDK3975" s="549"/>
      <c r="GDL3975" s="549"/>
      <c r="GDM3975" s="549"/>
      <c r="GDN3975" s="549"/>
      <c r="GDO3975" s="549"/>
      <c r="GDP3975" s="549"/>
      <c r="GDQ3975" s="549"/>
      <c r="GDR3975" s="549"/>
      <c r="GDS3975" s="549"/>
      <c r="GDT3975" s="549"/>
      <c r="GDU3975" s="549"/>
      <c r="GDV3975" s="549"/>
      <c r="GDW3975" s="549"/>
      <c r="GDX3975" s="549"/>
      <c r="GDY3975" s="549"/>
      <c r="GDZ3975" s="549"/>
      <c r="GEA3975" s="549"/>
      <c r="GEB3975" s="549"/>
      <c r="GEC3975" s="549"/>
      <c r="GED3975" s="549"/>
      <c r="GEE3975" s="549"/>
      <c r="GEF3975" s="549"/>
      <c r="GEG3975" s="549"/>
      <c r="GEH3975" s="549"/>
      <c r="GEI3975" s="549"/>
      <c r="GEJ3975" s="549"/>
      <c r="GEK3975" s="549"/>
      <c r="GEL3975" s="549"/>
      <c r="GEM3975" s="549"/>
      <c r="GEN3975" s="549"/>
      <c r="GEO3975" s="549"/>
      <c r="GEP3975" s="549"/>
      <c r="GEQ3975" s="549"/>
      <c r="GER3975" s="549"/>
      <c r="GES3975" s="549"/>
      <c r="GET3975" s="549"/>
      <c r="GEU3975" s="549"/>
      <c r="GEV3975" s="549"/>
      <c r="GEW3975" s="549"/>
      <c r="GEX3975" s="549"/>
      <c r="GEY3975" s="549"/>
      <c r="GEZ3975" s="549"/>
      <c r="GFA3975" s="549"/>
      <c r="GFB3975" s="549"/>
      <c r="GFC3975" s="549"/>
      <c r="GFD3975" s="549"/>
      <c r="GFE3975" s="549"/>
      <c r="GFF3975" s="549"/>
      <c r="GFG3975" s="549"/>
      <c r="GFH3975" s="549"/>
      <c r="GFI3975" s="549"/>
      <c r="GFJ3975" s="549"/>
      <c r="GFK3975" s="549"/>
      <c r="GFL3975" s="549"/>
      <c r="GFM3975" s="549"/>
      <c r="GFN3975" s="549"/>
      <c r="GFO3975" s="549"/>
      <c r="GFP3975" s="549"/>
      <c r="GFQ3975" s="549"/>
      <c r="GFR3975" s="549"/>
      <c r="GFS3975" s="549"/>
      <c r="GFT3975" s="549"/>
      <c r="GFU3975" s="549"/>
      <c r="GFV3975" s="549"/>
      <c r="GFW3975" s="549"/>
      <c r="GFX3975" s="549"/>
      <c r="GFY3975" s="549"/>
      <c r="GFZ3975" s="549"/>
      <c r="GGA3975" s="549"/>
      <c r="GGB3975" s="549"/>
      <c r="GGC3975" s="549"/>
      <c r="GGD3975" s="549"/>
      <c r="GGE3975" s="549"/>
      <c r="GGF3975" s="549"/>
      <c r="GGG3975" s="549"/>
      <c r="GGH3975" s="549"/>
      <c r="GGI3975" s="549"/>
      <c r="GGJ3975" s="549"/>
      <c r="GGK3975" s="549"/>
      <c r="GGL3975" s="549"/>
      <c r="GGM3975" s="549"/>
      <c r="GGN3975" s="549"/>
      <c r="GGO3975" s="549"/>
      <c r="GGP3975" s="549"/>
      <c r="GGQ3975" s="549"/>
      <c r="GGR3975" s="549"/>
      <c r="GGS3975" s="549"/>
      <c r="GGT3975" s="549"/>
      <c r="GGU3975" s="549"/>
      <c r="GGV3975" s="549"/>
      <c r="GGW3975" s="549"/>
      <c r="GGX3975" s="549"/>
      <c r="GGY3975" s="549"/>
      <c r="GGZ3975" s="549"/>
      <c r="GHA3975" s="549"/>
      <c r="GHB3975" s="549"/>
      <c r="GHC3975" s="549"/>
      <c r="GHD3975" s="549"/>
      <c r="GHE3975" s="549"/>
      <c r="GHF3975" s="549"/>
      <c r="GHG3975" s="549"/>
      <c r="GHH3975" s="549"/>
      <c r="GHI3975" s="549"/>
      <c r="GHJ3975" s="549"/>
      <c r="GHK3975" s="549"/>
      <c r="GHL3975" s="549"/>
      <c r="GHM3975" s="549"/>
      <c r="GHN3975" s="549"/>
      <c r="GHO3975" s="549"/>
      <c r="GHP3975" s="549"/>
      <c r="GHQ3975" s="549"/>
      <c r="GHR3975" s="549"/>
      <c r="GHS3975" s="549"/>
      <c r="GHT3975" s="549"/>
      <c r="GHU3975" s="549"/>
      <c r="GHV3975" s="549"/>
      <c r="GHW3975" s="549"/>
      <c r="GHX3975" s="549"/>
      <c r="GHY3975" s="549"/>
      <c r="GHZ3975" s="549"/>
      <c r="GIA3975" s="549"/>
      <c r="GIB3975" s="549"/>
      <c r="GIC3975" s="549"/>
      <c r="GID3975" s="549"/>
      <c r="GIE3975" s="549"/>
      <c r="GIF3975" s="549"/>
      <c r="GIG3975" s="549"/>
      <c r="GIH3975" s="549"/>
      <c r="GII3975" s="549"/>
      <c r="GIJ3975" s="549"/>
      <c r="GIK3975" s="549"/>
      <c r="GIL3975" s="549"/>
      <c r="GIM3975" s="549"/>
      <c r="GIN3975" s="549"/>
      <c r="GIO3975" s="549"/>
      <c r="GIP3975" s="549"/>
      <c r="GIQ3975" s="549"/>
      <c r="GIR3975" s="549"/>
      <c r="GIS3975" s="549"/>
      <c r="GIT3975" s="549"/>
      <c r="GIU3975" s="549"/>
      <c r="GIV3975" s="549"/>
      <c r="GIW3975" s="549"/>
      <c r="GIX3975" s="549"/>
      <c r="GIY3975" s="549"/>
      <c r="GIZ3975" s="549"/>
      <c r="GJA3975" s="549"/>
      <c r="GJB3975" s="549"/>
      <c r="GJC3975" s="549"/>
      <c r="GJD3975" s="549"/>
      <c r="GJE3975" s="549"/>
      <c r="GJF3975" s="549"/>
      <c r="GJG3975" s="549"/>
      <c r="GJH3975" s="549"/>
      <c r="GJI3975" s="549"/>
      <c r="GJJ3975" s="549"/>
      <c r="GJK3975" s="549"/>
      <c r="GJL3975" s="549"/>
      <c r="GJM3975" s="549"/>
      <c r="GJN3975" s="549"/>
      <c r="GJO3975" s="549"/>
      <c r="GJP3975" s="549"/>
      <c r="GJQ3975" s="549"/>
      <c r="GJR3975" s="549"/>
      <c r="GJS3975" s="549"/>
      <c r="GJT3975" s="549"/>
      <c r="GJU3975" s="549"/>
      <c r="GJV3975" s="549"/>
      <c r="GJW3975" s="549"/>
      <c r="GJX3975" s="549"/>
      <c r="GJY3975" s="549"/>
      <c r="GJZ3975" s="549"/>
      <c r="GKA3975" s="549"/>
      <c r="GKB3975" s="549"/>
      <c r="GKC3975" s="549"/>
      <c r="GKD3975" s="549"/>
      <c r="GKE3975" s="549"/>
      <c r="GKF3975" s="549"/>
      <c r="GKG3975" s="549"/>
      <c r="GKH3975" s="549"/>
      <c r="GKI3975" s="549"/>
      <c r="GKJ3975" s="549"/>
      <c r="GKK3975" s="549"/>
      <c r="GKL3975" s="549"/>
      <c r="GKM3975" s="549"/>
      <c r="GKN3975" s="549"/>
      <c r="GKO3975" s="549"/>
      <c r="GKP3975" s="549"/>
      <c r="GKQ3975" s="549"/>
      <c r="GKR3975" s="549"/>
      <c r="GKS3975" s="549"/>
      <c r="GKT3975" s="549"/>
      <c r="GKU3975" s="549"/>
      <c r="GKV3975" s="549"/>
      <c r="GKW3975" s="549"/>
      <c r="GKX3975" s="549"/>
      <c r="GKY3975" s="549"/>
      <c r="GKZ3975" s="549"/>
      <c r="GLA3975" s="549"/>
      <c r="GLB3975" s="549"/>
      <c r="GLC3975" s="549"/>
      <c r="GLD3975" s="549"/>
      <c r="GLE3975" s="549"/>
      <c r="GLF3975" s="549"/>
      <c r="GLG3975" s="549"/>
      <c r="GLH3975" s="549"/>
      <c r="GLI3975" s="549"/>
      <c r="GLJ3975" s="549"/>
      <c r="GLK3975" s="549"/>
      <c r="GLL3975" s="549"/>
      <c r="GLM3975" s="549"/>
      <c r="GLN3975" s="549"/>
      <c r="GLO3975" s="549"/>
      <c r="GLP3975" s="549"/>
      <c r="GLQ3975" s="549"/>
      <c r="GLR3975" s="549"/>
      <c r="GLS3975" s="549"/>
      <c r="GLT3975" s="549"/>
      <c r="GLU3975" s="549"/>
      <c r="GLV3975" s="549"/>
      <c r="GLW3975" s="549"/>
      <c r="GLX3975" s="549"/>
      <c r="GLY3975" s="549"/>
      <c r="GLZ3975" s="549"/>
      <c r="GMA3975" s="549"/>
      <c r="GMB3975" s="549"/>
      <c r="GMC3975" s="549"/>
      <c r="GMD3975" s="549"/>
      <c r="GME3975" s="549"/>
      <c r="GMF3975" s="549"/>
      <c r="GMG3975" s="549"/>
      <c r="GMH3975" s="549"/>
      <c r="GMI3975" s="549"/>
      <c r="GMJ3975" s="549"/>
      <c r="GMK3975" s="549"/>
      <c r="GML3975" s="549"/>
      <c r="GMM3975" s="549"/>
      <c r="GMN3975" s="549"/>
      <c r="GMO3975" s="549"/>
      <c r="GMP3975" s="549"/>
      <c r="GMQ3975" s="549"/>
      <c r="GMR3975" s="549"/>
      <c r="GMS3975" s="549"/>
      <c r="GMT3975" s="549"/>
      <c r="GMU3975" s="549"/>
      <c r="GMV3975" s="549"/>
      <c r="GMW3975" s="549"/>
      <c r="GMX3975" s="549"/>
      <c r="GMY3975" s="549"/>
      <c r="GMZ3975" s="549"/>
      <c r="GNA3975" s="549"/>
      <c r="GNB3975" s="549"/>
      <c r="GNC3975" s="549"/>
      <c r="GND3975" s="549"/>
      <c r="GNE3975" s="549"/>
      <c r="GNF3975" s="549"/>
      <c r="GNG3975" s="549"/>
      <c r="GNH3975" s="549"/>
      <c r="GNI3975" s="549"/>
      <c r="GNJ3975" s="549"/>
      <c r="GNK3975" s="549"/>
      <c r="GNL3975" s="549"/>
      <c r="GNM3975" s="549"/>
      <c r="GNN3975" s="549"/>
      <c r="GNO3975" s="549"/>
      <c r="GNP3975" s="549"/>
      <c r="GNQ3975" s="549"/>
      <c r="GNR3975" s="549"/>
      <c r="GNS3975" s="549"/>
      <c r="GNT3975" s="549"/>
      <c r="GNU3975" s="549"/>
      <c r="GNV3975" s="549"/>
      <c r="GNW3975" s="549"/>
      <c r="GNX3975" s="549"/>
      <c r="GNY3975" s="549"/>
      <c r="GNZ3975" s="549"/>
      <c r="GOA3975" s="549"/>
      <c r="GOB3975" s="549"/>
      <c r="GOC3975" s="549"/>
      <c r="GOD3975" s="549"/>
      <c r="GOE3975" s="549"/>
      <c r="GOF3975" s="549"/>
      <c r="GOG3975" s="549"/>
      <c r="GOH3975" s="549"/>
      <c r="GOI3975" s="549"/>
      <c r="GOJ3975" s="549"/>
      <c r="GOK3975" s="549"/>
      <c r="GOL3975" s="549"/>
      <c r="GOM3975" s="549"/>
      <c r="GON3975" s="549"/>
      <c r="GOO3975" s="549"/>
      <c r="GOP3975" s="549"/>
      <c r="GOQ3975" s="549"/>
      <c r="GOR3975" s="549"/>
      <c r="GOS3975" s="549"/>
      <c r="GOT3975" s="549"/>
      <c r="GOU3975" s="549"/>
      <c r="GOV3975" s="549"/>
      <c r="GOW3975" s="549"/>
      <c r="GOX3975" s="549"/>
      <c r="GOY3975" s="549"/>
      <c r="GOZ3975" s="549"/>
      <c r="GPA3975" s="549"/>
      <c r="GPB3975" s="549"/>
      <c r="GPC3975" s="549"/>
      <c r="GPD3975" s="549"/>
      <c r="GPE3975" s="549"/>
      <c r="GPF3975" s="549"/>
      <c r="GPG3975" s="549"/>
      <c r="GPH3975" s="549"/>
      <c r="GPI3975" s="549"/>
      <c r="GPJ3975" s="549"/>
      <c r="GPK3975" s="549"/>
      <c r="GPL3975" s="549"/>
      <c r="GPM3975" s="549"/>
      <c r="GPN3975" s="549"/>
      <c r="GPO3975" s="549"/>
      <c r="GPP3975" s="549"/>
      <c r="GPQ3975" s="549"/>
      <c r="GPR3975" s="549"/>
      <c r="GPS3975" s="549"/>
      <c r="GPT3975" s="549"/>
      <c r="GPU3975" s="549"/>
      <c r="GPV3975" s="549"/>
      <c r="GPW3975" s="549"/>
      <c r="GPX3975" s="549"/>
      <c r="GPY3975" s="549"/>
      <c r="GPZ3975" s="549"/>
      <c r="GQA3975" s="549"/>
      <c r="GQB3975" s="549"/>
      <c r="GQC3975" s="549"/>
      <c r="GQD3975" s="549"/>
      <c r="GQE3975" s="549"/>
      <c r="GQF3975" s="549"/>
      <c r="GQG3975" s="549"/>
      <c r="GQH3975" s="549"/>
      <c r="GQI3975" s="549"/>
      <c r="GQJ3975" s="549"/>
      <c r="GQK3975" s="549"/>
      <c r="GQL3975" s="549"/>
      <c r="GQM3975" s="549"/>
      <c r="GQN3975" s="549"/>
      <c r="GQO3975" s="549"/>
      <c r="GQP3975" s="549"/>
      <c r="GQQ3975" s="549"/>
      <c r="GQR3975" s="549"/>
      <c r="GQS3975" s="549"/>
      <c r="GQT3975" s="549"/>
      <c r="GQU3975" s="549"/>
      <c r="GQV3975" s="549"/>
      <c r="GQW3975" s="549"/>
      <c r="GQX3975" s="549"/>
      <c r="GQY3975" s="549"/>
      <c r="GQZ3975" s="549"/>
      <c r="GRA3975" s="549"/>
      <c r="GRB3975" s="549"/>
      <c r="GRC3975" s="549"/>
      <c r="GRD3975" s="549"/>
      <c r="GRE3975" s="549"/>
      <c r="GRF3975" s="549"/>
      <c r="GRG3975" s="549"/>
      <c r="GRH3975" s="549"/>
      <c r="GRI3975" s="549"/>
      <c r="GRJ3975" s="549"/>
      <c r="GRK3975" s="549"/>
      <c r="GRL3975" s="549"/>
      <c r="GRM3975" s="549"/>
      <c r="GRN3975" s="549"/>
      <c r="GRO3975" s="549"/>
      <c r="GRP3975" s="549"/>
      <c r="GRQ3975" s="549"/>
      <c r="GRR3975" s="549"/>
      <c r="GRS3975" s="549"/>
      <c r="GRT3975" s="549"/>
      <c r="GRU3975" s="549"/>
      <c r="GRV3975" s="549"/>
      <c r="GRW3975" s="549"/>
      <c r="GRX3975" s="549"/>
      <c r="GRY3975" s="549"/>
      <c r="GRZ3975" s="549"/>
      <c r="GSA3975" s="549"/>
      <c r="GSB3975" s="549"/>
      <c r="GSC3975" s="549"/>
      <c r="GSD3975" s="549"/>
      <c r="GSE3975" s="549"/>
      <c r="GSF3975" s="549"/>
      <c r="GSG3975" s="549"/>
      <c r="GSH3975" s="549"/>
      <c r="GSI3975" s="549"/>
      <c r="GSJ3975" s="549"/>
      <c r="GSK3975" s="549"/>
      <c r="GSL3975" s="549"/>
      <c r="GSM3975" s="549"/>
      <c r="GSN3975" s="549"/>
      <c r="GSO3975" s="549"/>
      <c r="GSP3975" s="549"/>
      <c r="GSQ3975" s="549"/>
      <c r="GSR3975" s="549"/>
      <c r="GSS3975" s="549"/>
      <c r="GST3975" s="549"/>
      <c r="GSU3975" s="549"/>
      <c r="GSV3975" s="549"/>
      <c r="GSW3975" s="549"/>
      <c r="GSX3975" s="549"/>
      <c r="GSY3975" s="549"/>
      <c r="GSZ3975" s="549"/>
      <c r="GTA3975" s="549"/>
      <c r="GTB3975" s="549"/>
      <c r="GTC3975" s="549"/>
      <c r="GTD3975" s="549"/>
      <c r="GTE3975" s="549"/>
      <c r="GTF3975" s="549"/>
      <c r="GTG3975" s="549"/>
      <c r="GTH3975" s="549"/>
      <c r="GTI3975" s="549"/>
      <c r="GTJ3975" s="549"/>
      <c r="GTK3975" s="549"/>
      <c r="GTL3975" s="549"/>
      <c r="GTM3975" s="549"/>
      <c r="GTN3975" s="549"/>
      <c r="GTO3975" s="549"/>
      <c r="GTP3975" s="549"/>
      <c r="GTQ3975" s="549"/>
      <c r="GTR3975" s="549"/>
      <c r="GTS3975" s="549"/>
      <c r="GTT3975" s="549"/>
      <c r="GTU3975" s="549"/>
      <c r="GTV3975" s="549"/>
      <c r="GTW3975" s="549"/>
      <c r="GTX3975" s="549"/>
      <c r="GTY3975" s="549"/>
      <c r="GTZ3975" s="549"/>
      <c r="GUA3975" s="549"/>
      <c r="GUB3975" s="549"/>
      <c r="GUC3975" s="549"/>
      <c r="GUD3975" s="549"/>
      <c r="GUE3975" s="549"/>
      <c r="GUF3975" s="549"/>
      <c r="GUG3975" s="549"/>
      <c r="GUH3975" s="549"/>
      <c r="GUI3975" s="549"/>
      <c r="GUJ3975" s="549"/>
      <c r="GUK3975" s="549"/>
      <c r="GUL3975" s="549"/>
      <c r="GUM3975" s="549"/>
      <c r="GUN3975" s="549"/>
      <c r="GUO3975" s="549"/>
      <c r="GUP3975" s="549"/>
      <c r="GUQ3975" s="549"/>
      <c r="GUR3975" s="549"/>
      <c r="GUS3975" s="549"/>
      <c r="GUT3975" s="549"/>
      <c r="GUU3975" s="549"/>
      <c r="GUV3975" s="549"/>
      <c r="GUW3975" s="549"/>
      <c r="GUX3975" s="549"/>
      <c r="GUY3975" s="549"/>
      <c r="GUZ3975" s="549"/>
      <c r="GVA3975" s="549"/>
      <c r="GVB3975" s="549"/>
      <c r="GVC3975" s="549"/>
      <c r="GVD3975" s="549"/>
      <c r="GVE3975" s="549"/>
      <c r="GVF3975" s="549"/>
      <c r="GVG3975" s="549"/>
      <c r="GVH3975" s="549"/>
      <c r="GVI3975" s="549"/>
      <c r="GVJ3975" s="549"/>
      <c r="GVK3975" s="549"/>
      <c r="GVL3975" s="549"/>
      <c r="GVM3975" s="549"/>
      <c r="GVN3975" s="549"/>
      <c r="GVO3975" s="549"/>
      <c r="GVP3975" s="549"/>
      <c r="GVQ3975" s="549"/>
      <c r="GVR3975" s="549"/>
      <c r="GVS3975" s="549"/>
      <c r="GVT3975" s="549"/>
      <c r="GVU3975" s="549"/>
      <c r="GVV3975" s="549"/>
      <c r="GVW3975" s="549"/>
      <c r="GVX3975" s="549"/>
      <c r="GVY3975" s="549"/>
      <c r="GVZ3975" s="549"/>
      <c r="GWA3975" s="549"/>
      <c r="GWB3975" s="549"/>
      <c r="GWC3975" s="549"/>
      <c r="GWD3975" s="549"/>
      <c r="GWE3975" s="549"/>
      <c r="GWF3975" s="549"/>
      <c r="GWG3975" s="549"/>
      <c r="GWH3975" s="549"/>
      <c r="GWI3975" s="549"/>
      <c r="GWJ3975" s="549"/>
      <c r="GWK3975" s="549"/>
      <c r="GWL3975" s="549"/>
      <c r="GWM3975" s="549"/>
      <c r="GWN3975" s="549"/>
      <c r="GWO3975" s="549"/>
      <c r="GWP3975" s="549"/>
      <c r="GWQ3975" s="549"/>
      <c r="GWR3975" s="549"/>
      <c r="GWS3975" s="549"/>
      <c r="GWT3975" s="549"/>
      <c r="GWU3975" s="549"/>
      <c r="GWV3975" s="549"/>
      <c r="GWW3975" s="549"/>
      <c r="GWX3975" s="549"/>
      <c r="GWY3975" s="549"/>
      <c r="GWZ3975" s="549"/>
      <c r="GXA3975" s="549"/>
      <c r="GXB3975" s="549"/>
      <c r="GXC3975" s="549"/>
      <c r="GXD3975" s="549"/>
      <c r="GXE3975" s="549"/>
      <c r="GXF3975" s="549"/>
      <c r="GXG3975" s="549"/>
      <c r="GXH3975" s="549"/>
      <c r="GXI3975" s="549"/>
      <c r="GXJ3975" s="549"/>
      <c r="GXK3975" s="549"/>
      <c r="GXL3975" s="549"/>
      <c r="GXM3975" s="549"/>
      <c r="GXN3975" s="549"/>
      <c r="GXO3975" s="549"/>
      <c r="GXP3975" s="549"/>
      <c r="GXQ3975" s="549"/>
      <c r="GXR3975" s="549"/>
      <c r="GXS3975" s="549"/>
      <c r="GXT3975" s="549"/>
      <c r="GXU3975" s="549"/>
      <c r="GXV3975" s="549"/>
      <c r="GXW3975" s="549"/>
      <c r="GXX3975" s="549"/>
      <c r="GXY3975" s="549"/>
      <c r="GXZ3975" s="549"/>
      <c r="GYA3975" s="549"/>
      <c r="GYB3975" s="549"/>
      <c r="GYC3975" s="549"/>
      <c r="GYD3975" s="549"/>
      <c r="GYE3975" s="549"/>
      <c r="GYF3975" s="549"/>
      <c r="GYG3975" s="549"/>
      <c r="GYH3975" s="549"/>
      <c r="GYI3975" s="549"/>
      <c r="GYJ3975" s="549"/>
      <c r="GYK3975" s="549"/>
      <c r="GYL3975" s="549"/>
      <c r="GYM3975" s="549"/>
      <c r="GYN3975" s="549"/>
      <c r="GYO3975" s="549"/>
      <c r="GYP3975" s="549"/>
      <c r="GYQ3975" s="549"/>
      <c r="GYR3975" s="549"/>
      <c r="GYS3975" s="549"/>
      <c r="GYT3975" s="549"/>
      <c r="GYU3975" s="549"/>
      <c r="GYV3975" s="549"/>
      <c r="GYW3975" s="549"/>
      <c r="GYX3975" s="549"/>
      <c r="GYY3975" s="549"/>
      <c r="GYZ3975" s="549"/>
      <c r="GZA3975" s="549"/>
      <c r="GZB3975" s="549"/>
      <c r="GZC3975" s="549"/>
      <c r="GZD3975" s="549"/>
      <c r="GZE3975" s="549"/>
      <c r="GZF3975" s="549"/>
      <c r="GZG3975" s="549"/>
      <c r="GZH3975" s="549"/>
      <c r="GZI3975" s="549"/>
      <c r="GZJ3975" s="549"/>
      <c r="GZK3975" s="549"/>
      <c r="GZL3975" s="549"/>
      <c r="GZM3975" s="549"/>
      <c r="GZN3975" s="549"/>
      <c r="GZO3975" s="549"/>
      <c r="GZP3975" s="549"/>
      <c r="GZQ3975" s="549"/>
      <c r="GZR3975" s="549"/>
      <c r="GZS3975" s="549"/>
      <c r="GZT3975" s="549"/>
      <c r="GZU3975" s="549"/>
      <c r="GZV3975" s="549"/>
      <c r="GZW3975" s="549"/>
      <c r="GZX3975" s="549"/>
      <c r="GZY3975" s="549"/>
      <c r="GZZ3975" s="549"/>
      <c r="HAA3975" s="549"/>
      <c r="HAB3975" s="549"/>
      <c r="HAC3975" s="549"/>
      <c r="HAD3975" s="549"/>
      <c r="HAE3975" s="549"/>
      <c r="HAF3975" s="549"/>
      <c r="HAG3975" s="549"/>
      <c r="HAH3975" s="549"/>
      <c r="HAI3975" s="549"/>
      <c r="HAJ3975" s="549"/>
      <c r="HAK3975" s="549"/>
      <c r="HAL3975" s="549"/>
      <c r="HAM3975" s="549"/>
      <c r="HAN3975" s="549"/>
      <c r="HAO3975" s="549"/>
      <c r="HAP3975" s="549"/>
      <c r="HAQ3975" s="549"/>
      <c r="HAR3975" s="549"/>
      <c r="HAS3975" s="549"/>
      <c r="HAT3975" s="549"/>
      <c r="HAU3975" s="549"/>
      <c r="HAV3975" s="549"/>
      <c r="HAW3975" s="549"/>
      <c r="HAX3975" s="549"/>
      <c r="HAY3975" s="549"/>
      <c r="HAZ3975" s="549"/>
      <c r="HBA3975" s="549"/>
      <c r="HBB3975" s="549"/>
      <c r="HBC3975" s="549"/>
      <c r="HBD3975" s="549"/>
      <c r="HBE3975" s="549"/>
      <c r="HBF3975" s="549"/>
      <c r="HBG3975" s="549"/>
      <c r="HBH3975" s="549"/>
      <c r="HBI3975" s="549"/>
      <c r="HBJ3975" s="549"/>
      <c r="HBK3975" s="549"/>
      <c r="HBL3975" s="549"/>
      <c r="HBM3975" s="549"/>
      <c r="HBN3975" s="549"/>
      <c r="HBO3975" s="549"/>
      <c r="HBP3975" s="549"/>
      <c r="HBQ3975" s="549"/>
      <c r="HBR3975" s="549"/>
      <c r="HBS3975" s="549"/>
      <c r="HBT3975" s="549"/>
      <c r="HBU3975" s="549"/>
      <c r="HBV3975" s="549"/>
      <c r="HBW3975" s="549"/>
      <c r="HBX3975" s="549"/>
      <c r="HBY3975" s="549"/>
      <c r="HBZ3975" s="549"/>
      <c r="HCA3975" s="549"/>
      <c r="HCB3975" s="549"/>
      <c r="HCC3975" s="549"/>
      <c r="HCD3975" s="549"/>
      <c r="HCE3975" s="549"/>
      <c r="HCF3975" s="549"/>
      <c r="HCG3975" s="549"/>
      <c r="HCH3975" s="549"/>
      <c r="HCI3975" s="549"/>
      <c r="HCJ3975" s="549"/>
      <c r="HCK3975" s="549"/>
      <c r="HCL3975" s="549"/>
      <c r="HCM3975" s="549"/>
      <c r="HCN3975" s="549"/>
      <c r="HCO3975" s="549"/>
      <c r="HCP3975" s="549"/>
      <c r="HCQ3975" s="549"/>
      <c r="HCR3975" s="549"/>
      <c r="HCS3975" s="549"/>
      <c r="HCT3975" s="549"/>
      <c r="HCU3975" s="549"/>
      <c r="HCV3975" s="549"/>
      <c r="HCW3975" s="549"/>
      <c r="HCX3975" s="549"/>
      <c r="HCY3975" s="549"/>
      <c r="HCZ3975" s="549"/>
      <c r="HDA3975" s="549"/>
      <c r="HDB3975" s="549"/>
      <c r="HDC3975" s="549"/>
      <c r="HDD3975" s="549"/>
      <c r="HDE3975" s="549"/>
      <c r="HDF3975" s="549"/>
      <c r="HDG3975" s="549"/>
      <c r="HDH3975" s="549"/>
      <c r="HDI3975" s="549"/>
      <c r="HDJ3975" s="549"/>
      <c r="HDK3975" s="549"/>
      <c r="HDL3975" s="549"/>
      <c r="HDM3975" s="549"/>
      <c r="HDN3975" s="549"/>
      <c r="HDO3975" s="549"/>
      <c r="HDP3975" s="549"/>
      <c r="HDQ3975" s="549"/>
      <c r="HDR3975" s="549"/>
      <c r="HDS3975" s="549"/>
      <c r="HDT3975" s="549"/>
      <c r="HDU3975" s="549"/>
      <c r="HDV3975" s="549"/>
      <c r="HDW3975" s="549"/>
      <c r="HDX3975" s="549"/>
      <c r="HDY3975" s="549"/>
      <c r="HDZ3975" s="549"/>
      <c r="HEA3975" s="549"/>
      <c r="HEB3975" s="549"/>
      <c r="HEC3975" s="549"/>
      <c r="HED3975" s="549"/>
      <c r="HEE3975" s="549"/>
      <c r="HEF3975" s="549"/>
      <c r="HEG3975" s="549"/>
      <c r="HEH3975" s="549"/>
      <c r="HEI3975" s="549"/>
      <c r="HEJ3975" s="549"/>
      <c r="HEK3975" s="549"/>
      <c r="HEL3975" s="549"/>
      <c r="HEM3975" s="549"/>
      <c r="HEN3975" s="549"/>
      <c r="HEO3975" s="549"/>
      <c r="HEP3975" s="549"/>
      <c r="HEQ3975" s="549"/>
      <c r="HER3975" s="549"/>
      <c r="HES3975" s="549"/>
      <c r="HET3975" s="549"/>
      <c r="HEU3975" s="549"/>
      <c r="HEV3975" s="549"/>
      <c r="HEW3975" s="549"/>
      <c r="HEX3975" s="549"/>
      <c r="HEY3975" s="549"/>
      <c r="HEZ3975" s="549"/>
      <c r="HFA3975" s="549"/>
      <c r="HFB3975" s="549"/>
      <c r="HFC3975" s="549"/>
      <c r="HFD3975" s="549"/>
      <c r="HFE3975" s="549"/>
      <c r="HFF3975" s="549"/>
      <c r="HFG3975" s="549"/>
      <c r="HFH3975" s="549"/>
      <c r="HFI3975" s="549"/>
      <c r="HFJ3975" s="549"/>
      <c r="HFK3975" s="549"/>
      <c r="HFL3975" s="549"/>
      <c r="HFM3975" s="549"/>
      <c r="HFN3975" s="549"/>
      <c r="HFO3975" s="549"/>
      <c r="HFP3975" s="549"/>
      <c r="HFQ3975" s="549"/>
      <c r="HFR3975" s="549"/>
      <c r="HFS3975" s="549"/>
      <c r="HFT3975" s="549"/>
      <c r="HFU3975" s="549"/>
      <c r="HFV3975" s="549"/>
      <c r="HFW3975" s="549"/>
      <c r="HFX3975" s="549"/>
      <c r="HFY3975" s="549"/>
      <c r="HFZ3975" s="549"/>
      <c r="HGA3975" s="549"/>
      <c r="HGB3975" s="549"/>
      <c r="HGC3975" s="549"/>
      <c r="HGD3975" s="549"/>
      <c r="HGE3975" s="549"/>
      <c r="HGF3975" s="549"/>
      <c r="HGG3975" s="549"/>
      <c r="HGH3975" s="549"/>
      <c r="HGI3975" s="549"/>
      <c r="HGJ3975" s="549"/>
      <c r="HGK3975" s="549"/>
      <c r="HGL3975" s="549"/>
      <c r="HGM3975" s="549"/>
      <c r="HGN3975" s="549"/>
      <c r="HGO3975" s="549"/>
      <c r="HGP3975" s="549"/>
      <c r="HGQ3975" s="549"/>
      <c r="HGR3975" s="549"/>
      <c r="HGS3975" s="549"/>
      <c r="HGT3975" s="549"/>
      <c r="HGU3975" s="549"/>
      <c r="HGV3975" s="549"/>
      <c r="HGW3975" s="549"/>
      <c r="HGX3975" s="549"/>
      <c r="HGY3975" s="549"/>
      <c r="HGZ3975" s="549"/>
      <c r="HHA3975" s="549"/>
      <c r="HHB3975" s="549"/>
      <c r="HHC3975" s="549"/>
      <c r="HHD3975" s="549"/>
      <c r="HHE3975" s="549"/>
      <c r="HHF3975" s="549"/>
      <c r="HHG3975" s="549"/>
      <c r="HHH3975" s="549"/>
      <c r="HHI3975" s="549"/>
      <c r="HHJ3975" s="549"/>
      <c r="HHK3975" s="549"/>
      <c r="HHL3975" s="549"/>
      <c r="HHM3975" s="549"/>
      <c r="HHN3975" s="549"/>
      <c r="HHO3975" s="549"/>
      <c r="HHP3975" s="549"/>
      <c r="HHQ3975" s="549"/>
      <c r="HHR3975" s="549"/>
      <c r="HHS3975" s="549"/>
      <c r="HHT3975" s="549"/>
      <c r="HHU3975" s="549"/>
      <c r="HHV3975" s="549"/>
      <c r="HHW3975" s="549"/>
      <c r="HHX3975" s="549"/>
      <c r="HHY3975" s="549"/>
      <c r="HHZ3975" s="549"/>
      <c r="HIA3975" s="549"/>
      <c r="HIB3975" s="549"/>
      <c r="HIC3975" s="549"/>
      <c r="HID3975" s="549"/>
      <c r="HIE3975" s="549"/>
      <c r="HIF3975" s="549"/>
      <c r="HIG3975" s="549"/>
      <c r="HIH3975" s="549"/>
      <c r="HII3975" s="549"/>
      <c r="HIJ3975" s="549"/>
      <c r="HIK3975" s="549"/>
      <c r="HIL3975" s="549"/>
      <c r="HIM3975" s="549"/>
      <c r="HIN3975" s="549"/>
      <c r="HIO3975" s="549"/>
      <c r="HIP3975" s="549"/>
      <c r="HIQ3975" s="549"/>
      <c r="HIR3975" s="549"/>
      <c r="HIS3975" s="549"/>
      <c r="HIT3975" s="549"/>
      <c r="HIU3975" s="549"/>
      <c r="HIV3975" s="549"/>
      <c r="HIW3975" s="549"/>
      <c r="HIX3975" s="549"/>
      <c r="HIY3975" s="549"/>
      <c r="HIZ3975" s="549"/>
      <c r="HJA3975" s="549"/>
      <c r="HJB3975" s="549"/>
      <c r="HJC3975" s="549"/>
      <c r="HJD3975" s="549"/>
      <c r="HJE3975" s="549"/>
      <c r="HJF3975" s="549"/>
      <c r="HJG3975" s="549"/>
      <c r="HJH3975" s="549"/>
      <c r="HJI3975" s="549"/>
      <c r="HJJ3975" s="549"/>
      <c r="HJK3975" s="549"/>
      <c r="HJL3975" s="549"/>
      <c r="HJM3975" s="549"/>
      <c r="HJN3975" s="549"/>
      <c r="HJO3975" s="549"/>
      <c r="HJP3975" s="549"/>
      <c r="HJQ3975" s="549"/>
      <c r="HJR3975" s="549"/>
      <c r="HJS3975" s="549"/>
      <c r="HJT3975" s="549"/>
      <c r="HJU3975" s="549"/>
      <c r="HJV3975" s="549"/>
      <c r="HJW3975" s="549"/>
      <c r="HJX3975" s="549"/>
      <c r="HJY3975" s="549"/>
      <c r="HJZ3975" s="549"/>
      <c r="HKA3975" s="549"/>
      <c r="HKB3975" s="549"/>
      <c r="HKC3975" s="549"/>
      <c r="HKD3975" s="549"/>
      <c r="HKE3975" s="549"/>
      <c r="HKF3975" s="549"/>
      <c r="HKG3975" s="549"/>
      <c r="HKH3975" s="549"/>
      <c r="HKI3975" s="549"/>
      <c r="HKJ3975" s="549"/>
      <c r="HKK3975" s="549"/>
      <c r="HKL3975" s="549"/>
      <c r="HKM3975" s="549"/>
      <c r="HKN3975" s="549"/>
      <c r="HKO3975" s="549"/>
      <c r="HKP3975" s="549"/>
      <c r="HKQ3975" s="549"/>
      <c r="HKR3975" s="549"/>
      <c r="HKS3975" s="549"/>
      <c r="HKT3975" s="549"/>
      <c r="HKU3975" s="549"/>
      <c r="HKV3975" s="549"/>
      <c r="HKW3975" s="549"/>
      <c r="HKX3975" s="549"/>
      <c r="HKY3975" s="549"/>
      <c r="HKZ3975" s="549"/>
      <c r="HLA3975" s="549"/>
      <c r="HLB3975" s="549"/>
      <c r="HLC3975" s="549"/>
      <c r="HLD3975" s="549"/>
      <c r="HLE3975" s="549"/>
      <c r="HLF3975" s="549"/>
      <c r="HLG3975" s="549"/>
      <c r="HLH3975" s="549"/>
      <c r="HLI3975" s="549"/>
      <c r="HLJ3975" s="549"/>
      <c r="HLK3975" s="549"/>
      <c r="HLL3975" s="549"/>
      <c r="HLM3975" s="549"/>
      <c r="HLN3975" s="549"/>
      <c r="HLO3975" s="549"/>
      <c r="HLP3975" s="549"/>
      <c r="HLQ3975" s="549"/>
      <c r="HLR3975" s="549"/>
      <c r="HLS3975" s="549"/>
      <c r="HLT3975" s="549"/>
      <c r="HLU3975" s="549"/>
      <c r="HLV3975" s="549"/>
      <c r="HLW3975" s="549"/>
      <c r="HLX3975" s="549"/>
      <c r="HLY3975" s="549"/>
      <c r="HLZ3975" s="549"/>
      <c r="HMA3975" s="549"/>
      <c r="HMB3975" s="549"/>
      <c r="HMC3975" s="549"/>
      <c r="HMD3975" s="549"/>
      <c r="HME3975" s="549"/>
      <c r="HMF3975" s="549"/>
      <c r="HMG3975" s="549"/>
      <c r="HMH3975" s="549"/>
      <c r="HMI3975" s="549"/>
      <c r="HMJ3975" s="549"/>
      <c r="HMK3975" s="549"/>
      <c r="HML3975" s="549"/>
      <c r="HMM3975" s="549"/>
      <c r="HMN3975" s="549"/>
      <c r="HMO3975" s="549"/>
      <c r="HMP3975" s="549"/>
      <c r="HMQ3975" s="549"/>
      <c r="HMR3975" s="549"/>
      <c r="HMS3975" s="549"/>
      <c r="HMT3975" s="549"/>
      <c r="HMU3975" s="549"/>
      <c r="HMV3975" s="549"/>
      <c r="HMW3975" s="549"/>
      <c r="HMX3975" s="549"/>
      <c r="HMY3975" s="549"/>
      <c r="HMZ3975" s="549"/>
      <c r="HNA3975" s="549"/>
      <c r="HNB3975" s="549"/>
      <c r="HNC3975" s="549"/>
      <c r="HND3975" s="549"/>
      <c r="HNE3975" s="549"/>
      <c r="HNF3975" s="549"/>
      <c r="HNG3975" s="549"/>
      <c r="HNH3975" s="549"/>
      <c r="HNI3975" s="549"/>
      <c r="HNJ3975" s="549"/>
      <c r="HNK3975" s="549"/>
      <c r="HNL3975" s="549"/>
      <c r="HNM3975" s="549"/>
      <c r="HNN3975" s="549"/>
      <c r="HNO3975" s="549"/>
      <c r="HNP3975" s="549"/>
      <c r="HNQ3975" s="549"/>
      <c r="HNR3975" s="549"/>
      <c r="HNS3975" s="549"/>
      <c r="HNT3975" s="549"/>
      <c r="HNU3975" s="549"/>
      <c r="HNV3975" s="549"/>
      <c r="HNW3975" s="549"/>
      <c r="HNX3975" s="549"/>
      <c r="HNY3975" s="549"/>
      <c r="HNZ3975" s="549"/>
      <c r="HOA3975" s="549"/>
      <c r="HOB3975" s="549"/>
      <c r="HOC3975" s="549"/>
      <c r="HOD3975" s="549"/>
      <c r="HOE3975" s="549"/>
      <c r="HOF3975" s="549"/>
      <c r="HOG3975" s="549"/>
      <c r="HOH3975" s="549"/>
      <c r="HOI3975" s="549"/>
      <c r="HOJ3975" s="549"/>
      <c r="HOK3975" s="549"/>
      <c r="HOL3975" s="549"/>
      <c r="HOM3975" s="549"/>
      <c r="HON3975" s="549"/>
      <c r="HOO3975" s="549"/>
      <c r="HOP3975" s="549"/>
      <c r="HOQ3975" s="549"/>
      <c r="HOR3975" s="549"/>
      <c r="HOS3975" s="549"/>
      <c r="HOT3975" s="549"/>
      <c r="HOU3975" s="549"/>
      <c r="HOV3975" s="549"/>
      <c r="HOW3975" s="549"/>
      <c r="HOX3975" s="549"/>
      <c r="HOY3975" s="549"/>
      <c r="HOZ3975" s="549"/>
      <c r="HPA3975" s="549"/>
      <c r="HPB3975" s="549"/>
      <c r="HPC3975" s="549"/>
      <c r="HPD3975" s="549"/>
      <c r="HPE3975" s="549"/>
      <c r="HPF3975" s="549"/>
      <c r="HPG3975" s="549"/>
      <c r="HPH3975" s="549"/>
      <c r="HPI3975" s="549"/>
      <c r="HPJ3975" s="549"/>
      <c r="HPK3975" s="549"/>
      <c r="HPL3975" s="549"/>
      <c r="HPM3975" s="549"/>
      <c r="HPN3975" s="549"/>
      <c r="HPO3975" s="549"/>
      <c r="HPP3975" s="549"/>
      <c r="HPQ3975" s="549"/>
      <c r="HPR3975" s="549"/>
      <c r="HPS3975" s="549"/>
      <c r="HPT3975" s="549"/>
      <c r="HPU3975" s="549"/>
      <c r="HPV3975" s="549"/>
      <c r="HPW3975" s="549"/>
      <c r="HPX3975" s="549"/>
      <c r="HPY3975" s="549"/>
      <c r="HPZ3975" s="549"/>
      <c r="HQA3975" s="549"/>
      <c r="HQB3975" s="549"/>
      <c r="HQC3975" s="549"/>
      <c r="HQD3975" s="549"/>
      <c r="HQE3975" s="549"/>
      <c r="HQF3975" s="549"/>
      <c r="HQG3975" s="549"/>
      <c r="HQH3975" s="549"/>
      <c r="HQI3975" s="549"/>
      <c r="HQJ3975" s="549"/>
      <c r="HQK3975" s="549"/>
      <c r="HQL3975" s="549"/>
      <c r="HQM3975" s="549"/>
      <c r="HQN3975" s="549"/>
      <c r="HQO3975" s="549"/>
      <c r="HQP3975" s="549"/>
      <c r="HQQ3975" s="549"/>
      <c r="HQR3975" s="549"/>
      <c r="HQS3975" s="549"/>
      <c r="HQT3975" s="549"/>
      <c r="HQU3975" s="549"/>
      <c r="HQV3975" s="549"/>
      <c r="HQW3975" s="549"/>
      <c r="HQX3975" s="549"/>
      <c r="HQY3975" s="549"/>
      <c r="HQZ3975" s="549"/>
      <c r="HRA3975" s="549"/>
      <c r="HRB3975" s="549"/>
      <c r="HRC3975" s="549"/>
      <c r="HRD3975" s="549"/>
      <c r="HRE3975" s="549"/>
      <c r="HRF3975" s="549"/>
      <c r="HRG3975" s="549"/>
      <c r="HRH3975" s="549"/>
      <c r="HRI3975" s="549"/>
      <c r="HRJ3975" s="549"/>
      <c r="HRK3975" s="549"/>
      <c r="HRL3975" s="549"/>
      <c r="HRM3975" s="549"/>
      <c r="HRN3975" s="549"/>
      <c r="HRO3975" s="549"/>
      <c r="HRP3975" s="549"/>
      <c r="HRQ3975" s="549"/>
      <c r="HRR3975" s="549"/>
      <c r="HRS3975" s="549"/>
      <c r="HRT3975" s="549"/>
      <c r="HRU3975" s="549"/>
      <c r="HRV3975" s="549"/>
      <c r="HRW3975" s="549"/>
      <c r="HRX3975" s="549"/>
      <c r="HRY3975" s="549"/>
      <c r="HRZ3975" s="549"/>
      <c r="HSA3975" s="549"/>
      <c r="HSB3975" s="549"/>
      <c r="HSC3975" s="549"/>
      <c r="HSD3975" s="549"/>
      <c r="HSE3975" s="549"/>
      <c r="HSF3975" s="549"/>
      <c r="HSG3975" s="549"/>
      <c r="HSH3975" s="549"/>
      <c r="HSI3975" s="549"/>
      <c r="HSJ3975" s="549"/>
      <c r="HSK3975" s="549"/>
      <c r="HSL3975" s="549"/>
      <c r="HSM3975" s="549"/>
      <c r="HSN3975" s="549"/>
      <c r="HSO3975" s="549"/>
      <c r="HSP3975" s="549"/>
      <c r="HSQ3975" s="549"/>
      <c r="HSR3975" s="549"/>
      <c r="HSS3975" s="549"/>
      <c r="HST3975" s="549"/>
      <c r="HSU3975" s="549"/>
      <c r="HSV3975" s="549"/>
      <c r="HSW3975" s="549"/>
      <c r="HSX3975" s="549"/>
      <c r="HSY3975" s="549"/>
      <c r="HSZ3975" s="549"/>
      <c r="HTA3975" s="549"/>
      <c r="HTB3975" s="549"/>
      <c r="HTC3975" s="549"/>
      <c r="HTD3975" s="549"/>
      <c r="HTE3975" s="549"/>
      <c r="HTF3975" s="549"/>
      <c r="HTG3975" s="549"/>
      <c r="HTH3975" s="549"/>
      <c r="HTI3975" s="549"/>
      <c r="HTJ3975" s="549"/>
      <c r="HTK3975" s="549"/>
      <c r="HTL3975" s="549"/>
      <c r="HTM3975" s="549"/>
      <c r="HTN3975" s="549"/>
      <c r="HTO3975" s="549"/>
      <c r="HTP3975" s="549"/>
      <c r="HTQ3975" s="549"/>
      <c r="HTR3975" s="549"/>
      <c r="HTS3975" s="549"/>
      <c r="HTT3975" s="549"/>
      <c r="HTU3975" s="549"/>
      <c r="HTV3975" s="549"/>
      <c r="HTW3975" s="549"/>
      <c r="HTX3975" s="549"/>
      <c r="HTY3975" s="549"/>
      <c r="HTZ3975" s="549"/>
      <c r="HUA3975" s="549"/>
      <c r="HUB3975" s="549"/>
      <c r="HUC3975" s="549"/>
      <c r="HUD3975" s="549"/>
      <c r="HUE3975" s="549"/>
      <c r="HUF3975" s="549"/>
      <c r="HUG3975" s="549"/>
      <c r="HUH3975" s="549"/>
      <c r="HUI3975" s="549"/>
      <c r="HUJ3975" s="549"/>
      <c r="HUK3975" s="549"/>
      <c r="HUL3975" s="549"/>
      <c r="HUM3975" s="549"/>
      <c r="HUN3975" s="549"/>
      <c r="HUO3975" s="549"/>
      <c r="HUP3975" s="549"/>
      <c r="HUQ3975" s="549"/>
      <c r="HUR3975" s="549"/>
      <c r="HUS3975" s="549"/>
      <c r="HUT3975" s="549"/>
      <c r="HUU3975" s="549"/>
      <c r="HUV3975" s="549"/>
      <c r="HUW3975" s="549"/>
      <c r="HUX3975" s="549"/>
      <c r="HUY3975" s="549"/>
      <c r="HUZ3975" s="549"/>
      <c r="HVA3975" s="549"/>
      <c r="HVB3975" s="549"/>
      <c r="HVC3975" s="549"/>
      <c r="HVD3975" s="549"/>
      <c r="HVE3975" s="549"/>
      <c r="HVF3975" s="549"/>
      <c r="HVG3975" s="549"/>
      <c r="HVH3975" s="549"/>
      <c r="HVI3975" s="549"/>
      <c r="HVJ3975" s="549"/>
      <c r="HVK3975" s="549"/>
      <c r="HVL3975" s="549"/>
      <c r="HVM3975" s="549"/>
      <c r="HVN3975" s="549"/>
      <c r="HVO3975" s="549"/>
      <c r="HVP3975" s="549"/>
      <c r="HVQ3975" s="549"/>
      <c r="HVR3975" s="549"/>
      <c r="HVS3975" s="549"/>
      <c r="HVT3975" s="549"/>
      <c r="HVU3975" s="549"/>
      <c r="HVV3975" s="549"/>
      <c r="HVW3975" s="549"/>
      <c r="HVX3975" s="549"/>
      <c r="HVY3975" s="549"/>
      <c r="HVZ3975" s="549"/>
      <c r="HWA3975" s="549"/>
      <c r="HWB3975" s="549"/>
      <c r="HWC3975" s="549"/>
      <c r="HWD3975" s="549"/>
      <c r="HWE3975" s="549"/>
      <c r="HWF3975" s="549"/>
      <c r="HWG3975" s="549"/>
      <c r="HWH3975" s="549"/>
      <c r="HWI3975" s="549"/>
      <c r="HWJ3975" s="549"/>
      <c r="HWK3975" s="549"/>
      <c r="HWL3975" s="549"/>
      <c r="HWM3975" s="549"/>
      <c r="HWN3975" s="549"/>
      <c r="HWO3975" s="549"/>
      <c r="HWP3975" s="549"/>
      <c r="HWQ3975" s="549"/>
      <c r="HWR3975" s="549"/>
      <c r="HWS3975" s="549"/>
      <c r="HWT3975" s="549"/>
      <c r="HWU3975" s="549"/>
      <c r="HWV3975" s="549"/>
      <c r="HWW3975" s="549"/>
      <c r="HWX3975" s="549"/>
      <c r="HWY3975" s="549"/>
      <c r="HWZ3975" s="549"/>
      <c r="HXA3975" s="549"/>
      <c r="HXB3975" s="549"/>
      <c r="HXC3975" s="549"/>
      <c r="HXD3975" s="549"/>
      <c r="HXE3975" s="549"/>
      <c r="HXF3975" s="549"/>
      <c r="HXG3975" s="549"/>
      <c r="HXH3975" s="549"/>
      <c r="HXI3975" s="549"/>
      <c r="HXJ3975" s="549"/>
      <c r="HXK3975" s="549"/>
      <c r="HXL3975" s="549"/>
      <c r="HXM3975" s="549"/>
      <c r="HXN3975" s="549"/>
      <c r="HXO3975" s="549"/>
      <c r="HXP3975" s="549"/>
      <c r="HXQ3975" s="549"/>
      <c r="HXR3975" s="549"/>
      <c r="HXS3975" s="549"/>
      <c r="HXT3975" s="549"/>
      <c r="HXU3975" s="549"/>
      <c r="HXV3975" s="549"/>
      <c r="HXW3975" s="549"/>
      <c r="HXX3975" s="549"/>
      <c r="HXY3975" s="549"/>
      <c r="HXZ3975" s="549"/>
      <c r="HYA3975" s="549"/>
      <c r="HYB3975" s="549"/>
      <c r="HYC3975" s="549"/>
      <c r="HYD3975" s="549"/>
      <c r="HYE3975" s="549"/>
      <c r="HYF3975" s="549"/>
      <c r="HYG3975" s="549"/>
      <c r="HYH3975" s="549"/>
      <c r="HYI3975" s="549"/>
      <c r="HYJ3975" s="549"/>
      <c r="HYK3975" s="549"/>
      <c r="HYL3975" s="549"/>
      <c r="HYM3975" s="549"/>
      <c r="HYN3975" s="549"/>
      <c r="HYO3975" s="549"/>
      <c r="HYP3975" s="549"/>
      <c r="HYQ3975" s="549"/>
      <c r="HYR3975" s="549"/>
      <c r="HYS3975" s="549"/>
      <c r="HYT3975" s="549"/>
      <c r="HYU3975" s="549"/>
      <c r="HYV3975" s="549"/>
      <c r="HYW3975" s="549"/>
      <c r="HYX3975" s="549"/>
      <c r="HYY3975" s="549"/>
      <c r="HYZ3975" s="549"/>
      <c r="HZA3975" s="549"/>
      <c r="HZB3975" s="549"/>
      <c r="HZC3975" s="549"/>
      <c r="HZD3975" s="549"/>
      <c r="HZE3975" s="549"/>
      <c r="HZF3975" s="549"/>
      <c r="HZG3975" s="549"/>
      <c r="HZH3975" s="549"/>
      <c r="HZI3975" s="549"/>
      <c r="HZJ3975" s="549"/>
      <c r="HZK3975" s="549"/>
      <c r="HZL3975" s="549"/>
      <c r="HZM3975" s="549"/>
      <c r="HZN3975" s="549"/>
      <c r="HZO3975" s="549"/>
      <c r="HZP3975" s="549"/>
      <c r="HZQ3975" s="549"/>
      <c r="HZR3975" s="549"/>
      <c r="HZS3975" s="549"/>
      <c r="HZT3975" s="549"/>
      <c r="HZU3975" s="549"/>
      <c r="HZV3975" s="549"/>
      <c r="HZW3975" s="549"/>
      <c r="HZX3975" s="549"/>
      <c r="HZY3975" s="549"/>
      <c r="HZZ3975" s="549"/>
      <c r="IAA3975" s="549"/>
      <c r="IAB3975" s="549"/>
      <c r="IAC3975" s="549"/>
      <c r="IAD3975" s="549"/>
      <c r="IAE3975" s="549"/>
      <c r="IAF3975" s="549"/>
      <c r="IAG3975" s="549"/>
      <c r="IAH3975" s="549"/>
      <c r="IAI3975" s="549"/>
      <c r="IAJ3975" s="549"/>
      <c r="IAK3975" s="549"/>
      <c r="IAL3975" s="549"/>
      <c r="IAM3975" s="549"/>
      <c r="IAN3975" s="549"/>
      <c r="IAO3975" s="549"/>
      <c r="IAP3975" s="549"/>
      <c r="IAQ3975" s="549"/>
      <c r="IAR3975" s="549"/>
      <c r="IAS3975" s="549"/>
      <c r="IAT3975" s="549"/>
      <c r="IAU3975" s="549"/>
      <c r="IAV3975" s="549"/>
      <c r="IAW3975" s="549"/>
      <c r="IAX3975" s="549"/>
      <c r="IAY3975" s="549"/>
      <c r="IAZ3975" s="549"/>
      <c r="IBA3975" s="549"/>
      <c r="IBB3975" s="549"/>
      <c r="IBC3975" s="549"/>
      <c r="IBD3975" s="549"/>
      <c r="IBE3975" s="549"/>
      <c r="IBF3975" s="549"/>
      <c r="IBG3975" s="549"/>
      <c r="IBH3975" s="549"/>
      <c r="IBI3975" s="549"/>
      <c r="IBJ3975" s="549"/>
      <c r="IBK3975" s="549"/>
      <c r="IBL3975" s="549"/>
      <c r="IBM3975" s="549"/>
      <c r="IBN3975" s="549"/>
      <c r="IBO3975" s="549"/>
      <c r="IBP3975" s="549"/>
      <c r="IBQ3975" s="549"/>
      <c r="IBR3975" s="549"/>
      <c r="IBS3975" s="549"/>
      <c r="IBT3975" s="549"/>
      <c r="IBU3975" s="549"/>
      <c r="IBV3975" s="549"/>
      <c r="IBW3975" s="549"/>
      <c r="IBX3975" s="549"/>
      <c r="IBY3975" s="549"/>
      <c r="IBZ3975" s="549"/>
      <c r="ICA3975" s="549"/>
      <c r="ICB3975" s="549"/>
      <c r="ICC3975" s="549"/>
      <c r="ICD3975" s="549"/>
      <c r="ICE3975" s="549"/>
      <c r="ICF3975" s="549"/>
      <c r="ICG3975" s="549"/>
      <c r="ICH3975" s="549"/>
      <c r="ICI3975" s="549"/>
      <c r="ICJ3975" s="549"/>
      <c r="ICK3975" s="549"/>
      <c r="ICL3975" s="549"/>
      <c r="ICM3975" s="549"/>
      <c r="ICN3975" s="549"/>
      <c r="ICO3975" s="549"/>
      <c r="ICP3975" s="549"/>
      <c r="ICQ3975" s="549"/>
      <c r="ICR3975" s="549"/>
      <c r="ICS3975" s="549"/>
      <c r="ICT3975" s="549"/>
      <c r="ICU3975" s="549"/>
      <c r="ICV3975" s="549"/>
      <c r="ICW3975" s="549"/>
      <c r="ICX3975" s="549"/>
      <c r="ICY3975" s="549"/>
      <c r="ICZ3975" s="549"/>
      <c r="IDA3975" s="549"/>
      <c r="IDB3975" s="549"/>
      <c r="IDC3975" s="549"/>
      <c r="IDD3975" s="549"/>
      <c r="IDE3975" s="549"/>
      <c r="IDF3975" s="549"/>
      <c r="IDG3975" s="549"/>
      <c r="IDH3975" s="549"/>
      <c r="IDI3975" s="549"/>
      <c r="IDJ3975" s="549"/>
      <c r="IDK3975" s="549"/>
      <c r="IDL3975" s="549"/>
      <c r="IDM3975" s="549"/>
      <c r="IDN3975" s="549"/>
      <c r="IDO3975" s="549"/>
      <c r="IDP3975" s="549"/>
      <c r="IDQ3975" s="549"/>
      <c r="IDR3975" s="549"/>
      <c r="IDS3975" s="549"/>
      <c r="IDT3975" s="549"/>
      <c r="IDU3975" s="549"/>
      <c r="IDV3975" s="549"/>
      <c r="IDW3975" s="549"/>
      <c r="IDX3975" s="549"/>
      <c r="IDY3975" s="549"/>
      <c r="IDZ3975" s="549"/>
      <c r="IEA3975" s="549"/>
      <c r="IEB3975" s="549"/>
      <c r="IEC3975" s="549"/>
      <c r="IED3975" s="549"/>
      <c r="IEE3975" s="549"/>
      <c r="IEF3975" s="549"/>
      <c r="IEG3975" s="549"/>
      <c r="IEH3975" s="549"/>
      <c r="IEI3975" s="549"/>
      <c r="IEJ3975" s="549"/>
      <c r="IEK3975" s="549"/>
      <c r="IEL3975" s="549"/>
      <c r="IEM3975" s="549"/>
      <c r="IEN3975" s="549"/>
      <c r="IEO3975" s="549"/>
      <c r="IEP3975" s="549"/>
      <c r="IEQ3975" s="549"/>
      <c r="IER3975" s="549"/>
      <c r="IES3975" s="549"/>
      <c r="IET3975" s="549"/>
      <c r="IEU3975" s="549"/>
      <c r="IEV3975" s="549"/>
      <c r="IEW3975" s="549"/>
      <c r="IEX3975" s="549"/>
      <c r="IEY3975" s="549"/>
      <c r="IEZ3975" s="549"/>
      <c r="IFA3975" s="549"/>
      <c r="IFB3975" s="549"/>
      <c r="IFC3975" s="549"/>
      <c r="IFD3975" s="549"/>
      <c r="IFE3975" s="549"/>
      <c r="IFF3975" s="549"/>
      <c r="IFG3975" s="549"/>
      <c r="IFH3975" s="549"/>
      <c r="IFI3975" s="549"/>
      <c r="IFJ3975" s="549"/>
      <c r="IFK3975" s="549"/>
      <c r="IFL3975" s="549"/>
      <c r="IFM3975" s="549"/>
      <c r="IFN3975" s="549"/>
      <c r="IFO3975" s="549"/>
      <c r="IFP3975" s="549"/>
      <c r="IFQ3975" s="549"/>
      <c r="IFR3975" s="549"/>
      <c r="IFS3975" s="549"/>
      <c r="IFT3975" s="549"/>
      <c r="IFU3975" s="549"/>
      <c r="IFV3975" s="549"/>
      <c r="IFW3975" s="549"/>
      <c r="IFX3975" s="549"/>
      <c r="IFY3975" s="549"/>
      <c r="IFZ3975" s="549"/>
      <c r="IGA3975" s="549"/>
      <c r="IGB3975" s="549"/>
      <c r="IGC3975" s="549"/>
      <c r="IGD3975" s="549"/>
      <c r="IGE3975" s="549"/>
      <c r="IGF3975" s="549"/>
      <c r="IGG3975" s="549"/>
      <c r="IGH3975" s="549"/>
      <c r="IGI3975" s="549"/>
      <c r="IGJ3975" s="549"/>
      <c r="IGK3975" s="549"/>
      <c r="IGL3975" s="549"/>
      <c r="IGM3975" s="549"/>
      <c r="IGN3975" s="549"/>
      <c r="IGO3975" s="549"/>
      <c r="IGP3975" s="549"/>
      <c r="IGQ3975" s="549"/>
      <c r="IGR3975" s="549"/>
      <c r="IGS3975" s="549"/>
      <c r="IGT3975" s="549"/>
      <c r="IGU3975" s="549"/>
      <c r="IGV3975" s="549"/>
      <c r="IGW3975" s="549"/>
      <c r="IGX3975" s="549"/>
      <c r="IGY3975" s="549"/>
      <c r="IGZ3975" s="549"/>
      <c r="IHA3975" s="549"/>
      <c r="IHB3975" s="549"/>
      <c r="IHC3975" s="549"/>
      <c r="IHD3975" s="549"/>
      <c r="IHE3975" s="549"/>
      <c r="IHF3975" s="549"/>
      <c r="IHG3975" s="549"/>
      <c r="IHH3975" s="549"/>
      <c r="IHI3975" s="549"/>
      <c r="IHJ3975" s="549"/>
      <c r="IHK3975" s="549"/>
      <c r="IHL3975" s="549"/>
      <c r="IHM3975" s="549"/>
      <c r="IHN3975" s="549"/>
      <c r="IHO3975" s="549"/>
      <c r="IHP3975" s="549"/>
      <c r="IHQ3975" s="549"/>
      <c r="IHR3975" s="549"/>
      <c r="IHS3975" s="549"/>
      <c r="IHT3975" s="549"/>
      <c r="IHU3975" s="549"/>
      <c r="IHV3975" s="549"/>
      <c r="IHW3975" s="549"/>
      <c r="IHX3975" s="549"/>
      <c r="IHY3975" s="549"/>
      <c r="IHZ3975" s="549"/>
      <c r="IIA3975" s="549"/>
      <c r="IIB3975" s="549"/>
      <c r="IIC3975" s="549"/>
      <c r="IID3975" s="549"/>
      <c r="IIE3975" s="549"/>
      <c r="IIF3975" s="549"/>
      <c r="IIG3975" s="549"/>
      <c r="IIH3975" s="549"/>
      <c r="III3975" s="549"/>
      <c r="IIJ3975" s="549"/>
      <c r="IIK3975" s="549"/>
      <c r="IIL3975" s="549"/>
      <c r="IIM3975" s="549"/>
      <c r="IIN3975" s="549"/>
      <c r="IIO3975" s="549"/>
      <c r="IIP3975" s="549"/>
      <c r="IIQ3975" s="549"/>
      <c r="IIR3975" s="549"/>
      <c r="IIS3975" s="549"/>
      <c r="IIT3975" s="549"/>
      <c r="IIU3975" s="549"/>
      <c r="IIV3975" s="549"/>
      <c r="IIW3975" s="549"/>
      <c r="IIX3975" s="549"/>
      <c r="IIY3975" s="549"/>
      <c r="IIZ3975" s="549"/>
      <c r="IJA3975" s="549"/>
      <c r="IJB3975" s="549"/>
      <c r="IJC3975" s="549"/>
      <c r="IJD3975" s="549"/>
      <c r="IJE3975" s="549"/>
      <c r="IJF3975" s="549"/>
      <c r="IJG3975" s="549"/>
      <c r="IJH3975" s="549"/>
      <c r="IJI3975" s="549"/>
      <c r="IJJ3975" s="549"/>
      <c r="IJK3975" s="549"/>
      <c r="IJL3975" s="549"/>
      <c r="IJM3975" s="549"/>
      <c r="IJN3975" s="549"/>
      <c r="IJO3975" s="549"/>
      <c r="IJP3975" s="549"/>
      <c r="IJQ3975" s="549"/>
      <c r="IJR3975" s="549"/>
      <c r="IJS3975" s="549"/>
      <c r="IJT3975" s="549"/>
      <c r="IJU3975" s="549"/>
      <c r="IJV3975" s="549"/>
      <c r="IJW3975" s="549"/>
      <c r="IJX3975" s="549"/>
      <c r="IJY3975" s="549"/>
      <c r="IJZ3975" s="549"/>
      <c r="IKA3975" s="549"/>
      <c r="IKB3975" s="549"/>
      <c r="IKC3975" s="549"/>
      <c r="IKD3975" s="549"/>
      <c r="IKE3975" s="549"/>
      <c r="IKF3975" s="549"/>
      <c r="IKG3975" s="549"/>
      <c r="IKH3975" s="549"/>
      <c r="IKI3975" s="549"/>
      <c r="IKJ3975" s="549"/>
      <c r="IKK3975" s="549"/>
      <c r="IKL3975" s="549"/>
      <c r="IKM3975" s="549"/>
      <c r="IKN3975" s="549"/>
      <c r="IKO3975" s="549"/>
      <c r="IKP3975" s="549"/>
      <c r="IKQ3975" s="549"/>
      <c r="IKR3975" s="549"/>
      <c r="IKS3975" s="549"/>
      <c r="IKT3975" s="549"/>
      <c r="IKU3975" s="549"/>
      <c r="IKV3975" s="549"/>
      <c r="IKW3975" s="549"/>
      <c r="IKX3975" s="549"/>
      <c r="IKY3975" s="549"/>
      <c r="IKZ3975" s="549"/>
      <c r="ILA3975" s="549"/>
      <c r="ILB3975" s="549"/>
      <c r="ILC3975" s="549"/>
      <c r="ILD3975" s="549"/>
      <c r="ILE3975" s="549"/>
      <c r="ILF3975" s="549"/>
      <c r="ILG3975" s="549"/>
      <c r="ILH3975" s="549"/>
      <c r="ILI3975" s="549"/>
      <c r="ILJ3975" s="549"/>
      <c r="ILK3975" s="549"/>
      <c r="ILL3975" s="549"/>
      <c r="ILM3975" s="549"/>
      <c r="ILN3975" s="549"/>
      <c r="ILO3975" s="549"/>
      <c r="ILP3975" s="549"/>
      <c r="ILQ3975" s="549"/>
      <c r="ILR3975" s="549"/>
      <c r="ILS3975" s="549"/>
      <c r="ILT3975" s="549"/>
      <c r="ILU3975" s="549"/>
      <c r="ILV3975" s="549"/>
      <c r="ILW3975" s="549"/>
      <c r="ILX3975" s="549"/>
      <c r="ILY3975" s="549"/>
      <c r="ILZ3975" s="549"/>
      <c r="IMA3975" s="549"/>
      <c r="IMB3975" s="549"/>
      <c r="IMC3975" s="549"/>
      <c r="IMD3975" s="549"/>
      <c r="IME3975" s="549"/>
      <c r="IMF3975" s="549"/>
      <c r="IMG3975" s="549"/>
      <c r="IMH3975" s="549"/>
      <c r="IMI3975" s="549"/>
      <c r="IMJ3975" s="549"/>
      <c r="IMK3975" s="549"/>
      <c r="IML3975" s="549"/>
      <c r="IMM3975" s="549"/>
      <c r="IMN3975" s="549"/>
      <c r="IMO3975" s="549"/>
      <c r="IMP3975" s="549"/>
      <c r="IMQ3975" s="549"/>
      <c r="IMR3975" s="549"/>
      <c r="IMS3975" s="549"/>
      <c r="IMT3975" s="549"/>
      <c r="IMU3975" s="549"/>
      <c r="IMV3975" s="549"/>
      <c r="IMW3975" s="549"/>
      <c r="IMX3975" s="549"/>
      <c r="IMY3975" s="549"/>
      <c r="IMZ3975" s="549"/>
      <c r="INA3975" s="549"/>
      <c r="INB3975" s="549"/>
      <c r="INC3975" s="549"/>
      <c r="IND3975" s="549"/>
      <c r="INE3975" s="549"/>
      <c r="INF3975" s="549"/>
      <c r="ING3975" s="549"/>
      <c r="INH3975" s="549"/>
      <c r="INI3975" s="549"/>
      <c r="INJ3975" s="549"/>
      <c r="INK3975" s="549"/>
      <c r="INL3975" s="549"/>
      <c r="INM3975" s="549"/>
      <c r="INN3975" s="549"/>
      <c r="INO3975" s="549"/>
      <c r="INP3975" s="549"/>
      <c r="INQ3975" s="549"/>
      <c r="INR3975" s="549"/>
      <c r="INS3975" s="549"/>
      <c r="INT3975" s="549"/>
      <c r="INU3975" s="549"/>
      <c r="INV3975" s="549"/>
      <c r="INW3975" s="549"/>
      <c r="INX3975" s="549"/>
      <c r="INY3975" s="549"/>
      <c r="INZ3975" s="549"/>
      <c r="IOA3975" s="549"/>
      <c r="IOB3975" s="549"/>
      <c r="IOC3975" s="549"/>
      <c r="IOD3975" s="549"/>
      <c r="IOE3975" s="549"/>
      <c r="IOF3975" s="549"/>
      <c r="IOG3975" s="549"/>
      <c r="IOH3975" s="549"/>
      <c r="IOI3975" s="549"/>
      <c r="IOJ3975" s="549"/>
      <c r="IOK3975" s="549"/>
      <c r="IOL3975" s="549"/>
      <c r="IOM3975" s="549"/>
      <c r="ION3975" s="549"/>
      <c r="IOO3975" s="549"/>
      <c r="IOP3975" s="549"/>
      <c r="IOQ3975" s="549"/>
      <c r="IOR3975" s="549"/>
      <c r="IOS3975" s="549"/>
      <c r="IOT3975" s="549"/>
      <c r="IOU3975" s="549"/>
      <c r="IOV3975" s="549"/>
      <c r="IOW3975" s="549"/>
      <c r="IOX3975" s="549"/>
      <c r="IOY3975" s="549"/>
      <c r="IOZ3975" s="549"/>
      <c r="IPA3975" s="549"/>
      <c r="IPB3975" s="549"/>
      <c r="IPC3975" s="549"/>
      <c r="IPD3975" s="549"/>
      <c r="IPE3975" s="549"/>
      <c r="IPF3975" s="549"/>
      <c r="IPG3975" s="549"/>
      <c r="IPH3975" s="549"/>
      <c r="IPI3975" s="549"/>
      <c r="IPJ3975" s="549"/>
      <c r="IPK3975" s="549"/>
      <c r="IPL3975" s="549"/>
      <c r="IPM3975" s="549"/>
      <c r="IPN3975" s="549"/>
      <c r="IPO3975" s="549"/>
      <c r="IPP3975" s="549"/>
      <c r="IPQ3975" s="549"/>
      <c r="IPR3975" s="549"/>
      <c r="IPS3975" s="549"/>
      <c r="IPT3975" s="549"/>
      <c r="IPU3975" s="549"/>
      <c r="IPV3975" s="549"/>
      <c r="IPW3975" s="549"/>
      <c r="IPX3975" s="549"/>
      <c r="IPY3975" s="549"/>
      <c r="IPZ3975" s="549"/>
      <c r="IQA3975" s="549"/>
      <c r="IQB3975" s="549"/>
      <c r="IQC3975" s="549"/>
      <c r="IQD3975" s="549"/>
      <c r="IQE3975" s="549"/>
      <c r="IQF3975" s="549"/>
      <c r="IQG3975" s="549"/>
      <c r="IQH3975" s="549"/>
      <c r="IQI3975" s="549"/>
      <c r="IQJ3975" s="549"/>
      <c r="IQK3975" s="549"/>
      <c r="IQL3975" s="549"/>
      <c r="IQM3975" s="549"/>
      <c r="IQN3975" s="549"/>
      <c r="IQO3975" s="549"/>
      <c r="IQP3975" s="549"/>
      <c r="IQQ3975" s="549"/>
      <c r="IQR3975" s="549"/>
      <c r="IQS3975" s="549"/>
      <c r="IQT3975" s="549"/>
      <c r="IQU3975" s="549"/>
      <c r="IQV3975" s="549"/>
      <c r="IQW3975" s="549"/>
      <c r="IQX3975" s="549"/>
      <c r="IQY3975" s="549"/>
      <c r="IQZ3975" s="549"/>
      <c r="IRA3975" s="549"/>
      <c r="IRB3975" s="549"/>
      <c r="IRC3975" s="549"/>
      <c r="IRD3975" s="549"/>
      <c r="IRE3975" s="549"/>
      <c r="IRF3975" s="549"/>
      <c r="IRG3975" s="549"/>
      <c r="IRH3975" s="549"/>
      <c r="IRI3975" s="549"/>
      <c r="IRJ3975" s="549"/>
      <c r="IRK3975" s="549"/>
      <c r="IRL3975" s="549"/>
      <c r="IRM3975" s="549"/>
      <c r="IRN3975" s="549"/>
      <c r="IRO3975" s="549"/>
      <c r="IRP3975" s="549"/>
      <c r="IRQ3975" s="549"/>
      <c r="IRR3975" s="549"/>
      <c r="IRS3975" s="549"/>
      <c r="IRT3975" s="549"/>
      <c r="IRU3975" s="549"/>
      <c r="IRV3975" s="549"/>
      <c r="IRW3975" s="549"/>
      <c r="IRX3975" s="549"/>
      <c r="IRY3975" s="549"/>
      <c r="IRZ3975" s="549"/>
      <c r="ISA3975" s="549"/>
      <c r="ISB3975" s="549"/>
      <c r="ISC3975" s="549"/>
      <c r="ISD3975" s="549"/>
      <c r="ISE3975" s="549"/>
      <c r="ISF3975" s="549"/>
      <c r="ISG3975" s="549"/>
      <c r="ISH3975" s="549"/>
      <c r="ISI3975" s="549"/>
      <c r="ISJ3975" s="549"/>
      <c r="ISK3975" s="549"/>
      <c r="ISL3975" s="549"/>
      <c r="ISM3975" s="549"/>
      <c r="ISN3975" s="549"/>
      <c r="ISO3975" s="549"/>
      <c r="ISP3975" s="549"/>
      <c r="ISQ3975" s="549"/>
      <c r="ISR3975" s="549"/>
      <c r="ISS3975" s="549"/>
      <c r="IST3975" s="549"/>
      <c r="ISU3975" s="549"/>
      <c r="ISV3975" s="549"/>
      <c r="ISW3975" s="549"/>
      <c r="ISX3975" s="549"/>
      <c r="ISY3975" s="549"/>
      <c r="ISZ3975" s="549"/>
      <c r="ITA3975" s="549"/>
      <c r="ITB3975" s="549"/>
      <c r="ITC3975" s="549"/>
      <c r="ITD3975" s="549"/>
      <c r="ITE3975" s="549"/>
      <c r="ITF3975" s="549"/>
      <c r="ITG3975" s="549"/>
      <c r="ITH3975" s="549"/>
      <c r="ITI3975" s="549"/>
      <c r="ITJ3975" s="549"/>
      <c r="ITK3975" s="549"/>
      <c r="ITL3975" s="549"/>
      <c r="ITM3975" s="549"/>
      <c r="ITN3975" s="549"/>
      <c r="ITO3975" s="549"/>
      <c r="ITP3975" s="549"/>
      <c r="ITQ3975" s="549"/>
      <c r="ITR3975" s="549"/>
      <c r="ITS3975" s="549"/>
      <c r="ITT3975" s="549"/>
      <c r="ITU3975" s="549"/>
      <c r="ITV3975" s="549"/>
      <c r="ITW3975" s="549"/>
      <c r="ITX3975" s="549"/>
      <c r="ITY3975" s="549"/>
      <c r="ITZ3975" s="549"/>
      <c r="IUA3975" s="549"/>
      <c r="IUB3975" s="549"/>
      <c r="IUC3975" s="549"/>
      <c r="IUD3975" s="549"/>
      <c r="IUE3975" s="549"/>
      <c r="IUF3975" s="549"/>
      <c r="IUG3975" s="549"/>
      <c r="IUH3975" s="549"/>
      <c r="IUI3975" s="549"/>
      <c r="IUJ3975" s="549"/>
      <c r="IUK3975" s="549"/>
      <c r="IUL3975" s="549"/>
      <c r="IUM3975" s="549"/>
      <c r="IUN3975" s="549"/>
      <c r="IUO3975" s="549"/>
      <c r="IUP3975" s="549"/>
      <c r="IUQ3975" s="549"/>
      <c r="IUR3975" s="549"/>
      <c r="IUS3975" s="549"/>
      <c r="IUT3975" s="549"/>
      <c r="IUU3975" s="549"/>
      <c r="IUV3975" s="549"/>
      <c r="IUW3975" s="549"/>
      <c r="IUX3975" s="549"/>
      <c r="IUY3975" s="549"/>
      <c r="IUZ3975" s="549"/>
      <c r="IVA3975" s="549"/>
      <c r="IVB3975" s="549"/>
      <c r="IVC3975" s="549"/>
      <c r="IVD3975" s="549"/>
      <c r="IVE3975" s="549"/>
      <c r="IVF3975" s="549"/>
      <c r="IVG3975" s="549"/>
      <c r="IVH3975" s="549"/>
      <c r="IVI3975" s="549"/>
      <c r="IVJ3975" s="549"/>
      <c r="IVK3975" s="549"/>
      <c r="IVL3975" s="549"/>
      <c r="IVM3975" s="549"/>
      <c r="IVN3975" s="549"/>
      <c r="IVO3975" s="549"/>
      <c r="IVP3975" s="549"/>
      <c r="IVQ3975" s="549"/>
      <c r="IVR3975" s="549"/>
      <c r="IVS3975" s="549"/>
      <c r="IVT3975" s="549"/>
      <c r="IVU3975" s="549"/>
      <c r="IVV3975" s="549"/>
      <c r="IVW3975" s="549"/>
      <c r="IVX3975" s="549"/>
      <c r="IVY3975" s="549"/>
      <c r="IVZ3975" s="549"/>
      <c r="IWA3975" s="549"/>
      <c r="IWB3975" s="549"/>
      <c r="IWC3975" s="549"/>
      <c r="IWD3975" s="549"/>
      <c r="IWE3975" s="549"/>
      <c r="IWF3975" s="549"/>
      <c r="IWG3975" s="549"/>
      <c r="IWH3975" s="549"/>
      <c r="IWI3975" s="549"/>
      <c r="IWJ3975" s="549"/>
      <c r="IWK3975" s="549"/>
      <c r="IWL3975" s="549"/>
      <c r="IWM3975" s="549"/>
      <c r="IWN3975" s="549"/>
      <c r="IWO3975" s="549"/>
      <c r="IWP3975" s="549"/>
      <c r="IWQ3975" s="549"/>
      <c r="IWR3975" s="549"/>
      <c r="IWS3975" s="549"/>
      <c r="IWT3975" s="549"/>
      <c r="IWU3975" s="549"/>
      <c r="IWV3975" s="549"/>
      <c r="IWW3975" s="549"/>
      <c r="IWX3975" s="549"/>
      <c r="IWY3975" s="549"/>
      <c r="IWZ3975" s="549"/>
      <c r="IXA3975" s="549"/>
      <c r="IXB3975" s="549"/>
      <c r="IXC3975" s="549"/>
      <c r="IXD3975" s="549"/>
      <c r="IXE3975" s="549"/>
      <c r="IXF3975" s="549"/>
      <c r="IXG3975" s="549"/>
      <c r="IXH3975" s="549"/>
      <c r="IXI3975" s="549"/>
      <c r="IXJ3975" s="549"/>
      <c r="IXK3975" s="549"/>
      <c r="IXL3975" s="549"/>
      <c r="IXM3975" s="549"/>
      <c r="IXN3975" s="549"/>
      <c r="IXO3975" s="549"/>
      <c r="IXP3975" s="549"/>
      <c r="IXQ3975" s="549"/>
      <c r="IXR3975" s="549"/>
      <c r="IXS3975" s="549"/>
      <c r="IXT3975" s="549"/>
      <c r="IXU3975" s="549"/>
      <c r="IXV3975" s="549"/>
      <c r="IXW3975" s="549"/>
      <c r="IXX3975" s="549"/>
      <c r="IXY3975" s="549"/>
      <c r="IXZ3975" s="549"/>
      <c r="IYA3975" s="549"/>
      <c r="IYB3975" s="549"/>
      <c r="IYC3975" s="549"/>
      <c r="IYD3975" s="549"/>
      <c r="IYE3975" s="549"/>
      <c r="IYF3975" s="549"/>
      <c r="IYG3975" s="549"/>
      <c r="IYH3975" s="549"/>
      <c r="IYI3975" s="549"/>
      <c r="IYJ3975" s="549"/>
      <c r="IYK3975" s="549"/>
      <c r="IYL3975" s="549"/>
      <c r="IYM3975" s="549"/>
      <c r="IYN3975" s="549"/>
      <c r="IYO3975" s="549"/>
      <c r="IYP3975" s="549"/>
      <c r="IYQ3975" s="549"/>
      <c r="IYR3975" s="549"/>
      <c r="IYS3975" s="549"/>
      <c r="IYT3975" s="549"/>
      <c r="IYU3975" s="549"/>
      <c r="IYV3975" s="549"/>
      <c r="IYW3975" s="549"/>
      <c r="IYX3975" s="549"/>
      <c r="IYY3975" s="549"/>
      <c r="IYZ3975" s="549"/>
      <c r="IZA3975" s="549"/>
      <c r="IZB3975" s="549"/>
      <c r="IZC3975" s="549"/>
      <c r="IZD3975" s="549"/>
      <c r="IZE3975" s="549"/>
      <c r="IZF3975" s="549"/>
      <c r="IZG3975" s="549"/>
      <c r="IZH3975" s="549"/>
      <c r="IZI3975" s="549"/>
      <c r="IZJ3975" s="549"/>
      <c r="IZK3975" s="549"/>
      <c r="IZL3975" s="549"/>
      <c r="IZM3975" s="549"/>
      <c r="IZN3975" s="549"/>
      <c r="IZO3975" s="549"/>
      <c r="IZP3975" s="549"/>
      <c r="IZQ3975" s="549"/>
      <c r="IZR3975" s="549"/>
      <c r="IZS3975" s="549"/>
      <c r="IZT3975" s="549"/>
      <c r="IZU3975" s="549"/>
      <c r="IZV3975" s="549"/>
      <c r="IZW3975" s="549"/>
      <c r="IZX3975" s="549"/>
      <c r="IZY3975" s="549"/>
      <c r="IZZ3975" s="549"/>
      <c r="JAA3975" s="549"/>
      <c r="JAB3975" s="549"/>
      <c r="JAC3975" s="549"/>
      <c r="JAD3975" s="549"/>
      <c r="JAE3975" s="549"/>
      <c r="JAF3975" s="549"/>
      <c r="JAG3975" s="549"/>
      <c r="JAH3975" s="549"/>
      <c r="JAI3975" s="549"/>
      <c r="JAJ3975" s="549"/>
      <c r="JAK3975" s="549"/>
      <c r="JAL3975" s="549"/>
      <c r="JAM3975" s="549"/>
      <c r="JAN3975" s="549"/>
      <c r="JAO3975" s="549"/>
      <c r="JAP3975" s="549"/>
      <c r="JAQ3975" s="549"/>
      <c r="JAR3975" s="549"/>
      <c r="JAS3975" s="549"/>
      <c r="JAT3975" s="549"/>
      <c r="JAU3975" s="549"/>
      <c r="JAV3975" s="549"/>
      <c r="JAW3975" s="549"/>
      <c r="JAX3975" s="549"/>
      <c r="JAY3975" s="549"/>
      <c r="JAZ3975" s="549"/>
      <c r="JBA3975" s="549"/>
      <c r="JBB3975" s="549"/>
      <c r="JBC3975" s="549"/>
      <c r="JBD3975" s="549"/>
      <c r="JBE3975" s="549"/>
      <c r="JBF3975" s="549"/>
      <c r="JBG3975" s="549"/>
      <c r="JBH3975" s="549"/>
      <c r="JBI3975" s="549"/>
      <c r="JBJ3975" s="549"/>
      <c r="JBK3975" s="549"/>
      <c r="JBL3975" s="549"/>
      <c r="JBM3975" s="549"/>
      <c r="JBN3975" s="549"/>
      <c r="JBO3975" s="549"/>
      <c r="JBP3975" s="549"/>
      <c r="JBQ3975" s="549"/>
      <c r="JBR3975" s="549"/>
      <c r="JBS3975" s="549"/>
      <c r="JBT3975" s="549"/>
      <c r="JBU3975" s="549"/>
      <c r="JBV3975" s="549"/>
      <c r="JBW3975" s="549"/>
      <c r="JBX3975" s="549"/>
      <c r="JBY3975" s="549"/>
      <c r="JBZ3975" s="549"/>
      <c r="JCA3975" s="549"/>
      <c r="JCB3975" s="549"/>
      <c r="JCC3975" s="549"/>
      <c r="JCD3975" s="549"/>
      <c r="JCE3975" s="549"/>
      <c r="JCF3975" s="549"/>
      <c r="JCG3975" s="549"/>
      <c r="JCH3975" s="549"/>
      <c r="JCI3975" s="549"/>
      <c r="JCJ3975" s="549"/>
      <c r="JCK3975" s="549"/>
      <c r="JCL3975" s="549"/>
      <c r="JCM3975" s="549"/>
      <c r="JCN3975" s="549"/>
      <c r="JCO3975" s="549"/>
      <c r="JCP3975" s="549"/>
      <c r="JCQ3975" s="549"/>
      <c r="JCR3975" s="549"/>
      <c r="JCS3975" s="549"/>
      <c r="JCT3975" s="549"/>
      <c r="JCU3975" s="549"/>
      <c r="JCV3975" s="549"/>
      <c r="JCW3975" s="549"/>
      <c r="JCX3975" s="549"/>
      <c r="JCY3975" s="549"/>
      <c r="JCZ3975" s="549"/>
      <c r="JDA3975" s="549"/>
      <c r="JDB3975" s="549"/>
      <c r="JDC3975" s="549"/>
      <c r="JDD3975" s="549"/>
      <c r="JDE3975" s="549"/>
      <c r="JDF3975" s="549"/>
      <c r="JDG3975" s="549"/>
      <c r="JDH3975" s="549"/>
      <c r="JDI3975" s="549"/>
      <c r="JDJ3975" s="549"/>
      <c r="JDK3975" s="549"/>
      <c r="JDL3975" s="549"/>
      <c r="JDM3975" s="549"/>
      <c r="JDN3975" s="549"/>
      <c r="JDO3975" s="549"/>
      <c r="JDP3975" s="549"/>
      <c r="JDQ3975" s="549"/>
      <c r="JDR3975" s="549"/>
      <c r="JDS3975" s="549"/>
      <c r="JDT3975" s="549"/>
      <c r="JDU3975" s="549"/>
      <c r="JDV3975" s="549"/>
      <c r="JDW3975" s="549"/>
      <c r="JDX3975" s="549"/>
      <c r="JDY3975" s="549"/>
      <c r="JDZ3975" s="549"/>
      <c r="JEA3975" s="549"/>
      <c r="JEB3975" s="549"/>
      <c r="JEC3975" s="549"/>
      <c r="JED3975" s="549"/>
      <c r="JEE3975" s="549"/>
      <c r="JEF3975" s="549"/>
      <c r="JEG3975" s="549"/>
      <c r="JEH3975" s="549"/>
      <c r="JEI3975" s="549"/>
      <c r="JEJ3975" s="549"/>
      <c r="JEK3975" s="549"/>
      <c r="JEL3975" s="549"/>
      <c r="JEM3975" s="549"/>
      <c r="JEN3975" s="549"/>
      <c r="JEO3975" s="549"/>
      <c r="JEP3975" s="549"/>
      <c r="JEQ3975" s="549"/>
      <c r="JER3975" s="549"/>
      <c r="JES3975" s="549"/>
      <c r="JET3975" s="549"/>
      <c r="JEU3975" s="549"/>
      <c r="JEV3975" s="549"/>
      <c r="JEW3975" s="549"/>
      <c r="JEX3975" s="549"/>
      <c r="JEY3975" s="549"/>
      <c r="JEZ3975" s="549"/>
      <c r="JFA3975" s="549"/>
      <c r="JFB3975" s="549"/>
      <c r="JFC3975" s="549"/>
      <c r="JFD3975" s="549"/>
      <c r="JFE3975" s="549"/>
      <c r="JFF3975" s="549"/>
      <c r="JFG3975" s="549"/>
      <c r="JFH3975" s="549"/>
      <c r="JFI3975" s="549"/>
      <c r="JFJ3975" s="549"/>
      <c r="JFK3975" s="549"/>
      <c r="JFL3975" s="549"/>
      <c r="JFM3975" s="549"/>
      <c r="JFN3975" s="549"/>
      <c r="JFO3975" s="549"/>
      <c r="JFP3975" s="549"/>
      <c r="JFQ3975" s="549"/>
      <c r="JFR3975" s="549"/>
      <c r="JFS3975" s="549"/>
      <c r="JFT3975" s="549"/>
      <c r="JFU3975" s="549"/>
      <c r="JFV3975" s="549"/>
      <c r="JFW3975" s="549"/>
      <c r="JFX3975" s="549"/>
      <c r="JFY3975" s="549"/>
      <c r="JFZ3975" s="549"/>
      <c r="JGA3975" s="549"/>
      <c r="JGB3975" s="549"/>
      <c r="JGC3975" s="549"/>
      <c r="JGD3975" s="549"/>
      <c r="JGE3975" s="549"/>
      <c r="JGF3975" s="549"/>
      <c r="JGG3975" s="549"/>
      <c r="JGH3975" s="549"/>
      <c r="JGI3975" s="549"/>
      <c r="JGJ3975" s="549"/>
      <c r="JGK3975" s="549"/>
      <c r="JGL3975" s="549"/>
      <c r="JGM3975" s="549"/>
      <c r="JGN3975" s="549"/>
      <c r="JGO3975" s="549"/>
      <c r="JGP3975" s="549"/>
      <c r="JGQ3975" s="549"/>
      <c r="JGR3975" s="549"/>
      <c r="JGS3975" s="549"/>
      <c r="JGT3975" s="549"/>
      <c r="JGU3975" s="549"/>
      <c r="JGV3975" s="549"/>
      <c r="JGW3975" s="549"/>
      <c r="JGX3975" s="549"/>
      <c r="JGY3975" s="549"/>
      <c r="JGZ3975" s="549"/>
      <c r="JHA3975" s="549"/>
      <c r="JHB3975" s="549"/>
      <c r="JHC3975" s="549"/>
      <c r="JHD3975" s="549"/>
      <c r="JHE3975" s="549"/>
      <c r="JHF3975" s="549"/>
      <c r="JHG3975" s="549"/>
      <c r="JHH3975" s="549"/>
      <c r="JHI3975" s="549"/>
      <c r="JHJ3975" s="549"/>
      <c r="JHK3975" s="549"/>
      <c r="JHL3975" s="549"/>
      <c r="JHM3975" s="549"/>
      <c r="JHN3975" s="549"/>
      <c r="JHO3975" s="549"/>
      <c r="JHP3975" s="549"/>
      <c r="JHQ3975" s="549"/>
      <c r="JHR3975" s="549"/>
      <c r="JHS3975" s="549"/>
      <c r="JHT3975" s="549"/>
      <c r="JHU3975" s="549"/>
      <c r="JHV3975" s="549"/>
      <c r="JHW3975" s="549"/>
      <c r="JHX3975" s="549"/>
      <c r="JHY3975" s="549"/>
      <c r="JHZ3975" s="549"/>
      <c r="JIA3975" s="549"/>
      <c r="JIB3975" s="549"/>
      <c r="JIC3975" s="549"/>
      <c r="JID3975" s="549"/>
      <c r="JIE3975" s="549"/>
      <c r="JIF3975" s="549"/>
      <c r="JIG3975" s="549"/>
      <c r="JIH3975" s="549"/>
      <c r="JII3975" s="549"/>
      <c r="JIJ3975" s="549"/>
      <c r="JIK3975" s="549"/>
      <c r="JIL3975" s="549"/>
      <c r="JIM3975" s="549"/>
      <c r="JIN3975" s="549"/>
      <c r="JIO3975" s="549"/>
      <c r="JIP3975" s="549"/>
      <c r="JIQ3975" s="549"/>
      <c r="JIR3975" s="549"/>
      <c r="JIS3975" s="549"/>
      <c r="JIT3975" s="549"/>
      <c r="JIU3975" s="549"/>
      <c r="JIV3975" s="549"/>
      <c r="JIW3975" s="549"/>
      <c r="JIX3975" s="549"/>
      <c r="JIY3975" s="549"/>
      <c r="JIZ3975" s="549"/>
      <c r="JJA3975" s="549"/>
      <c r="JJB3975" s="549"/>
      <c r="JJC3975" s="549"/>
      <c r="JJD3975" s="549"/>
      <c r="JJE3975" s="549"/>
      <c r="JJF3975" s="549"/>
      <c r="JJG3975" s="549"/>
      <c r="JJH3975" s="549"/>
      <c r="JJI3975" s="549"/>
      <c r="JJJ3975" s="549"/>
      <c r="JJK3975" s="549"/>
      <c r="JJL3975" s="549"/>
      <c r="JJM3975" s="549"/>
      <c r="JJN3975" s="549"/>
      <c r="JJO3975" s="549"/>
      <c r="JJP3975" s="549"/>
      <c r="JJQ3975" s="549"/>
      <c r="JJR3975" s="549"/>
      <c r="JJS3975" s="549"/>
      <c r="JJT3975" s="549"/>
      <c r="JJU3975" s="549"/>
      <c r="JJV3975" s="549"/>
      <c r="JJW3975" s="549"/>
      <c r="JJX3975" s="549"/>
      <c r="JJY3975" s="549"/>
      <c r="JJZ3975" s="549"/>
      <c r="JKA3975" s="549"/>
      <c r="JKB3975" s="549"/>
      <c r="JKC3975" s="549"/>
      <c r="JKD3975" s="549"/>
      <c r="JKE3975" s="549"/>
      <c r="JKF3975" s="549"/>
      <c r="JKG3975" s="549"/>
      <c r="JKH3975" s="549"/>
      <c r="JKI3975" s="549"/>
      <c r="JKJ3975" s="549"/>
      <c r="JKK3975" s="549"/>
      <c r="JKL3975" s="549"/>
      <c r="JKM3975" s="549"/>
      <c r="JKN3975" s="549"/>
      <c r="JKO3975" s="549"/>
      <c r="JKP3975" s="549"/>
      <c r="JKQ3975" s="549"/>
      <c r="JKR3975" s="549"/>
      <c r="JKS3975" s="549"/>
      <c r="JKT3975" s="549"/>
      <c r="JKU3975" s="549"/>
      <c r="JKV3975" s="549"/>
      <c r="JKW3975" s="549"/>
      <c r="JKX3975" s="549"/>
      <c r="JKY3975" s="549"/>
      <c r="JKZ3975" s="549"/>
      <c r="JLA3975" s="549"/>
      <c r="JLB3975" s="549"/>
      <c r="JLC3975" s="549"/>
      <c r="JLD3975" s="549"/>
      <c r="JLE3975" s="549"/>
      <c r="JLF3975" s="549"/>
      <c r="JLG3975" s="549"/>
      <c r="JLH3975" s="549"/>
      <c r="JLI3975" s="549"/>
      <c r="JLJ3975" s="549"/>
      <c r="JLK3975" s="549"/>
      <c r="JLL3975" s="549"/>
      <c r="JLM3975" s="549"/>
      <c r="JLN3975" s="549"/>
      <c r="JLO3975" s="549"/>
      <c r="JLP3975" s="549"/>
      <c r="JLQ3975" s="549"/>
      <c r="JLR3975" s="549"/>
      <c r="JLS3975" s="549"/>
      <c r="JLT3975" s="549"/>
      <c r="JLU3975" s="549"/>
      <c r="JLV3975" s="549"/>
      <c r="JLW3975" s="549"/>
      <c r="JLX3975" s="549"/>
      <c r="JLY3975" s="549"/>
      <c r="JLZ3975" s="549"/>
      <c r="JMA3975" s="549"/>
      <c r="JMB3975" s="549"/>
      <c r="JMC3975" s="549"/>
      <c r="JMD3975" s="549"/>
      <c r="JME3975" s="549"/>
      <c r="JMF3975" s="549"/>
      <c r="JMG3975" s="549"/>
      <c r="JMH3975" s="549"/>
      <c r="JMI3975" s="549"/>
      <c r="JMJ3975" s="549"/>
      <c r="JMK3975" s="549"/>
      <c r="JML3975" s="549"/>
      <c r="JMM3975" s="549"/>
      <c r="JMN3975" s="549"/>
      <c r="JMO3975" s="549"/>
      <c r="JMP3975" s="549"/>
      <c r="JMQ3975" s="549"/>
      <c r="JMR3975" s="549"/>
      <c r="JMS3975" s="549"/>
      <c r="JMT3975" s="549"/>
      <c r="JMU3975" s="549"/>
      <c r="JMV3975" s="549"/>
      <c r="JMW3975" s="549"/>
      <c r="JMX3975" s="549"/>
      <c r="JMY3975" s="549"/>
      <c r="JMZ3975" s="549"/>
      <c r="JNA3975" s="549"/>
      <c r="JNB3975" s="549"/>
      <c r="JNC3975" s="549"/>
      <c r="JND3975" s="549"/>
      <c r="JNE3975" s="549"/>
      <c r="JNF3975" s="549"/>
      <c r="JNG3975" s="549"/>
      <c r="JNH3975" s="549"/>
      <c r="JNI3975" s="549"/>
      <c r="JNJ3975" s="549"/>
      <c r="JNK3975" s="549"/>
      <c r="JNL3975" s="549"/>
      <c r="JNM3975" s="549"/>
      <c r="JNN3975" s="549"/>
      <c r="JNO3975" s="549"/>
      <c r="JNP3975" s="549"/>
      <c r="JNQ3975" s="549"/>
      <c r="JNR3975" s="549"/>
      <c r="JNS3975" s="549"/>
      <c r="JNT3975" s="549"/>
      <c r="JNU3975" s="549"/>
      <c r="JNV3975" s="549"/>
      <c r="JNW3975" s="549"/>
      <c r="JNX3975" s="549"/>
      <c r="JNY3975" s="549"/>
      <c r="JNZ3975" s="549"/>
      <c r="JOA3975" s="549"/>
      <c r="JOB3975" s="549"/>
      <c r="JOC3975" s="549"/>
      <c r="JOD3975" s="549"/>
      <c r="JOE3975" s="549"/>
      <c r="JOF3975" s="549"/>
      <c r="JOG3975" s="549"/>
      <c r="JOH3975" s="549"/>
      <c r="JOI3975" s="549"/>
      <c r="JOJ3975" s="549"/>
      <c r="JOK3975" s="549"/>
      <c r="JOL3975" s="549"/>
      <c r="JOM3975" s="549"/>
      <c r="JON3975" s="549"/>
      <c r="JOO3975" s="549"/>
      <c r="JOP3975" s="549"/>
      <c r="JOQ3975" s="549"/>
      <c r="JOR3975" s="549"/>
      <c r="JOS3975" s="549"/>
      <c r="JOT3975" s="549"/>
      <c r="JOU3975" s="549"/>
      <c r="JOV3975" s="549"/>
      <c r="JOW3975" s="549"/>
      <c r="JOX3975" s="549"/>
      <c r="JOY3975" s="549"/>
      <c r="JOZ3975" s="549"/>
      <c r="JPA3975" s="549"/>
      <c r="JPB3975" s="549"/>
      <c r="JPC3975" s="549"/>
      <c r="JPD3975" s="549"/>
      <c r="JPE3975" s="549"/>
      <c r="JPF3975" s="549"/>
      <c r="JPG3975" s="549"/>
      <c r="JPH3975" s="549"/>
      <c r="JPI3975" s="549"/>
      <c r="JPJ3975" s="549"/>
      <c r="JPK3975" s="549"/>
      <c r="JPL3975" s="549"/>
      <c r="JPM3975" s="549"/>
      <c r="JPN3975" s="549"/>
      <c r="JPO3975" s="549"/>
      <c r="JPP3975" s="549"/>
      <c r="JPQ3975" s="549"/>
      <c r="JPR3975" s="549"/>
      <c r="JPS3975" s="549"/>
      <c r="JPT3975" s="549"/>
      <c r="JPU3975" s="549"/>
      <c r="JPV3975" s="549"/>
      <c r="JPW3975" s="549"/>
      <c r="JPX3975" s="549"/>
      <c r="JPY3975" s="549"/>
      <c r="JPZ3975" s="549"/>
      <c r="JQA3975" s="549"/>
      <c r="JQB3975" s="549"/>
      <c r="JQC3975" s="549"/>
      <c r="JQD3975" s="549"/>
      <c r="JQE3975" s="549"/>
      <c r="JQF3975" s="549"/>
      <c r="JQG3975" s="549"/>
      <c r="JQH3975" s="549"/>
      <c r="JQI3975" s="549"/>
      <c r="JQJ3975" s="549"/>
      <c r="JQK3975" s="549"/>
      <c r="JQL3975" s="549"/>
      <c r="JQM3975" s="549"/>
      <c r="JQN3975" s="549"/>
      <c r="JQO3975" s="549"/>
      <c r="JQP3975" s="549"/>
      <c r="JQQ3975" s="549"/>
      <c r="JQR3975" s="549"/>
      <c r="JQS3975" s="549"/>
      <c r="JQT3975" s="549"/>
      <c r="JQU3975" s="549"/>
      <c r="JQV3975" s="549"/>
      <c r="JQW3975" s="549"/>
      <c r="JQX3975" s="549"/>
      <c r="JQY3975" s="549"/>
      <c r="JQZ3975" s="549"/>
      <c r="JRA3975" s="549"/>
      <c r="JRB3975" s="549"/>
      <c r="JRC3975" s="549"/>
      <c r="JRD3975" s="549"/>
      <c r="JRE3975" s="549"/>
      <c r="JRF3975" s="549"/>
      <c r="JRG3975" s="549"/>
      <c r="JRH3975" s="549"/>
      <c r="JRI3975" s="549"/>
      <c r="JRJ3975" s="549"/>
      <c r="JRK3975" s="549"/>
      <c r="JRL3975" s="549"/>
      <c r="JRM3975" s="549"/>
      <c r="JRN3975" s="549"/>
      <c r="JRO3975" s="549"/>
      <c r="JRP3975" s="549"/>
      <c r="JRQ3975" s="549"/>
      <c r="JRR3975" s="549"/>
      <c r="JRS3975" s="549"/>
      <c r="JRT3975" s="549"/>
      <c r="JRU3975" s="549"/>
      <c r="JRV3975" s="549"/>
      <c r="JRW3975" s="549"/>
      <c r="JRX3975" s="549"/>
      <c r="JRY3975" s="549"/>
      <c r="JRZ3975" s="549"/>
      <c r="JSA3975" s="549"/>
      <c r="JSB3975" s="549"/>
      <c r="JSC3975" s="549"/>
      <c r="JSD3975" s="549"/>
      <c r="JSE3975" s="549"/>
      <c r="JSF3975" s="549"/>
      <c r="JSG3975" s="549"/>
      <c r="JSH3975" s="549"/>
      <c r="JSI3975" s="549"/>
      <c r="JSJ3975" s="549"/>
      <c r="JSK3975" s="549"/>
      <c r="JSL3975" s="549"/>
      <c r="JSM3975" s="549"/>
      <c r="JSN3975" s="549"/>
      <c r="JSO3975" s="549"/>
      <c r="JSP3975" s="549"/>
      <c r="JSQ3975" s="549"/>
      <c r="JSR3975" s="549"/>
      <c r="JSS3975" s="549"/>
      <c r="JST3975" s="549"/>
      <c r="JSU3975" s="549"/>
      <c r="JSV3975" s="549"/>
      <c r="JSW3975" s="549"/>
      <c r="JSX3975" s="549"/>
      <c r="JSY3975" s="549"/>
      <c r="JSZ3975" s="549"/>
      <c r="JTA3975" s="549"/>
      <c r="JTB3975" s="549"/>
      <c r="JTC3975" s="549"/>
      <c r="JTD3975" s="549"/>
      <c r="JTE3975" s="549"/>
      <c r="JTF3975" s="549"/>
      <c r="JTG3975" s="549"/>
      <c r="JTH3975" s="549"/>
      <c r="JTI3975" s="549"/>
      <c r="JTJ3975" s="549"/>
      <c r="JTK3975" s="549"/>
      <c r="JTL3975" s="549"/>
      <c r="JTM3975" s="549"/>
      <c r="JTN3975" s="549"/>
      <c r="JTO3975" s="549"/>
      <c r="JTP3975" s="549"/>
      <c r="JTQ3975" s="549"/>
      <c r="JTR3975" s="549"/>
      <c r="JTS3975" s="549"/>
      <c r="JTT3975" s="549"/>
      <c r="JTU3975" s="549"/>
      <c r="JTV3975" s="549"/>
      <c r="JTW3975" s="549"/>
      <c r="JTX3975" s="549"/>
      <c r="JTY3975" s="549"/>
      <c r="JTZ3975" s="549"/>
      <c r="JUA3975" s="549"/>
      <c r="JUB3975" s="549"/>
      <c r="JUC3975" s="549"/>
      <c r="JUD3975" s="549"/>
      <c r="JUE3975" s="549"/>
      <c r="JUF3975" s="549"/>
      <c r="JUG3975" s="549"/>
      <c r="JUH3975" s="549"/>
      <c r="JUI3975" s="549"/>
      <c r="JUJ3975" s="549"/>
      <c r="JUK3975" s="549"/>
      <c r="JUL3975" s="549"/>
      <c r="JUM3975" s="549"/>
      <c r="JUN3975" s="549"/>
      <c r="JUO3975" s="549"/>
      <c r="JUP3975" s="549"/>
      <c r="JUQ3975" s="549"/>
      <c r="JUR3975" s="549"/>
      <c r="JUS3975" s="549"/>
      <c r="JUT3975" s="549"/>
      <c r="JUU3975" s="549"/>
      <c r="JUV3975" s="549"/>
      <c r="JUW3975" s="549"/>
      <c r="JUX3975" s="549"/>
      <c r="JUY3975" s="549"/>
      <c r="JUZ3975" s="549"/>
      <c r="JVA3975" s="549"/>
      <c r="JVB3975" s="549"/>
      <c r="JVC3975" s="549"/>
      <c r="JVD3975" s="549"/>
      <c r="JVE3975" s="549"/>
      <c r="JVF3975" s="549"/>
      <c r="JVG3975" s="549"/>
      <c r="JVH3975" s="549"/>
      <c r="JVI3975" s="549"/>
      <c r="JVJ3975" s="549"/>
      <c r="JVK3975" s="549"/>
      <c r="JVL3975" s="549"/>
      <c r="JVM3975" s="549"/>
      <c r="JVN3975" s="549"/>
      <c r="JVO3975" s="549"/>
      <c r="JVP3975" s="549"/>
      <c r="JVQ3975" s="549"/>
      <c r="JVR3975" s="549"/>
      <c r="JVS3975" s="549"/>
      <c r="JVT3975" s="549"/>
      <c r="JVU3975" s="549"/>
      <c r="JVV3975" s="549"/>
      <c r="JVW3975" s="549"/>
      <c r="JVX3975" s="549"/>
      <c r="JVY3975" s="549"/>
      <c r="JVZ3975" s="549"/>
      <c r="JWA3975" s="549"/>
      <c r="JWB3975" s="549"/>
      <c r="JWC3975" s="549"/>
      <c r="JWD3975" s="549"/>
      <c r="JWE3975" s="549"/>
      <c r="JWF3975" s="549"/>
      <c r="JWG3975" s="549"/>
      <c r="JWH3975" s="549"/>
      <c r="JWI3975" s="549"/>
      <c r="JWJ3975" s="549"/>
      <c r="JWK3975" s="549"/>
      <c r="JWL3975" s="549"/>
      <c r="JWM3975" s="549"/>
      <c r="JWN3975" s="549"/>
      <c r="JWO3975" s="549"/>
      <c r="JWP3975" s="549"/>
      <c r="JWQ3975" s="549"/>
      <c r="JWR3975" s="549"/>
      <c r="JWS3975" s="549"/>
      <c r="JWT3975" s="549"/>
      <c r="JWU3975" s="549"/>
      <c r="JWV3975" s="549"/>
      <c r="JWW3975" s="549"/>
      <c r="JWX3975" s="549"/>
      <c r="JWY3975" s="549"/>
      <c r="JWZ3975" s="549"/>
      <c r="JXA3975" s="549"/>
      <c r="JXB3975" s="549"/>
      <c r="JXC3975" s="549"/>
      <c r="JXD3975" s="549"/>
      <c r="JXE3975" s="549"/>
      <c r="JXF3975" s="549"/>
      <c r="JXG3975" s="549"/>
      <c r="JXH3975" s="549"/>
      <c r="JXI3975" s="549"/>
      <c r="JXJ3975" s="549"/>
      <c r="JXK3975" s="549"/>
      <c r="JXL3975" s="549"/>
      <c r="JXM3975" s="549"/>
      <c r="JXN3975" s="549"/>
      <c r="JXO3975" s="549"/>
      <c r="JXP3975" s="549"/>
      <c r="JXQ3975" s="549"/>
      <c r="JXR3975" s="549"/>
      <c r="JXS3975" s="549"/>
      <c r="JXT3975" s="549"/>
      <c r="JXU3975" s="549"/>
      <c r="JXV3975" s="549"/>
      <c r="JXW3975" s="549"/>
      <c r="JXX3975" s="549"/>
      <c r="JXY3975" s="549"/>
      <c r="JXZ3975" s="549"/>
      <c r="JYA3975" s="549"/>
      <c r="JYB3975" s="549"/>
      <c r="JYC3975" s="549"/>
      <c r="JYD3975" s="549"/>
      <c r="JYE3975" s="549"/>
      <c r="JYF3975" s="549"/>
      <c r="JYG3975" s="549"/>
      <c r="JYH3975" s="549"/>
      <c r="JYI3975" s="549"/>
      <c r="JYJ3975" s="549"/>
      <c r="JYK3975" s="549"/>
      <c r="JYL3975" s="549"/>
      <c r="JYM3975" s="549"/>
      <c r="JYN3975" s="549"/>
      <c r="JYO3975" s="549"/>
      <c r="JYP3975" s="549"/>
      <c r="JYQ3975" s="549"/>
      <c r="JYR3975" s="549"/>
      <c r="JYS3975" s="549"/>
      <c r="JYT3975" s="549"/>
      <c r="JYU3975" s="549"/>
      <c r="JYV3975" s="549"/>
      <c r="JYW3975" s="549"/>
      <c r="JYX3975" s="549"/>
      <c r="JYY3975" s="549"/>
      <c r="JYZ3975" s="549"/>
      <c r="JZA3975" s="549"/>
      <c r="JZB3975" s="549"/>
      <c r="JZC3975" s="549"/>
      <c r="JZD3975" s="549"/>
      <c r="JZE3975" s="549"/>
      <c r="JZF3975" s="549"/>
      <c r="JZG3975" s="549"/>
      <c r="JZH3975" s="549"/>
      <c r="JZI3975" s="549"/>
      <c r="JZJ3975" s="549"/>
      <c r="JZK3975" s="549"/>
      <c r="JZL3975" s="549"/>
      <c r="JZM3975" s="549"/>
      <c r="JZN3975" s="549"/>
      <c r="JZO3975" s="549"/>
      <c r="JZP3975" s="549"/>
      <c r="JZQ3975" s="549"/>
      <c r="JZR3975" s="549"/>
      <c r="JZS3975" s="549"/>
      <c r="JZT3975" s="549"/>
      <c r="JZU3975" s="549"/>
      <c r="JZV3975" s="549"/>
      <c r="JZW3975" s="549"/>
      <c r="JZX3975" s="549"/>
      <c r="JZY3975" s="549"/>
      <c r="JZZ3975" s="549"/>
      <c r="KAA3975" s="549"/>
      <c r="KAB3975" s="549"/>
      <c r="KAC3975" s="549"/>
      <c r="KAD3975" s="549"/>
      <c r="KAE3975" s="549"/>
      <c r="KAF3975" s="549"/>
      <c r="KAG3975" s="549"/>
      <c r="KAH3975" s="549"/>
      <c r="KAI3975" s="549"/>
      <c r="KAJ3975" s="549"/>
      <c r="KAK3975" s="549"/>
      <c r="KAL3975" s="549"/>
      <c r="KAM3975" s="549"/>
      <c r="KAN3975" s="549"/>
      <c r="KAO3975" s="549"/>
      <c r="KAP3975" s="549"/>
      <c r="KAQ3975" s="549"/>
      <c r="KAR3975" s="549"/>
      <c r="KAS3975" s="549"/>
      <c r="KAT3975" s="549"/>
      <c r="KAU3975" s="549"/>
      <c r="KAV3975" s="549"/>
      <c r="KAW3975" s="549"/>
      <c r="KAX3975" s="549"/>
      <c r="KAY3975" s="549"/>
      <c r="KAZ3975" s="549"/>
      <c r="KBA3975" s="549"/>
      <c r="KBB3975" s="549"/>
      <c r="KBC3975" s="549"/>
      <c r="KBD3975" s="549"/>
      <c r="KBE3975" s="549"/>
      <c r="KBF3975" s="549"/>
      <c r="KBG3975" s="549"/>
      <c r="KBH3975" s="549"/>
      <c r="KBI3975" s="549"/>
      <c r="KBJ3975" s="549"/>
      <c r="KBK3975" s="549"/>
      <c r="KBL3975" s="549"/>
      <c r="KBM3975" s="549"/>
      <c r="KBN3975" s="549"/>
      <c r="KBO3975" s="549"/>
      <c r="KBP3975" s="549"/>
      <c r="KBQ3975" s="549"/>
      <c r="KBR3975" s="549"/>
      <c r="KBS3975" s="549"/>
      <c r="KBT3975" s="549"/>
      <c r="KBU3975" s="549"/>
      <c r="KBV3975" s="549"/>
      <c r="KBW3975" s="549"/>
      <c r="KBX3975" s="549"/>
      <c r="KBY3975" s="549"/>
      <c r="KBZ3975" s="549"/>
      <c r="KCA3975" s="549"/>
      <c r="KCB3975" s="549"/>
      <c r="KCC3975" s="549"/>
      <c r="KCD3975" s="549"/>
      <c r="KCE3975" s="549"/>
      <c r="KCF3975" s="549"/>
      <c r="KCG3975" s="549"/>
      <c r="KCH3975" s="549"/>
      <c r="KCI3975" s="549"/>
      <c r="KCJ3975" s="549"/>
      <c r="KCK3975" s="549"/>
      <c r="KCL3975" s="549"/>
      <c r="KCM3975" s="549"/>
      <c r="KCN3975" s="549"/>
      <c r="KCO3975" s="549"/>
      <c r="KCP3975" s="549"/>
      <c r="KCQ3975" s="549"/>
      <c r="KCR3975" s="549"/>
      <c r="KCS3975" s="549"/>
      <c r="KCT3975" s="549"/>
      <c r="KCU3975" s="549"/>
      <c r="KCV3975" s="549"/>
      <c r="KCW3975" s="549"/>
      <c r="KCX3975" s="549"/>
      <c r="KCY3975" s="549"/>
      <c r="KCZ3975" s="549"/>
      <c r="KDA3975" s="549"/>
      <c r="KDB3975" s="549"/>
      <c r="KDC3975" s="549"/>
      <c r="KDD3975" s="549"/>
      <c r="KDE3975" s="549"/>
      <c r="KDF3975" s="549"/>
      <c r="KDG3975" s="549"/>
      <c r="KDH3975" s="549"/>
      <c r="KDI3975" s="549"/>
      <c r="KDJ3975" s="549"/>
      <c r="KDK3975" s="549"/>
      <c r="KDL3975" s="549"/>
      <c r="KDM3975" s="549"/>
      <c r="KDN3975" s="549"/>
      <c r="KDO3975" s="549"/>
      <c r="KDP3975" s="549"/>
      <c r="KDQ3975" s="549"/>
      <c r="KDR3975" s="549"/>
      <c r="KDS3975" s="549"/>
      <c r="KDT3975" s="549"/>
      <c r="KDU3975" s="549"/>
      <c r="KDV3975" s="549"/>
      <c r="KDW3975" s="549"/>
      <c r="KDX3975" s="549"/>
      <c r="KDY3975" s="549"/>
      <c r="KDZ3975" s="549"/>
      <c r="KEA3975" s="549"/>
      <c r="KEB3975" s="549"/>
      <c r="KEC3975" s="549"/>
      <c r="KED3975" s="549"/>
      <c r="KEE3975" s="549"/>
      <c r="KEF3975" s="549"/>
      <c r="KEG3975" s="549"/>
      <c r="KEH3975" s="549"/>
      <c r="KEI3975" s="549"/>
      <c r="KEJ3975" s="549"/>
      <c r="KEK3975" s="549"/>
      <c r="KEL3975" s="549"/>
      <c r="KEM3975" s="549"/>
      <c r="KEN3975" s="549"/>
      <c r="KEO3975" s="549"/>
      <c r="KEP3975" s="549"/>
      <c r="KEQ3975" s="549"/>
      <c r="KER3975" s="549"/>
      <c r="KES3975" s="549"/>
      <c r="KET3975" s="549"/>
      <c r="KEU3975" s="549"/>
      <c r="KEV3975" s="549"/>
      <c r="KEW3975" s="549"/>
      <c r="KEX3975" s="549"/>
      <c r="KEY3975" s="549"/>
      <c r="KEZ3975" s="549"/>
      <c r="KFA3975" s="549"/>
      <c r="KFB3975" s="549"/>
      <c r="KFC3975" s="549"/>
      <c r="KFD3975" s="549"/>
      <c r="KFE3975" s="549"/>
      <c r="KFF3975" s="549"/>
      <c r="KFG3975" s="549"/>
      <c r="KFH3975" s="549"/>
      <c r="KFI3975" s="549"/>
      <c r="KFJ3975" s="549"/>
      <c r="KFK3975" s="549"/>
      <c r="KFL3975" s="549"/>
      <c r="KFM3975" s="549"/>
      <c r="KFN3975" s="549"/>
      <c r="KFO3975" s="549"/>
      <c r="KFP3975" s="549"/>
      <c r="KFQ3975" s="549"/>
      <c r="KFR3975" s="549"/>
      <c r="KFS3975" s="549"/>
      <c r="KFT3975" s="549"/>
      <c r="KFU3975" s="549"/>
      <c r="KFV3975" s="549"/>
      <c r="KFW3975" s="549"/>
      <c r="KFX3975" s="549"/>
      <c r="KFY3975" s="549"/>
      <c r="KFZ3975" s="549"/>
      <c r="KGA3975" s="549"/>
      <c r="KGB3975" s="549"/>
      <c r="KGC3975" s="549"/>
      <c r="KGD3975" s="549"/>
      <c r="KGE3975" s="549"/>
      <c r="KGF3975" s="549"/>
      <c r="KGG3975" s="549"/>
      <c r="KGH3975" s="549"/>
      <c r="KGI3975" s="549"/>
      <c r="KGJ3975" s="549"/>
      <c r="KGK3975" s="549"/>
      <c r="KGL3975" s="549"/>
      <c r="KGM3975" s="549"/>
      <c r="KGN3975" s="549"/>
      <c r="KGO3975" s="549"/>
      <c r="KGP3975" s="549"/>
      <c r="KGQ3975" s="549"/>
      <c r="KGR3975" s="549"/>
      <c r="KGS3975" s="549"/>
      <c r="KGT3975" s="549"/>
      <c r="KGU3975" s="549"/>
      <c r="KGV3975" s="549"/>
      <c r="KGW3975" s="549"/>
      <c r="KGX3975" s="549"/>
      <c r="KGY3975" s="549"/>
      <c r="KGZ3975" s="549"/>
      <c r="KHA3975" s="549"/>
      <c r="KHB3975" s="549"/>
      <c r="KHC3975" s="549"/>
      <c r="KHD3975" s="549"/>
      <c r="KHE3975" s="549"/>
      <c r="KHF3975" s="549"/>
      <c r="KHG3975" s="549"/>
      <c r="KHH3975" s="549"/>
      <c r="KHI3975" s="549"/>
      <c r="KHJ3975" s="549"/>
      <c r="KHK3975" s="549"/>
      <c r="KHL3975" s="549"/>
      <c r="KHM3975" s="549"/>
      <c r="KHN3975" s="549"/>
      <c r="KHO3975" s="549"/>
      <c r="KHP3975" s="549"/>
      <c r="KHQ3975" s="549"/>
      <c r="KHR3975" s="549"/>
      <c r="KHS3975" s="549"/>
      <c r="KHT3975" s="549"/>
      <c r="KHU3975" s="549"/>
      <c r="KHV3975" s="549"/>
      <c r="KHW3975" s="549"/>
      <c r="KHX3975" s="549"/>
      <c r="KHY3975" s="549"/>
      <c r="KHZ3975" s="549"/>
      <c r="KIA3975" s="549"/>
      <c r="KIB3975" s="549"/>
      <c r="KIC3975" s="549"/>
      <c r="KID3975" s="549"/>
      <c r="KIE3975" s="549"/>
      <c r="KIF3975" s="549"/>
      <c r="KIG3975" s="549"/>
      <c r="KIH3975" s="549"/>
      <c r="KII3975" s="549"/>
      <c r="KIJ3975" s="549"/>
      <c r="KIK3975" s="549"/>
      <c r="KIL3975" s="549"/>
      <c r="KIM3975" s="549"/>
      <c r="KIN3975" s="549"/>
      <c r="KIO3975" s="549"/>
      <c r="KIP3975" s="549"/>
      <c r="KIQ3975" s="549"/>
      <c r="KIR3975" s="549"/>
      <c r="KIS3975" s="549"/>
      <c r="KIT3975" s="549"/>
      <c r="KIU3975" s="549"/>
      <c r="KIV3975" s="549"/>
      <c r="KIW3975" s="549"/>
      <c r="KIX3975" s="549"/>
      <c r="KIY3975" s="549"/>
      <c r="KIZ3975" s="549"/>
      <c r="KJA3975" s="549"/>
      <c r="KJB3975" s="549"/>
      <c r="KJC3975" s="549"/>
      <c r="KJD3975" s="549"/>
      <c r="KJE3975" s="549"/>
      <c r="KJF3975" s="549"/>
      <c r="KJG3975" s="549"/>
      <c r="KJH3975" s="549"/>
      <c r="KJI3975" s="549"/>
      <c r="KJJ3975" s="549"/>
      <c r="KJK3975" s="549"/>
      <c r="KJL3975" s="549"/>
      <c r="KJM3975" s="549"/>
      <c r="KJN3975" s="549"/>
      <c r="KJO3975" s="549"/>
      <c r="KJP3975" s="549"/>
      <c r="KJQ3975" s="549"/>
      <c r="KJR3975" s="549"/>
      <c r="KJS3975" s="549"/>
      <c r="KJT3975" s="549"/>
      <c r="KJU3975" s="549"/>
      <c r="KJV3975" s="549"/>
      <c r="KJW3975" s="549"/>
      <c r="KJX3975" s="549"/>
      <c r="KJY3975" s="549"/>
      <c r="KJZ3975" s="549"/>
      <c r="KKA3975" s="549"/>
      <c r="KKB3975" s="549"/>
      <c r="KKC3975" s="549"/>
      <c r="KKD3975" s="549"/>
      <c r="KKE3975" s="549"/>
      <c r="KKF3975" s="549"/>
      <c r="KKG3975" s="549"/>
      <c r="KKH3975" s="549"/>
      <c r="KKI3975" s="549"/>
      <c r="KKJ3975" s="549"/>
      <c r="KKK3975" s="549"/>
      <c r="KKL3975" s="549"/>
      <c r="KKM3975" s="549"/>
      <c r="KKN3975" s="549"/>
      <c r="KKO3975" s="549"/>
      <c r="KKP3975" s="549"/>
      <c r="KKQ3975" s="549"/>
      <c r="KKR3975" s="549"/>
      <c r="KKS3975" s="549"/>
      <c r="KKT3975" s="549"/>
      <c r="KKU3975" s="549"/>
      <c r="KKV3975" s="549"/>
      <c r="KKW3975" s="549"/>
      <c r="KKX3975" s="549"/>
      <c r="KKY3975" s="549"/>
      <c r="KKZ3975" s="549"/>
      <c r="KLA3975" s="549"/>
      <c r="KLB3975" s="549"/>
      <c r="KLC3975" s="549"/>
      <c r="KLD3975" s="549"/>
      <c r="KLE3975" s="549"/>
      <c r="KLF3975" s="549"/>
      <c r="KLG3975" s="549"/>
      <c r="KLH3975" s="549"/>
      <c r="KLI3975" s="549"/>
      <c r="KLJ3975" s="549"/>
      <c r="KLK3975" s="549"/>
      <c r="KLL3975" s="549"/>
      <c r="KLM3975" s="549"/>
      <c r="KLN3975" s="549"/>
      <c r="KLO3975" s="549"/>
      <c r="KLP3975" s="549"/>
      <c r="KLQ3975" s="549"/>
      <c r="KLR3975" s="549"/>
      <c r="KLS3975" s="549"/>
      <c r="KLT3975" s="549"/>
      <c r="KLU3975" s="549"/>
      <c r="KLV3975" s="549"/>
      <c r="KLW3975" s="549"/>
      <c r="KLX3975" s="549"/>
      <c r="KLY3975" s="549"/>
      <c r="KLZ3975" s="549"/>
      <c r="KMA3975" s="549"/>
      <c r="KMB3975" s="549"/>
      <c r="KMC3975" s="549"/>
      <c r="KMD3975" s="549"/>
      <c r="KME3975" s="549"/>
      <c r="KMF3975" s="549"/>
      <c r="KMG3975" s="549"/>
      <c r="KMH3975" s="549"/>
      <c r="KMI3975" s="549"/>
      <c r="KMJ3975" s="549"/>
      <c r="KMK3975" s="549"/>
      <c r="KML3975" s="549"/>
      <c r="KMM3975" s="549"/>
      <c r="KMN3975" s="549"/>
      <c r="KMO3975" s="549"/>
      <c r="KMP3975" s="549"/>
      <c r="KMQ3975" s="549"/>
      <c r="KMR3975" s="549"/>
      <c r="KMS3975" s="549"/>
      <c r="KMT3975" s="549"/>
      <c r="KMU3975" s="549"/>
      <c r="KMV3975" s="549"/>
      <c r="KMW3975" s="549"/>
      <c r="KMX3975" s="549"/>
      <c r="KMY3975" s="549"/>
      <c r="KMZ3975" s="549"/>
      <c r="KNA3975" s="549"/>
      <c r="KNB3975" s="549"/>
      <c r="KNC3975" s="549"/>
      <c r="KND3975" s="549"/>
      <c r="KNE3975" s="549"/>
      <c r="KNF3975" s="549"/>
      <c r="KNG3975" s="549"/>
      <c r="KNH3975" s="549"/>
      <c r="KNI3975" s="549"/>
      <c r="KNJ3975" s="549"/>
      <c r="KNK3975" s="549"/>
      <c r="KNL3975" s="549"/>
      <c r="KNM3975" s="549"/>
      <c r="KNN3975" s="549"/>
      <c r="KNO3975" s="549"/>
      <c r="KNP3975" s="549"/>
      <c r="KNQ3975" s="549"/>
      <c r="KNR3975" s="549"/>
      <c r="KNS3975" s="549"/>
      <c r="KNT3975" s="549"/>
      <c r="KNU3975" s="549"/>
      <c r="KNV3975" s="549"/>
      <c r="KNW3975" s="549"/>
      <c r="KNX3975" s="549"/>
      <c r="KNY3975" s="549"/>
      <c r="KNZ3975" s="549"/>
      <c r="KOA3975" s="549"/>
      <c r="KOB3975" s="549"/>
      <c r="KOC3975" s="549"/>
      <c r="KOD3975" s="549"/>
      <c r="KOE3975" s="549"/>
      <c r="KOF3975" s="549"/>
      <c r="KOG3975" s="549"/>
      <c r="KOH3975" s="549"/>
      <c r="KOI3975" s="549"/>
      <c r="KOJ3975" s="549"/>
      <c r="KOK3975" s="549"/>
      <c r="KOL3975" s="549"/>
      <c r="KOM3975" s="549"/>
      <c r="KON3975" s="549"/>
      <c r="KOO3975" s="549"/>
      <c r="KOP3975" s="549"/>
      <c r="KOQ3975" s="549"/>
      <c r="KOR3975" s="549"/>
      <c r="KOS3975" s="549"/>
      <c r="KOT3975" s="549"/>
      <c r="KOU3975" s="549"/>
      <c r="KOV3975" s="549"/>
      <c r="KOW3975" s="549"/>
      <c r="KOX3975" s="549"/>
      <c r="KOY3975" s="549"/>
      <c r="KOZ3975" s="549"/>
      <c r="KPA3975" s="549"/>
      <c r="KPB3975" s="549"/>
      <c r="KPC3975" s="549"/>
      <c r="KPD3975" s="549"/>
      <c r="KPE3975" s="549"/>
      <c r="KPF3975" s="549"/>
      <c r="KPG3975" s="549"/>
      <c r="KPH3975" s="549"/>
      <c r="KPI3975" s="549"/>
      <c r="KPJ3975" s="549"/>
      <c r="KPK3975" s="549"/>
      <c r="KPL3975" s="549"/>
      <c r="KPM3975" s="549"/>
      <c r="KPN3975" s="549"/>
      <c r="KPO3975" s="549"/>
      <c r="KPP3975" s="549"/>
      <c r="KPQ3975" s="549"/>
      <c r="KPR3975" s="549"/>
      <c r="KPS3975" s="549"/>
      <c r="KPT3975" s="549"/>
      <c r="KPU3975" s="549"/>
      <c r="KPV3975" s="549"/>
      <c r="KPW3975" s="549"/>
      <c r="KPX3975" s="549"/>
      <c r="KPY3975" s="549"/>
      <c r="KPZ3975" s="549"/>
      <c r="KQA3975" s="549"/>
      <c r="KQB3975" s="549"/>
      <c r="KQC3975" s="549"/>
      <c r="KQD3975" s="549"/>
      <c r="KQE3975" s="549"/>
      <c r="KQF3975" s="549"/>
      <c r="KQG3975" s="549"/>
      <c r="KQH3975" s="549"/>
      <c r="KQI3975" s="549"/>
      <c r="KQJ3975" s="549"/>
      <c r="KQK3975" s="549"/>
      <c r="KQL3975" s="549"/>
      <c r="KQM3975" s="549"/>
      <c r="KQN3975" s="549"/>
      <c r="KQO3975" s="549"/>
      <c r="KQP3975" s="549"/>
      <c r="KQQ3975" s="549"/>
      <c r="KQR3975" s="549"/>
      <c r="KQS3975" s="549"/>
      <c r="KQT3975" s="549"/>
      <c r="KQU3975" s="549"/>
      <c r="KQV3975" s="549"/>
      <c r="KQW3975" s="549"/>
      <c r="KQX3975" s="549"/>
      <c r="KQY3975" s="549"/>
      <c r="KQZ3975" s="549"/>
      <c r="KRA3975" s="549"/>
      <c r="KRB3975" s="549"/>
      <c r="KRC3975" s="549"/>
      <c r="KRD3975" s="549"/>
      <c r="KRE3975" s="549"/>
      <c r="KRF3975" s="549"/>
      <c r="KRG3975" s="549"/>
      <c r="KRH3975" s="549"/>
      <c r="KRI3975" s="549"/>
      <c r="KRJ3975" s="549"/>
      <c r="KRK3975" s="549"/>
      <c r="KRL3975" s="549"/>
      <c r="KRM3975" s="549"/>
      <c r="KRN3975" s="549"/>
      <c r="KRO3975" s="549"/>
      <c r="KRP3975" s="549"/>
      <c r="KRQ3975" s="549"/>
      <c r="KRR3975" s="549"/>
      <c r="KRS3975" s="549"/>
      <c r="KRT3975" s="549"/>
      <c r="KRU3975" s="549"/>
      <c r="KRV3975" s="549"/>
      <c r="KRW3975" s="549"/>
      <c r="KRX3975" s="549"/>
      <c r="KRY3975" s="549"/>
      <c r="KRZ3975" s="549"/>
      <c r="KSA3975" s="549"/>
      <c r="KSB3975" s="549"/>
      <c r="KSC3975" s="549"/>
      <c r="KSD3975" s="549"/>
      <c r="KSE3975" s="549"/>
      <c r="KSF3975" s="549"/>
      <c r="KSG3975" s="549"/>
      <c r="KSH3975" s="549"/>
      <c r="KSI3975" s="549"/>
      <c r="KSJ3975" s="549"/>
      <c r="KSK3975" s="549"/>
      <c r="KSL3975" s="549"/>
      <c r="KSM3975" s="549"/>
      <c r="KSN3975" s="549"/>
      <c r="KSO3975" s="549"/>
      <c r="KSP3975" s="549"/>
      <c r="KSQ3975" s="549"/>
      <c r="KSR3975" s="549"/>
      <c r="KSS3975" s="549"/>
      <c r="KST3975" s="549"/>
      <c r="KSU3975" s="549"/>
      <c r="KSV3975" s="549"/>
      <c r="KSW3975" s="549"/>
      <c r="KSX3975" s="549"/>
      <c r="KSY3975" s="549"/>
      <c r="KSZ3975" s="549"/>
      <c r="KTA3975" s="549"/>
      <c r="KTB3975" s="549"/>
      <c r="KTC3975" s="549"/>
      <c r="KTD3975" s="549"/>
      <c r="KTE3975" s="549"/>
      <c r="KTF3975" s="549"/>
      <c r="KTG3975" s="549"/>
      <c r="KTH3975" s="549"/>
      <c r="KTI3975" s="549"/>
      <c r="KTJ3975" s="549"/>
      <c r="KTK3975" s="549"/>
      <c r="KTL3975" s="549"/>
      <c r="KTM3975" s="549"/>
      <c r="KTN3975" s="549"/>
      <c r="KTO3975" s="549"/>
      <c r="KTP3975" s="549"/>
      <c r="KTQ3975" s="549"/>
      <c r="KTR3975" s="549"/>
      <c r="KTS3975" s="549"/>
      <c r="KTT3975" s="549"/>
      <c r="KTU3975" s="549"/>
      <c r="KTV3975" s="549"/>
      <c r="KTW3975" s="549"/>
      <c r="KTX3975" s="549"/>
      <c r="KTY3975" s="549"/>
      <c r="KTZ3975" s="549"/>
      <c r="KUA3975" s="549"/>
      <c r="KUB3975" s="549"/>
      <c r="KUC3975" s="549"/>
      <c r="KUD3975" s="549"/>
      <c r="KUE3975" s="549"/>
      <c r="KUF3975" s="549"/>
      <c r="KUG3975" s="549"/>
      <c r="KUH3975" s="549"/>
      <c r="KUI3975" s="549"/>
      <c r="KUJ3975" s="549"/>
      <c r="KUK3975" s="549"/>
      <c r="KUL3975" s="549"/>
      <c r="KUM3975" s="549"/>
      <c r="KUN3975" s="549"/>
      <c r="KUO3975" s="549"/>
      <c r="KUP3975" s="549"/>
      <c r="KUQ3975" s="549"/>
      <c r="KUR3975" s="549"/>
      <c r="KUS3975" s="549"/>
      <c r="KUT3975" s="549"/>
      <c r="KUU3975" s="549"/>
      <c r="KUV3975" s="549"/>
      <c r="KUW3975" s="549"/>
      <c r="KUX3975" s="549"/>
      <c r="KUY3975" s="549"/>
      <c r="KUZ3975" s="549"/>
      <c r="KVA3975" s="549"/>
      <c r="KVB3975" s="549"/>
      <c r="KVC3975" s="549"/>
      <c r="KVD3975" s="549"/>
      <c r="KVE3975" s="549"/>
      <c r="KVF3975" s="549"/>
      <c r="KVG3975" s="549"/>
      <c r="KVH3975" s="549"/>
      <c r="KVI3975" s="549"/>
      <c r="KVJ3975" s="549"/>
      <c r="KVK3975" s="549"/>
      <c r="KVL3975" s="549"/>
      <c r="KVM3975" s="549"/>
      <c r="KVN3975" s="549"/>
      <c r="KVO3975" s="549"/>
      <c r="KVP3975" s="549"/>
      <c r="KVQ3975" s="549"/>
      <c r="KVR3975" s="549"/>
      <c r="KVS3975" s="549"/>
      <c r="KVT3975" s="549"/>
      <c r="KVU3975" s="549"/>
      <c r="KVV3975" s="549"/>
      <c r="KVW3975" s="549"/>
      <c r="KVX3975" s="549"/>
      <c r="KVY3975" s="549"/>
      <c r="KVZ3975" s="549"/>
      <c r="KWA3975" s="549"/>
      <c r="KWB3975" s="549"/>
      <c r="KWC3975" s="549"/>
      <c r="KWD3975" s="549"/>
      <c r="KWE3975" s="549"/>
      <c r="KWF3975" s="549"/>
      <c r="KWG3975" s="549"/>
      <c r="KWH3975" s="549"/>
      <c r="KWI3975" s="549"/>
      <c r="KWJ3975" s="549"/>
      <c r="KWK3975" s="549"/>
      <c r="KWL3975" s="549"/>
      <c r="KWM3975" s="549"/>
      <c r="KWN3975" s="549"/>
      <c r="KWO3975" s="549"/>
      <c r="KWP3975" s="549"/>
      <c r="KWQ3975" s="549"/>
      <c r="KWR3975" s="549"/>
      <c r="KWS3975" s="549"/>
      <c r="KWT3975" s="549"/>
      <c r="KWU3975" s="549"/>
      <c r="KWV3975" s="549"/>
      <c r="KWW3975" s="549"/>
      <c r="KWX3975" s="549"/>
      <c r="KWY3975" s="549"/>
      <c r="KWZ3975" s="549"/>
      <c r="KXA3975" s="549"/>
      <c r="KXB3975" s="549"/>
      <c r="KXC3975" s="549"/>
      <c r="KXD3975" s="549"/>
      <c r="KXE3975" s="549"/>
      <c r="KXF3975" s="549"/>
      <c r="KXG3975" s="549"/>
      <c r="KXH3975" s="549"/>
      <c r="KXI3975" s="549"/>
      <c r="KXJ3975" s="549"/>
      <c r="KXK3975" s="549"/>
      <c r="KXL3975" s="549"/>
      <c r="KXM3975" s="549"/>
      <c r="KXN3975" s="549"/>
      <c r="KXO3975" s="549"/>
      <c r="KXP3975" s="549"/>
      <c r="KXQ3975" s="549"/>
      <c r="KXR3975" s="549"/>
      <c r="KXS3975" s="549"/>
      <c r="KXT3975" s="549"/>
      <c r="KXU3975" s="549"/>
      <c r="KXV3975" s="549"/>
      <c r="KXW3975" s="549"/>
      <c r="KXX3975" s="549"/>
      <c r="KXY3975" s="549"/>
      <c r="KXZ3975" s="549"/>
      <c r="KYA3975" s="549"/>
      <c r="KYB3975" s="549"/>
      <c r="KYC3975" s="549"/>
      <c r="KYD3975" s="549"/>
      <c r="KYE3975" s="549"/>
      <c r="KYF3975" s="549"/>
      <c r="KYG3975" s="549"/>
      <c r="KYH3975" s="549"/>
      <c r="KYI3975" s="549"/>
      <c r="KYJ3975" s="549"/>
      <c r="KYK3975" s="549"/>
      <c r="KYL3975" s="549"/>
      <c r="KYM3975" s="549"/>
      <c r="KYN3975" s="549"/>
      <c r="KYO3975" s="549"/>
      <c r="KYP3975" s="549"/>
      <c r="KYQ3975" s="549"/>
      <c r="KYR3975" s="549"/>
      <c r="KYS3975" s="549"/>
      <c r="KYT3975" s="549"/>
      <c r="KYU3975" s="549"/>
      <c r="KYV3975" s="549"/>
      <c r="KYW3975" s="549"/>
      <c r="KYX3975" s="549"/>
      <c r="KYY3975" s="549"/>
      <c r="KYZ3975" s="549"/>
      <c r="KZA3975" s="549"/>
      <c r="KZB3975" s="549"/>
      <c r="KZC3975" s="549"/>
      <c r="KZD3975" s="549"/>
      <c r="KZE3975" s="549"/>
      <c r="KZF3975" s="549"/>
      <c r="KZG3975" s="549"/>
      <c r="KZH3975" s="549"/>
      <c r="KZI3975" s="549"/>
      <c r="KZJ3975" s="549"/>
      <c r="KZK3975" s="549"/>
      <c r="KZL3975" s="549"/>
      <c r="KZM3975" s="549"/>
      <c r="KZN3975" s="549"/>
      <c r="KZO3975" s="549"/>
      <c r="KZP3975" s="549"/>
      <c r="KZQ3975" s="549"/>
      <c r="KZR3975" s="549"/>
      <c r="KZS3975" s="549"/>
      <c r="KZT3975" s="549"/>
      <c r="KZU3975" s="549"/>
      <c r="KZV3975" s="549"/>
      <c r="KZW3975" s="549"/>
      <c r="KZX3975" s="549"/>
      <c r="KZY3975" s="549"/>
      <c r="KZZ3975" s="549"/>
      <c r="LAA3975" s="549"/>
      <c r="LAB3975" s="549"/>
      <c r="LAC3975" s="549"/>
      <c r="LAD3975" s="549"/>
      <c r="LAE3975" s="549"/>
      <c r="LAF3975" s="549"/>
      <c r="LAG3975" s="549"/>
      <c r="LAH3975" s="549"/>
      <c r="LAI3975" s="549"/>
      <c r="LAJ3975" s="549"/>
      <c r="LAK3975" s="549"/>
      <c r="LAL3975" s="549"/>
      <c r="LAM3975" s="549"/>
      <c r="LAN3975" s="549"/>
      <c r="LAO3975" s="549"/>
      <c r="LAP3975" s="549"/>
      <c r="LAQ3975" s="549"/>
      <c r="LAR3975" s="549"/>
      <c r="LAS3975" s="549"/>
      <c r="LAT3975" s="549"/>
      <c r="LAU3975" s="549"/>
      <c r="LAV3975" s="549"/>
      <c r="LAW3975" s="549"/>
      <c r="LAX3975" s="549"/>
      <c r="LAY3975" s="549"/>
      <c r="LAZ3975" s="549"/>
      <c r="LBA3975" s="549"/>
      <c r="LBB3975" s="549"/>
      <c r="LBC3975" s="549"/>
      <c r="LBD3975" s="549"/>
      <c r="LBE3975" s="549"/>
      <c r="LBF3975" s="549"/>
      <c r="LBG3975" s="549"/>
      <c r="LBH3975" s="549"/>
      <c r="LBI3975" s="549"/>
      <c r="LBJ3975" s="549"/>
      <c r="LBK3975" s="549"/>
      <c r="LBL3975" s="549"/>
      <c r="LBM3975" s="549"/>
      <c r="LBN3975" s="549"/>
      <c r="LBO3975" s="549"/>
      <c r="LBP3975" s="549"/>
      <c r="LBQ3975" s="549"/>
      <c r="LBR3975" s="549"/>
      <c r="LBS3975" s="549"/>
      <c r="LBT3975" s="549"/>
      <c r="LBU3975" s="549"/>
      <c r="LBV3975" s="549"/>
      <c r="LBW3975" s="549"/>
      <c r="LBX3975" s="549"/>
      <c r="LBY3975" s="549"/>
      <c r="LBZ3975" s="549"/>
      <c r="LCA3975" s="549"/>
      <c r="LCB3975" s="549"/>
      <c r="LCC3975" s="549"/>
      <c r="LCD3975" s="549"/>
      <c r="LCE3975" s="549"/>
      <c r="LCF3975" s="549"/>
      <c r="LCG3975" s="549"/>
      <c r="LCH3975" s="549"/>
      <c r="LCI3975" s="549"/>
      <c r="LCJ3975" s="549"/>
      <c r="LCK3975" s="549"/>
      <c r="LCL3975" s="549"/>
      <c r="LCM3975" s="549"/>
      <c r="LCN3975" s="549"/>
      <c r="LCO3975" s="549"/>
      <c r="LCP3975" s="549"/>
      <c r="LCQ3975" s="549"/>
      <c r="LCR3975" s="549"/>
      <c r="LCS3975" s="549"/>
      <c r="LCT3975" s="549"/>
      <c r="LCU3975" s="549"/>
      <c r="LCV3975" s="549"/>
      <c r="LCW3975" s="549"/>
      <c r="LCX3975" s="549"/>
      <c r="LCY3975" s="549"/>
      <c r="LCZ3975" s="549"/>
      <c r="LDA3975" s="549"/>
      <c r="LDB3975" s="549"/>
      <c r="LDC3975" s="549"/>
      <c r="LDD3975" s="549"/>
      <c r="LDE3975" s="549"/>
      <c r="LDF3975" s="549"/>
      <c r="LDG3975" s="549"/>
      <c r="LDH3975" s="549"/>
      <c r="LDI3975" s="549"/>
      <c r="LDJ3975" s="549"/>
      <c r="LDK3975" s="549"/>
      <c r="LDL3975" s="549"/>
      <c r="LDM3975" s="549"/>
      <c r="LDN3975" s="549"/>
      <c r="LDO3975" s="549"/>
      <c r="LDP3975" s="549"/>
      <c r="LDQ3975" s="549"/>
      <c r="LDR3975" s="549"/>
      <c r="LDS3975" s="549"/>
      <c r="LDT3975" s="549"/>
      <c r="LDU3975" s="549"/>
      <c r="LDV3975" s="549"/>
      <c r="LDW3975" s="549"/>
      <c r="LDX3975" s="549"/>
      <c r="LDY3975" s="549"/>
      <c r="LDZ3975" s="549"/>
      <c r="LEA3975" s="549"/>
      <c r="LEB3975" s="549"/>
      <c r="LEC3975" s="549"/>
      <c r="LED3975" s="549"/>
      <c r="LEE3975" s="549"/>
      <c r="LEF3975" s="549"/>
      <c r="LEG3975" s="549"/>
      <c r="LEH3975" s="549"/>
      <c r="LEI3975" s="549"/>
      <c r="LEJ3975" s="549"/>
      <c r="LEK3975" s="549"/>
      <c r="LEL3975" s="549"/>
      <c r="LEM3975" s="549"/>
      <c r="LEN3975" s="549"/>
      <c r="LEO3975" s="549"/>
      <c r="LEP3975" s="549"/>
      <c r="LEQ3975" s="549"/>
      <c r="LER3975" s="549"/>
      <c r="LES3975" s="549"/>
      <c r="LET3975" s="549"/>
      <c r="LEU3975" s="549"/>
      <c r="LEV3975" s="549"/>
      <c r="LEW3975" s="549"/>
      <c r="LEX3975" s="549"/>
      <c r="LEY3975" s="549"/>
      <c r="LEZ3975" s="549"/>
      <c r="LFA3975" s="549"/>
      <c r="LFB3975" s="549"/>
      <c r="LFC3975" s="549"/>
      <c r="LFD3975" s="549"/>
      <c r="LFE3975" s="549"/>
      <c r="LFF3975" s="549"/>
      <c r="LFG3975" s="549"/>
      <c r="LFH3975" s="549"/>
      <c r="LFI3975" s="549"/>
      <c r="LFJ3975" s="549"/>
      <c r="LFK3975" s="549"/>
      <c r="LFL3975" s="549"/>
      <c r="LFM3975" s="549"/>
      <c r="LFN3975" s="549"/>
      <c r="LFO3975" s="549"/>
      <c r="LFP3975" s="549"/>
      <c r="LFQ3975" s="549"/>
      <c r="LFR3975" s="549"/>
      <c r="LFS3975" s="549"/>
      <c r="LFT3975" s="549"/>
      <c r="LFU3975" s="549"/>
      <c r="LFV3975" s="549"/>
      <c r="LFW3975" s="549"/>
      <c r="LFX3975" s="549"/>
      <c r="LFY3975" s="549"/>
      <c r="LFZ3975" s="549"/>
      <c r="LGA3975" s="549"/>
      <c r="LGB3975" s="549"/>
      <c r="LGC3975" s="549"/>
      <c r="LGD3975" s="549"/>
      <c r="LGE3975" s="549"/>
      <c r="LGF3975" s="549"/>
      <c r="LGG3975" s="549"/>
      <c r="LGH3975" s="549"/>
      <c r="LGI3975" s="549"/>
      <c r="LGJ3975" s="549"/>
      <c r="LGK3975" s="549"/>
      <c r="LGL3975" s="549"/>
      <c r="LGM3975" s="549"/>
      <c r="LGN3975" s="549"/>
      <c r="LGO3975" s="549"/>
      <c r="LGP3975" s="549"/>
      <c r="LGQ3975" s="549"/>
      <c r="LGR3975" s="549"/>
      <c r="LGS3975" s="549"/>
      <c r="LGT3975" s="549"/>
      <c r="LGU3975" s="549"/>
      <c r="LGV3975" s="549"/>
      <c r="LGW3975" s="549"/>
      <c r="LGX3975" s="549"/>
      <c r="LGY3975" s="549"/>
      <c r="LGZ3975" s="549"/>
      <c r="LHA3975" s="549"/>
      <c r="LHB3975" s="549"/>
      <c r="LHC3975" s="549"/>
      <c r="LHD3975" s="549"/>
      <c r="LHE3975" s="549"/>
      <c r="LHF3975" s="549"/>
      <c r="LHG3975" s="549"/>
      <c r="LHH3975" s="549"/>
      <c r="LHI3975" s="549"/>
      <c r="LHJ3975" s="549"/>
      <c r="LHK3975" s="549"/>
      <c r="LHL3975" s="549"/>
      <c r="LHM3975" s="549"/>
      <c r="LHN3975" s="549"/>
      <c r="LHO3975" s="549"/>
      <c r="LHP3975" s="549"/>
      <c r="LHQ3975" s="549"/>
      <c r="LHR3975" s="549"/>
      <c r="LHS3975" s="549"/>
      <c r="LHT3975" s="549"/>
      <c r="LHU3975" s="549"/>
      <c r="LHV3975" s="549"/>
      <c r="LHW3975" s="549"/>
      <c r="LHX3975" s="549"/>
      <c r="LHY3975" s="549"/>
      <c r="LHZ3975" s="549"/>
      <c r="LIA3975" s="549"/>
      <c r="LIB3975" s="549"/>
      <c r="LIC3975" s="549"/>
      <c r="LID3975" s="549"/>
      <c r="LIE3975" s="549"/>
      <c r="LIF3975" s="549"/>
      <c r="LIG3975" s="549"/>
      <c r="LIH3975" s="549"/>
      <c r="LII3975" s="549"/>
      <c r="LIJ3975" s="549"/>
      <c r="LIK3975" s="549"/>
      <c r="LIL3975" s="549"/>
      <c r="LIM3975" s="549"/>
      <c r="LIN3975" s="549"/>
      <c r="LIO3975" s="549"/>
      <c r="LIP3975" s="549"/>
      <c r="LIQ3975" s="549"/>
      <c r="LIR3975" s="549"/>
      <c r="LIS3975" s="549"/>
      <c r="LIT3975" s="549"/>
      <c r="LIU3975" s="549"/>
      <c r="LIV3975" s="549"/>
      <c r="LIW3975" s="549"/>
      <c r="LIX3975" s="549"/>
      <c r="LIY3975" s="549"/>
      <c r="LIZ3975" s="549"/>
      <c r="LJA3975" s="549"/>
      <c r="LJB3975" s="549"/>
      <c r="LJC3975" s="549"/>
      <c r="LJD3975" s="549"/>
      <c r="LJE3975" s="549"/>
      <c r="LJF3975" s="549"/>
      <c r="LJG3975" s="549"/>
      <c r="LJH3975" s="549"/>
      <c r="LJI3975" s="549"/>
      <c r="LJJ3975" s="549"/>
      <c r="LJK3975" s="549"/>
      <c r="LJL3975" s="549"/>
      <c r="LJM3975" s="549"/>
      <c r="LJN3975" s="549"/>
      <c r="LJO3975" s="549"/>
      <c r="LJP3975" s="549"/>
      <c r="LJQ3975" s="549"/>
      <c r="LJR3975" s="549"/>
      <c r="LJS3975" s="549"/>
      <c r="LJT3975" s="549"/>
      <c r="LJU3975" s="549"/>
      <c r="LJV3975" s="549"/>
      <c r="LJW3975" s="549"/>
      <c r="LJX3975" s="549"/>
      <c r="LJY3975" s="549"/>
      <c r="LJZ3975" s="549"/>
      <c r="LKA3975" s="549"/>
      <c r="LKB3975" s="549"/>
      <c r="LKC3975" s="549"/>
      <c r="LKD3975" s="549"/>
      <c r="LKE3975" s="549"/>
      <c r="LKF3975" s="549"/>
      <c r="LKG3975" s="549"/>
      <c r="LKH3975" s="549"/>
      <c r="LKI3975" s="549"/>
      <c r="LKJ3975" s="549"/>
      <c r="LKK3975" s="549"/>
      <c r="LKL3975" s="549"/>
      <c r="LKM3975" s="549"/>
      <c r="LKN3975" s="549"/>
      <c r="LKO3975" s="549"/>
      <c r="LKP3975" s="549"/>
      <c r="LKQ3975" s="549"/>
      <c r="LKR3975" s="549"/>
      <c r="LKS3975" s="549"/>
      <c r="LKT3975" s="549"/>
      <c r="LKU3975" s="549"/>
      <c r="LKV3975" s="549"/>
      <c r="LKW3975" s="549"/>
      <c r="LKX3975" s="549"/>
      <c r="LKY3975" s="549"/>
      <c r="LKZ3975" s="549"/>
      <c r="LLA3975" s="549"/>
      <c r="LLB3975" s="549"/>
      <c r="LLC3975" s="549"/>
      <c r="LLD3975" s="549"/>
      <c r="LLE3975" s="549"/>
      <c r="LLF3975" s="549"/>
      <c r="LLG3975" s="549"/>
      <c r="LLH3975" s="549"/>
      <c r="LLI3975" s="549"/>
      <c r="LLJ3975" s="549"/>
      <c r="LLK3975" s="549"/>
      <c r="LLL3975" s="549"/>
      <c r="LLM3975" s="549"/>
      <c r="LLN3975" s="549"/>
      <c r="LLO3975" s="549"/>
      <c r="LLP3975" s="549"/>
      <c r="LLQ3975" s="549"/>
      <c r="LLR3975" s="549"/>
      <c r="LLS3975" s="549"/>
      <c r="LLT3975" s="549"/>
      <c r="LLU3975" s="549"/>
      <c r="LLV3975" s="549"/>
      <c r="LLW3975" s="549"/>
      <c r="LLX3975" s="549"/>
      <c r="LLY3975" s="549"/>
      <c r="LLZ3975" s="549"/>
      <c r="LMA3975" s="549"/>
      <c r="LMB3975" s="549"/>
      <c r="LMC3975" s="549"/>
      <c r="LMD3975" s="549"/>
      <c r="LME3975" s="549"/>
      <c r="LMF3975" s="549"/>
      <c r="LMG3975" s="549"/>
      <c r="LMH3975" s="549"/>
      <c r="LMI3975" s="549"/>
      <c r="LMJ3975" s="549"/>
      <c r="LMK3975" s="549"/>
      <c r="LML3975" s="549"/>
      <c r="LMM3975" s="549"/>
      <c r="LMN3975" s="549"/>
      <c r="LMO3975" s="549"/>
      <c r="LMP3975" s="549"/>
      <c r="LMQ3975" s="549"/>
      <c r="LMR3975" s="549"/>
      <c r="LMS3975" s="549"/>
      <c r="LMT3975" s="549"/>
      <c r="LMU3975" s="549"/>
      <c r="LMV3975" s="549"/>
      <c r="LMW3975" s="549"/>
      <c r="LMX3975" s="549"/>
      <c r="LMY3975" s="549"/>
      <c r="LMZ3975" s="549"/>
      <c r="LNA3975" s="549"/>
      <c r="LNB3975" s="549"/>
      <c r="LNC3975" s="549"/>
      <c r="LND3975" s="549"/>
      <c r="LNE3975" s="549"/>
      <c r="LNF3975" s="549"/>
      <c r="LNG3975" s="549"/>
      <c r="LNH3975" s="549"/>
      <c r="LNI3975" s="549"/>
      <c r="LNJ3975" s="549"/>
      <c r="LNK3975" s="549"/>
      <c r="LNL3975" s="549"/>
      <c r="LNM3975" s="549"/>
      <c r="LNN3975" s="549"/>
      <c r="LNO3975" s="549"/>
      <c r="LNP3975" s="549"/>
      <c r="LNQ3975" s="549"/>
      <c r="LNR3975" s="549"/>
      <c r="LNS3975" s="549"/>
      <c r="LNT3975" s="549"/>
      <c r="LNU3975" s="549"/>
      <c r="LNV3975" s="549"/>
      <c r="LNW3975" s="549"/>
      <c r="LNX3975" s="549"/>
      <c r="LNY3975" s="549"/>
      <c r="LNZ3975" s="549"/>
      <c r="LOA3975" s="549"/>
      <c r="LOB3975" s="549"/>
      <c r="LOC3975" s="549"/>
      <c r="LOD3975" s="549"/>
      <c r="LOE3975" s="549"/>
      <c r="LOF3975" s="549"/>
      <c r="LOG3975" s="549"/>
      <c r="LOH3975" s="549"/>
      <c r="LOI3975" s="549"/>
      <c r="LOJ3975" s="549"/>
      <c r="LOK3975" s="549"/>
      <c r="LOL3975" s="549"/>
      <c r="LOM3975" s="549"/>
      <c r="LON3975" s="549"/>
      <c r="LOO3975" s="549"/>
      <c r="LOP3975" s="549"/>
      <c r="LOQ3975" s="549"/>
      <c r="LOR3975" s="549"/>
      <c r="LOS3975" s="549"/>
      <c r="LOT3975" s="549"/>
      <c r="LOU3975" s="549"/>
      <c r="LOV3975" s="549"/>
      <c r="LOW3975" s="549"/>
      <c r="LOX3975" s="549"/>
      <c r="LOY3975" s="549"/>
      <c r="LOZ3975" s="549"/>
      <c r="LPA3975" s="549"/>
      <c r="LPB3975" s="549"/>
      <c r="LPC3975" s="549"/>
      <c r="LPD3975" s="549"/>
      <c r="LPE3975" s="549"/>
      <c r="LPF3975" s="549"/>
      <c r="LPG3975" s="549"/>
      <c r="LPH3975" s="549"/>
      <c r="LPI3975" s="549"/>
      <c r="LPJ3975" s="549"/>
      <c r="LPK3975" s="549"/>
      <c r="LPL3975" s="549"/>
      <c r="LPM3975" s="549"/>
      <c r="LPN3975" s="549"/>
      <c r="LPO3975" s="549"/>
      <c r="LPP3975" s="549"/>
      <c r="LPQ3975" s="549"/>
      <c r="LPR3975" s="549"/>
      <c r="LPS3975" s="549"/>
      <c r="LPT3975" s="549"/>
      <c r="LPU3975" s="549"/>
      <c r="LPV3975" s="549"/>
      <c r="LPW3975" s="549"/>
      <c r="LPX3975" s="549"/>
      <c r="LPY3975" s="549"/>
      <c r="LPZ3975" s="549"/>
      <c r="LQA3975" s="549"/>
      <c r="LQB3975" s="549"/>
      <c r="LQC3975" s="549"/>
      <c r="LQD3975" s="549"/>
      <c r="LQE3975" s="549"/>
      <c r="LQF3975" s="549"/>
      <c r="LQG3975" s="549"/>
      <c r="LQH3975" s="549"/>
      <c r="LQI3975" s="549"/>
      <c r="LQJ3975" s="549"/>
      <c r="LQK3975" s="549"/>
      <c r="LQL3975" s="549"/>
      <c r="LQM3975" s="549"/>
      <c r="LQN3975" s="549"/>
      <c r="LQO3975" s="549"/>
      <c r="LQP3975" s="549"/>
      <c r="LQQ3975" s="549"/>
      <c r="LQR3975" s="549"/>
      <c r="LQS3975" s="549"/>
      <c r="LQT3975" s="549"/>
      <c r="LQU3975" s="549"/>
      <c r="LQV3975" s="549"/>
      <c r="LQW3975" s="549"/>
      <c r="LQX3975" s="549"/>
      <c r="LQY3975" s="549"/>
      <c r="LQZ3975" s="549"/>
      <c r="LRA3975" s="549"/>
      <c r="LRB3975" s="549"/>
      <c r="LRC3975" s="549"/>
      <c r="LRD3975" s="549"/>
      <c r="LRE3975" s="549"/>
      <c r="LRF3975" s="549"/>
      <c r="LRG3975" s="549"/>
      <c r="LRH3975" s="549"/>
      <c r="LRI3975" s="549"/>
      <c r="LRJ3975" s="549"/>
      <c r="LRK3975" s="549"/>
      <c r="LRL3975" s="549"/>
      <c r="LRM3975" s="549"/>
      <c r="LRN3975" s="549"/>
      <c r="LRO3975" s="549"/>
      <c r="LRP3975" s="549"/>
      <c r="LRQ3975" s="549"/>
      <c r="LRR3975" s="549"/>
      <c r="LRS3975" s="549"/>
      <c r="LRT3975" s="549"/>
      <c r="LRU3975" s="549"/>
      <c r="LRV3975" s="549"/>
      <c r="LRW3975" s="549"/>
      <c r="LRX3975" s="549"/>
      <c r="LRY3975" s="549"/>
      <c r="LRZ3975" s="549"/>
      <c r="LSA3975" s="549"/>
      <c r="LSB3975" s="549"/>
      <c r="LSC3975" s="549"/>
      <c r="LSD3975" s="549"/>
      <c r="LSE3975" s="549"/>
      <c r="LSF3975" s="549"/>
      <c r="LSG3975" s="549"/>
      <c r="LSH3975" s="549"/>
      <c r="LSI3975" s="549"/>
      <c r="LSJ3975" s="549"/>
      <c r="LSK3975" s="549"/>
      <c r="LSL3975" s="549"/>
      <c r="LSM3975" s="549"/>
      <c r="LSN3975" s="549"/>
      <c r="LSO3975" s="549"/>
      <c r="LSP3975" s="549"/>
      <c r="LSQ3975" s="549"/>
      <c r="LSR3975" s="549"/>
      <c r="LSS3975" s="549"/>
      <c r="LST3975" s="549"/>
      <c r="LSU3975" s="549"/>
      <c r="LSV3975" s="549"/>
      <c r="LSW3975" s="549"/>
      <c r="LSX3975" s="549"/>
      <c r="LSY3975" s="549"/>
      <c r="LSZ3975" s="549"/>
      <c r="LTA3975" s="549"/>
      <c r="LTB3975" s="549"/>
      <c r="LTC3975" s="549"/>
      <c r="LTD3975" s="549"/>
      <c r="LTE3975" s="549"/>
      <c r="LTF3975" s="549"/>
      <c r="LTG3975" s="549"/>
      <c r="LTH3975" s="549"/>
      <c r="LTI3975" s="549"/>
      <c r="LTJ3975" s="549"/>
      <c r="LTK3975" s="549"/>
      <c r="LTL3975" s="549"/>
      <c r="LTM3975" s="549"/>
      <c r="LTN3975" s="549"/>
      <c r="LTO3975" s="549"/>
      <c r="LTP3975" s="549"/>
      <c r="LTQ3975" s="549"/>
      <c r="LTR3975" s="549"/>
      <c r="LTS3975" s="549"/>
      <c r="LTT3975" s="549"/>
      <c r="LTU3975" s="549"/>
      <c r="LTV3975" s="549"/>
      <c r="LTW3975" s="549"/>
      <c r="LTX3975" s="549"/>
      <c r="LTY3975" s="549"/>
      <c r="LTZ3975" s="549"/>
      <c r="LUA3975" s="549"/>
      <c r="LUB3975" s="549"/>
      <c r="LUC3975" s="549"/>
      <c r="LUD3975" s="549"/>
      <c r="LUE3975" s="549"/>
      <c r="LUF3975" s="549"/>
      <c r="LUG3975" s="549"/>
      <c r="LUH3975" s="549"/>
      <c r="LUI3975" s="549"/>
      <c r="LUJ3975" s="549"/>
      <c r="LUK3975" s="549"/>
      <c r="LUL3975" s="549"/>
      <c r="LUM3975" s="549"/>
      <c r="LUN3975" s="549"/>
      <c r="LUO3975" s="549"/>
      <c r="LUP3975" s="549"/>
      <c r="LUQ3975" s="549"/>
      <c r="LUR3975" s="549"/>
      <c r="LUS3975" s="549"/>
      <c r="LUT3975" s="549"/>
      <c r="LUU3975" s="549"/>
      <c r="LUV3975" s="549"/>
      <c r="LUW3975" s="549"/>
      <c r="LUX3975" s="549"/>
      <c r="LUY3975" s="549"/>
      <c r="LUZ3975" s="549"/>
      <c r="LVA3975" s="549"/>
      <c r="LVB3975" s="549"/>
      <c r="LVC3975" s="549"/>
      <c r="LVD3975" s="549"/>
      <c r="LVE3975" s="549"/>
      <c r="LVF3975" s="549"/>
      <c r="LVG3975" s="549"/>
      <c r="LVH3975" s="549"/>
      <c r="LVI3975" s="549"/>
      <c r="LVJ3975" s="549"/>
      <c r="LVK3975" s="549"/>
      <c r="LVL3975" s="549"/>
      <c r="LVM3975" s="549"/>
      <c r="LVN3975" s="549"/>
      <c r="LVO3975" s="549"/>
      <c r="LVP3975" s="549"/>
      <c r="LVQ3975" s="549"/>
      <c r="LVR3975" s="549"/>
      <c r="LVS3975" s="549"/>
      <c r="LVT3975" s="549"/>
      <c r="LVU3975" s="549"/>
      <c r="LVV3975" s="549"/>
      <c r="LVW3975" s="549"/>
      <c r="LVX3975" s="549"/>
      <c r="LVY3975" s="549"/>
      <c r="LVZ3975" s="549"/>
      <c r="LWA3975" s="549"/>
      <c r="LWB3975" s="549"/>
      <c r="LWC3975" s="549"/>
      <c r="LWD3975" s="549"/>
      <c r="LWE3975" s="549"/>
      <c r="LWF3975" s="549"/>
      <c r="LWG3975" s="549"/>
      <c r="LWH3975" s="549"/>
      <c r="LWI3975" s="549"/>
      <c r="LWJ3975" s="549"/>
      <c r="LWK3975" s="549"/>
      <c r="LWL3975" s="549"/>
      <c r="LWM3975" s="549"/>
      <c r="LWN3975" s="549"/>
      <c r="LWO3975" s="549"/>
      <c r="LWP3975" s="549"/>
      <c r="LWQ3975" s="549"/>
      <c r="LWR3975" s="549"/>
      <c r="LWS3975" s="549"/>
      <c r="LWT3975" s="549"/>
      <c r="LWU3975" s="549"/>
      <c r="LWV3975" s="549"/>
      <c r="LWW3975" s="549"/>
      <c r="LWX3975" s="549"/>
      <c r="LWY3975" s="549"/>
      <c r="LWZ3975" s="549"/>
      <c r="LXA3975" s="549"/>
      <c r="LXB3975" s="549"/>
      <c r="LXC3975" s="549"/>
      <c r="LXD3975" s="549"/>
      <c r="LXE3975" s="549"/>
      <c r="LXF3975" s="549"/>
      <c r="LXG3975" s="549"/>
      <c r="LXH3975" s="549"/>
      <c r="LXI3975" s="549"/>
      <c r="LXJ3975" s="549"/>
      <c r="LXK3975" s="549"/>
      <c r="LXL3975" s="549"/>
      <c r="LXM3975" s="549"/>
      <c r="LXN3975" s="549"/>
      <c r="LXO3975" s="549"/>
      <c r="LXP3975" s="549"/>
      <c r="LXQ3975" s="549"/>
      <c r="LXR3975" s="549"/>
      <c r="LXS3975" s="549"/>
      <c r="LXT3975" s="549"/>
      <c r="LXU3975" s="549"/>
      <c r="LXV3975" s="549"/>
      <c r="LXW3975" s="549"/>
      <c r="LXX3975" s="549"/>
      <c r="LXY3975" s="549"/>
      <c r="LXZ3975" s="549"/>
      <c r="LYA3975" s="549"/>
      <c r="LYB3975" s="549"/>
      <c r="LYC3975" s="549"/>
      <c r="LYD3975" s="549"/>
      <c r="LYE3975" s="549"/>
      <c r="LYF3975" s="549"/>
      <c r="LYG3975" s="549"/>
      <c r="LYH3975" s="549"/>
      <c r="LYI3975" s="549"/>
      <c r="LYJ3975" s="549"/>
      <c r="LYK3975" s="549"/>
      <c r="LYL3975" s="549"/>
      <c r="LYM3975" s="549"/>
      <c r="LYN3975" s="549"/>
      <c r="LYO3975" s="549"/>
      <c r="LYP3975" s="549"/>
      <c r="LYQ3975" s="549"/>
      <c r="LYR3975" s="549"/>
      <c r="LYS3975" s="549"/>
      <c r="LYT3975" s="549"/>
      <c r="LYU3975" s="549"/>
      <c r="LYV3975" s="549"/>
      <c r="LYW3975" s="549"/>
      <c r="LYX3975" s="549"/>
      <c r="LYY3975" s="549"/>
      <c r="LYZ3975" s="549"/>
      <c r="LZA3975" s="549"/>
      <c r="LZB3975" s="549"/>
      <c r="LZC3975" s="549"/>
      <c r="LZD3975" s="549"/>
      <c r="LZE3975" s="549"/>
      <c r="LZF3975" s="549"/>
      <c r="LZG3975" s="549"/>
      <c r="LZH3975" s="549"/>
      <c r="LZI3975" s="549"/>
      <c r="LZJ3975" s="549"/>
      <c r="LZK3975" s="549"/>
      <c r="LZL3975" s="549"/>
      <c r="LZM3975" s="549"/>
      <c r="LZN3975" s="549"/>
      <c r="LZO3975" s="549"/>
      <c r="LZP3975" s="549"/>
      <c r="LZQ3975" s="549"/>
      <c r="LZR3975" s="549"/>
      <c r="LZS3975" s="549"/>
      <c r="LZT3975" s="549"/>
      <c r="LZU3975" s="549"/>
      <c r="LZV3975" s="549"/>
      <c r="LZW3975" s="549"/>
      <c r="LZX3975" s="549"/>
      <c r="LZY3975" s="549"/>
      <c r="LZZ3975" s="549"/>
      <c r="MAA3975" s="549"/>
      <c r="MAB3975" s="549"/>
      <c r="MAC3975" s="549"/>
      <c r="MAD3975" s="549"/>
      <c r="MAE3975" s="549"/>
      <c r="MAF3975" s="549"/>
      <c r="MAG3975" s="549"/>
      <c r="MAH3975" s="549"/>
      <c r="MAI3975" s="549"/>
      <c r="MAJ3975" s="549"/>
      <c r="MAK3975" s="549"/>
      <c r="MAL3975" s="549"/>
      <c r="MAM3975" s="549"/>
      <c r="MAN3975" s="549"/>
      <c r="MAO3975" s="549"/>
      <c r="MAP3975" s="549"/>
      <c r="MAQ3975" s="549"/>
      <c r="MAR3975" s="549"/>
      <c r="MAS3975" s="549"/>
      <c r="MAT3975" s="549"/>
      <c r="MAU3975" s="549"/>
      <c r="MAV3975" s="549"/>
      <c r="MAW3975" s="549"/>
      <c r="MAX3975" s="549"/>
      <c r="MAY3975" s="549"/>
      <c r="MAZ3975" s="549"/>
      <c r="MBA3975" s="549"/>
      <c r="MBB3975" s="549"/>
      <c r="MBC3975" s="549"/>
      <c r="MBD3975" s="549"/>
      <c r="MBE3975" s="549"/>
      <c r="MBF3975" s="549"/>
      <c r="MBG3975" s="549"/>
      <c r="MBH3975" s="549"/>
      <c r="MBI3975" s="549"/>
      <c r="MBJ3975" s="549"/>
      <c r="MBK3975" s="549"/>
      <c r="MBL3975" s="549"/>
      <c r="MBM3975" s="549"/>
      <c r="MBN3975" s="549"/>
      <c r="MBO3975" s="549"/>
      <c r="MBP3975" s="549"/>
      <c r="MBQ3975" s="549"/>
      <c r="MBR3975" s="549"/>
      <c r="MBS3975" s="549"/>
      <c r="MBT3975" s="549"/>
      <c r="MBU3975" s="549"/>
      <c r="MBV3975" s="549"/>
      <c r="MBW3975" s="549"/>
      <c r="MBX3975" s="549"/>
      <c r="MBY3975" s="549"/>
      <c r="MBZ3975" s="549"/>
      <c r="MCA3975" s="549"/>
      <c r="MCB3975" s="549"/>
      <c r="MCC3975" s="549"/>
      <c r="MCD3975" s="549"/>
      <c r="MCE3975" s="549"/>
      <c r="MCF3975" s="549"/>
      <c r="MCG3975" s="549"/>
      <c r="MCH3975" s="549"/>
      <c r="MCI3975" s="549"/>
      <c r="MCJ3975" s="549"/>
      <c r="MCK3975" s="549"/>
      <c r="MCL3975" s="549"/>
      <c r="MCM3975" s="549"/>
      <c r="MCN3975" s="549"/>
      <c r="MCO3975" s="549"/>
      <c r="MCP3975" s="549"/>
      <c r="MCQ3975" s="549"/>
      <c r="MCR3975" s="549"/>
      <c r="MCS3975" s="549"/>
      <c r="MCT3975" s="549"/>
      <c r="MCU3975" s="549"/>
      <c r="MCV3975" s="549"/>
      <c r="MCW3975" s="549"/>
      <c r="MCX3975" s="549"/>
      <c r="MCY3975" s="549"/>
      <c r="MCZ3975" s="549"/>
      <c r="MDA3975" s="549"/>
      <c r="MDB3975" s="549"/>
      <c r="MDC3975" s="549"/>
      <c r="MDD3975" s="549"/>
      <c r="MDE3975" s="549"/>
      <c r="MDF3975" s="549"/>
      <c r="MDG3975" s="549"/>
      <c r="MDH3975" s="549"/>
      <c r="MDI3975" s="549"/>
      <c r="MDJ3975" s="549"/>
      <c r="MDK3975" s="549"/>
      <c r="MDL3975" s="549"/>
      <c r="MDM3975" s="549"/>
      <c r="MDN3975" s="549"/>
      <c r="MDO3975" s="549"/>
      <c r="MDP3975" s="549"/>
      <c r="MDQ3975" s="549"/>
      <c r="MDR3975" s="549"/>
      <c r="MDS3975" s="549"/>
      <c r="MDT3975" s="549"/>
      <c r="MDU3975" s="549"/>
      <c r="MDV3975" s="549"/>
      <c r="MDW3975" s="549"/>
      <c r="MDX3975" s="549"/>
      <c r="MDY3975" s="549"/>
      <c r="MDZ3975" s="549"/>
      <c r="MEA3975" s="549"/>
      <c r="MEB3975" s="549"/>
      <c r="MEC3975" s="549"/>
      <c r="MED3975" s="549"/>
      <c r="MEE3975" s="549"/>
      <c r="MEF3975" s="549"/>
      <c r="MEG3975" s="549"/>
      <c r="MEH3975" s="549"/>
      <c r="MEI3975" s="549"/>
      <c r="MEJ3975" s="549"/>
      <c r="MEK3975" s="549"/>
      <c r="MEL3975" s="549"/>
      <c r="MEM3975" s="549"/>
      <c r="MEN3975" s="549"/>
      <c r="MEO3975" s="549"/>
      <c r="MEP3975" s="549"/>
      <c r="MEQ3975" s="549"/>
      <c r="MER3975" s="549"/>
      <c r="MES3975" s="549"/>
      <c r="MET3975" s="549"/>
      <c r="MEU3975" s="549"/>
      <c r="MEV3975" s="549"/>
      <c r="MEW3975" s="549"/>
      <c r="MEX3975" s="549"/>
      <c r="MEY3975" s="549"/>
      <c r="MEZ3975" s="549"/>
      <c r="MFA3975" s="549"/>
      <c r="MFB3975" s="549"/>
      <c r="MFC3975" s="549"/>
      <c r="MFD3975" s="549"/>
      <c r="MFE3975" s="549"/>
      <c r="MFF3975" s="549"/>
      <c r="MFG3975" s="549"/>
      <c r="MFH3975" s="549"/>
      <c r="MFI3975" s="549"/>
      <c r="MFJ3975" s="549"/>
      <c r="MFK3975" s="549"/>
      <c r="MFL3975" s="549"/>
      <c r="MFM3975" s="549"/>
      <c r="MFN3975" s="549"/>
      <c r="MFO3975" s="549"/>
      <c r="MFP3975" s="549"/>
      <c r="MFQ3975" s="549"/>
      <c r="MFR3975" s="549"/>
      <c r="MFS3975" s="549"/>
      <c r="MFT3975" s="549"/>
      <c r="MFU3975" s="549"/>
      <c r="MFV3975" s="549"/>
      <c r="MFW3975" s="549"/>
      <c r="MFX3975" s="549"/>
      <c r="MFY3975" s="549"/>
      <c r="MFZ3975" s="549"/>
      <c r="MGA3975" s="549"/>
      <c r="MGB3975" s="549"/>
      <c r="MGC3975" s="549"/>
      <c r="MGD3975" s="549"/>
      <c r="MGE3975" s="549"/>
      <c r="MGF3975" s="549"/>
      <c r="MGG3975" s="549"/>
      <c r="MGH3975" s="549"/>
      <c r="MGI3975" s="549"/>
      <c r="MGJ3975" s="549"/>
      <c r="MGK3975" s="549"/>
      <c r="MGL3975" s="549"/>
      <c r="MGM3975" s="549"/>
      <c r="MGN3975" s="549"/>
      <c r="MGO3975" s="549"/>
      <c r="MGP3975" s="549"/>
      <c r="MGQ3975" s="549"/>
      <c r="MGR3975" s="549"/>
      <c r="MGS3975" s="549"/>
      <c r="MGT3975" s="549"/>
      <c r="MGU3975" s="549"/>
      <c r="MGV3975" s="549"/>
      <c r="MGW3975" s="549"/>
      <c r="MGX3975" s="549"/>
      <c r="MGY3975" s="549"/>
      <c r="MGZ3975" s="549"/>
      <c r="MHA3975" s="549"/>
      <c r="MHB3975" s="549"/>
      <c r="MHC3975" s="549"/>
      <c r="MHD3975" s="549"/>
      <c r="MHE3975" s="549"/>
      <c r="MHF3975" s="549"/>
      <c r="MHG3975" s="549"/>
      <c r="MHH3975" s="549"/>
      <c r="MHI3975" s="549"/>
      <c r="MHJ3975" s="549"/>
      <c r="MHK3975" s="549"/>
      <c r="MHL3975" s="549"/>
      <c r="MHM3975" s="549"/>
      <c r="MHN3975" s="549"/>
      <c r="MHO3975" s="549"/>
      <c r="MHP3975" s="549"/>
      <c r="MHQ3975" s="549"/>
      <c r="MHR3975" s="549"/>
      <c r="MHS3975" s="549"/>
      <c r="MHT3975" s="549"/>
      <c r="MHU3975" s="549"/>
      <c r="MHV3975" s="549"/>
      <c r="MHW3975" s="549"/>
      <c r="MHX3975" s="549"/>
      <c r="MHY3975" s="549"/>
      <c r="MHZ3975" s="549"/>
      <c r="MIA3975" s="549"/>
      <c r="MIB3975" s="549"/>
      <c r="MIC3975" s="549"/>
      <c r="MID3975" s="549"/>
      <c r="MIE3975" s="549"/>
      <c r="MIF3975" s="549"/>
      <c r="MIG3975" s="549"/>
      <c r="MIH3975" s="549"/>
      <c r="MII3975" s="549"/>
      <c r="MIJ3975" s="549"/>
      <c r="MIK3975" s="549"/>
      <c r="MIL3975" s="549"/>
      <c r="MIM3975" s="549"/>
      <c r="MIN3975" s="549"/>
      <c r="MIO3975" s="549"/>
      <c r="MIP3975" s="549"/>
      <c r="MIQ3975" s="549"/>
      <c r="MIR3975" s="549"/>
      <c r="MIS3975" s="549"/>
      <c r="MIT3975" s="549"/>
      <c r="MIU3975" s="549"/>
      <c r="MIV3975" s="549"/>
      <c r="MIW3975" s="549"/>
      <c r="MIX3975" s="549"/>
      <c r="MIY3975" s="549"/>
      <c r="MIZ3975" s="549"/>
      <c r="MJA3975" s="549"/>
      <c r="MJB3975" s="549"/>
      <c r="MJC3975" s="549"/>
      <c r="MJD3975" s="549"/>
      <c r="MJE3975" s="549"/>
      <c r="MJF3975" s="549"/>
      <c r="MJG3975" s="549"/>
      <c r="MJH3975" s="549"/>
      <c r="MJI3975" s="549"/>
      <c r="MJJ3975" s="549"/>
      <c r="MJK3975" s="549"/>
      <c r="MJL3975" s="549"/>
      <c r="MJM3975" s="549"/>
      <c r="MJN3975" s="549"/>
      <c r="MJO3975" s="549"/>
      <c r="MJP3975" s="549"/>
      <c r="MJQ3975" s="549"/>
      <c r="MJR3975" s="549"/>
      <c r="MJS3975" s="549"/>
      <c r="MJT3975" s="549"/>
      <c r="MJU3975" s="549"/>
      <c r="MJV3975" s="549"/>
      <c r="MJW3975" s="549"/>
      <c r="MJX3975" s="549"/>
      <c r="MJY3975" s="549"/>
      <c r="MJZ3975" s="549"/>
      <c r="MKA3975" s="549"/>
      <c r="MKB3975" s="549"/>
      <c r="MKC3975" s="549"/>
      <c r="MKD3975" s="549"/>
      <c r="MKE3975" s="549"/>
      <c r="MKF3975" s="549"/>
      <c r="MKG3975" s="549"/>
      <c r="MKH3975" s="549"/>
      <c r="MKI3975" s="549"/>
      <c r="MKJ3975" s="549"/>
      <c r="MKK3975" s="549"/>
      <c r="MKL3975" s="549"/>
      <c r="MKM3975" s="549"/>
      <c r="MKN3975" s="549"/>
      <c r="MKO3975" s="549"/>
      <c r="MKP3975" s="549"/>
      <c r="MKQ3975" s="549"/>
      <c r="MKR3975" s="549"/>
      <c r="MKS3975" s="549"/>
      <c r="MKT3975" s="549"/>
      <c r="MKU3975" s="549"/>
      <c r="MKV3975" s="549"/>
      <c r="MKW3975" s="549"/>
      <c r="MKX3975" s="549"/>
      <c r="MKY3975" s="549"/>
      <c r="MKZ3975" s="549"/>
      <c r="MLA3975" s="549"/>
      <c r="MLB3975" s="549"/>
      <c r="MLC3975" s="549"/>
      <c r="MLD3975" s="549"/>
      <c r="MLE3975" s="549"/>
      <c r="MLF3975" s="549"/>
      <c r="MLG3975" s="549"/>
      <c r="MLH3975" s="549"/>
      <c r="MLI3975" s="549"/>
      <c r="MLJ3975" s="549"/>
      <c r="MLK3975" s="549"/>
      <c r="MLL3975" s="549"/>
      <c r="MLM3975" s="549"/>
      <c r="MLN3975" s="549"/>
      <c r="MLO3975" s="549"/>
      <c r="MLP3975" s="549"/>
      <c r="MLQ3975" s="549"/>
      <c r="MLR3975" s="549"/>
      <c r="MLS3975" s="549"/>
      <c r="MLT3975" s="549"/>
      <c r="MLU3975" s="549"/>
      <c r="MLV3975" s="549"/>
      <c r="MLW3975" s="549"/>
      <c r="MLX3975" s="549"/>
      <c r="MLY3975" s="549"/>
      <c r="MLZ3975" s="549"/>
      <c r="MMA3975" s="549"/>
      <c r="MMB3975" s="549"/>
      <c r="MMC3975" s="549"/>
      <c r="MMD3975" s="549"/>
      <c r="MME3975" s="549"/>
      <c r="MMF3975" s="549"/>
      <c r="MMG3975" s="549"/>
      <c r="MMH3975" s="549"/>
      <c r="MMI3975" s="549"/>
      <c r="MMJ3975" s="549"/>
      <c r="MMK3975" s="549"/>
      <c r="MML3975" s="549"/>
      <c r="MMM3975" s="549"/>
      <c r="MMN3975" s="549"/>
      <c r="MMO3975" s="549"/>
      <c r="MMP3975" s="549"/>
      <c r="MMQ3975" s="549"/>
      <c r="MMR3975" s="549"/>
      <c r="MMS3975" s="549"/>
      <c r="MMT3975" s="549"/>
      <c r="MMU3975" s="549"/>
      <c r="MMV3975" s="549"/>
      <c r="MMW3975" s="549"/>
      <c r="MMX3975" s="549"/>
      <c r="MMY3975" s="549"/>
      <c r="MMZ3975" s="549"/>
      <c r="MNA3975" s="549"/>
      <c r="MNB3975" s="549"/>
      <c r="MNC3975" s="549"/>
      <c r="MND3975" s="549"/>
      <c r="MNE3975" s="549"/>
      <c r="MNF3975" s="549"/>
      <c r="MNG3975" s="549"/>
      <c r="MNH3975" s="549"/>
      <c r="MNI3975" s="549"/>
      <c r="MNJ3975" s="549"/>
      <c r="MNK3975" s="549"/>
      <c r="MNL3975" s="549"/>
      <c r="MNM3975" s="549"/>
      <c r="MNN3975" s="549"/>
      <c r="MNO3975" s="549"/>
      <c r="MNP3975" s="549"/>
      <c r="MNQ3975" s="549"/>
      <c r="MNR3975" s="549"/>
      <c r="MNS3975" s="549"/>
      <c r="MNT3975" s="549"/>
      <c r="MNU3975" s="549"/>
      <c r="MNV3975" s="549"/>
      <c r="MNW3975" s="549"/>
      <c r="MNX3975" s="549"/>
      <c r="MNY3975" s="549"/>
      <c r="MNZ3975" s="549"/>
      <c r="MOA3975" s="549"/>
      <c r="MOB3975" s="549"/>
      <c r="MOC3975" s="549"/>
      <c r="MOD3975" s="549"/>
      <c r="MOE3975" s="549"/>
      <c r="MOF3975" s="549"/>
      <c r="MOG3975" s="549"/>
      <c r="MOH3975" s="549"/>
      <c r="MOI3975" s="549"/>
      <c r="MOJ3975" s="549"/>
      <c r="MOK3975" s="549"/>
      <c r="MOL3975" s="549"/>
      <c r="MOM3975" s="549"/>
      <c r="MON3975" s="549"/>
      <c r="MOO3975" s="549"/>
      <c r="MOP3975" s="549"/>
      <c r="MOQ3975" s="549"/>
      <c r="MOR3975" s="549"/>
      <c r="MOS3975" s="549"/>
      <c r="MOT3975" s="549"/>
      <c r="MOU3975" s="549"/>
      <c r="MOV3975" s="549"/>
      <c r="MOW3975" s="549"/>
      <c r="MOX3975" s="549"/>
      <c r="MOY3975" s="549"/>
      <c r="MOZ3975" s="549"/>
      <c r="MPA3975" s="549"/>
      <c r="MPB3975" s="549"/>
      <c r="MPC3975" s="549"/>
      <c r="MPD3975" s="549"/>
      <c r="MPE3975" s="549"/>
      <c r="MPF3975" s="549"/>
      <c r="MPG3975" s="549"/>
      <c r="MPH3975" s="549"/>
      <c r="MPI3975" s="549"/>
      <c r="MPJ3975" s="549"/>
      <c r="MPK3975" s="549"/>
      <c r="MPL3975" s="549"/>
      <c r="MPM3975" s="549"/>
      <c r="MPN3975" s="549"/>
      <c r="MPO3975" s="549"/>
      <c r="MPP3975" s="549"/>
      <c r="MPQ3975" s="549"/>
      <c r="MPR3975" s="549"/>
      <c r="MPS3975" s="549"/>
      <c r="MPT3975" s="549"/>
      <c r="MPU3975" s="549"/>
      <c r="MPV3975" s="549"/>
      <c r="MPW3975" s="549"/>
      <c r="MPX3975" s="549"/>
      <c r="MPY3975" s="549"/>
      <c r="MPZ3975" s="549"/>
      <c r="MQA3975" s="549"/>
      <c r="MQB3975" s="549"/>
      <c r="MQC3975" s="549"/>
      <c r="MQD3975" s="549"/>
      <c r="MQE3975" s="549"/>
      <c r="MQF3975" s="549"/>
      <c r="MQG3975" s="549"/>
      <c r="MQH3975" s="549"/>
      <c r="MQI3975" s="549"/>
      <c r="MQJ3975" s="549"/>
      <c r="MQK3975" s="549"/>
      <c r="MQL3975" s="549"/>
      <c r="MQM3975" s="549"/>
      <c r="MQN3975" s="549"/>
      <c r="MQO3975" s="549"/>
      <c r="MQP3975" s="549"/>
      <c r="MQQ3975" s="549"/>
      <c r="MQR3975" s="549"/>
      <c r="MQS3975" s="549"/>
      <c r="MQT3975" s="549"/>
      <c r="MQU3975" s="549"/>
      <c r="MQV3975" s="549"/>
      <c r="MQW3975" s="549"/>
      <c r="MQX3975" s="549"/>
      <c r="MQY3975" s="549"/>
      <c r="MQZ3975" s="549"/>
      <c r="MRA3975" s="549"/>
      <c r="MRB3975" s="549"/>
      <c r="MRC3975" s="549"/>
      <c r="MRD3975" s="549"/>
      <c r="MRE3975" s="549"/>
      <c r="MRF3975" s="549"/>
      <c r="MRG3975" s="549"/>
      <c r="MRH3975" s="549"/>
      <c r="MRI3975" s="549"/>
      <c r="MRJ3975" s="549"/>
      <c r="MRK3975" s="549"/>
      <c r="MRL3975" s="549"/>
      <c r="MRM3975" s="549"/>
      <c r="MRN3975" s="549"/>
      <c r="MRO3975" s="549"/>
      <c r="MRP3975" s="549"/>
      <c r="MRQ3975" s="549"/>
      <c r="MRR3975" s="549"/>
      <c r="MRS3975" s="549"/>
      <c r="MRT3975" s="549"/>
      <c r="MRU3975" s="549"/>
      <c r="MRV3975" s="549"/>
      <c r="MRW3975" s="549"/>
      <c r="MRX3975" s="549"/>
      <c r="MRY3975" s="549"/>
      <c r="MRZ3975" s="549"/>
      <c r="MSA3975" s="549"/>
      <c r="MSB3975" s="549"/>
      <c r="MSC3975" s="549"/>
      <c r="MSD3975" s="549"/>
      <c r="MSE3975" s="549"/>
      <c r="MSF3975" s="549"/>
      <c r="MSG3975" s="549"/>
      <c r="MSH3975" s="549"/>
      <c r="MSI3975" s="549"/>
      <c r="MSJ3975" s="549"/>
      <c r="MSK3975" s="549"/>
      <c r="MSL3975" s="549"/>
      <c r="MSM3975" s="549"/>
      <c r="MSN3975" s="549"/>
      <c r="MSO3975" s="549"/>
      <c r="MSP3975" s="549"/>
      <c r="MSQ3975" s="549"/>
      <c r="MSR3975" s="549"/>
      <c r="MSS3975" s="549"/>
      <c r="MST3975" s="549"/>
      <c r="MSU3975" s="549"/>
      <c r="MSV3975" s="549"/>
      <c r="MSW3975" s="549"/>
      <c r="MSX3975" s="549"/>
      <c r="MSY3975" s="549"/>
      <c r="MSZ3975" s="549"/>
      <c r="MTA3975" s="549"/>
      <c r="MTB3975" s="549"/>
      <c r="MTC3975" s="549"/>
      <c r="MTD3975" s="549"/>
      <c r="MTE3975" s="549"/>
      <c r="MTF3975" s="549"/>
      <c r="MTG3975" s="549"/>
      <c r="MTH3975" s="549"/>
      <c r="MTI3975" s="549"/>
      <c r="MTJ3975" s="549"/>
      <c r="MTK3975" s="549"/>
      <c r="MTL3975" s="549"/>
      <c r="MTM3975" s="549"/>
      <c r="MTN3975" s="549"/>
      <c r="MTO3975" s="549"/>
      <c r="MTP3975" s="549"/>
      <c r="MTQ3975" s="549"/>
      <c r="MTR3975" s="549"/>
      <c r="MTS3975" s="549"/>
      <c r="MTT3975" s="549"/>
      <c r="MTU3975" s="549"/>
      <c r="MTV3975" s="549"/>
      <c r="MTW3975" s="549"/>
      <c r="MTX3975" s="549"/>
      <c r="MTY3975" s="549"/>
      <c r="MTZ3975" s="549"/>
      <c r="MUA3975" s="549"/>
      <c r="MUB3975" s="549"/>
      <c r="MUC3975" s="549"/>
      <c r="MUD3975" s="549"/>
      <c r="MUE3975" s="549"/>
      <c r="MUF3975" s="549"/>
      <c r="MUG3975" s="549"/>
      <c r="MUH3975" s="549"/>
      <c r="MUI3975" s="549"/>
      <c r="MUJ3975" s="549"/>
      <c r="MUK3975" s="549"/>
      <c r="MUL3975" s="549"/>
      <c r="MUM3975" s="549"/>
      <c r="MUN3975" s="549"/>
      <c r="MUO3975" s="549"/>
      <c r="MUP3975" s="549"/>
      <c r="MUQ3975" s="549"/>
      <c r="MUR3975" s="549"/>
      <c r="MUS3975" s="549"/>
      <c r="MUT3975" s="549"/>
      <c r="MUU3975" s="549"/>
      <c r="MUV3975" s="549"/>
      <c r="MUW3975" s="549"/>
      <c r="MUX3975" s="549"/>
      <c r="MUY3975" s="549"/>
      <c r="MUZ3975" s="549"/>
      <c r="MVA3975" s="549"/>
      <c r="MVB3975" s="549"/>
      <c r="MVC3975" s="549"/>
      <c r="MVD3975" s="549"/>
      <c r="MVE3975" s="549"/>
      <c r="MVF3975" s="549"/>
      <c r="MVG3975" s="549"/>
      <c r="MVH3975" s="549"/>
      <c r="MVI3975" s="549"/>
      <c r="MVJ3975" s="549"/>
      <c r="MVK3975" s="549"/>
      <c r="MVL3975" s="549"/>
      <c r="MVM3975" s="549"/>
      <c r="MVN3975" s="549"/>
      <c r="MVO3975" s="549"/>
      <c r="MVP3975" s="549"/>
      <c r="MVQ3975" s="549"/>
      <c r="MVR3975" s="549"/>
      <c r="MVS3975" s="549"/>
      <c r="MVT3975" s="549"/>
      <c r="MVU3975" s="549"/>
      <c r="MVV3975" s="549"/>
      <c r="MVW3975" s="549"/>
      <c r="MVX3975" s="549"/>
      <c r="MVY3975" s="549"/>
      <c r="MVZ3975" s="549"/>
      <c r="MWA3975" s="549"/>
      <c r="MWB3975" s="549"/>
      <c r="MWC3975" s="549"/>
      <c r="MWD3975" s="549"/>
      <c r="MWE3975" s="549"/>
      <c r="MWF3975" s="549"/>
      <c r="MWG3975" s="549"/>
      <c r="MWH3975" s="549"/>
      <c r="MWI3975" s="549"/>
      <c r="MWJ3975" s="549"/>
      <c r="MWK3975" s="549"/>
      <c r="MWL3975" s="549"/>
      <c r="MWM3975" s="549"/>
      <c r="MWN3975" s="549"/>
      <c r="MWO3975" s="549"/>
      <c r="MWP3975" s="549"/>
      <c r="MWQ3975" s="549"/>
      <c r="MWR3975" s="549"/>
      <c r="MWS3975" s="549"/>
      <c r="MWT3975" s="549"/>
      <c r="MWU3975" s="549"/>
      <c r="MWV3975" s="549"/>
      <c r="MWW3975" s="549"/>
      <c r="MWX3975" s="549"/>
      <c r="MWY3975" s="549"/>
      <c r="MWZ3975" s="549"/>
      <c r="MXA3975" s="549"/>
      <c r="MXB3975" s="549"/>
      <c r="MXC3975" s="549"/>
      <c r="MXD3975" s="549"/>
      <c r="MXE3975" s="549"/>
      <c r="MXF3975" s="549"/>
      <c r="MXG3975" s="549"/>
      <c r="MXH3975" s="549"/>
      <c r="MXI3975" s="549"/>
      <c r="MXJ3975" s="549"/>
      <c r="MXK3975" s="549"/>
      <c r="MXL3975" s="549"/>
      <c r="MXM3975" s="549"/>
      <c r="MXN3975" s="549"/>
      <c r="MXO3975" s="549"/>
      <c r="MXP3975" s="549"/>
      <c r="MXQ3975" s="549"/>
      <c r="MXR3975" s="549"/>
      <c r="MXS3975" s="549"/>
      <c r="MXT3975" s="549"/>
      <c r="MXU3975" s="549"/>
      <c r="MXV3975" s="549"/>
      <c r="MXW3975" s="549"/>
      <c r="MXX3975" s="549"/>
      <c r="MXY3975" s="549"/>
      <c r="MXZ3975" s="549"/>
      <c r="MYA3975" s="549"/>
      <c r="MYB3975" s="549"/>
      <c r="MYC3975" s="549"/>
      <c r="MYD3975" s="549"/>
      <c r="MYE3975" s="549"/>
      <c r="MYF3975" s="549"/>
      <c r="MYG3975" s="549"/>
      <c r="MYH3975" s="549"/>
      <c r="MYI3975" s="549"/>
      <c r="MYJ3975" s="549"/>
      <c r="MYK3975" s="549"/>
      <c r="MYL3975" s="549"/>
      <c r="MYM3975" s="549"/>
      <c r="MYN3975" s="549"/>
      <c r="MYO3975" s="549"/>
      <c r="MYP3975" s="549"/>
      <c r="MYQ3975" s="549"/>
      <c r="MYR3975" s="549"/>
      <c r="MYS3975" s="549"/>
      <c r="MYT3975" s="549"/>
      <c r="MYU3975" s="549"/>
      <c r="MYV3975" s="549"/>
      <c r="MYW3975" s="549"/>
      <c r="MYX3975" s="549"/>
      <c r="MYY3975" s="549"/>
      <c r="MYZ3975" s="549"/>
      <c r="MZA3975" s="549"/>
      <c r="MZB3975" s="549"/>
      <c r="MZC3975" s="549"/>
      <c r="MZD3975" s="549"/>
      <c r="MZE3975" s="549"/>
      <c r="MZF3975" s="549"/>
      <c r="MZG3975" s="549"/>
      <c r="MZH3975" s="549"/>
      <c r="MZI3975" s="549"/>
      <c r="MZJ3975" s="549"/>
      <c r="MZK3975" s="549"/>
      <c r="MZL3975" s="549"/>
      <c r="MZM3975" s="549"/>
      <c r="MZN3975" s="549"/>
      <c r="MZO3975" s="549"/>
      <c r="MZP3975" s="549"/>
      <c r="MZQ3975" s="549"/>
      <c r="MZR3975" s="549"/>
      <c r="MZS3975" s="549"/>
      <c r="MZT3975" s="549"/>
      <c r="MZU3975" s="549"/>
      <c r="MZV3975" s="549"/>
      <c r="MZW3975" s="549"/>
      <c r="MZX3975" s="549"/>
      <c r="MZY3975" s="549"/>
      <c r="MZZ3975" s="549"/>
      <c r="NAA3975" s="549"/>
      <c r="NAB3975" s="549"/>
      <c r="NAC3975" s="549"/>
      <c r="NAD3975" s="549"/>
      <c r="NAE3975" s="549"/>
      <c r="NAF3975" s="549"/>
      <c r="NAG3975" s="549"/>
      <c r="NAH3975" s="549"/>
      <c r="NAI3975" s="549"/>
      <c r="NAJ3975" s="549"/>
      <c r="NAK3975" s="549"/>
      <c r="NAL3975" s="549"/>
      <c r="NAM3975" s="549"/>
      <c r="NAN3975" s="549"/>
      <c r="NAO3975" s="549"/>
      <c r="NAP3975" s="549"/>
      <c r="NAQ3975" s="549"/>
      <c r="NAR3975" s="549"/>
      <c r="NAS3975" s="549"/>
      <c r="NAT3975" s="549"/>
      <c r="NAU3975" s="549"/>
      <c r="NAV3975" s="549"/>
      <c r="NAW3975" s="549"/>
      <c r="NAX3975" s="549"/>
      <c r="NAY3975" s="549"/>
      <c r="NAZ3975" s="549"/>
      <c r="NBA3975" s="549"/>
      <c r="NBB3975" s="549"/>
      <c r="NBC3975" s="549"/>
      <c r="NBD3975" s="549"/>
      <c r="NBE3975" s="549"/>
      <c r="NBF3975" s="549"/>
      <c r="NBG3975" s="549"/>
      <c r="NBH3975" s="549"/>
      <c r="NBI3975" s="549"/>
      <c r="NBJ3975" s="549"/>
      <c r="NBK3975" s="549"/>
      <c r="NBL3975" s="549"/>
      <c r="NBM3975" s="549"/>
      <c r="NBN3975" s="549"/>
      <c r="NBO3975" s="549"/>
      <c r="NBP3975" s="549"/>
      <c r="NBQ3975" s="549"/>
      <c r="NBR3975" s="549"/>
      <c r="NBS3975" s="549"/>
      <c r="NBT3975" s="549"/>
      <c r="NBU3975" s="549"/>
      <c r="NBV3975" s="549"/>
      <c r="NBW3975" s="549"/>
      <c r="NBX3975" s="549"/>
      <c r="NBY3975" s="549"/>
      <c r="NBZ3975" s="549"/>
      <c r="NCA3975" s="549"/>
      <c r="NCB3975" s="549"/>
      <c r="NCC3975" s="549"/>
      <c r="NCD3975" s="549"/>
      <c r="NCE3975" s="549"/>
      <c r="NCF3975" s="549"/>
      <c r="NCG3975" s="549"/>
      <c r="NCH3975" s="549"/>
      <c r="NCI3975" s="549"/>
      <c r="NCJ3975" s="549"/>
      <c r="NCK3975" s="549"/>
      <c r="NCL3975" s="549"/>
      <c r="NCM3975" s="549"/>
      <c r="NCN3975" s="549"/>
      <c r="NCO3975" s="549"/>
      <c r="NCP3975" s="549"/>
      <c r="NCQ3975" s="549"/>
      <c r="NCR3975" s="549"/>
      <c r="NCS3975" s="549"/>
      <c r="NCT3975" s="549"/>
      <c r="NCU3975" s="549"/>
      <c r="NCV3975" s="549"/>
      <c r="NCW3975" s="549"/>
      <c r="NCX3975" s="549"/>
      <c r="NCY3975" s="549"/>
      <c r="NCZ3975" s="549"/>
      <c r="NDA3975" s="549"/>
      <c r="NDB3975" s="549"/>
      <c r="NDC3975" s="549"/>
      <c r="NDD3975" s="549"/>
      <c r="NDE3975" s="549"/>
      <c r="NDF3975" s="549"/>
      <c r="NDG3975" s="549"/>
      <c r="NDH3975" s="549"/>
      <c r="NDI3975" s="549"/>
      <c r="NDJ3975" s="549"/>
      <c r="NDK3975" s="549"/>
      <c r="NDL3975" s="549"/>
      <c r="NDM3975" s="549"/>
      <c r="NDN3975" s="549"/>
      <c r="NDO3975" s="549"/>
      <c r="NDP3975" s="549"/>
      <c r="NDQ3975" s="549"/>
      <c r="NDR3975" s="549"/>
      <c r="NDS3975" s="549"/>
      <c r="NDT3975" s="549"/>
      <c r="NDU3975" s="549"/>
      <c r="NDV3975" s="549"/>
      <c r="NDW3975" s="549"/>
      <c r="NDX3975" s="549"/>
      <c r="NDY3975" s="549"/>
      <c r="NDZ3975" s="549"/>
      <c r="NEA3975" s="549"/>
      <c r="NEB3975" s="549"/>
      <c r="NEC3975" s="549"/>
      <c r="NED3975" s="549"/>
      <c r="NEE3975" s="549"/>
      <c r="NEF3975" s="549"/>
      <c r="NEG3975" s="549"/>
      <c r="NEH3975" s="549"/>
      <c r="NEI3975" s="549"/>
      <c r="NEJ3975" s="549"/>
      <c r="NEK3975" s="549"/>
      <c r="NEL3975" s="549"/>
      <c r="NEM3975" s="549"/>
      <c r="NEN3975" s="549"/>
      <c r="NEO3975" s="549"/>
      <c r="NEP3975" s="549"/>
      <c r="NEQ3975" s="549"/>
      <c r="NER3975" s="549"/>
      <c r="NES3975" s="549"/>
      <c r="NET3975" s="549"/>
      <c r="NEU3975" s="549"/>
      <c r="NEV3975" s="549"/>
      <c r="NEW3975" s="549"/>
      <c r="NEX3975" s="549"/>
      <c r="NEY3975" s="549"/>
      <c r="NEZ3975" s="549"/>
      <c r="NFA3975" s="549"/>
      <c r="NFB3975" s="549"/>
      <c r="NFC3975" s="549"/>
      <c r="NFD3975" s="549"/>
      <c r="NFE3975" s="549"/>
      <c r="NFF3975" s="549"/>
      <c r="NFG3975" s="549"/>
      <c r="NFH3975" s="549"/>
      <c r="NFI3975" s="549"/>
      <c r="NFJ3975" s="549"/>
      <c r="NFK3975" s="549"/>
      <c r="NFL3975" s="549"/>
      <c r="NFM3975" s="549"/>
      <c r="NFN3975" s="549"/>
      <c r="NFO3975" s="549"/>
      <c r="NFP3975" s="549"/>
      <c r="NFQ3975" s="549"/>
      <c r="NFR3975" s="549"/>
      <c r="NFS3975" s="549"/>
      <c r="NFT3975" s="549"/>
      <c r="NFU3975" s="549"/>
      <c r="NFV3975" s="549"/>
      <c r="NFW3975" s="549"/>
      <c r="NFX3975" s="549"/>
      <c r="NFY3975" s="549"/>
      <c r="NFZ3975" s="549"/>
      <c r="NGA3975" s="549"/>
      <c r="NGB3975" s="549"/>
      <c r="NGC3975" s="549"/>
      <c r="NGD3975" s="549"/>
      <c r="NGE3975" s="549"/>
      <c r="NGF3975" s="549"/>
      <c r="NGG3975" s="549"/>
      <c r="NGH3975" s="549"/>
      <c r="NGI3975" s="549"/>
      <c r="NGJ3975" s="549"/>
      <c r="NGK3975" s="549"/>
      <c r="NGL3975" s="549"/>
      <c r="NGM3975" s="549"/>
      <c r="NGN3975" s="549"/>
      <c r="NGO3975" s="549"/>
      <c r="NGP3975" s="549"/>
      <c r="NGQ3975" s="549"/>
      <c r="NGR3975" s="549"/>
      <c r="NGS3975" s="549"/>
      <c r="NGT3975" s="549"/>
      <c r="NGU3975" s="549"/>
      <c r="NGV3975" s="549"/>
      <c r="NGW3975" s="549"/>
      <c r="NGX3975" s="549"/>
      <c r="NGY3975" s="549"/>
      <c r="NGZ3975" s="549"/>
      <c r="NHA3975" s="549"/>
      <c r="NHB3975" s="549"/>
      <c r="NHC3975" s="549"/>
      <c r="NHD3975" s="549"/>
      <c r="NHE3975" s="549"/>
      <c r="NHF3975" s="549"/>
      <c r="NHG3975" s="549"/>
      <c r="NHH3975" s="549"/>
      <c r="NHI3975" s="549"/>
      <c r="NHJ3975" s="549"/>
      <c r="NHK3975" s="549"/>
      <c r="NHL3975" s="549"/>
      <c r="NHM3975" s="549"/>
      <c r="NHN3975" s="549"/>
      <c r="NHO3975" s="549"/>
      <c r="NHP3975" s="549"/>
      <c r="NHQ3975" s="549"/>
      <c r="NHR3975" s="549"/>
      <c r="NHS3975" s="549"/>
      <c r="NHT3975" s="549"/>
      <c r="NHU3975" s="549"/>
      <c r="NHV3975" s="549"/>
      <c r="NHW3975" s="549"/>
      <c r="NHX3975" s="549"/>
      <c r="NHY3975" s="549"/>
      <c r="NHZ3975" s="549"/>
      <c r="NIA3975" s="549"/>
      <c r="NIB3975" s="549"/>
      <c r="NIC3975" s="549"/>
      <c r="NID3975" s="549"/>
      <c r="NIE3975" s="549"/>
      <c r="NIF3975" s="549"/>
      <c r="NIG3975" s="549"/>
      <c r="NIH3975" s="549"/>
      <c r="NII3975" s="549"/>
      <c r="NIJ3975" s="549"/>
      <c r="NIK3975" s="549"/>
      <c r="NIL3975" s="549"/>
      <c r="NIM3975" s="549"/>
      <c r="NIN3975" s="549"/>
      <c r="NIO3975" s="549"/>
      <c r="NIP3975" s="549"/>
      <c r="NIQ3975" s="549"/>
      <c r="NIR3975" s="549"/>
      <c r="NIS3975" s="549"/>
      <c r="NIT3975" s="549"/>
      <c r="NIU3975" s="549"/>
      <c r="NIV3975" s="549"/>
      <c r="NIW3975" s="549"/>
      <c r="NIX3975" s="549"/>
      <c r="NIY3975" s="549"/>
      <c r="NIZ3975" s="549"/>
      <c r="NJA3975" s="549"/>
      <c r="NJB3975" s="549"/>
      <c r="NJC3975" s="549"/>
      <c r="NJD3975" s="549"/>
      <c r="NJE3975" s="549"/>
      <c r="NJF3975" s="549"/>
      <c r="NJG3975" s="549"/>
      <c r="NJH3975" s="549"/>
      <c r="NJI3975" s="549"/>
      <c r="NJJ3975" s="549"/>
      <c r="NJK3975" s="549"/>
      <c r="NJL3975" s="549"/>
      <c r="NJM3975" s="549"/>
      <c r="NJN3975" s="549"/>
      <c r="NJO3975" s="549"/>
      <c r="NJP3975" s="549"/>
      <c r="NJQ3975" s="549"/>
      <c r="NJR3975" s="549"/>
      <c r="NJS3975" s="549"/>
      <c r="NJT3975" s="549"/>
      <c r="NJU3975" s="549"/>
      <c r="NJV3975" s="549"/>
      <c r="NJW3975" s="549"/>
      <c r="NJX3975" s="549"/>
      <c r="NJY3975" s="549"/>
      <c r="NJZ3975" s="549"/>
      <c r="NKA3975" s="549"/>
      <c r="NKB3975" s="549"/>
      <c r="NKC3975" s="549"/>
      <c r="NKD3975" s="549"/>
      <c r="NKE3975" s="549"/>
      <c r="NKF3975" s="549"/>
      <c r="NKG3975" s="549"/>
      <c r="NKH3975" s="549"/>
      <c r="NKI3975" s="549"/>
      <c r="NKJ3975" s="549"/>
      <c r="NKK3975" s="549"/>
      <c r="NKL3975" s="549"/>
      <c r="NKM3975" s="549"/>
      <c r="NKN3975" s="549"/>
      <c r="NKO3975" s="549"/>
      <c r="NKP3975" s="549"/>
      <c r="NKQ3975" s="549"/>
      <c r="NKR3975" s="549"/>
      <c r="NKS3975" s="549"/>
      <c r="NKT3975" s="549"/>
      <c r="NKU3975" s="549"/>
      <c r="NKV3975" s="549"/>
      <c r="NKW3975" s="549"/>
      <c r="NKX3975" s="549"/>
      <c r="NKY3975" s="549"/>
      <c r="NKZ3975" s="549"/>
      <c r="NLA3975" s="549"/>
      <c r="NLB3975" s="549"/>
      <c r="NLC3975" s="549"/>
      <c r="NLD3975" s="549"/>
      <c r="NLE3975" s="549"/>
      <c r="NLF3975" s="549"/>
      <c r="NLG3975" s="549"/>
      <c r="NLH3975" s="549"/>
      <c r="NLI3975" s="549"/>
      <c r="NLJ3975" s="549"/>
      <c r="NLK3975" s="549"/>
      <c r="NLL3975" s="549"/>
      <c r="NLM3975" s="549"/>
      <c r="NLN3975" s="549"/>
      <c r="NLO3975" s="549"/>
      <c r="NLP3975" s="549"/>
      <c r="NLQ3975" s="549"/>
      <c r="NLR3975" s="549"/>
      <c r="NLS3975" s="549"/>
      <c r="NLT3975" s="549"/>
      <c r="NLU3975" s="549"/>
      <c r="NLV3975" s="549"/>
      <c r="NLW3975" s="549"/>
      <c r="NLX3975" s="549"/>
      <c r="NLY3975" s="549"/>
      <c r="NLZ3975" s="549"/>
      <c r="NMA3975" s="549"/>
      <c r="NMB3975" s="549"/>
      <c r="NMC3975" s="549"/>
      <c r="NMD3975" s="549"/>
      <c r="NME3975" s="549"/>
      <c r="NMF3975" s="549"/>
      <c r="NMG3975" s="549"/>
      <c r="NMH3975" s="549"/>
      <c r="NMI3975" s="549"/>
      <c r="NMJ3975" s="549"/>
      <c r="NMK3975" s="549"/>
      <c r="NML3975" s="549"/>
      <c r="NMM3975" s="549"/>
      <c r="NMN3975" s="549"/>
      <c r="NMO3975" s="549"/>
      <c r="NMP3975" s="549"/>
      <c r="NMQ3975" s="549"/>
      <c r="NMR3975" s="549"/>
      <c r="NMS3975" s="549"/>
      <c r="NMT3975" s="549"/>
      <c r="NMU3975" s="549"/>
      <c r="NMV3975" s="549"/>
      <c r="NMW3975" s="549"/>
      <c r="NMX3975" s="549"/>
      <c r="NMY3975" s="549"/>
      <c r="NMZ3975" s="549"/>
      <c r="NNA3975" s="549"/>
      <c r="NNB3975" s="549"/>
      <c r="NNC3975" s="549"/>
      <c r="NND3975" s="549"/>
      <c r="NNE3975" s="549"/>
      <c r="NNF3975" s="549"/>
      <c r="NNG3975" s="549"/>
      <c r="NNH3975" s="549"/>
      <c r="NNI3975" s="549"/>
      <c r="NNJ3975" s="549"/>
      <c r="NNK3975" s="549"/>
      <c r="NNL3975" s="549"/>
      <c r="NNM3975" s="549"/>
      <c r="NNN3975" s="549"/>
      <c r="NNO3975" s="549"/>
      <c r="NNP3975" s="549"/>
      <c r="NNQ3975" s="549"/>
      <c r="NNR3975" s="549"/>
      <c r="NNS3975" s="549"/>
      <c r="NNT3975" s="549"/>
      <c r="NNU3975" s="549"/>
      <c r="NNV3975" s="549"/>
      <c r="NNW3975" s="549"/>
      <c r="NNX3975" s="549"/>
      <c r="NNY3975" s="549"/>
      <c r="NNZ3975" s="549"/>
      <c r="NOA3975" s="549"/>
      <c r="NOB3975" s="549"/>
      <c r="NOC3975" s="549"/>
      <c r="NOD3975" s="549"/>
      <c r="NOE3975" s="549"/>
      <c r="NOF3975" s="549"/>
      <c r="NOG3975" s="549"/>
      <c r="NOH3975" s="549"/>
      <c r="NOI3975" s="549"/>
      <c r="NOJ3975" s="549"/>
      <c r="NOK3975" s="549"/>
      <c r="NOL3975" s="549"/>
      <c r="NOM3975" s="549"/>
      <c r="NON3975" s="549"/>
      <c r="NOO3975" s="549"/>
      <c r="NOP3975" s="549"/>
      <c r="NOQ3975" s="549"/>
      <c r="NOR3975" s="549"/>
      <c r="NOS3975" s="549"/>
      <c r="NOT3975" s="549"/>
      <c r="NOU3975" s="549"/>
      <c r="NOV3975" s="549"/>
      <c r="NOW3975" s="549"/>
      <c r="NOX3975" s="549"/>
      <c r="NOY3975" s="549"/>
      <c r="NOZ3975" s="549"/>
      <c r="NPA3975" s="549"/>
      <c r="NPB3975" s="549"/>
      <c r="NPC3975" s="549"/>
      <c r="NPD3975" s="549"/>
      <c r="NPE3975" s="549"/>
      <c r="NPF3975" s="549"/>
      <c r="NPG3975" s="549"/>
      <c r="NPH3975" s="549"/>
      <c r="NPI3975" s="549"/>
      <c r="NPJ3975" s="549"/>
      <c r="NPK3975" s="549"/>
      <c r="NPL3975" s="549"/>
      <c r="NPM3975" s="549"/>
      <c r="NPN3975" s="549"/>
      <c r="NPO3975" s="549"/>
      <c r="NPP3975" s="549"/>
      <c r="NPQ3975" s="549"/>
      <c r="NPR3975" s="549"/>
      <c r="NPS3975" s="549"/>
      <c r="NPT3975" s="549"/>
      <c r="NPU3975" s="549"/>
      <c r="NPV3975" s="549"/>
      <c r="NPW3975" s="549"/>
      <c r="NPX3975" s="549"/>
      <c r="NPY3975" s="549"/>
      <c r="NPZ3975" s="549"/>
      <c r="NQA3975" s="549"/>
      <c r="NQB3975" s="549"/>
      <c r="NQC3975" s="549"/>
      <c r="NQD3975" s="549"/>
      <c r="NQE3975" s="549"/>
      <c r="NQF3975" s="549"/>
      <c r="NQG3975" s="549"/>
      <c r="NQH3975" s="549"/>
      <c r="NQI3975" s="549"/>
      <c r="NQJ3975" s="549"/>
      <c r="NQK3975" s="549"/>
      <c r="NQL3975" s="549"/>
      <c r="NQM3975" s="549"/>
      <c r="NQN3975" s="549"/>
      <c r="NQO3975" s="549"/>
      <c r="NQP3975" s="549"/>
      <c r="NQQ3975" s="549"/>
      <c r="NQR3975" s="549"/>
      <c r="NQS3975" s="549"/>
      <c r="NQT3975" s="549"/>
      <c r="NQU3975" s="549"/>
      <c r="NQV3975" s="549"/>
      <c r="NQW3975" s="549"/>
      <c r="NQX3975" s="549"/>
      <c r="NQY3975" s="549"/>
      <c r="NQZ3975" s="549"/>
      <c r="NRA3975" s="549"/>
      <c r="NRB3975" s="549"/>
      <c r="NRC3975" s="549"/>
      <c r="NRD3975" s="549"/>
      <c r="NRE3975" s="549"/>
      <c r="NRF3975" s="549"/>
      <c r="NRG3975" s="549"/>
      <c r="NRH3975" s="549"/>
      <c r="NRI3975" s="549"/>
      <c r="NRJ3975" s="549"/>
      <c r="NRK3975" s="549"/>
      <c r="NRL3975" s="549"/>
      <c r="NRM3975" s="549"/>
      <c r="NRN3975" s="549"/>
      <c r="NRO3975" s="549"/>
      <c r="NRP3975" s="549"/>
      <c r="NRQ3975" s="549"/>
      <c r="NRR3975" s="549"/>
      <c r="NRS3975" s="549"/>
      <c r="NRT3975" s="549"/>
      <c r="NRU3975" s="549"/>
      <c r="NRV3975" s="549"/>
      <c r="NRW3975" s="549"/>
      <c r="NRX3975" s="549"/>
      <c r="NRY3975" s="549"/>
      <c r="NRZ3975" s="549"/>
      <c r="NSA3975" s="549"/>
      <c r="NSB3975" s="549"/>
      <c r="NSC3975" s="549"/>
      <c r="NSD3975" s="549"/>
      <c r="NSE3975" s="549"/>
      <c r="NSF3975" s="549"/>
      <c r="NSG3975" s="549"/>
      <c r="NSH3975" s="549"/>
      <c r="NSI3975" s="549"/>
      <c r="NSJ3975" s="549"/>
      <c r="NSK3975" s="549"/>
      <c r="NSL3975" s="549"/>
      <c r="NSM3975" s="549"/>
      <c r="NSN3975" s="549"/>
      <c r="NSO3975" s="549"/>
      <c r="NSP3975" s="549"/>
      <c r="NSQ3975" s="549"/>
      <c r="NSR3975" s="549"/>
      <c r="NSS3975" s="549"/>
      <c r="NST3975" s="549"/>
      <c r="NSU3975" s="549"/>
      <c r="NSV3975" s="549"/>
      <c r="NSW3975" s="549"/>
      <c r="NSX3975" s="549"/>
      <c r="NSY3975" s="549"/>
      <c r="NSZ3975" s="549"/>
      <c r="NTA3975" s="549"/>
      <c r="NTB3975" s="549"/>
      <c r="NTC3975" s="549"/>
      <c r="NTD3975" s="549"/>
      <c r="NTE3975" s="549"/>
      <c r="NTF3975" s="549"/>
      <c r="NTG3975" s="549"/>
      <c r="NTH3975" s="549"/>
      <c r="NTI3975" s="549"/>
      <c r="NTJ3975" s="549"/>
      <c r="NTK3975" s="549"/>
      <c r="NTL3975" s="549"/>
      <c r="NTM3975" s="549"/>
      <c r="NTN3975" s="549"/>
      <c r="NTO3975" s="549"/>
      <c r="NTP3975" s="549"/>
      <c r="NTQ3975" s="549"/>
      <c r="NTR3975" s="549"/>
      <c r="NTS3975" s="549"/>
      <c r="NTT3975" s="549"/>
      <c r="NTU3975" s="549"/>
      <c r="NTV3975" s="549"/>
      <c r="NTW3975" s="549"/>
      <c r="NTX3975" s="549"/>
      <c r="NTY3975" s="549"/>
      <c r="NTZ3975" s="549"/>
      <c r="NUA3975" s="549"/>
      <c r="NUB3975" s="549"/>
      <c r="NUC3975" s="549"/>
      <c r="NUD3975" s="549"/>
      <c r="NUE3975" s="549"/>
      <c r="NUF3975" s="549"/>
      <c r="NUG3975" s="549"/>
      <c r="NUH3975" s="549"/>
      <c r="NUI3975" s="549"/>
      <c r="NUJ3975" s="549"/>
      <c r="NUK3975" s="549"/>
      <c r="NUL3975" s="549"/>
      <c r="NUM3975" s="549"/>
      <c r="NUN3975" s="549"/>
      <c r="NUO3975" s="549"/>
      <c r="NUP3975" s="549"/>
      <c r="NUQ3975" s="549"/>
      <c r="NUR3975" s="549"/>
      <c r="NUS3975" s="549"/>
      <c r="NUT3975" s="549"/>
      <c r="NUU3975" s="549"/>
      <c r="NUV3975" s="549"/>
      <c r="NUW3975" s="549"/>
      <c r="NUX3975" s="549"/>
      <c r="NUY3975" s="549"/>
      <c r="NUZ3975" s="549"/>
      <c r="NVA3975" s="549"/>
      <c r="NVB3975" s="549"/>
      <c r="NVC3975" s="549"/>
      <c r="NVD3975" s="549"/>
      <c r="NVE3975" s="549"/>
      <c r="NVF3975" s="549"/>
      <c r="NVG3975" s="549"/>
      <c r="NVH3975" s="549"/>
      <c r="NVI3975" s="549"/>
      <c r="NVJ3975" s="549"/>
      <c r="NVK3975" s="549"/>
      <c r="NVL3975" s="549"/>
      <c r="NVM3975" s="549"/>
      <c r="NVN3975" s="549"/>
      <c r="NVO3975" s="549"/>
      <c r="NVP3975" s="549"/>
      <c r="NVQ3975" s="549"/>
      <c r="NVR3975" s="549"/>
      <c r="NVS3975" s="549"/>
      <c r="NVT3975" s="549"/>
      <c r="NVU3975" s="549"/>
      <c r="NVV3975" s="549"/>
      <c r="NVW3975" s="549"/>
      <c r="NVX3975" s="549"/>
      <c r="NVY3975" s="549"/>
      <c r="NVZ3975" s="549"/>
      <c r="NWA3975" s="549"/>
      <c r="NWB3975" s="549"/>
      <c r="NWC3975" s="549"/>
      <c r="NWD3975" s="549"/>
      <c r="NWE3975" s="549"/>
      <c r="NWF3975" s="549"/>
      <c r="NWG3975" s="549"/>
      <c r="NWH3975" s="549"/>
      <c r="NWI3975" s="549"/>
      <c r="NWJ3975" s="549"/>
      <c r="NWK3975" s="549"/>
      <c r="NWL3975" s="549"/>
      <c r="NWM3975" s="549"/>
      <c r="NWN3975" s="549"/>
      <c r="NWO3975" s="549"/>
      <c r="NWP3975" s="549"/>
      <c r="NWQ3975" s="549"/>
      <c r="NWR3975" s="549"/>
      <c r="NWS3975" s="549"/>
      <c r="NWT3975" s="549"/>
      <c r="NWU3975" s="549"/>
      <c r="NWV3975" s="549"/>
      <c r="NWW3975" s="549"/>
      <c r="NWX3975" s="549"/>
      <c r="NWY3975" s="549"/>
      <c r="NWZ3975" s="549"/>
      <c r="NXA3975" s="549"/>
      <c r="NXB3975" s="549"/>
      <c r="NXC3975" s="549"/>
      <c r="NXD3975" s="549"/>
      <c r="NXE3975" s="549"/>
      <c r="NXF3975" s="549"/>
      <c r="NXG3975" s="549"/>
      <c r="NXH3975" s="549"/>
      <c r="NXI3975" s="549"/>
      <c r="NXJ3975" s="549"/>
      <c r="NXK3975" s="549"/>
      <c r="NXL3975" s="549"/>
      <c r="NXM3975" s="549"/>
      <c r="NXN3975" s="549"/>
      <c r="NXO3975" s="549"/>
      <c r="NXP3975" s="549"/>
      <c r="NXQ3975" s="549"/>
      <c r="NXR3975" s="549"/>
      <c r="NXS3975" s="549"/>
      <c r="NXT3975" s="549"/>
      <c r="NXU3975" s="549"/>
      <c r="NXV3975" s="549"/>
      <c r="NXW3975" s="549"/>
      <c r="NXX3975" s="549"/>
      <c r="NXY3975" s="549"/>
      <c r="NXZ3975" s="549"/>
      <c r="NYA3975" s="549"/>
      <c r="NYB3975" s="549"/>
      <c r="NYC3975" s="549"/>
      <c r="NYD3975" s="549"/>
      <c r="NYE3975" s="549"/>
      <c r="NYF3975" s="549"/>
      <c r="NYG3975" s="549"/>
      <c r="NYH3975" s="549"/>
      <c r="NYI3975" s="549"/>
      <c r="NYJ3975" s="549"/>
      <c r="NYK3975" s="549"/>
      <c r="NYL3975" s="549"/>
      <c r="NYM3975" s="549"/>
      <c r="NYN3975" s="549"/>
      <c r="NYO3975" s="549"/>
      <c r="NYP3975" s="549"/>
      <c r="NYQ3975" s="549"/>
      <c r="NYR3975" s="549"/>
      <c r="NYS3975" s="549"/>
      <c r="NYT3975" s="549"/>
      <c r="NYU3975" s="549"/>
      <c r="NYV3975" s="549"/>
      <c r="NYW3975" s="549"/>
      <c r="NYX3975" s="549"/>
      <c r="NYY3975" s="549"/>
      <c r="NYZ3975" s="549"/>
      <c r="NZA3975" s="549"/>
      <c r="NZB3975" s="549"/>
      <c r="NZC3975" s="549"/>
      <c r="NZD3975" s="549"/>
      <c r="NZE3975" s="549"/>
      <c r="NZF3975" s="549"/>
      <c r="NZG3975" s="549"/>
      <c r="NZH3975" s="549"/>
      <c r="NZI3975" s="549"/>
      <c r="NZJ3975" s="549"/>
      <c r="NZK3975" s="549"/>
      <c r="NZL3975" s="549"/>
      <c r="NZM3975" s="549"/>
      <c r="NZN3975" s="549"/>
      <c r="NZO3975" s="549"/>
      <c r="NZP3975" s="549"/>
      <c r="NZQ3975" s="549"/>
      <c r="NZR3975" s="549"/>
      <c r="NZS3975" s="549"/>
      <c r="NZT3975" s="549"/>
      <c r="NZU3975" s="549"/>
      <c r="NZV3975" s="549"/>
      <c r="NZW3975" s="549"/>
      <c r="NZX3975" s="549"/>
      <c r="NZY3975" s="549"/>
      <c r="NZZ3975" s="549"/>
      <c r="OAA3975" s="549"/>
      <c r="OAB3975" s="549"/>
      <c r="OAC3975" s="549"/>
      <c r="OAD3975" s="549"/>
      <c r="OAE3975" s="549"/>
      <c r="OAF3975" s="549"/>
      <c r="OAG3975" s="549"/>
      <c r="OAH3975" s="549"/>
      <c r="OAI3975" s="549"/>
      <c r="OAJ3975" s="549"/>
      <c r="OAK3975" s="549"/>
      <c r="OAL3975" s="549"/>
      <c r="OAM3975" s="549"/>
      <c r="OAN3975" s="549"/>
      <c r="OAO3975" s="549"/>
      <c r="OAP3975" s="549"/>
      <c r="OAQ3975" s="549"/>
      <c r="OAR3975" s="549"/>
      <c r="OAS3975" s="549"/>
      <c r="OAT3975" s="549"/>
      <c r="OAU3975" s="549"/>
      <c r="OAV3975" s="549"/>
      <c r="OAW3975" s="549"/>
      <c r="OAX3975" s="549"/>
      <c r="OAY3975" s="549"/>
      <c r="OAZ3975" s="549"/>
      <c r="OBA3975" s="549"/>
      <c r="OBB3975" s="549"/>
      <c r="OBC3975" s="549"/>
      <c r="OBD3975" s="549"/>
      <c r="OBE3975" s="549"/>
      <c r="OBF3975" s="549"/>
      <c r="OBG3975" s="549"/>
      <c r="OBH3975" s="549"/>
      <c r="OBI3975" s="549"/>
      <c r="OBJ3975" s="549"/>
      <c r="OBK3975" s="549"/>
      <c r="OBL3975" s="549"/>
      <c r="OBM3975" s="549"/>
      <c r="OBN3975" s="549"/>
      <c r="OBO3975" s="549"/>
      <c r="OBP3975" s="549"/>
      <c r="OBQ3975" s="549"/>
      <c r="OBR3975" s="549"/>
      <c r="OBS3975" s="549"/>
      <c r="OBT3975" s="549"/>
      <c r="OBU3975" s="549"/>
      <c r="OBV3975" s="549"/>
      <c r="OBW3975" s="549"/>
      <c r="OBX3975" s="549"/>
      <c r="OBY3975" s="549"/>
      <c r="OBZ3975" s="549"/>
      <c r="OCA3975" s="549"/>
      <c r="OCB3975" s="549"/>
      <c r="OCC3975" s="549"/>
      <c r="OCD3975" s="549"/>
      <c r="OCE3975" s="549"/>
      <c r="OCF3975" s="549"/>
      <c r="OCG3975" s="549"/>
      <c r="OCH3975" s="549"/>
      <c r="OCI3975" s="549"/>
      <c r="OCJ3975" s="549"/>
      <c r="OCK3975" s="549"/>
      <c r="OCL3975" s="549"/>
      <c r="OCM3975" s="549"/>
      <c r="OCN3975" s="549"/>
      <c r="OCO3975" s="549"/>
      <c r="OCP3975" s="549"/>
      <c r="OCQ3975" s="549"/>
      <c r="OCR3975" s="549"/>
      <c r="OCS3975" s="549"/>
      <c r="OCT3975" s="549"/>
      <c r="OCU3975" s="549"/>
      <c r="OCV3975" s="549"/>
      <c r="OCW3975" s="549"/>
      <c r="OCX3975" s="549"/>
      <c r="OCY3975" s="549"/>
      <c r="OCZ3975" s="549"/>
      <c r="ODA3975" s="549"/>
      <c r="ODB3975" s="549"/>
      <c r="ODC3975" s="549"/>
      <c r="ODD3975" s="549"/>
      <c r="ODE3975" s="549"/>
      <c r="ODF3975" s="549"/>
      <c r="ODG3975" s="549"/>
      <c r="ODH3975" s="549"/>
      <c r="ODI3975" s="549"/>
      <c r="ODJ3975" s="549"/>
      <c r="ODK3975" s="549"/>
      <c r="ODL3975" s="549"/>
      <c r="ODM3975" s="549"/>
      <c r="ODN3975" s="549"/>
      <c r="ODO3975" s="549"/>
      <c r="ODP3975" s="549"/>
      <c r="ODQ3975" s="549"/>
      <c r="ODR3975" s="549"/>
      <c r="ODS3975" s="549"/>
      <c r="ODT3975" s="549"/>
      <c r="ODU3975" s="549"/>
      <c r="ODV3975" s="549"/>
      <c r="ODW3975" s="549"/>
      <c r="ODX3975" s="549"/>
      <c r="ODY3975" s="549"/>
      <c r="ODZ3975" s="549"/>
      <c r="OEA3975" s="549"/>
      <c r="OEB3975" s="549"/>
      <c r="OEC3975" s="549"/>
      <c r="OED3975" s="549"/>
      <c r="OEE3975" s="549"/>
      <c r="OEF3975" s="549"/>
      <c r="OEG3975" s="549"/>
      <c r="OEH3975" s="549"/>
      <c r="OEI3975" s="549"/>
      <c r="OEJ3975" s="549"/>
      <c r="OEK3975" s="549"/>
      <c r="OEL3975" s="549"/>
      <c r="OEM3975" s="549"/>
      <c r="OEN3975" s="549"/>
      <c r="OEO3975" s="549"/>
      <c r="OEP3975" s="549"/>
      <c r="OEQ3975" s="549"/>
      <c r="OER3975" s="549"/>
      <c r="OES3975" s="549"/>
      <c r="OET3975" s="549"/>
      <c r="OEU3975" s="549"/>
      <c r="OEV3975" s="549"/>
      <c r="OEW3975" s="549"/>
      <c r="OEX3975" s="549"/>
      <c r="OEY3975" s="549"/>
      <c r="OEZ3975" s="549"/>
      <c r="OFA3975" s="549"/>
      <c r="OFB3975" s="549"/>
      <c r="OFC3975" s="549"/>
      <c r="OFD3975" s="549"/>
      <c r="OFE3975" s="549"/>
      <c r="OFF3975" s="549"/>
      <c r="OFG3975" s="549"/>
      <c r="OFH3975" s="549"/>
      <c r="OFI3975" s="549"/>
      <c r="OFJ3975" s="549"/>
      <c r="OFK3975" s="549"/>
      <c r="OFL3975" s="549"/>
      <c r="OFM3975" s="549"/>
      <c r="OFN3975" s="549"/>
      <c r="OFO3975" s="549"/>
      <c r="OFP3975" s="549"/>
      <c r="OFQ3975" s="549"/>
      <c r="OFR3975" s="549"/>
      <c r="OFS3975" s="549"/>
      <c r="OFT3975" s="549"/>
      <c r="OFU3975" s="549"/>
      <c r="OFV3975" s="549"/>
      <c r="OFW3975" s="549"/>
      <c r="OFX3975" s="549"/>
      <c r="OFY3975" s="549"/>
      <c r="OFZ3975" s="549"/>
      <c r="OGA3975" s="549"/>
      <c r="OGB3975" s="549"/>
      <c r="OGC3975" s="549"/>
      <c r="OGD3975" s="549"/>
      <c r="OGE3975" s="549"/>
      <c r="OGF3975" s="549"/>
      <c r="OGG3975" s="549"/>
      <c r="OGH3975" s="549"/>
      <c r="OGI3975" s="549"/>
      <c r="OGJ3975" s="549"/>
      <c r="OGK3975" s="549"/>
      <c r="OGL3975" s="549"/>
      <c r="OGM3975" s="549"/>
      <c r="OGN3975" s="549"/>
      <c r="OGO3975" s="549"/>
      <c r="OGP3975" s="549"/>
      <c r="OGQ3975" s="549"/>
      <c r="OGR3975" s="549"/>
      <c r="OGS3975" s="549"/>
      <c r="OGT3975" s="549"/>
      <c r="OGU3975" s="549"/>
      <c r="OGV3975" s="549"/>
      <c r="OGW3975" s="549"/>
      <c r="OGX3975" s="549"/>
      <c r="OGY3975" s="549"/>
      <c r="OGZ3975" s="549"/>
      <c r="OHA3975" s="549"/>
      <c r="OHB3975" s="549"/>
      <c r="OHC3975" s="549"/>
      <c r="OHD3975" s="549"/>
      <c r="OHE3975" s="549"/>
      <c r="OHF3975" s="549"/>
      <c r="OHG3975" s="549"/>
      <c r="OHH3975" s="549"/>
      <c r="OHI3975" s="549"/>
      <c r="OHJ3975" s="549"/>
      <c r="OHK3975" s="549"/>
      <c r="OHL3975" s="549"/>
      <c r="OHM3975" s="549"/>
      <c r="OHN3975" s="549"/>
      <c r="OHO3975" s="549"/>
      <c r="OHP3975" s="549"/>
      <c r="OHQ3975" s="549"/>
      <c r="OHR3975" s="549"/>
      <c r="OHS3975" s="549"/>
      <c r="OHT3975" s="549"/>
      <c r="OHU3975" s="549"/>
      <c r="OHV3975" s="549"/>
      <c r="OHW3975" s="549"/>
      <c r="OHX3975" s="549"/>
      <c r="OHY3975" s="549"/>
      <c r="OHZ3975" s="549"/>
      <c r="OIA3975" s="549"/>
      <c r="OIB3975" s="549"/>
      <c r="OIC3975" s="549"/>
      <c r="OID3975" s="549"/>
      <c r="OIE3975" s="549"/>
      <c r="OIF3975" s="549"/>
      <c r="OIG3975" s="549"/>
      <c r="OIH3975" s="549"/>
      <c r="OII3975" s="549"/>
      <c r="OIJ3975" s="549"/>
      <c r="OIK3975" s="549"/>
      <c r="OIL3975" s="549"/>
      <c r="OIM3975" s="549"/>
      <c r="OIN3975" s="549"/>
      <c r="OIO3975" s="549"/>
      <c r="OIP3975" s="549"/>
      <c r="OIQ3975" s="549"/>
      <c r="OIR3975" s="549"/>
      <c r="OIS3975" s="549"/>
      <c r="OIT3975" s="549"/>
      <c r="OIU3975" s="549"/>
      <c r="OIV3975" s="549"/>
      <c r="OIW3975" s="549"/>
      <c r="OIX3975" s="549"/>
      <c r="OIY3975" s="549"/>
      <c r="OIZ3975" s="549"/>
      <c r="OJA3975" s="549"/>
      <c r="OJB3975" s="549"/>
      <c r="OJC3975" s="549"/>
      <c r="OJD3975" s="549"/>
      <c r="OJE3975" s="549"/>
      <c r="OJF3975" s="549"/>
      <c r="OJG3975" s="549"/>
      <c r="OJH3975" s="549"/>
      <c r="OJI3975" s="549"/>
      <c r="OJJ3975" s="549"/>
      <c r="OJK3975" s="549"/>
      <c r="OJL3975" s="549"/>
      <c r="OJM3975" s="549"/>
      <c r="OJN3975" s="549"/>
      <c r="OJO3975" s="549"/>
      <c r="OJP3975" s="549"/>
      <c r="OJQ3975" s="549"/>
      <c r="OJR3975" s="549"/>
      <c r="OJS3975" s="549"/>
      <c r="OJT3975" s="549"/>
      <c r="OJU3975" s="549"/>
      <c r="OJV3975" s="549"/>
      <c r="OJW3975" s="549"/>
      <c r="OJX3975" s="549"/>
      <c r="OJY3975" s="549"/>
      <c r="OJZ3975" s="549"/>
      <c r="OKA3975" s="549"/>
      <c r="OKB3975" s="549"/>
      <c r="OKC3975" s="549"/>
      <c r="OKD3975" s="549"/>
      <c r="OKE3975" s="549"/>
      <c r="OKF3975" s="549"/>
      <c r="OKG3975" s="549"/>
      <c r="OKH3975" s="549"/>
      <c r="OKI3975" s="549"/>
      <c r="OKJ3975" s="549"/>
      <c r="OKK3975" s="549"/>
      <c r="OKL3975" s="549"/>
      <c r="OKM3975" s="549"/>
      <c r="OKN3975" s="549"/>
      <c r="OKO3975" s="549"/>
      <c r="OKP3975" s="549"/>
      <c r="OKQ3975" s="549"/>
      <c r="OKR3975" s="549"/>
      <c r="OKS3975" s="549"/>
      <c r="OKT3975" s="549"/>
      <c r="OKU3975" s="549"/>
      <c r="OKV3975" s="549"/>
      <c r="OKW3975" s="549"/>
      <c r="OKX3975" s="549"/>
      <c r="OKY3975" s="549"/>
      <c r="OKZ3975" s="549"/>
      <c r="OLA3975" s="549"/>
      <c r="OLB3975" s="549"/>
      <c r="OLC3975" s="549"/>
      <c r="OLD3975" s="549"/>
      <c r="OLE3975" s="549"/>
      <c r="OLF3975" s="549"/>
      <c r="OLG3975" s="549"/>
      <c r="OLH3975" s="549"/>
      <c r="OLI3975" s="549"/>
      <c r="OLJ3975" s="549"/>
      <c r="OLK3975" s="549"/>
      <c r="OLL3975" s="549"/>
      <c r="OLM3975" s="549"/>
      <c r="OLN3975" s="549"/>
      <c r="OLO3975" s="549"/>
      <c r="OLP3975" s="549"/>
      <c r="OLQ3975" s="549"/>
      <c r="OLR3975" s="549"/>
      <c r="OLS3975" s="549"/>
      <c r="OLT3975" s="549"/>
      <c r="OLU3975" s="549"/>
      <c r="OLV3975" s="549"/>
      <c r="OLW3975" s="549"/>
      <c r="OLX3975" s="549"/>
      <c r="OLY3975" s="549"/>
      <c r="OLZ3975" s="549"/>
      <c r="OMA3975" s="549"/>
      <c r="OMB3975" s="549"/>
      <c r="OMC3975" s="549"/>
      <c r="OMD3975" s="549"/>
      <c r="OME3975" s="549"/>
      <c r="OMF3975" s="549"/>
      <c r="OMG3975" s="549"/>
      <c r="OMH3975" s="549"/>
      <c r="OMI3975" s="549"/>
      <c r="OMJ3975" s="549"/>
      <c r="OMK3975" s="549"/>
      <c r="OML3975" s="549"/>
      <c r="OMM3975" s="549"/>
      <c r="OMN3975" s="549"/>
      <c r="OMO3975" s="549"/>
      <c r="OMP3975" s="549"/>
      <c r="OMQ3975" s="549"/>
      <c r="OMR3975" s="549"/>
      <c r="OMS3975" s="549"/>
      <c r="OMT3975" s="549"/>
      <c r="OMU3975" s="549"/>
      <c r="OMV3975" s="549"/>
      <c r="OMW3975" s="549"/>
      <c r="OMX3975" s="549"/>
      <c r="OMY3975" s="549"/>
      <c r="OMZ3975" s="549"/>
      <c r="ONA3975" s="549"/>
      <c r="ONB3975" s="549"/>
      <c r="ONC3975" s="549"/>
      <c r="OND3975" s="549"/>
      <c r="ONE3975" s="549"/>
      <c r="ONF3975" s="549"/>
      <c r="ONG3975" s="549"/>
      <c r="ONH3975" s="549"/>
      <c r="ONI3975" s="549"/>
      <c r="ONJ3975" s="549"/>
      <c r="ONK3975" s="549"/>
      <c r="ONL3975" s="549"/>
      <c r="ONM3975" s="549"/>
      <c r="ONN3975" s="549"/>
      <c r="ONO3975" s="549"/>
      <c r="ONP3975" s="549"/>
      <c r="ONQ3975" s="549"/>
      <c r="ONR3975" s="549"/>
      <c r="ONS3975" s="549"/>
      <c r="ONT3975" s="549"/>
      <c r="ONU3975" s="549"/>
      <c r="ONV3975" s="549"/>
      <c r="ONW3975" s="549"/>
      <c r="ONX3975" s="549"/>
      <c r="ONY3975" s="549"/>
      <c r="ONZ3975" s="549"/>
      <c r="OOA3975" s="549"/>
      <c r="OOB3975" s="549"/>
      <c r="OOC3975" s="549"/>
      <c r="OOD3975" s="549"/>
      <c r="OOE3975" s="549"/>
      <c r="OOF3975" s="549"/>
      <c r="OOG3975" s="549"/>
      <c r="OOH3975" s="549"/>
      <c r="OOI3975" s="549"/>
      <c r="OOJ3975" s="549"/>
      <c r="OOK3975" s="549"/>
      <c r="OOL3975" s="549"/>
      <c r="OOM3975" s="549"/>
      <c r="OON3975" s="549"/>
      <c r="OOO3975" s="549"/>
      <c r="OOP3975" s="549"/>
      <c r="OOQ3975" s="549"/>
      <c r="OOR3975" s="549"/>
      <c r="OOS3975" s="549"/>
      <c r="OOT3975" s="549"/>
      <c r="OOU3975" s="549"/>
      <c r="OOV3975" s="549"/>
      <c r="OOW3975" s="549"/>
      <c r="OOX3975" s="549"/>
      <c r="OOY3975" s="549"/>
      <c r="OOZ3975" s="549"/>
      <c r="OPA3975" s="549"/>
      <c r="OPB3975" s="549"/>
      <c r="OPC3975" s="549"/>
      <c r="OPD3975" s="549"/>
      <c r="OPE3975" s="549"/>
      <c r="OPF3975" s="549"/>
      <c r="OPG3975" s="549"/>
      <c r="OPH3975" s="549"/>
      <c r="OPI3975" s="549"/>
      <c r="OPJ3975" s="549"/>
      <c r="OPK3975" s="549"/>
      <c r="OPL3975" s="549"/>
      <c r="OPM3975" s="549"/>
      <c r="OPN3975" s="549"/>
      <c r="OPO3975" s="549"/>
      <c r="OPP3975" s="549"/>
      <c r="OPQ3975" s="549"/>
      <c r="OPR3975" s="549"/>
      <c r="OPS3975" s="549"/>
      <c r="OPT3975" s="549"/>
      <c r="OPU3975" s="549"/>
      <c r="OPV3975" s="549"/>
      <c r="OPW3975" s="549"/>
      <c r="OPX3975" s="549"/>
      <c r="OPY3975" s="549"/>
      <c r="OPZ3975" s="549"/>
      <c r="OQA3975" s="549"/>
      <c r="OQB3975" s="549"/>
      <c r="OQC3975" s="549"/>
      <c r="OQD3975" s="549"/>
      <c r="OQE3975" s="549"/>
      <c r="OQF3975" s="549"/>
      <c r="OQG3975" s="549"/>
      <c r="OQH3975" s="549"/>
      <c r="OQI3975" s="549"/>
      <c r="OQJ3975" s="549"/>
      <c r="OQK3975" s="549"/>
      <c r="OQL3975" s="549"/>
      <c r="OQM3975" s="549"/>
      <c r="OQN3975" s="549"/>
      <c r="OQO3975" s="549"/>
      <c r="OQP3975" s="549"/>
      <c r="OQQ3975" s="549"/>
      <c r="OQR3975" s="549"/>
      <c r="OQS3975" s="549"/>
      <c r="OQT3975" s="549"/>
      <c r="OQU3975" s="549"/>
      <c r="OQV3975" s="549"/>
      <c r="OQW3975" s="549"/>
      <c r="OQX3975" s="549"/>
      <c r="OQY3975" s="549"/>
      <c r="OQZ3975" s="549"/>
      <c r="ORA3975" s="549"/>
      <c r="ORB3975" s="549"/>
      <c r="ORC3975" s="549"/>
      <c r="ORD3975" s="549"/>
      <c r="ORE3975" s="549"/>
      <c r="ORF3975" s="549"/>
      <c r="ORG3975" s="549"/>
      <c r="ORH3975" s="549"/>
      <c r="ORI3975" s="549"/>
      <c r="ORJ3975" s="549"/>
      <c r="ORK3975" s="549"/>
      <c r="ORL3975" s="549"/>
      <c r="ORM3975" s="549"/>
      <c r="ORN3975" s="549"/>
      <c r="ORO3975" s="549"/>
      <c r="ORP3975" s="549"/>
      <c r="ORQ3975" s="549"/>
      <c r="ORR3975" s="549"/>
      <c r="ORS3975" s="549"/>
      <c r="ORT3975" s="549"/>
      <c r="ORU3975" s="549"/>
      <c r="ORV3975" s="549"/>
      <c r="ORW3975" s="549"/>
      <c r="ORX3975" s="549"/>
      <c r="ORY3975" s="549"/>
      <c r="ORZ3975" s="549"/>
      <c r="OSA3975" s="549"/>
      <c r="OSB3975" s="549"/>
      <c r="OSC3975" s="549"/>
      <c r="OSD3975" s="549"/>
      <c r="OSE3975" s="549"/>
      <c r="OSF3975" s="549"/>
      <c r="OSG3975" s="549"/>
      <c r="OSH3975" s="549"/>
      <c r="OSI3975" s="549"/>
      <c r="OSJ3975" s="549"/>
      <c r="OSK3975" s="549"/>
      <c r="OSL3975" s="549"/>
      <c r="OSM3975" s="549"/>
      <c r="OSN3975" s="549"/>
      <c r="OSO3975" s="549"/>
      <c r="OSP3975" s="549"/>
      <c r="OSQ3975" s="549"/>
      <c r="OSR3975" s="549"/>
      <c r="OSS3975" s="549"/>
      <c r="OST3975" s="549"/>
      <c r="OSU3975" s="549"/>
      <c r="OSV3975" s="549"/>
      <c r="OSW3975" s="549"/>
      <c r="OSX3975" s="549"/>
      <c r="OSY3975" s="549"/>
      <c r="OSZ3975" s="549"/>
      <c r="OTA3975" s="549"/>
      <c r="OTB3975" s="549"/>
      <c r="OTC3975" s="549"/>
      <c r="OTD3975" s="549"/>
      <c r="OTE3975" s="549"/>
      <c r="OTF3975" s="549"/>
      <c r="OTG3975" s="549"/>
      <c r="OTH3975" s="549"/>
      <c r="OTI3975" s="549"/>
      <c r="OTJ3975" s="549"/>
      <c r="OTK3975" s="549"/>
      <c r="OTL3975" s="549"/>
      <c r="OTM3975" s="549"/>
      <c r="OTN3975" s="549"/>
      <c r="OTO3975" s="549"/>
      <c r="OTP3975" s="549"/>
      <c r="OTQ3975" s="549"/>
      <c r="OTR3975" s="549"/>
      <c r="OTS3975" s="549"/>
      <c r="OTT3975" s="549"/>
      <c r="OTU3975" s="549"/>
      <c r="OTV3975" s="549"/>
      <c r="OTW3975" s="549"/>
      <c r="OTX3975" s="549"/>
      <c r="OTY3975" s="549"/>
      <c r="OTZ3975" s="549"/>
      <c r="OUA3975" s="549"/>
      <c r="OUB3975" s="549"/>
      <c r="OUC3975" s="549"/>
      <c r="OUD3975" s="549"/>
      <c r="OUE3975" s="549"/>
      <c r="OUF3975" s="549"/>
      <c r="OUG3975" s="549"/>
      <c r="OUH3975" s="549"/>
      <c r="OUI3975" s="549"/>
      <c r="OUJ3975" s="549"/>
      <c r="OUK3975" s="549"/>
      <c r="OUL3975" s="549"/>
      <c r="OUM3975" s="549"/>
      <c r="OUN3975" s="549"/>
      <c r="OUO3975" s="549"/>
      <c r="OUP3975" s="549"/>
      <c r="OUQ3975" s="549"/>
      <c r="OUR3975" s="549"/>
      <c r="OUS3975" s="549"/>
      <c r="OUT3975" s="549"/>
      <c r="OUU3975" s="549"/>
      <c r="OUV3975" s="549"/>
      <c r="OUW3975" s="549"/>
      <c r="OUX3975" s="549"/>
      <c r="OUY3975" s="549"/>
      <c r="OUZ3975" s="549"/>
      <c r="OVA3975" s="549"/>
      <c r="OVB3975" s="549"/>
      <c r="OVC3975" s="549"/>
      <c r="OVD3975" s="549"/>
      <c r="OVE3975" s="549"/>
      <c r="OVF3975" s="549"/>
      <c r="OVG3975" s="549"/>
      <c r="OVH3975" s="549"/>
      <c r="OVI3975" s="549"/>
      <c r="OVJ3975" s="549"/>
      <c r="OVK3975" s="549"/>
      <c r="OVL3975" s="549"/>
      <c r="OVM3975" s="549"/>
      <c r="OVN3975" s="549"/>
      <c r="OVO3975" s="549"/>
      <c r="OVP3975" s="549"/>
      <c r="OVQ3975" s="549"/>
      <c r="OVR3975" s="549"/>
      <c r="OVS3975" s="549"/>
      <c r="OVT3975" s="549"/>
      <c r="OVU3975" s="549"/>
      <c r="OVV3975" s="549"/>
      <c r="OVW3975" s="549"/>
      <c r="OVX3975" s="549"/>
      <c r="OVY3975" s="549"/>
      <c r="OVZ3975" s="549"/>
      <c r="OWA3975" s="549"/>
      <c r="OWB3975" s="549"/>
      <c r="OWC3975" s="549"/>
      <c r="OWD3975" s="549"/>
      <c r="OWE3975" s="549"/>
      <c r="OWF3975" s="549"/>
      <c r="OWG3975" s="549"/>
      <c r="OWH3975" s="549"/>
      <c r="OWI3975" s="549"/>
      <c r="OWJ3975" s="549"/>
      <c r="OWK3975" s="549"/>
      <c r="OWL3975" s="549"/>
      <c r="OWM3975" s="549"/>
      <c r="OWN3975" s="549"/>
      <c r="OWO3975" s="549"/>
      <c r="OWP3975" s="549"/>
      <c r="OWQ3975" s="549"/>
      <c r="OWR3975" s="549"/>
      <c r="OWS3975" s="549"/>
      <c r="OWT3975" s="549"/>
      <c r="OWU3975" s="549"/>
      <c r="OWV3975" s="549"/>
      <c r="OWW3975" s="549"/>
      <c r="OWX3975" s="549"/>
      <c r="OWY3975" s="549"/>
      <c r="OWZ3975" s="549"/>
      <c r="OXA3975" s="549"/>
      <c r="OXB3975" s="549"/>
      <c r="OXC3975" s="549"/>
      <c r="OXD3975" s="549"/>
      <c r="OXE3975" s="549"/>
      <c r="OXF3975" s="549"/>
      <c r="OXG3975" s="549"/>
      <c r="OXH3975" s="549"/>
      <c r="OXI3975" s="549"/>
      <c r="OXJ3975" s="549"/>
      <c r="OXK3975" s="549"/>
      <c r="OXL3975" s="549"/>
      <c r="OXM3975" s="549"/>
      <c r="OXN3975" s="549"/>
      <c r="OXO3975" s="549"/>
      <c r="OXP3975" s="549"/>
      <c r="OXQ3975" s="549"/>
      <c r="OXR3975" s="549"/>
      <c r="OXS3975" s="549"/>
      <c r="OXT3975" s="549"/>
      <c r="OXU3975" s="549"/>
      <c r="OXV3975" s="549"/>
      <c r="OXW3975" s="549"/>
      <c r="OXX3975" s="549"/>
      <c r="OXY3975" s="549"/>
      <c r="OXZ3975" s="549"/>
      <c r="OYA3975" s="549"/>
      <c r="OYB3975" s="549"/>
      <c r="OYC3975" s="549"/>
      <c r="OYD3975" s="549"/>
      <c r="OYE3975" s="549"/>
      <c r="OYF3975" s="549"/>
      <c r="OYG3975" s="549"/>
      <c r="OYH3975" s="549"/>
      <c r="OYI3975" s="549"/>
      <c r="OYJ3975" s="549"/>
      <c r="OYK3975" s="549"/>
      <c r="OYL3975" s="549"/>
      <c r="OYM3975" s="549"/>
      <c r="OYN3975" s="549"/>
      <c r="OYO3975" s="549"/>
      <c r="OYP3975" s="549"/>
      <c r="OYQ3975" s="549"/>
      <c r="OYR3975" s="549"/>
      <c r="OYS3975" s="549"/>
      <c r="OYT3975" s="549"/>
      <c r="OYU3975" s="549"/>
      <c r="OYV3975" s="549"/>
      <c r="OYW3975" s="549"/>
      <c r="OYX3975" s="549"/>
      <c r="OYY3975" s="549"/>
      <c r="OYZ3975" s="549"/>
      <c r="OZA3975" s="549"/>
      <c r="OZB3975" s="549"/>
      <c r="OZC3975" s="549"/>
      <c r="OZD3975" s="549"/>
      <c r="OZE3975" s="549"/>
      <c r="OZF3975" s="549"/>
      <c r="OZG3975" s="549"/>
      <c r="OZH3975" s="549"/>
      <c r="OZI3975" s="549"/>
      <c r="OZJ3975" s="549"/>
      <c r="OZK3975" s="549"/>
      <c r="OZL3975" s="549"/>
      <c r="OZM3975" s="549"/>
      <c r="OZN3975" s="549"/>
      <c r="OZO3975" s="549"/>
      <c r="OZP3975" s="549"/>
      <c r="OZQ3975" s="549"/>
      <c r="OZR3975" s="549"/>
      <c r="OZS3975" s="549"/>
      <c r="OZT3975" s="549"/>
      <c r="OZU3975" s="549"/>
      <c r="OZV3975" s="549"/>
      <c r="OZW3975" s="549"/>
      <c r="OZX3975" s="549"/>
      <c r="OZY3975" s="549"/>
      <c r="OZZ3975" s="549"/>
      <c r="PAA3975" s="549"/>
      <c r="PAB3975" s="549"/>
      <c r="PAC3975" s="549"/>
      <c r="PAD3975" s="549"/>
      <c r="PAE3975" s="549"/>
      <c r="PAF3975" s="549"/>
      <c r="PAG3975" s="549"/>
      <c r="PAH3975" s="549"/>
      <c r="PAI3975" s="549"/>
      <c r="PAJ3975" s="549"/>
      <c r="PAK3975" s="549"/>
      <c r="PAL3975" s="549"/>
      <c r="PAM3975" s="549"/>
      <c r="PAN3975" s="549"/>
      <c r="PAO3975" s="549"/>
      <c r="PAP3975" s="549"/>
      <c r="PAQ3975" s="549"/>
      <c r="PAR3975" s="549"/>
      <c r="PAS3975" s="549"/>
      <c r="PAT3975" s="549"/>
      <c r="PAU3975" s="549"/>
      <c r="PAV3975" s="549"/>
      <c r="PAW3975" s="549"/>
      <c r="PAX3975" s="549"/>
      <c r="PAY3975" s="549"/>
      <c r="PAZ3975" s="549"/>
      <c r="PBA3975" s="549"/>
      <c r="PBB3975" s="549"/>
      <c r="PBC3975" s="549"/>
      <c r="PBD3975" s="549"/>
      <c r="PBE3975" s="549"/>
      <c r="PBF3975" s="549"/>
      <c r="PBG3975" s="549"/>
      <c r="PBH3975" s="549"/>
      <c r="PBI3975" s="549"/>
      <c r="PBJ3975" s="549"/>
      <c r="PBK3975" s="549"/>
      <c r="PBL3975" s="549"/>
      <c r="PBM3975" s="549"/>
      <c r="PBN3975" s="549"/>
      <c r="PBO3975" s="549"/>
      <c r="PBP3975" s="549"/>
      <c r="PBQ3975" s="549"/>
      <c r="PBR3975" s="549"/>
      <c r="PBS3975" s="549"/>
      <c r="PBT3975" s="549"/>
      <c r="PBU3975" s="549"/>
      <c r="PBV3975" s="549"/>
      <c r="PBW3975" s="549"/>
      <c r="PBX3975" s="549"/>
      <c r="PBY3975" s="549"/>
      <c r="PBZ3975" s="549"/>
      <c r="PCA3975" s="549"/>
      <c r="PCB3975" s="549"/>
      <c r="PCC3975" s="549"/>
      <c r="PCD3975" s="549"/>
      <c r="PCE3975" s="549"/>
      <c r="PCF3975" s="549"/>
      <c r="PCG3975" s="549"/>
      <c r="PCH3975" s="549"/>
      <c r="PCI3975" s="549"/>
      <c r="PCJ3975" s="549"/>
      <c r="PCK3975" s="549"/>
      <c r="PCL3975" s="549"/>
      <c r="PCM3975" s="549"/>
      <c r="PCN3975" s="549"/>
      <c r="PCO3975" s="549"/>
      <c r="PCP3975" s="549"/>
      <c r="PCQ3975" s="549"/>
      <c r="PCR3975" s="549"/>
      <c r="PCS3975" s="549"/>
      <c r="PCT3975" s="549"/>
      <c r="PCU3975" s="549"/>
      <c r="PCV3975" s="549"/>
      <c r="PCW3975" s="549"/>
      <c r="PCX3975" s="549"/>
      <c r="PCY3975" s="549"/>
      <c r="PCZ3975" s="549"/>
      <c r="PDA3975" s="549"/>
      <c r="PDB3975" s="549"/>
      <c r="PDC3975" s="549"/>
      <c r="PDD3975" s="549"/>
      <c r="PDE3975" s="549"/>
      <c r="PDF3975" s="549"/>
      <c r="PDG3975" s="549"/>
      <c r="PDH3975" s="549"/>
      <c r="PDI3975" s="549"/>
      <c r="PDJ3975" s="549"/>
      <c r="PDK3975" s="549"/>
      <c r="PDL3975" s="549"/>
      <c r="PDM3975" s="549"/>
      <c r="PDN3975" s="549"/>
      <c r="PDO3975" s="549"/>
      <c r="PDP3975" s="549"/>
      <c r="PDQ3975" s="549"/>
      <c r="PDR3975" s="549"/>
      <c r="PDS3975" s="549"/>
      <c r="PDT3975" s="549"/>
      <c r="PDU3975" s="549"/>
      <c r="PDV3975" s="549"/>
      <c r="PDW3975" s="549"/>
      <c r="PDX3975" s="549"/>
      <c r="PDY3975" s="549"/>
      <c r="PDZ3975" s="549"/>
      <c r="PEA3975" s="549"/>
      <c r="PEB3975" s="549"/>
      <c r="PEC3975" s="549"/>
      <c r="PED3975" s="549"/>
      <c r="PEE3975" s="549"/>
      <c r="PEF3975" s="549"/>
      <c r="PEG3975" s="549"/>
      <c r="PEH3975" s="549"/>
      <c r="PEI3975" s="549"/>
      <c r="PEJ3975" s="549"/>
      <c r="PEK3975" s="549"/>
      <c r="PEL3975" s="549"/>
      <c r="PEM3975" s="549"/>
      <c r="PEN3975" s="549"/>
      <c r="PEO3975" s="549"/>
      <c r="PEP3975" s="549"/>
      <c r="PEQ3975" s="549"/>
      <c r="PER3975" s="549"/>
      <c r="PES3975" s="549"/>
      <c r="PET3975" s="549"/>
      <c r="PEU3975" s="549"/>
      <c r="PEV3975" s="549"/>
      <c r="PEW3975" s="549"/>
      <c r="PEX3975" s="549"/>
      <c r="PEY3975" s="549"/>
      <c r="PEZ3975" s="549"/>
      <c r="PFA3975" s="549"/>
      <c r="PFB3975" s="549"/>
      <c r="PFC3975" s="549"/>
      <c r="PFD3975" s="549"/>
      <c r="PFE3975" s="549"/>
      <c r="PFF3975" s="549"/>
      <c r="PFG3975" s="549"/>
      <c r="PFH3975" s="549"/>
      <c r="PFI3975" s="549"/>
      <c r="PFJ3975" s="549"/>
      <c r="PFK3975" s="549"/>
      <c r="PFL3975" s="549"/>
      <c r="PFM3975" s="549"/>
      <c r="PFN3975" s="549"/>
      <c r="PFO3975" s="549"/>
      <c r="PFP3975" s="549"/>
      <c r="PFQ3975" s="549"/>
      <c r="PFR3975" s="549"/>
      <c r="PFS3975" s="549"/>
      <c r="PFT3975" s="549"/>
      <c r="PFU3975" s="549"/>
      <c r="PFV3975" s="549"/>
      <c r="PFW3975" s="549"/>
      <c r="PFX3975" s="549"/>
      <c r="PFY3975" s="549"/>
      <c r="PFZ3975" s="549"/>
      <c r="PGA3975" s="549"/>
      <c r="PGB3975" s="549"/>
      <c r="PGC3975" s="549"/>
      <c r="PGD3975" s="549"/>
      <c r="PGE3975" s="549"/>
      <c r="PGF3975" s="549"/>
      <c r="PGG3975" s="549"/>
      <c r="PGH3975" s="549"/>
      <c r="PGI3975" s="549"/>
      <c r="PGJ3975" s="549"/>
      <c r="PGK3975" s="549"/>
      <c r="PGL3975" s="549"/>
      <c r="PGM3975" s="549"/>
      <c r="PGN3975" s="549"/>
      <c r="PGO3975" s="549"/>
      <c r="PGP3975" s="549"/>
      <c r="PGQ3975" s="549"/>
      <c r="PGR3975" s="549"/>
      <c r="PGS3975" s="549"/>
      <c r="PGT3975" s="549"/>
      <c r="PGU3975" s="549"/>
      <c r="PGV3975" s="549"/>
      <c r="PGW3975" s="549"/>
      <c r="PGX3975" s="549"/>
      <c r="PGY3975" s="549"/>
      <c r="PGZ3975" s="549"/>
      <c r="PHA3975" s="549"/>
      <c r="PHB3975" s="549"/>
      <c r="PHC3975" s="549"/>
      <c r="PHD3975" s="549"/>
      <c r="PHE3975" s="549"/>
      <c r="PHF3975" s="549"/>
      <c r="PHG3975" s="549"/>
      <c r="PHH3975" s="549"/>
      <c r="PHI3975" s="549"/>
      <c r="PHJ3975" s="549"/>
      <c r="PHK3975" s="549"/>
      <c r="PHL3975" s="549"/>
      <c r="PHM3975" s="549"/>
      <c r="PHN3975" s="549"/>
      <c r="PHO3975" s="549"/>
      <c r="PHP3975" s="549"/>
      <c r="PHQ3975" s="549"/>
      <c r="PHR3975" s="549"/>
      <c r="PHS3975" s="549"/>
      <c r="PHT3975" s="549"/>
      <c r="PHU3975" s="549"/>
      <c r="PHV3975" s="549"/>
      <c r="PHW3975" s="549"/>
      <c r="PHX3975" s="549"/>
      <c r="PHY3975" s="549"/>
      <c r="PHZ3975" s="549"/>
      <c r="PIA3975" s="549"/>
      <c r="PIB3975" s="549"/>
      <c r="PIC3975" s="549"/>
      <c r="PID3975" s="549"/>
      <c r="PIE3975" s="549"/>
      <c r="PIF3975" s="549"/>
      <c r="PIG3975" s="549"/>
      <c r="PIH3975" s="549"/>
      <c r="PII3975" s="549"/>
      <c r="PIJ3975" s="549"/>
      <c r="PIK3975" s="549"/>
      <c r="PIL3975" s="549"/>
      <c r="PIM3975" s="549"/>
      <c r="PIN3975" s="549"/>
      <c r="PIO3975" s="549"/>
      <c r="PIP3975" s="549"/>
      <c r="PIQ3975" s="549"/>
      <c r="PIR3975" s="549"/>
      <c r="PIS3975" s="549"/>
      <c r="PIT3975" s="549"/>
      <c r="PIU3975" s="549"/>
      <c r="PIV3975" s="549"/>
      <c r="PIW3975" s="549"/>
      <c r="PIX3975" s="549"/>
      <c r="PIY3975" s="549"/>
      <c r="PIZ3975" s="549"/>
      <c r="PJA3975" s="549"/>
      <c r="PJB3975" s="549"/>
      <c r="PJC3975" s="549"/>
      <c r="PJD3975" s="549"/>
      <c r="PJE3975" s="549"/>
      <c r="PJF3975" s="549"/>
      <c r="PJG3975" s="549"/>
      <c r="PJH3975" s="549"/>
      <c r="PJI3975" s="549"/>
      <c r="PJJ3975" s="549"/>
      <c r="PJK3975" s="549"/>
      <c r="PJL3975" s="549"/>
      <c r="PJM3975" s="549"/>
      <c r="PJN3975" s="549"/>
      <c r="PJO3975" s="549"/>
      <c r="PJP3975" s="549"/>
      <c r="PJQ3975" s="549"/>
      <c r="PJR3975" s="549"/>
      <c r="PJS3975" s="549"/>
      <c r="PJT3975" s="549"/>
      <c r="PJU3975" s="549"/>
      <c r="PJV3975" s="549"/>
      <c r="PJW3975" s="549"/>
      <c r="PJX3975" s="549"/>
      <c r="PJY3975" s="549"/>
      <c r="PJZ3975" s="549"/>
      <c r="PKA3975" s="549"/>
      <c r="PKB3975" s="549"/>
      <c r="PKC3975" s="549"/>
      <c r="PKD3975" s="549"/>
      <c r="PKE3975" s="549"/>
      <c r="PKF3975" s="549"/>
      <c r="PKG3975" s="549"/>
      <c r="PKH3975" s="549"/>
      <c r="PKI3975" s="549"/>
      <c r="PKJ3975" s="549"/>
      <c r="PKK3975" s="549"/>
      <c r="PKL3975" s="549"/>
      <c r="PKM3975" s="549"/>
      <c r="PKN3975" s="549"/>
      <c r="PKO3975" s="549"/>
      <c r="PKP3975" s="549"/>
      <c r="PKQ3975" s="549"/>
      <c r="PKR3975" s="549"/>
      <c r="PKS3975" s="549"/>
      <c r="PKT3975" s="549"/>
      <c r="PKU3975" s="549"/>
      <c r="PKV3975" s="549"/>
      <c r="PKW3975" s="549"/>
      <c r="PKX3975" s="549"/>
      <c r="PKY3975" s="549"/>
      <c r="PKZ3975" s="549"/>
      <c r="PLA3975" s="549"/>
      <c r="PLB3975" s="549"/>
      <c r="PLC3975" s="549"/>
      <c r="PLD3975" s="549"/>
      <c r="PLE3975" s="549"/>
      <c r="PLF3975" s="549"/>
      <c r="PLG3975" s="549"/>
      <c r="PLH3975" s="549"/>
      <c r="PLI3975" s="549"/>
      <c r="PLJ3975" s="549"/>
      <c r="PLK3975" s="549"/>
      <c r="PLL3975" s="549"/>
      <c r="PLM3975" s="549"/>
      <c r="PLN3975" s="549"/>
      <c r="PLO3975" s="549"/>
      <c r="PLP3975" s="549"/>
      <c r="PLQ3975" s="549"/>
      <c r="PLR3975" s="549"/>
      <c r="PLS3975" s="549"/>
      <c r="PLT3975" s="549"/>
      <c r="PLU3975" s="549"/>
      <c r="PLV3975" s="549"/>
      <c r="PLW3975" s="549"/>
      <c r="PLX3975" s="549"/>
      <c r="PLY3975" s="549"/>
      <c r="PLZ3975" s="549"/>
      <c r="PMA3975" s="549"/>
      <c r="PMB3975" s="549"/>
      <c r="PMC3975" s="549"/>
      <c r="PMD3975" s="549"/>
      <c r="PME3975" s="549"/>
      <c r="PMF3975" s="549"/>
      <c r="PMG3975" s="549"/>
      <c r="PMH3975" s="549"/>
      <c r="PMI3975" s="549"/>
      <c r="PMJ3975" s="549"/>
      <c r="PMK3975" s="549"/>
      <c r="PML3975" s="549"/>
      <c r="PMM3975" s="549"/>
      <c r="PMN3975" s="549"/>
      <c r="PMO3975" s="549"/>
      <c r="PMP3975" s="549"/>
      <c r="PMQ3975" s="549"/>
      <c r="PMR3975" s="549"/>
      <c r="PMS3975" s="549"/>
      <c r="PMT3975" s="549"/>
      <c r="PMU3975" s="549"/>
      <c r="PMV3975" s="549"/>
      <c r="PMW3975" s="549"/>
      <c r="PMX3975" s="549"/>
      <c r="PMY3975" s="549"/>
      <c r="PMZ3975" s="549"/>
      <c r="PNA3975" s="549"/>
      <c r="PNB3975" s="549"/>
      <c r="PNC3975" s="549"/>
      <c r="PND3975" s="549"/>
      <c r="PNE3975" s="549"/>
      <c r="PNF3975" s="549"/>
      <c r="PNG3975" s="549"/>
      <c r="PNH3975" s="549"/>
      <c r="PNI3975" s="549"/>
      <c r="PNJ3975" s="549"/>
      <c r="PNK3975" s="549"/>
      <c r="PNL3975" s="549"/>
      <c r="PNM3975" s="549"/>
      <c r="PNN3975" s="549"/>
      <c r="PNO3975" s="549"/>
      <c r="PNP3975" s="549"/>
      <c r="PNQ3975" s="549"/>
      <c r="PNR3975" s="549"/>
      <c r="PNS3975" s="549"/>
      <c r="PNT3975" s="549"/>
      <c r="PNU3975" s="549"/>
      <c r="PNV3975" s="549"/>
      <c r="PNW3975" s="549"/>
      <c r="PNX3975" s="549"/>
      <c r="PNY3975" s="549"/>
      <c r="PNZ3975" s="549"/>
      <c r="POA3975" s="549"/>
      <c r="POB3975" s="549"/>
      <c r="POC3975" s="549"/>
      <c r="POD3975" s="549"/>
      <c r="POE3975" s="549"/>
      <c r="POF3975" s="549"/>
      <c r="POG3975" s="549"/>
      <c r="POH3975" s="549"/>
      <c r="POI3975" s="549"/>
      <c r="POJ3975" s="549"/>
      <c r="POK3975" s="549"/>
      <c r="POL3975" s="549"/>
      <c r="POM3975" s="549"/>
      <c r="PON3975" s="549"/>
      <c r="POO3975" s="549"/>
      <c r="POP3975" s="549"/>
      <c r="POQ3975" s="549"/>
      <c r="POR3975" s="549"/>
      <c r="POS3975" s="549"/>
      <c r="POT3975" s="549"/>
      <c r="POU3975" s="549"/>
      <c r="POV3975" s="549"/>
      <c r="POW3975" s="549"/>
      <c r="POX3975" s="549"/>
      <c r="POY3975" s="549"/>
      <c r="POZ3975" s="549"/>
      <c r="PPA3975" s="549"/>
      <c r="PPB3975" s="549"/>
      <c r="PPC3975" s="549"/>
      <c r="PPD3975" s="549"/>
      <c r="PPE3975" s="549"/>
      <c r="PPF3975" s="549"/>
      <c r="PPG3975" s="549"/>
      <c r="PPH3975" s="549"/>
      <c r="PPI3975" s="549"/>
      <c r="PPJ3975" s="549"/>
      <c r="PPK3975" s="549"/>
      <c r="PPL3975" s="549"/>
      <c r="PPM3975" s="549"/>
      <c r="PPN3975" s="549"/>
      <c r="PPO3975" s="549"/>
      <c r="PPP3975" s="549"/>
      <c r="PPQ3975" s="549"/>
      <c r="PPR3975" s="549"/>
      <c r="PPS3975" s="549"/>
      <c r="PPT3975" s="549"/>
      <c r="PPU3975" s="549"/>
      <c r="PPV3975" s="549"/>
      <c r="PPW3975" s="549"/>
      <c r="PPX3975" s="549"/>
      <c r="PPY3975" s="549"/>
      <c r="PPZ3975" s="549"/>
      <c r="PQA3975" s="549"/>
      <c r="PQB3975" s="549"/>
      <c r="PQC3975" s="549"/>
      <c r="PQD3975" s="549"/>
      <c r="PQE3975" s="549"/>
      <c r="PQF3975" s="549"/>
      <c r="PQG3975" s="549"/>
      <c r="PQH3975" s="549"/>
      <c r="PQI3975" s="549"/>
      <c r="PQJ3975" s="549"/>
      <c r="PQK3975" s="549"/>
      <c r="PQL3975" s="549"/>
      <c r="PQM3975" s="549"/>
      <c r="PQN3975" s="549"/>
      <c r="PQO3975" s="549"/>
      <c r="PQP3975" s="549"/>
      <c r="PQQ3975" s="549"/>
      <c r="PQR3975" s="549"/>
      <c r="PQS3975" s="549"/>
      <c r="PQT3975" s="549"/>
      <c r="PQU3975" s="549"/>
      <c r="PQV3975" s="549"/>
      <c r="PQW3975" s="549"/>
      <c r="PQX3975" s="549"/>
      <c r="PQY3975" s="549"/>
      <c r="PQZ3975" s="549"/>
      <c r="PRA3975" s="549"/>
      <c r="PRB3975" s="549"/>
      <c r="PRC3975" s="549"/>
      <c r="PRD3975" s="549"/>
      <c r="PRE3975" s="549"/>
      <c r="PRF3975" s="549"/>
      <c r="PRG3975" s="549"/>
      <c r="PRH3975" s="549"/>
      <c r="PRI3975" s="549"/>
      <c r="PRJ3975" s="549"/>
      <c r="PRK3975" s="549"/>
      <c r="PRL3975" s="549"/>
      <c r="PRM3975" s="549"/>
      <c r="PRN3975" s="549"/>
      <c r="PRO3975" s="549"/>
      <c r="PRP3975" s="549"/>
      <c r="PRQ3975" s="549"/>
      <c r="PRR3975" s="549"/>
      <c r="PRS3975" s="549"/>
      <c r="PRT3975" s="549"/>
      <c r="PRU3975" s="549"/>
      <c r="PRV3975" s="549"/>
      <c r="PRW3975" s="549"/>
      <c r="PRX3975" s="549"/>
      <c r="PRY3975" s="549"/>
      <c r="PRZ3975" s="549"/>
      <c r="PSA3975" s="549"/>
      <c r="PSB3975" s="549"/>
      <c r="PSC3975" s="549"/>
      <c r="PSD3975" s="549"/>
      <c r="PSE3975" s="549"/>
      <c r="PSF3975" s="549"/>
      <c r="PSG3975" s="549"/>
      <c r="PSH3975" s="549"/>
      <c r="PSI3975" s="549"/>
      <c r="PSJ3975" s="549"/>
      <c r="PSK3975" s="549"/>
      <c r="PSL3975" s="549"/>
      <c r="PSM3975" s="549"/>
      <c r="PSN3975" s="549"/>
      <c r="PSO3975" s="549"/>
      <c r="PSP3975" s="549"/>
      <c r="PSQ3975" s="549"/>
      <c r="PSR3975" s="549"/>
      <c r="PSS3975" s="549"/>
      <c r="PST3975" s="549"/>
      <c r="PSU3975" s="549"/>
      <c r="PSV3975" s="549"/>
      <c r="PSW3975" s="549"/>
      <c r="PSX3975" s="549"/>
      <c r="PSY3975" s="549"/>
      <c r="PSZ3975" s="549"/>
      <c r="PTA3975" s="549"/>
      <c r="PTB3975" s="549"/>
      <c r="PTC3975" s="549"/>
      <c r="PTD3975" s="549"/>
      <c r="PTE3975" s="549"/>
      <c r="PTF3975" s="549"/>
      <c r="PTG3975" s="549"/>
      <c r="PTH3975" s="549"/>
      <c r="PTI3975" s="549"/>
      <c r="PTJ3975" s="549"/>
      <c r="PTK3975" s="549"/>
      <c r="PTL3975" s="549"/>
      <c r="PTM3975" s="549"/>
      <c r="PTN3975" s="549"/>
      <c r="PTO3975" s="549"/>
      <c r="PTP3975" s="549"/>
      <c r="PTQ3975" s="549"/>
      <c r="PTR3975" s="549"/>
      <c r="PTS3975" s="549"/>
      <c r="PTT3975" s="549"/>
      <c r="PTU3975" s="549"/>
      <c r="PTV3975" s="549"/>
      <c r="PTW3975" s="549"/>
      <c r="PTX3975" s="549"/>
      <c r="PTY3975" s="549"/>
      <c r="PTZ3975" s="549"/>
      <c r="PUA3975" s="549"/>
      <c r="PUB3975" s="549"/>
      <c r="PUC3975" s="549"/>
      <c r="PUD3975" s="549"/>
      <c r="PUE3975" s="549"/>
      <c r="PUF3975" s="549"/>
      <c r="PUG3975" s="549"/>
      <c r="PUH3975" s="549"/>
      <c r="PUI3975" s="549"/>
      <c r="PUJ3975" s="549"/>
      <c r="PUK3975" s="549"/>
      <c r="PUL3975" s="549"/>
      <c r="PUM3975" s="549"/>
      <c r="PUN3975" s="549"/>
      <c r="PUO3975" s="549"/>
      <c r="PUP3975" s="549"/>
      <c r="PUQ3975" s="549"/>
      <c r="PUR3975" s="549"/>
      <c r="PUS3975" s="549"/>
      <c r="PUT3975" s="549"/>
      <c r="PUU3975" s="549"/>
      <c r="PUV3975" s="549"/>
      <c r="PUW3975" s="549"/>
      <c r="PUX3975" s="549"/>
      <c r="PUY3975" s="549"/>
      <c r="PUZ3975" s="549"/>
      <c r="PVA3975" s="549"/>
      <c r="PVB3975" s="549"/>
      <c r="PVC3975" s="549"/>
      <c r="PVD3975" s="549"/>
      <c r="PVE3975" s="549"/>
      <c r="PVF3975" s="549"/>
      <c r="PVG3975" s="549"/>
      <c r="PVH3975" s="549"/>
      <c r="PVI3975" s="549"/>
      <c r="PVJ3975" s="549"/>
      <c r="PVK3975" s="549"/>
      <c r="PVL3975" s="549"/>
      <c r="PVM3975" s="549"/>
      <c r="PVN3975" s="549"/>
      <c r="PVO3975" s="549"/>
      <c r="PVP3975" s="549"/>
      <c r="PVQ3975" s="549"/>
      <c r="PVR3975" s="549"/>
      <c r="PVS3975" s="549"/>
      <c r="PVT3975" s="549"/>
      <c r="PVU3975" s="549"/>
      <c r="PVV3975" s="549"/>
      <c r="PVW3975" s="549"/>
      <c r="PVX3975" s="549"/>
      <c r="PVY3975" s="549"/>
      <c r="PVZ3975" s="549"/>
      <c r="PWA3975" s="549"/>
      <c r="PWB3975" s="549"/>
      <c r="PWC3975" s="549"/>
      <c r="PWD3975" s="549"/>
      <c r="PWE3975" s="549"/>
      <c r="PWF3975" s="549"/>
      <c r="PWG3975" s="549"/>
      <c r="PWH3975" s="549"/>
      <c r="PWI3975" s="549"/>
      <c r="PWJ3975" s="549"/>
      <c r="PWK3975" s="549"/>
      <c r="PWL3975" s="549"/>
      <c r="PWM3975" s="549"/>
      <c r="PWN3975" s="549"/>
      <c r="PWO3975" s="549"/>
      <c r="PWP3975" s="549"/>
      <c r="PWQ3975" s="549"/>
      <c r="PWR3975" s="549"/>
      <c r="PWS3975" s="549"/>
      <c r="PWT3975" s="549"/>
      <c r="PWU3975" s="549"/>
      <c r="PWV3975" s="549"/>
      <c r="PWW3975" s="549"/>
      <c r="PWX3975" s="549"/>
      <c r="PWY3975" s="549"/>
      <c r="PWZ3975" s="549"/>
      <c r="PXA3975" s="549"/>
      <c r="PXB3975" s="549"/>
      <c r="PXC3975" s="549"/>
      <c r="PXD3975" s="549"/>
      <c r="PXE3975" s="549"/>
      <c r="PXF3975" s="549"/>
      <c r="PXG3975" s="549"/>
      <c r="PXH3975" s="549"/>
      <c r="PXI3975" s="549"/>
      <c r="PXJ3975" s="549"/>
      <c r="PXK3975" s="549"/>
      <c r="PXL3975" s="549"/>
      <c r="PXM3975" s="549"/>
      <c r="PXN3975" s="549"/>
      <c r="PXO3975" s="549"/>
      <c r="PXP3975" s="549"/>
      <c r="PXQ3975" s="549"/>
      <c r="PXR3975" s="549"/>
      <c r="PXS3975" s="549"/>
      <c r="PXT3975" s="549"/>
      <c r="PXU3975" s="549"/>
      <c r="PXV3975" s="549"/>
      <c r="PXW3975" s="549"/>
      <c r="PXX3975" s="549"/>
      <c r="PXY3975" s="549"/>
      <c r="PXZ3975" s="549"/>
      <c r="PYA3975" s="549"/>
      <c r="PYB3975" s="549"/>
      <c r="PYC3975" s="549"/>
      <c r="PYD3975" s="549"/>
      <c r="PYE3975" s="549"/>
      <c r="PYF3975" s="549"/>
      <c r="PYG3975" s="549"/>
      <c r="PYH3975" s="549"/>
      <c r="PYI3975" s="549"/>
      <c r="PYJ3975" s="549"/>
      <c r="PYK3975" s="549"/>
      <c r="PYL3975" s="549"/>
      <c r="PYM3975" s="549"/>
      <c r="PYN3975" s="549"/>
      <c r="PYO3975" s="549"/>
      <c r="PYP3975" s="549"/>
      <c r="PYQ3975" s="549"/>
      <c r="PYR3975" s="549"/>
      <c r="PYS3975" s="549"/>
      <c r="PYT3975" s="549"/>
      <c r="PYU3975" s="549"/>
      <c r="PYV3975" s="549"/>
      <c r="PYW3975" s="549"/>
      <c r="PYX3975" s="549"/>
      <c r="PYY3975" s="549"/>
      <c r="PYZ3975" s="549"/>
      <c r="PZA3975" s="549"/>
      <c r="PZB3975" s="549"/>
      <c r="PZC3975" s="549"/>
      <c r="PZD3975" s="549"/>
      <c r="PZE3975" s="549"/>
      <c r="PZF3975" s="549"/>
      <c r="PZG3975" s="549"/>
      <c r="PZH3975" s="549"/>
      <c r="PZI3975" s="549"/>
      <c r="PZJ3975" s="549"/>
      <c r="PZK3975" s="549"/>
      <c r="PZL3975" s="549"/>
      <c r="PZM3975" s="549"/>
      <c r="PZN3975" s="549"/>
      <c r="PZO3975" s="549"/>
      <c r="PZP3975" s="549"/>
      <c r="PZQ3975" s="549"/>
      <c r="PZR3975" s="549"/>
      <c r="PZS3975" s="549"/>
      <c r="PZT3975" s="549"/>
      <c r="PZU3975" s="549"/>
      <c r="PZV3975" s="549"/>
      <c r="PZW3975" s="549"/>
      <c r="PZX3975" s="549"/>
      <c r="PZY3975" s="549"/>
      <c r="PZZ3975" s="549"/>
      <c r="QAA3975" s="549"/>
      <c r="QAB3975" s="549"/>
      <c r="QAC3975" s="549"/>
      <c r="QAD3975" s="549"/>
      <c r="QAE3975" s="549"/>
      <c r="QAF3975" s="549"/>
      <c r="QAG3975" s="549"/>
      <c r="QAH3975" s="549"/>
      <c r="QAI3975" s="549"/>
      <c r="QAJ3975" s="549"/>
      <c r="QAK3975" s="549"/>
      <c r="QAL3975" s="549"/>
      <c r="QAM3975" s="549"/>
      <c r="QAN3975" s="549"/>
      <c r="QAO3975" s="549"/>
      <c r="QAP3975" s="549"/>
      <c r="QAQ3975" s="549"/>
      <c r="QAR3975" s="549"/>
      <c r="QAS3975" s="549"/>
      <c r="QAT3975" s="549"/>
      <c r="QAU3975" s="549"/>
      <c r="QAV3975" s="549"/>
      <c r="QAW3975" s="549"/>
      <c r="QAX3975" s="549"/>
      <c r="QAY3975" s="549"/>
      <c r="QAZ3975" s="549"/>
      <c r="QBA3975" s="549"/>
      <c r="QBB3975" s="549"/>
      <c r="QBC3975" s="549"/>
      <c r="QBD3975" s="549"/>
      <c r="QBE3975" s="549"/>
      <c r="QBF3975" s="549"/>
      <c r="QBG3975" s="549"/>
      <c r="QBH3975" s="549"/>
      <c r="QBI3975" s="549"/>
      <c r="QBJ3975" s="549"/>
      <c r="QBK3975" s="549"/>
      <c r="QBL3975" s="549"/>
      <c r="QBM3975" s="549"/>
      <c r="QBN3975" s="549"/>
      <c r="QBO3975" s="549"/>
      <c r="QBP3975" s="549"/>
      <c r="QBQ3975" s="549"/>
      <c r="QBR3975" s="549"/>
      <c r="QBS3975" s="549"/>
      <c r="QBT3975" s="549"/>
      <c r="QBU3975" s="549"/>
      <c r="QBV3975" s="549"/>
      <c r="QBW3975" s="549"/>
      <c r="QBX3975" s="549"/>
      <c r="QBY3975" s="549"/>
      <c r="QBZ3975" s="549"/>
      <c r="QCA3975" s="549"/>
      <c r="QCB3975" s="549"/>
      <c r="QCC3975" s="549"/>
      <c r="QCD3975" s="549"/>
      <c r="QCE3975" s="549"/>
      <c r="QCF3975" s="549"/>
      <c r="QCG3975" s="549"/>
      <c r="QCH3975" s="549"/>
      <c r="QCI3975" s="549"/>
      <c r="QCJ3975" s="549"/>
      <c r="QCK3975" s="549"/>
      <c r="QCL3975" s="549"/>
      <c r="QCM3975" s="549"/>
      <c r="QCN3975" s="549"/>
      <c r="QCO3975" s="549"/>
      <c r="QCP3975" s="549"/>
      <c r="QCQ3975" s="549"/>
      <c r="QCR3975" s="549"/>
      <c r="QCS3975" s="549"/>
      <c r="QCT3975" s="549"/>
      <c r="QCU3975" s="549"/>
      <c r="QCV3975" s="549"/>
      <c r="QCW3975" s="549"/>
      <c r="QCX3975" s="549"/>
      <c r="QCY3975" s="549"/>
      <c r="QCZ3975" s="549"/>
      <c r="QDA3975" s="549"/>
      <c r="QDB3975" s="549"/>
      <c r="QDC3975" s="549"/>
      <c r="QDD3975" s="549"/>
      <c r="QDE3975" s="549"/>
      <c r="QDF3975" s="549"/>
      <c r="QDG3975" s="549"/>
      <c r="QDH3975" s="549"/>
      <c r="QDI3975" s="549"/>
      <c r="QDJ3975" s="549"/>
      <c r="QDK3975" s="549"/>
      <c r="QDL3975" s="549"/>
      <c r="QDM3975" s="549"/>
      <c r="QDN3975" s="549"/>
      <c r="QDO3975" s="549"/>
      <c r="QDP3975" s="549"/>
      <c r="QDQ3975" s="549"/>
      <c r="QDR3975" s="549"/>
      <c r="QDS3975" s="549"/>
      <c r="QDT3975" s="549"/>
      <c r="QDU3975" s="549"/>
      <c r="QDV3975" s="549"/>
      <c r="QDW3975" s="549"/>
      <c r="QDX3975" s="549"/>
      <c r="QDY3975" s="549"/>
      <c r="QDZ3975" s="549"/>
      <c r="QEA3975" s="549"/>
      <c r="QEB3975" s="549"/>
      <c r="QEC3975" s="549"/>
      <c r="QED3975" s="549"/>
      <c r="QEE3975" s="549"/>
      <c r="QEF3975" s="549"/>
      <c r="QEG3975" s="549"/>
      <c r="QEH3975" s="549"/>
      <c r="QEI3975" s="549"/>
      <c r="QEJ3975" s="549"/>
      <c r="QEK3975" s="549"/>
      <c r="QEL3975" s="549"/>
      <c r="QEM3975" s="549"/>
      <c r="QEN3975" s="549"/>
      <c r="QEO3975" s="549"/>
      <c r="QEP3975" s="549"/>
      <c r="QEQ3975" s="549"/>
      <c r="QER3975" s="549"/>
      <c r="QES3975" s="549"/>
      <c r="QET3975" s="549"/>
      <c r="QEU3975" s="549"/>
      <c r="QEV3975" s="549"/>
      <c r="QEW3975" s="549"/>
      <c r="QEX3975" s="549"/>
      <c r="QEY3975" s="549"/>
      <c r="QEZ3975" s="549"/>
      <c r="QFA3975" s="549"/>
      <c r="QFB3975" s="549"/>
      <c r="QFC3975" s="549"/>
      <c r="QFD3975" s="549"/>
      <c r="QFE3975" s="549"/>
      <c r="QFF3975" s="549"/>
      <c r="QFG3975" s="549"/>
      <c r="QFH3975" s="549"/>
      <c r="QFI3975" s="549"/>
      <c r="QFJ3975" s="549"/>
      <c r="QFK3975" s="549"/>
      <c r="QFL3975" s="549"/>
      <c r="QFM3975" s="549"/>
      <c r="QFN3975" s="549"/>
      <c r="QFO3975" s="549"/>
      <c r="QFP3975" s="549"/>
      <c r="QFQ3975" s="549"/>
      <c r="QFR3975" s="549"/>
      <c r="QFS3975" s="549"/>
      <c r="QFT3975" s="549"/>
      <c r="QFU3975" s="549"/>
      <c r="QFV3975" s="549"/>
      <c r="QFW3975" s="549"/>
      <c r="QFX3975" s="549"/>
      <c r="QFY3975" s="549"/>
      <c r="QFZ3975" s="549"/>
      <c r="QGA3975" s="549"/>
      <c r="QGB3975" s="549"/>
      <c r="QGC3975" s="549"/>
      <c r="QGD3975" s="549"/>
      <c r="QGE3975" s="549"/>
      <c r="QGF3975" s="549"/>
      <c r="QGG3975" s="549"/>
      <c r="QGH3975" s="549"/>
      <c r="QGI3975" s="549"/>
      <c r="QGJ3975" s="549"/>
      <c r="QGK3975" s="549"/>
      <c r="QGL3975" s="549"/>
      <c r="QGM3975" s="549"/>
      <c r="QGN3975" s="549"/>
      <c r="QGO3975" s="549"/>
      <c r="QGP3975" s="549"/>
      <c r="QGQ3975" s="549"/>
      <c r="QGR3975" s="549"/>
      <c r="QGS3975" s="549"/>
      <c r="QGT3975" s="549"/>
      <c r="QGU3975" s="549"/>
      <c r="QGV3975" s="549"/>
      <c r="QGW3975" s="549"/>
      <c r="QGX3975" s="549"/>
      <c r="QGY3975" s="549"/>
      <c r="QGZ3975" s="549"/>
      <c r="QHA3975" s="549"/>
      <c r="QHB3975" s="549"/>
      <c r="QHC3975" s="549"/>
      <c r="QHD3975" s="549"/>
      <c r="QHE3975" s="549"/>
      <c r="QHF3975" s="549"/>
      <c r="QHG3975" s="549"/>
      <c r="QHH3975" s="549"/>
      <c r="QHI3975" s="549"/>
      <c r="QHJ3975" s="549"/>
      <c r="QHK3975" s="549"/>
      <c r="QHL3975" s="549"/>
      <c r="QHM3975" s="549"/>
      <c r="QHN3975" s="549"/>
      <c r="QHO3975" s="549"/>
      <c r="QHP3975" s="549"/>
      <c r="QHQ3975" s="549"/>
      <c r="QHR3975" s="549"/>
      <c r="QHS3975" s="549"/>
      <c r="QHT3975" s="549"/>
      <c r="QHU3975" s="549"/>
      <c r="QHV3975" s="549"/>
      <c r="QHW3975" s="549"/>
      <c r="QHX3975" s="549"/>
      <c r="QHY3975" s="549"/>
      <c r="QHZ3975" s="549"/>
      <c r="QIA3975" s="549"/>
      <c r="QIB3975" s="549"/>
      <c r="QIC3975" s="549"/>
      <c r="QID3975" s="549"/>
      <c r="QIE3975" s="549"/>
      <c r="QIF3975" s="549"/>
      <c r="QIG3975" s="549"/>
      <c r="QIH3975" s="549"/>
      <c r="QII3975" s="549"/>
      <c r="QIJ3975" s="549"/>
      <c r="QIK3975" s="549"/>
      <c r="QIL3975" s="549"/>
      <c r="QIM3975" s="549"/>
      <c r="QIN3975" s="549"/>
      <c r="QIO3975" s="549"/>
      <c r="QIP3975" s="549"/>
      <c r="QIQ3975" s="549"/>
      <c r="QIR3975" s="549"/>
      <c r="QIS3975" s="549"/>
      <c r="QIT3975" s="549"/>
      <c r="QIU3975" s="549"/>
      <c r="QIV3975" s="549"/>
      <c r="QIW3975" s="549"/>
      <c r="QIX3975" s="549"/>
      <c r="QIY3975" s="549"/>
      <c r="QIZ3975" s="549"/>
      <c r="QJA3975" s="549"/>
      <c r="QJB3975" s="549"/>
      <c r="QJC3975" s="549"/>
      <c r="QJD3975" s="549"/>
      <c r="QJE3975" s="549"/>
      <c r="QJF3975" s="549"/>
      <c r="QJG3975" s="549"/>
      <c r="QJH3975" s="549"/>
      <c r="QJI3975" s="549"/>
      <c r="QJJ3975" s="549"/>
      <c r="QJK3975" s="549"/>
      <c r="QJL3975" s="549"/>
      <c r="QJM3975" s="549"/>
      <c r="QJN3975" s="549"/>
      <c r="QJO3975" s="549"/>
      <c r="QJP3975" s="549"/>
      <c r="QJQ3975" s="549"/>
      <c r="QJR3975" s="549"/>
      <c r="QJS3975" s="549"/>
      <c r="QJT3975" s="549"/>
      <c r="QJU3975" s="549"/>
      <c r="QJV3975" s="549"/>
      <c r="QJW3975" s="549"/>
      <c r="QJX3975" s="549"/>
      <c r="QJY3975" s="549"/>
      <c r="QJZ3975" s="549"/>
      <c r="QKA3975" s="549"/>
      <c r="QKB3975" s="549"/>
      <c r="QKC3975" s="549"/>
      <c r="QKD3975" s="549"/>
      <c r="QKE3975" s="549"/>
      <c r="QKF3975" s="549"/>
      <c r="QKG3975" s="549"/>
      <c r="QKH3975" s="549"/>
      <c r="QKI3975" s="549"/>
      <c r="QKJ3975" s="549"/>
      <c r="QKK3975" s="549"/>
      <c r="QKL3975" s="549"/>
      <c r="QKM3975" s="549"/>
      <c r="QKN3975" s="549"/>
      <c r="QKO3975" s="549"/>
      <c r="QKP3975" s="549"/>
      <c r="QKQ3975" s="549"/>
      <c r="QKR3975" s="549"/>
      <c r="QKS3975" s="549"/>
      <c r="QKT3975" s="549"/>
      <c r="QKU3975" s="549"/>
      <c r="QKV3975" s="549"/>
      <c r="QKW3975" s="549"/>
      <c r="QKX3975" s="549"/>
      <c r="QKY3975" s="549"/>
      <c r="QKZ3975" s="549"/>
      <c r="QLA3975" s="549"/>
      <c r="QLB3975" s="549"/>
      <c r="QLC3975" s="549"/>
      <c r="QLD3975" s="549"/>
      <c r="QLE3975" s="549"/>
      <c r="QLF3975" s="549"/>
      <c r="QLG3975" s="549"/>
      <c r="QLH3975" s="549"/>
      <c r="QLI3975" s="549"/>
      <c r="QLJ3975" s="549"/>
      <c r="QLK3975" s="549"/>
      <c r="QLL3975" s="549"/>
      <c r="QLM3975" s="549"/>
      <c r="QLN3975" s="549"/>
      <c r="QLO3975" s="549"/>
      <c r="QLP3975" s="549"/>
      <c r="QLQ3975" s="549"/>
      <c r="QLR3975" s="549"/>
      <c r="QLS3975" s="549"/>
      <c r="QLT3975" s="549"/>
      <c r="QLU3975" s="549"/>
      <c r="QLV3975" s="549"/>
      <c r="QLW3975" s="549"/>
      <c r="QLX3975" s="549"/>
      <c r="QLY3975" s="549"/>
      <c r="QLZ3975" s="549"/>
      <c r="QMA3975" s="549"/>
      <c r="QMB3975" s="549"/>
      <c r="QMC3975" s="549"/>
      <c r="QMD3975" s="549"/>
      <c r="QME3975" s="549"/>
      <c r="QMF3975" s="549"/>
      <c r="QMG3975" s="549"/>
      <c r="QMH3975" s="549"/>
      <c r="QMI3975" s="549"/>
      <c r="QMJ3975" s="549"/>
      <c r="QMK3975" s="549"/>
      <c r="QML3975" s="549"/>
      <c r="QMM3975" s="549"/>
      <c r="QMN3975" s="549"/>
      <c r="QMO3975" s="549"/>
      <c r="QMP3975" s="549"/>
      <c r="QMQ3975" s="549"/>
      <c r="QMR3975" s="549"/>
      <c r="QMS3975" s="549"/>
      <c r="QMT3975" s="549"/>
      <c r="QMU3975" s="549"/>
      <c r="QMV3975" s="549"/>
      <c r="QMW3975" s="549"/>
      <c r="QMX3975" s="549"/>
      <c r="QMY3975" s="549"/>
      <c r="QMZ3975" s="549"/>
      <c r="QNA3975" s="549"/>
      <c r="QNB3975" s="549"/>
      <c r="QNC3975" s="549"/>
      <c r="QND3975" s="549"/>
      <c r="QNE3975" s="549"/>
      <c r="QNF3975" s="549"/>
      <c r="QNG3975" s="549"/>
      <c r="QNH3975" s="549"/>
      <c r="QNI3975" s="549"/>
      <c r="QNJ3975" s="549"/>
      <c r="QNK3975" s="549"/>
      <c r="QNL3975" s="549"/>
      <c r="QNM3975" s="549"/>
      <c r="QNN3975" s="549"/>
      <c r="QNO3975" s="549"/>
      <c r="QNP3975" s="549"/>
      <c r="QNQ3975" s="549"/>
      <c r="QNR3975" s="549"/>
      <c r="QNS3975" s="549"/>
      <c r="QNT3975" s="549"/>
      <c r="QNU3975" s="549"/>
      <c r="QNV3975" s="549"/>
      <c r="QNW3975" s="549"/>
      <c r="QNX3975" s="549"/>
      <c r="QNY3975" s="549"/>
      <c r="QNZ3975" s="549"/>
      <c r="QOA3975" s="549"/>
      <c r="QOB3975" s="549"/>
      <c r="QOC3975" s="549"/>
      <c r="QOD3975" s="549"/>
      <c r="QOE3975" s="549"/>
      <c r="QOF3975" s="549"/>
      <c r="QOG3975" s="549"/>
      <c r="QOH3975" s="549"/>
      <c r="QOI3975" s="549"/>
      <c r="QOJ3975" s="549"/>
      <c r="QOK3975" s="549"/>
      <c r="QOL3975" s="549"/>
      <c r="QOM3975" s="549"/>
      <c r="QON3975" s="549"/>
      <c r="QOO3975" s="549"/>
      <c r="QOP3975" s="549"/>
      <c r="QOQ3975" s="549"/>
      <c r="QOR3975" s="549"/>
      <c r="QOS3975" s="549"/>
      <c r="QOT3975" s="549"/>
      <c r="QOU3975" s="549"/>
      <c r="QOV3975" s="549"/>
      <c r="QOW3975" s="549"/>
      <c r="QOX3975" s="549"/>
      <c r="QOY3975" s="549"/>
      <c r="QOZ3975" s="549"/>
      <c r="QPA3975" s="549"/>
      <c r="QPB3975" s="549"/>
      <c r="QPC3975" s="549"/>
      <c r="QPD3975" s="549"/>
      <c r="QPE3975" s="549"/>
      <c r="QPF3975" s="549"/>
      <c r="QPG3975" s="549"/>
      <c r="QPH3975" s="549"/>
      <c r="QPI3975" s="549"/>
      <c r="QPJ3975" s="549"/>
      <c r="QPK3975" s="549"/>
      <c r="QPL3975" s="549"/>
      <c r="QPM3975" s="549"/>
      <c r="QPN3975" s="549"/>
      <c r="QPO3975" s="549"/>
      <c r="QPP3975" s="549"/>
      <c r="QPQ3975" s="549"/>
      <c r="QPR3975" s="549"/>
      <c r="QPS3975" s="549"/>
      <c r="QPT3975" s="549"/>
      <c r="QPU3975" s="549"/>
      <c r="QPV3975" s="549"/>
      <c r="QPW3975" s="549"/>
      <c r="QPX3975" s="549"/>
      <c r="QPY3975" s="549"/>
      <c r="QPZ3975" s="549"/>
      <c r="QQA3975" s="549"/>
      <c r="QQB3975" s="549"/>
      <c r="QQC3975" s="549"/>
      <c r="QQD3975" s="549"/>
      <c r="QQE3975" s="549"/>
      <c r="QQF3975" s="549"/>
      <c r="QQG3975" s="549"/>
      <c r="QQH3975" s="549"/>
      <c r="QQI3975" s="549"/>
      <c r="QQJ3975" s="549"/>
      <c r="QQK3975" s="549"/>
      <c r="QQL3975" s="549"/>
      <c r="QQM3975" s="549"/>
      <c r="QQN3975" s="549"/>
      <c r="QQO3975" s="549"/>
      <c r="QQP3975" s="549"/>
      <c r="QQQ3975" s="549"/>
      <c r="QQR3975" s="549"/>
      <c r="QQS3975" s="549"/>
      <c r="QQT3975" s="549"/>
      <c r="QQU3975" s="549"/>
      <c r="QQV3975" s="549"/>
      <c r="QQW3975" s="549"/>
      <c r="QQX3975" s="549"/>
      <c r="QQY3975" s="549"/>
      <c r="QQZ3975" s="549"/>
      <c r="QRA3975" s="549"/>
      <c r="QRB3975" s="549"/>
      <c r="QRC3975" s="549"/>
      <c r="QRD3975" s="549"/>
      <c r="QRE3975" s="549"/>
      <c r="QRF3975" s="549"/>
      <c r="QRG3975" s="549"/>
      <c r="QRH3975" s="549"/>
      <c r="QRI3975" s="549"/>
      <c r="QRJ3975" s="549"/>
      <c r="QRK3975" s="549"/>
      <c r="QRL3975" s="549"/>
      <c r="QRM3975" s="549"/>
      <c r="QRN3975" s="549"/>
      <c r="QRO3975" s="549"/>
      <c r="QRP3975" s="549"/>
      <c r="QRQ3975" s="549"/>
      <c r="QRR3975" s="549"/>
      <c r="QRS3975" s="549"/>
      <c r="QRT3975" s="549"/>
      <c r="QRU3975" s="549"/>
      <c r="QRV3975" s="549"/>
      <c r="QRW3975" s="549"/>
      <c r="QRX3975" s="549"/>
      <c r="QRY3975" s="549"/>
      <c r="QRZ3975" s="549"/>
      <c r="QSA3975" s="549"/>
      <c r="QSB3975" s="549"/>
      <c r="QSC3975" s="549"/>
      <c r="QSD3975" s="549"/>
      <c r="QSE3975" s="549"/>
      <c r="QSF3975" s="549"/>
      <c r="QSG3975" s="549"/>
      <c r="QSH3975" s="549"/>
      <c r="QSI3975" s="549"/>
      <c r="QSJ3975" s="549"/>
      <c r="QSK3975" s="549"/>
      <c r="QSL3975" s="549"/>
      <c r="QSM3975" s="549"/>
      <c r="QSN3975" s="549"/>
      <c r="QSO3975" s="549"/>
      <c r="QSP3975" s="549"/>
      <c r="QSQ3975" s="549"/>
      <c r="QSR3975" s="549"/>
      <c r="QSS3975" s="549"/>
      <c r="QST3975" s="549"/>
      <c r="QSU3975" s="549"/>
      <c r="QSV3975" s="549"/>
      <c r="QSW3975" s="549"/>
      <c r="QSX3975" s="549"/>
      <c r="QSY3975" s="549"/>
      <c r="QSZ3975" s="549"/>
      <c r="QTA3975" s="549"/>
      <c r="QTB3975" s="549"/>
      <c r="QTC3975" s="549"/>
      <c r="QTD3975" s="549"/>
      <c r="QTE3975" s="549"/>
      <c r="QTF3975" s="549"/>
      <c r="QTG3975" s="549"/>
      <c r="QTH3975" s="549"/>
      <c r="QTI3975" s="549"/>
      <c r="QTJ3975" s="549"/>
      <c r="QTK3975" s="549"/>
      <c r="QTL3975" s="549"/>
      <c r="QTM3975" s="549"/>
      <c r="QTN3975" s="549"/>
      <c r="QTO3975" s="549"/>
      <c r="QTP3975" s="549"/>
      <c r="QTQ3975" s="549"/>
      <c r="QTR3975" s="549"/>
      <c r="QTS3975" s="549"/>
      <c r="QTT3975" s="549"/>
      <c r="QTU3975" s="549"/>
      <c r="QTV3975" s="549"/>
      <c r="QTW3975" s="549"/>
      <c r="QTX3975" s="549"/>
      <c r="QTY3975" s="549"/>
      <c r="QTZ3975" s="549"/>
      <c r="QUA3975" s="549"/>
      <c r="QUB3975" s="549"/>
      <c r="QUC3975" s="549"/>
      <c r="QUD3975" s="549"/>
      <c r="QUE3975" s="549"/>
      <c r="QUF3975" s="549"/>
      <c r="QUG3975" s="549"/>
      <c r="QUH3975" s="549"/>
      <c r="QUI3975" s="549"/>
      <c r="QUJ3975" s="549"/>
      <c r="QUK3975" s="549"/>
      <c r="QUL3975" s="549"/>
      <c r="QUM3975" s="549"/>
      <c r="QUN3975" s="549"/>
      <c r="QUO3975" s="549"/>
      <c r="QUP3975" s="549"/>
      <c r="QUQ3975" s="549"/>
      <c r="QUR3975" s="549"/>
      <c r="QUS3975" s="549"/>
      <c r="QUT3975" s="549"/>
      <c r="QUU3975" s="549"/>
      <c r="QUV3975" s="549"/>
      <c r="QUW3975" s="549"/>
      <c r="QUX3975" s="549"/>
      <c r="QUY3975" s="549"/>
      <c r="QUZ3975" s="549"/>
      <c r="QVA3975" s="549"/>
      <c r="QVB3975" s="549"/>
      <c r="QVC3975" s="549"/>
      <c r="QVD3975" s="549"/>
      <c r="QVE3975" s="549"/>
      <c r="QVF3975" s="549"/>
      <c r="QVG3975" s="549"/>
      <c r="QVH3975" s="549"/>
      <c r="QVI3975" s="549"/>
      <c r="QVJ3975" s="549"/>
      <c r="QVK3975" s="549"/>
      <c r="QVL3975" s="549"/>
      <c r="QVM3975" s="549"/>
      <c r="QVN3975" s="549"/>
      <c r="QVO3975" s="549"/>
      <c r="QVP3975" s="549"/>
      <c r="QVQ3975" s="549"/>
      <c r="QVR3975" s="549"/>
      <c r="QVS3975" s="549"/>
      <c r="QVT3975" s="549"/>
      <c r="QVU3975" s="549"/>
      <c r="QVV3975" s="549"/>
      <c r="QVW3975" s="549"/>
      <c r="QVX3975" s="549"/>
      <c r="QVY3975" s="549"/>
      <c r="QVZ3975" s="549"/>
      <c r="QWA3975" s="549"/>
      <c r="QWB3975" s="549"/>
      <c r="QWC3975" s="549"/>
      <c r="QWD3975" s="549"/>
      <c r="QWE3975" s="549"/>
      <c r="QWF3975" s="549"/>
      <c r="QWG3975" s="549"/>
      <c r="QWH3975" s="549"/>
      <c r="QWI3975" s="549"/>
      <c r="QWJ3975" s="549"/>
      <c r="QWK3975" s="549"/>
      <c r="QWL3975" s="549"/>
      <c r="QWM3975" s="549"/>
      <c r="QWN3975" s="549"/>
      <c r="QWO3975" s="549"/>
      <c r="QWP3975" s="549"/>
      <c r="QWQ3975" s="549"/>
      <c r="QWR3975" s="549"/>
      <c r="QWS3975" s="549"/>
      <c r="QWT3975" s="549"/>
      <c r="QWU3975" s="549"/>
      <c r="QWV3975" s="549"/>
      <c r="QWW3975" s="549"/>
      <c r="QWX3975" s="549"/>
      <c r="QWY3975" s="549"/>
      <c r="QWZ3975" s="549"/>
      <c r="QXA3975" s="549"/>
      <c r="QXB3975" s="549"/>
      <c r="QXC3975" s="549"/>
      <c r="QXD3975" s="549"/>
      <c r="QXE3975" s="549"/>
      <c r="QXF3975" s="549"/>
      <c r="QXG3975" s="549"/>
      <c r="QXH3975" s="549"/>
      <c r="QXI3975" s="549"/>
      <c r="QXJ3975" s="549"/>
      <c r="QXK3975" s="549"/>
      <c r="QXL3975" s="549"/>
      <c r="QXM3975" s="549"/>
      <c r="QXN3975" s="549"/>
      <c r="QXO3975" s="549"/>
      <c r="QXP3975" s="549"/>
      <c r="QXQ3975" s="549"/>
      <c r="QXR3975" s="549"/>
      <c r="QXS3975" s="549"/>
      <c r="QXT3975" s="549"/>
      <c r="QXU3975" s="549"/>
      <c r="QXV3975" s="549"/>
      <c r="QXW3975" s="549"/>
      <c r="QXX3975" s="549"/>
      <c r="QXY3975" s="549"/>
      <c r="QXZ3975" s="549"/>
      <c r="QYA3975" s="549"/>
      <c r="QYB3975" s="549"/>
      <c r="QYC3975" s="549"/>
      <c r="QYD3975" s="549"/>
      <c r="QYE3975" s="549"/>
      <c r="QYF3975" s="549"/>
      <c r="QYG3975" s="549"/>
      <c r="QYH3975" s="549"/>
      <c r="QYI3975" s="549"/>
      <c r="QYJ3975" s="549"/>
      <c r="QYK3975" s="549"/>
      <c r="QYL3975" s="549"/>
      <c r="QYM3975" s="549"/>
      <c r="QYN3975" s="549"/>
      <c r="QYO3975" s="549"/>
      <c r="QYP3975" s="549"/>
      <c r="QYQ3975" s="549"/>
      <c r="QYR3975" s="549"/>
      <c r="QYS3975" s="549"/>
      <c r="QYT3975" s="549"/>
      <c r="QYU3975" s="549"/>
      <c r="QYV3975" s="549"/>
      <c r="QYW3975" s="549"/>
      <c r="QYX3975" s="549"/>
      <c r="QYY3975" s="549"/>
      <c r="QYZ3975" s="549"/>
      <c r="QZA3975" s="549"/>
      <c r="QZB3975" s="549"/>
      <c r="QZC3975" s="549"/>
      <c r="QZD3975" s="549"/>
      <c r="QZE3975" s="549"/>
      <c r="QZF3975" s="549"/>
      <c r="QZG3975" s="549"/>
      <c r="QZH3975" s="549"/>
      <c r="QZI3975" s="549"/>
      <c r="QZJ3975" s="549"/>
      <c r="QZK3975" s="549"/>
      <c r="QZL3975" s="549"/>
      <c r="QZM3975" s="549"/>
      <c r="QZN3975" s="549"/>
      <c r="QZO3975" s="549"/>
      <c r="QZP3975" s="549"/>
      <c r="QZQ3975" s="549"/>
      <c r="QZR3975" s="549"/>
      <c r="QZS3975" s="549"/>
      <c r="QZT3975" s="549"/>
      <c r="QZU3975" s="549"/>
      <c r="QZV3975" s="549"/>
      <c r="QZW3975" s="549"/>
      <c r="QZX3975" s="549"/>
      <c r="QZY3975" s="549"/>
      <c r="QZZ3975" s="549"/>
      <c r="RAA3975" s="549"/>
      <c r="RAB3975" s="549"/>
      <c r="RAC3975" s="549"/>
      <c r="RAD3975" s="549"/>
      <c r="RAE3975" s="549"/>
      <c r="RAF3975" s="549"/>
      <c r="RAG3975" s="549"/>
      <c r="RAH3975" s="549"/>
      <c r="RAI3975" s="549"/>
      <c r="RAJ3975" s="549"/>
      <c r="RAK3975" s="549"/>
      <c r="RAL3975" s="549"/>
      <c r="RAM3975" s="549"/>
      <c r="RAN3975" s="549"/>
      <c r="RAO3975" s="549"/>
      <c r="RAP3975" s="549"/>
      <c r="RAQ3975" s="549"/>
      <c r="RAR3975" s="549"/>
      <c r="RAS3975" s="549"/>
      <c r="RAT3975" s="549"/>
      <c r="RAU3975" s="549"/>
      <c r="RAV3975" s="549"/>
      <c r="RAW3975" s="549"/>
      <c r="RAX3975" s="549"/>
      <c r="RAY3975" s="549"/>
      <c r="RAZ3975" s="549"/>
      <c r="RBA3975" s="549"/>
      <c r="RBB3975" s="549"/>
      <c r="RBC3975" s="549"/>
      <c r="RBD3975" s="549"/>
      <c r="RBE3975" s="549"/>
      <c r="RBF3975" s="549"/>
      <c r="RBG3975" s="549"/>
      <c r="RBH3975" s="549"/>
      <c r="RBI3975" s="549"/>
      <c r="RBJ3975" s="549"/>
      <c r="RBK3975" s="549"/>
      <c r="RBL3975" s="549"/>
      <c r="RBM3975" s="549"/>
      <c r="RBN3975" s="549"/>
      <c r="RBO3975" s="549"/>
      <c r="RBP3975" s="549"/>
      <c r="RBQ3975" s="549"/>
      <c r="RBR3975" s="549"/>
      <c r="RBS3975" s="549"/>
      <c r="RBT3975" s="549"/>
      <c r="RBU3975" s="549"/>
      <c r="RBV3975" s="549"/>
      <c r="RBW3975" s="549"/>
      <c r="RBX3975" s="549"/>
      <c r="RBY3975" s="549"/>
      <c r="RBZ3975" s="549"/>
      <c r="RCA3975" s="549"/>
      <c r="RCB3975" s="549"/>
      <c r="RCC3975" s="549"/>
      <c r="RCD3975" s="549"/>
      <c r="RCE3975" s="549"/>
      <c r="RCF3975" s="549"/>
      <c r="RCG3975" s="549"/>
      <c r="RCH3975" s="549"/>
      <c r="RCI3975" s="549"/>
      <c r="RCJ3975" s="549"/>
      <c r="RCK3975" s="549"/>
      <c r="RCL3975" s="549"/>
      <c r="RCM3975" s="549"/>
      <c r="RCN3975" s="549"/>
      <c r="RCO3975" s="549"/>
      <c r="RCP3975" s="549"/>
      <c r="RCQ3975" s="549"/>
      <c r="RCR3975" s="549"/>
      <c r="RCS3975" s="549"/>
      <c r="RCT3975" s="549"/>
      <c r="RCU3975" s="549"/>
      <c r="RCV3975" s="549"/>
      <c r="RCW3975" s="549"/>
      <c r="RCX3975" s="549"/>
      <c r="RCY3975" s="549"/>
      <c r="RCZ3975" s="549"/>
      <c r="RDA3975" s="549"/>
      <c r="RDB3975" s="549"/>
      <c r="RDC3975" s="549"/>
      <c r="RDD3975" s="549"/>
      <c r="RDE3975" s="549"/>
      <c r="RDF3975" s="549"/>
      <c r="RDG3975" s="549"/>
      <c r="RDH3975" s="549"/>
      <c r="RDI3975" s="549"/>
      <c r="RDJ3975" s="549"/>
      <c r="RDK3975" s="549"/>
      <c r="RDL3975" s="549"/>
      <c r="RDM3975" s="549"/>
      <c r="RDN3975" s="549"/>
      <c r="RDO3975" s="549"/>
      <c r="RDP3975" s="549"/>
      <c r="RDQ3975" s="549"/>
      <c r="RDR3975" s="549"/>
      <c r="RDS3975" s="549"/>
      <c r="RDT3975" s="549"/>
      <c r="RDU3975" s="549"/>
      <c r="RDV3975" s="549"/>
      <c r="RDW3975" s="549"/>
      <c r="RDX3975" s="549"/>
      <c r="RDY3975" s="549"/>
      <c r="RDZ3975" s="549"/>
      <c r="REA3975" s="549"/>
      <c r="REB3975" s="549"/>
      <c r="REC3975" s="549"/>
      <c r="RED3975" s="549"/>
      <c r="REE3975" s="549"/>
      <c r="REF3975" s="549"/>
      <c r="REG3975" s="549"/>
      <c r="REH3975" s="549"/>
      <c r="REI3975" s="549"/>
      <c r="REJ3975" s="549"/>
      <c r="REK3975" s="549"/>
      <c r="REL3975" s="549"/>
      <c r="REM3975" s="549"/>
      <c r="REN3975" s="549"/>
      <c r="REO3975" s="549"/>
      <c r="REP3975" s="549"/>
      <c r="REQ3975" s="549"/>
      <c r="RER3975" s="549"/>
      <c r="RES3975" s="549"/>
      <c r="RET3975" s="549"/>
      <c r="REU3975" s="549"/>
      <c r="REV3975" s="549"/>
      <c r="REW3975" s="549"/>
      <c r="REX3975" s="549"/>
      <c r="REY3975" s="549"/>
      <c r="REZ3975" s="549"/>
      <c r="RFA3975" s="549"/>
      <c r="RFB3975" s="549"/>
      <c r="RFC3975" s="549"/>
      <c r="RFD3975" s="549"/>
      <c r="RFE3975" s="549"/>
      <c r="RFF3975" s="549"/>
      <c r="RFG3975" s="549"/>
      <c r="RFH3975" s="549"/>
      <c r="RFI3975" s="549"/>
      <c r="RFJ3975" s="549"/>
      <c r="RFK3975" s="549"/>
      <c r="RFL3975" s="549"/>
      <c r="RFM3975" s="549"/>
      <c r="RFN3975" s="549"/>
      <c r="RFO3975" s="549"/>
      <c r="RFP3975" s="549"/>
      <c r="RFQ3975" s="549"/>
      <c r="RFR3975" s="549"/>
      <c r="RFS3975" s="549"/>
      <c r="RFT3975" s="549"/>
      <c r="RFU3975" s="549"/>
      <c r="RFV3975" s="549"/>
      <c r="RFW3975" s="549"/>
      <c r="RFX3975" s="549"/>
      <c r="RFY3975" s="549"/>
      <c r="RFZ3975" s="549"/>
      <c r="RGA3975" s="549"/>
      <c r="RGB3975" s="549"/>
      <c r="RGC3975" s="549"/>
      <c r="RGD3975" s="549"/>
      <c r="RGE3975" s="549"/>
      <c r="RGF3975" s="549"/>
      <c r="RGG3975" s="549"/>
      <c r="RGH3975" s="549"/>
      <c r="RGI3975" s="549"/>
      <c r="RGJ3975" s="549"/>
      <c r="RGK3975" s="549"/>
      <c r="RGL3975" s="549"/>
      <c r="RGM3975" s="549"/>
      <c r="RGN3975" s="549"/>
      <c r="RGO3975" s="549"/>
      <c r="RGP3975" s="549"/>
      <c r="RGQ3975" s="549"/>
      <c r="RGR3975" s="549"/>
      <c r="RGS3975" s="549"/>
      <c r="RGT3975" s="549"/>
      <c r="RGU3975" s="549"/>
      <c r="RGV3975" s="549"/>
      <c r="RGW3975" s="549"/>
      <c r="RGX3975" s="549"/>
      <c r="RGY3975" s="549"/>
      <c r="RGZ3975" s="549"/>
      <c r="RHA3975" s="549"/>
      <c r="RHB3975" s="549"/>
      <c r="RHC3975" s="549"/>
      <c r="RHD3975" s="549"/>
      <c r="RHE3975" s="549"/>
      <c r="RHF3975" s="549"/>
      <c r="RHG3975" s="549"/>
      <c r="RHH3975" s="549"/>
      <c r="RHI3975" s="549"/>
      <c r="RHJ3975" s="549"/>
      <c r="RHK3975" s="549"/>
      <c r="RHL3975" s="549"/>
      <c r="RHM3975" s="549"/>
      <c r="RHN3975" s="549"/>
      <c r="RHO3975" s="549"/>
      <c r="RHP3975" s="549"/>
      <c r="RHQ3975" s="549"/>
      <c r="RHR3975" s="549"/>
      <c r="RHS3975" s="549"/>
      <c r="RHT3975" s="549"/>
      <c r="RHU3975" s="549"/>
      <c r="RHV3975" s="549"/>
      <c r="RHW3975" s="549"/>
      <c r="RHX3975" s="549"/>
      <c r="RHY3975" s="549"/>
      <c r="RHZ3975" s="549"/>
      <c r="RIA3975" s="549"/>
      <c r="RIB3975" s="549"/>
      <c r="RIC3975" s="549"/>
      <c r="RID3975" s="549"/>
      <c r="RIE3975" s="549"/>
      <c r="RIF3975" s="549"/>
      <c r="RIG3975" s="549"/>
      <c r="RIH3975" s="549"/>
      <c r="RII3975" s="549"/>
      <c r="RIJ3975" s="549"/>
      <c r="RIK3975" s="549"/>
      <c r="RIL3975" s="549"/>
      <c r="RIM3975" s="549"/>
      <c r="RIN3975" s="549"/>
      <c r="RIO3975" s="549"/>
      <c r="RIP3975" s="549"/>
      <c r="RIQ3975" s="549"/>
      <c r="RIR3975" s="549"/>
      <c r="RIS3975" s="549"/>
      <c r="RIT3975" s="549"/>
      <c r="RIU3975" s="549"/>
      <c r="RIV3975" s="549"/>
      <c r="RIW3975" s="549"/>
      <c r="RIX3975" s="549"/>
      <c r="RIY3975" s="549"/>
      <c r="RIZ3975" s="549"/>
      <c r="RJA3975" s="549"/>
      <c r="RJB3975" s="549"/>
      <c r="RJC3975" s="549"/>
      <c r="RJD3975" s="549"/>
      <c r="RJE3975" s="549"/>
      <c r="RJF3975" s="549"/>
      <c r="RJG3975" s="549"/>
      <c r="RJH3975" s="549"/>
      <c r="RJI3975" s="549"/>
      <c r="RJJ3975" s="549"/>
      <c r="RJK3975" s="549"/>
      <c r="RJL3975" s="549"/>
      <c r="RJM3975" s="549"/>
      <c r="RJN3975" s="549"/>
      <c r="RJO3975" s="549"/>
      <c r="RJP3975" s="549"/>
      <c r="RJQ3975" s="549"/>
      <c r="RJR3975" s="549"/>
      <c r="RJS3975" s="549"/>
      <c r="RJT3975" s="549"/>
      <c r="RJU3975" s="549"/>
      <c r="RJV3975" s="549"/>
      <c r="RJW3975" s="549"/>
      <c r="RJX3975" s="549"/>
      <c r="RJY3975" s="549"/>
      <c r="RJZ3975" s="549"/>
      <c r="RKA3975" s="549"/>
      <c r="RKB3975" s="549"/>
      <c r="RKC3975" s="549"/>
      <c r="RKD3975" s="549"/>
      <c r="RKE3975" s="549"/>
      <c r="RKF3975" s="549"/>
      <c r="RKG3975" s="549"/>
      <c r="RKH3975" s="549"/>
      <c r="RKI3975" s="549"/>
      <c r="RKJ3975" s="549"/>
      <c r="RKK3975" s="549"/>
      <c r="RKL3975" s="549"/>
      <c r="RKM3975" s="549"/>
      <c r="RKN3975" s="549"/>
      <c r="RKO3975" s="549"/>
      <c r="RKP3975" s="549"/>
      <c r="RKQ3975" s="549"/>
      <c r="RKR3975" s="549"/>
      <c r="RKS3975" s="549"/>
      <c r="RKT3975" s="549"/>
      <c r="RKU3975" s="549"/>
      <c r="RKV3975" s="549"/>
      <c r="RKW3975" s="549"/>
      <c r="RKX3975" s="549"/>
      <c r="RKY3975" s="549"/>
      <c r="RKZ3975" s="549"/>
      <c r="RLA3975" s="549"/>
      <c r="RLB3975" s="549"/>
      <c r="RLC3975" s="549"/>
      <c r="RLD3975" s="549"/>
      <c r="RLE3975" s="549"/>
      <c r="RLF3975" s="549"/>
      <c r="RLG3975" s="549"/>
      <c r="RLH3975" s="549"/>
      <c r="RLI3975" s="549"/>
      <c r="RLJ3975" s="549"/>
      <c r="RLK3975" s="549"/>
      <c r="RLL3975" s="549"/>
      <c r="RLM3975" s="549"/>
      <c r="RLN3975" s="549"/>
      <c r="RLO3975" s="549"/>
      <c r="RLP3975" s="549"/>
      <c r="RLQ3975" s="549"/>
      <c r="RLR3975" s="549"/>
      <c r="RLS3975" s="549"/>
      <c r="RLT3975" s="549"/>
      <c r="RLU3975" s="549"/>
      <c r="RLV3975" s="549"/>
      <c r="RLW3975" s="549"/>
      <c r="RLX3975" s="549"/>
      <c r="RLY3975" s="549"/>
      <c r="RLZ3975" s="549"/>
      <c r="RMA3975" s="549"/>
      <c r="RMB3975" s="549"/>
      <c r="RMC3975" s="549"/>
      <c r="RMD3975" s="549"/>
      <c r="RME3975" s="549"/>
      <c r="RMF3975" s="549"/>
      <c r="RMG3975" s="549"/>
      <c r="RMH3975" s="549"/>
      <c r="RMI3975" s="549"/>
      <c r="RMJ3975" s="549"/>
      <c r="RMK3975" s="549"/>
      <c r="RML3975" s="549"/>
      <c r="RMM3975" s="549"/>
      <c r="RMN3975" s="549"/>
      <c r="RMO3975" s="549"/>
      <c r="RMP3975" s="549"/>
      <c r="RMQ3975" s="549"/>
      <c r="RMR3975" s="549"/>
      <c r="RMS3975" s="549"/>
      <c r="RMT3975" s="549"/>
      <c r="RMU3975" s="549"/>
      <c r="RMV3975" s="549"/>
      <c r="RMW3975" s="549"/>
      <c r="RMX3975" s="549"/>
      <c r="RMY3975" s="549"/>
      <c r="RMZ3975" s="549"/>
      <c r="RNA3975" s="549"/>
      <c r="RNB3975" s="549"/>
      <c r="RNC3975" s="549"/>
      <c r="RND3975" s="549"/>
      <c r="RNE3975" s="549"/>
      <c r="RNF3975" s="549"/>
      <c r="RNG3975" s="549"/>
      <c r="RNH3975" s="549"/>
      <c r="RNI3975" s="549"/>
      <c r="RNJ3975" s="549"/>
      <c r="RNK3975" s="549"/>
      <c r="RNL3975" s="549"/>
      <c r="RNM3975" s="549"/>
      <c r="RNN3975" s="549"/>
      <c r="RNO3975" s="549"/>
      <c r="RNP3975" s="549"/>
      <c r="RNQ3975" s="549"/>
      <c r="RNR3975" s="549"/>
      <c r="RNS3975" s="549"/>
      <c r="RNT3975" s="549"/>
      <c r="RNU3975" s="549"/>
      <c r="RNV3975" s="549"/>
      <c r="RNW3975" s="549"/>
      <c r="RNX3975" s="549"/>
      <c r="RNY3975" s="549"/>
      <c r="RNZ3975" s="549"/>
      <c r="ROA3975" s="549"/>
      <c r="ROB3975" s="549"/>
      <c r="ROC3975" s="549"/>
      <c r="ROD3975" s="549"/>
      <c r="ROE3975" s="549"/>
      <c r="ROF3975" s="549"/>
      <c r="ROG3975" s="549"/>
      <c r="ROH3975" s="549"/>
      <c r="ROI3975" s="549"/>
      <c r="ROJ3975" s="549"/>
      <c r="ROK3975" s="549"/>
      <c r="ROL3975" s="549"/>
      <c r="ROM3975" s="549"/>
      <c r="RON3975" s="549"/>
      <c r="ROO3975" s="549"/>
      <c r="ROP3975" s="549"/>
      <c r="ROQ3975" s="549"/>
      <c r="ROR3975" s="549"/>
      <c r="ROS3975" s="549"/>
      <c r="ROT3975" s="549"/>
      <c r="ROU3975" s="549"/>
      <c r="ROV3975" s="549"/>
      <c r="ROW3975" s="549"/>
      <c r="ROX3975" s="549"/>
      <c r="ROY3975" s="549"/>
      <c r="ROZ3975" s="549"/>
      <c r="RPA3975" s="549"/>
      <c r="RPB3975" s="549"/>
      <c r="RPC3975" s="549"/>
      <c r="RPD3975" s="549"/>
      <c r="RPE3975" s="549"/>
      <c r="RPF3975" s="549"/>
      <c r="RPG3975" s="549"/>
      <c r="RPH3975" s="549"/>
      <c r="RPI3975" s="549"/>
      <c r="RPJ3975" s="549"/>
      <c r="RPK3975" s="549"/>
      <c r="RPL3975" s="549"/>
      <c r="RPM3975" s="549"/>
      <c r="RPN3975" s="549"/>
      <c r="RPO3975" s="549"/>
      <c r="RPP3975" s="549"/>
      <c r="RPQ3975" s="549"/>
      <c r="RPR3975" s="549"/>
      <c r="RPS3975" s="549"/>
      <c r="RPT3975" s="549"/>
      <c r="RPU3975" s="549"/>
      <c r="RPV3975" s="549"/>
      <c r="RPW3975" s="549"/>
      <c r="RPX3975" s="549"/>
      <c r="RPY3975" s="549"/>
      <c r="RPZ3975" s="549"/>
      <c r="RQA3975" s="549"/>
      <c r="RQB3975" s="549"/>
      <c r="RQC3975" s="549"/>
      <c r="RQD3975" s="549"/>
      <c r="RQE3975" s="549"/>
      <c r="RQF3975" s="549"/>
      <c r="RQG3975" s="549"/>
      <c r="RQH3975" s="549"/>
      <c r="RQI3975" s="549"/>
      <c r="RQJ3975" s="549"/>
      <c r="RQK3975" s="549"/>
      <c r="RQL3975" s="549"/>
      <c r="RQM3975" s="549"/>
      <c r="RQN3975" s="549"/>
      <c r="RQO3975" s="549"/>
      <c r="RQP3975" s="549"/>
      <c r="RQQ3975" s="549"/>
      <c r="RQR3975" s="549"/>
      <c r="RQS3975" s="549"/>
      <c r="RQT3975" s="549"/>
      <c r="RQU3975" s="549"/>
      <c r="RQV3975" s="549"/>
      <c r="RQW3975" s="549"/>
      <c r="RQX3975" s="549"/>
      <c r="RQY3975" s="549"/>
      <c r="RQZ3975" s="549"/>
      <c r="RRA3975" s="549"/>
      <c r="RRB3975" s="549"/>
      <c r="RRC3975" s="549"/>
      <c r="RRD3975" s="549"/>
      <c r="RRE3975" s="549"/>
      <c r="RRF3975" s="549"/>
      <c r="RRG3975" s="549"/>
      <c r="RRH3975" s="549"/>
      <c r="RRI3975" s="549"/>
      <c r="RRJ3975" s="549"/>
      <c r="RRK3975" s="549"/>
      <c r="RRL3975" s="549"/>
      <c r="RRM3975" s="549"/>
      <c r="RRN3975" s="549"/>
      <c r="RRO3975" s="549"/>
      <c r="RRP3975" s="549"/>
      <c r="RRQ3975" s="549"/>
      <c r="RRR3975" s="549"/>
      <c r="RRS3975" s="549"/>
      <c r="RRT3975" s="549"/>
      <c r="RRU3975" s="549"/>
      <c r="RRV3975" s="549"/>
      <c r="RRW3975" s="549"/>
      <c r="RRX3975" s="549"/>
      <c r="RRY3975" s="549"/>
      <c r="RRZ3975" s="549"/>
      <c r="RSA3975" s="549"/>
      <c r="RSB3975" s="549"/>
      <c r="RSC3975" s="549"/>
      <c r="RSD3975" s="549"/>
      <c r="RSE3975" s="549"/>
      <c r="RSF3975" s="549"/>
      <c r="RSG3975" s="549"/>
      <c r="RSH3975" s="549"/>
      <c r="RSI3975" s="549"/>
      <c r="RSJ3975" s="549"/>
      <c r="RSK3975" s="549"/>
      <c r="RSL3975" s="549"/>
      <c r="RSM3975" s="549"/>
      <c r="RSN3975" s="549"/>
      <c r="RSO3975" s="549"/>
      <c r="RSP3975" s="549"/>
      <c r="RSQ3975" s="549"/>
      <c r="RSR3975" s="549"/>
      <c r="RSS3975" s="549"/>
      <c r="RST3975" s="549"/>
      <c r="RSU3975" s="549"/>
      <c r="RSV3975" s="549"/>
      <c r="RSW3975" s="549"/>
      <c r="RSX3975" s="549"/>
      <c r="RSY3975" s="549"/>
      <c r="RSZ3975" s="549"/>
      <c r="RTA3975" s="549"/>
      <c r="RTB3975" s="549"/>
      <c r="RTC3975" s="549"/>
      <c r="RTD3975" s="549"/>
      <c r="RTE3975" s="549"/>
      <c r="RTF3975" s="549"/>
      <c r="RTG3975" s="549"/>
      <c r="RTH3975" s="549"/>
      <c r="RTI3975" s="549"/>
      <c r="RTJ3975" s="549"/>
      <c r="RTK3975" s="549"/>
      <c r="RTL3975" s="549"/>
      <c r="RTM3975" s="549"/>
      <c r="RTN3975" s="549"/>
      <c r="RTO3975" s="549"/>
      <c r="RTP3975" s="549"/>
      <c r="RTQ3975" s="549"/>
      <c r="RTR3975" s="549"/>
      <c r="RTS3975" s="549"/>
      <c r="RTT3975" s="549"/>
      <c r="RTU3975" s="549"/>
      <c r="RTV3975" s="549"/>
      <c r="RTW3975" s="549"/>
      <c r="RTX3975" s="549"/>
      <c r="RTY3975" s="549"/>
      <c r="RTZ3975" s="549"/>
      <c r="RUA3975" s="549"/>
      <c r="RUB3975" s="549"/>
      <c r="RUC3975" s="549"/>
      <c r="RUD3975" s="549"/>
      <c r="RUE3975" s="549"/>
      <c r="RUF3975" s="549"/>
      <c r="RUG3975" s="549"/>
      <c r="RUH3975" s="549"/>
      <c r="RUI3975" s="549"/>
      <c r="RUJ3975" s="549"/>
      <c r="RUK3975" s="549"/>
      <c r="RUL3975" s="549"/>
      <c r="RUM3975" s="549"/>
      <c r="RUN3975" s="549"/>
      <c r="RUO3975" s="549"/>
      <c r="RUP3975" s="549"/>
      <c r="RUQ3975" s="549"/>
      <c r="RUR3975" s="549"/>
      <c r="RUS3975" s="549"/>
      <c r="RUT3975" s="549"/>
      <c r="RUU3975" s="549"/>
      <c r="RUV3975" s="549"/>
      <c r="RUW3975" s="549"/>
      <c r="RUX3975" s="549"/>
      <c r="RUY3975" s="549"/>
      <c r="RUZ3975" s="549"/>
      <c r="RVA3975" s="549"/>
      <c r="RVB3975" s="549"/>
      <c r="RVC3975" s="549"/>
      <c r="RVD3975" s="549"/>
      <c r="RVE3975" s="549"/>
      <c r="RVF3975" s="549"/>
      <c r="RVG3975" s="549"/>
      <c r="RVH3975" s="549"/>
      <c r="RVI3975" s="549"/>
      <c r="RVJ3975" s="549"/>
      <c r="RVK3975" s="549"/>
      <c r="RVL3975" s="549"/>
      <c r="RVM3975" s="549"/>
      <c r="RVN3975" s="549"/>
      <c r="RVO3975" s="549"/>
      <c r="RVP3975" s="549"/>
      <c r="RVQ3975" s="549"/>
      <c r="RVR3975" s="549"/>
      <c r="RVS3975" s="549"/>
      <c r="RVT3975" s="549"/>
      <c r="RVU3975" s="549"/>
      <c r="RVV3975" s="549"/>
      <c r="RVW3975" s="549"/>
      <c r="RVX3975" s="549"/>
      <c r="RVY3975" s="549"/>
      <c r="RVZ3975" s="549"/>
      <c r="RWA3975" s="549"/>
      <c r="RWB3975" s="549"/>
      <c r="RWC3975" s="549"/>
      <c r="RWD3975" s="549"/>
      <c r="RWE3975" s="549"/>
      <c r="RWF3975" s="549"/>
      <c r="RWG3975" s="549"/>
      <c r="RWH3975" s="549"/>
      <c r="RWI3975" s="549"/>
      <c r="RWJ3975" s="549"/>
      <c r="RWK3975" s="549"/>
      <c r="RWL3975" s="549"/>
      <c r="RWM3975" s="549"/>
      <c r="RWN3975" s="549"/>
      <c r="RWO3975" s="549"/>
      <c r="RWP3975" s="549"/>
      <c r="RWQ3975" s="549"/>
      <c r="RWR3975" s="549"/>
      <c r="RWS3975" s="549"/>
      <c r="RWT3975" s="549"/>
      <c r="RWU3975" s="549"/>
      <c r="RWV3975" s="549"/>
      <c r="RWW3975" s="549"/>
      <c r="RWX3975" s="549"/>
      <c r="RWY3975" s="549"/>
      <c r="RWZ3975" s="549"/>
      <c r="RXA3975" s="549"/>
      <c r="RXB3975" s="549"/>
      <c r="RXC3975" s="549"/>
      <c r="RXD3975" s="549"/>
      <c r="RXE3975" s="549"/>
      <c r="RXF3975" s="549"/>
      <c r="RXG3975" s="549"/>
      <c r="RXH3975" s="549"/>
      <c r="RXI3975" s="549"/>
      <c r="RXJ3975" s="549"/>
      <c r="RXK3975" s="549"/>
      <c r="RXL3975" s="549"/>
      <c r="RXM3975" s="549"/>
      <c r="RXN3975" s="549"/>
      <c r="RXO3975" s="549"/>
      <c r="RXP3975" s="549"/>
      <c r="RXQ3975" s="549"/>
      <c r="RXR3975" s="549"/>
      <c r="RXS3975" s="549"/>
      <c r="RXT3975" s="549"/>
      <c r="RXU3975" s="549"/>
      <c r="RXV3975" s="549"/>
      <c r="RXW3975" s="549"/>
      <c r="RXX3975" s="549"/>
      <c r="RXY3975" s="549"/>
      <c r="RXZ3975" s="549"/>
      <c r="RYA3975" s="549"/>
      <c r="RYB3975" s="549"/>
      <c r="RYC3975" s="549"/>
      <c r="RYD3975" s="549"/>
      <c r="RYE3975" s="549"/>
      <c r="RYF3975" s="549"/>
      <c r="RYG3975" s="549"/>
      <c r="RYH3975" s="549"/>
      <c r="RYI3975" s="549"/>
      <c r="RYJ3975" s="549"/>
      <c r="RYK3975" s="549"/>
      <c r="RYL3975" s="549"/>
      <c r="RYM3975" s="549"/>
      <c r="RYN3975" s="549"/>
      <c r="RYO3975" s="549"/>
      <c r="RYP3975" s="549"/>
      <c r="RYQ3975" s="549"/>
      <c r="RYR3975" s="549"/>
      <c r="RYS3975" s="549"/>
      <c r="RYT3975" s="549"/>
      <c r="RYU3975" s="549"/>
      <c r="RYV3975" s="549"/>
      <c r="RYW3975" s="549"/>
      <c r="RYX3975" s="549"/>
      <c r="RYY3975" s="549"/>
      <c r="RYZ3975" s="549"/>
      <c r="RZA3975" s="549"/>
      <c r="RZB3975" s="549"/>
      <c r="RZC3975" s="549"/>
      <c r="RZD3975" s="549"/>
      <c r="RZE3975" s="549"/>
      <c r="RZF3975" s="549"/>
      <c r="RZG3975" s="549"/>
      <c r="RZH3975" s="549"/>
      <c r="RZI3975" s="549"/>
      <c r="RZJ3975" s="549"/>
      <c r="RZK3975" s="549"/>
      <c r="RZL3975" s="549"/>
      <c r="RZM3975" s="549"/>
      <c r="RZN3975" s="549"/>
      <c r="RZO3975" s="549"/>
      <c r="RZP3975" s="549"/>
      <c r="RZQ3975" s="549"/>
      <c r="RZR3975" s="549"/>
      <c r="RZS3975" s="549"/>
      <c r="RZT3975" s="549"/>
      <c r="RZU3975" s="549"/>
      <c r="RZV3975" s="549"/>
      <c r="RZW3975" s="549"/>
      <c r="RZX3975" s="549"/>
      <c r="RZY3975" s="549"/>
      <c r="RZZ3975" s="549"/>
      <c r="SAA3975" s="549"/>
      <c r="SAB3975" s="549"/>
      <c r="SAC3975" s="549"/>
      <c r="SAD3975" s="549"/>
      <c r="SAE3975" s="549"/>
      <c r="SAF3975" s="549"/>
      <c r="SAG3975" s="549"/>
      <c r="SAH3975" s="549"/>
      <c r="SAI3975" s="549"/>
      <c r="SAJ3975" s="549"/>
      <c r="SAK3975" s="549"/>
      <c r="SAL3975" s="549"/>
      <c r="SAM3975" s="549"/>
      <c r="SAN3975" s="549"/>
      <c r="SAO3975" s="549"/>
      <c r="SAP3975" s="549"/>
      <c r="SAQ3975" s="549"/>
      <c r="SAR3975" s="549"/>
      <c r="SAS3975" s="549"/>
      <c r="SAT3975" s="549"/>
      <c r="SAU3975" s="549"/>
      <c r="SAV3975" s="549"/>
      <c r="SAW3975" s="549"/>
      <c r="SAX3975" s="549"/>
      <c r="SAY3975" s="549"/>
      <c r="SAZ3975" s="549"/>
      <c r="SBA3975" s="549"/>
      <c r="SBB3975" s="549"/>
      <c r="SBC3975" s="549"/>
      <c r="SBD3975" s="549"/>
      <c r="SBE3975" s="549"/>
      <c r="SBF3975" s="549"/>
      <c r="SBG3975" s="549"/>
      <c r="SBH3975" s="549"/>
      <c r="SBI3975" s="549"/>
      <c r="SBJ3975" s="549"/>
      <c r="SBK3975" s="549"/>
      <c r="SBL3975" s="549"/>
      <c r="SBM3975" s="549"/>
      <c r="SBN3975" s="549"/>
      <c r="SBO3975" s="549"/>
      <c r="SBP3975" s="549"/>
      <c r="SBQ3975" s="549"/>
      <c r="SBR3975" s="549"/>
      <c r="SBS3975" s="549"/>
      <c r="SBT3975" s="549"/>
      <c r="SBU3975" s="549"/>
      <c r="SBV3975" s="549"/>
      <c r="SBW3975" s="549"/>
      <c r="SBX3975" s="549"/>
      <c r="SBY3975" s="549"/>
      <c r="SBZ3975" s="549"/>
      <c r="SCA3975" s="549"/>
      <c r="SCB3975" s="549"/>
      <c r="SCC3975" s="549"/>
      <c r="SCD3975" s="549"/>
      <c r="SCE3975" s="549"/>
      <c r="SCF3975" s="549"/>
      <c r="SCG3975" s="549"/>
      <c r="SCH3975" s="549"/>
      <c r="SCI3975" s="549"/>
      <c r="SCJ3975" s="549"/>
      <c r="SCK3975" s="549"/>
      <c r="SCL3975" s="549"/>
      <c r="SCM3975" s="549"/>
      <c r="SCN3975" s="549"/>
      <c r="SCO3975" s="549"/>
      <c r="SCP3975" s="549"/>
      <c r="SCQ3975" s="549"/>
      <c r="SCR3975" s="549"/>
      <c r="SCS3975" s="549"/>
      <c r="SCT3975" s="549"/>
      <c r="SCU3975" s="549"/>
      <c r="SCV3975" s="549"/>
      <c r="SCW3975" s="549"/>
      <c r="SCX3975" s="549"/>
      <c r="SCY3975" s="549"/>
      <c r="SCZ3975" s="549"/>
      <c r="SDA3975" s="549"/>
      <c r="SDB3975" s="549"/>
      <c r="SDC3975" s="549"/>
      <c r="SDD3975" s="549"/>
      <c r="SDE3975" s="549"/>
      <c r="SDF3975" s="549"/>
      <c r="SDG3975" s="549"/>
      <c r="SDH3975" s="549"/>
      <c r="SDI3975" s="549"/>
      <c r="SDJ3975" s="549"/>
      <c r="SDK3975" s="549"/>
      <c r="SDL3975" s="549"/>
      <c r="SDM3975" s="549"/>
      <c r="SDN3975" s="549"/>
      <c r="SDO3975" s="549"/>
      <c r="SDP3975" s="549"/>
      <c r="SDQ3975" s="549"/>
      <c r="SDR3975" s="549"/>
      <c r="SDS3975" s="549"/>
      <c r="SDT3975" s="549"/>
      <c r="SDU3975" s="549"/>
      <c r="SDV3975" s="549"/>
      <c r="SDW3975" s="549"/>
      <c r="SDX3975" s="549"/>
      <c r="SDY3975" s="549"/>
      <c r="SDZ3975" s="549"/>
      <c r="SEA3975" s="549"/>
      <c r="SEB3975" s="549"/>
      <c r="SEC3975" s="549"/>
      <c r="SED3975" s="549"/>
      <c r="SEE3975" s="549"/>
      <c r="SEF3975" s="549"/>
      <c r="SEG3975" s="549"/>
      <c r="SEH3975" s="549"/>
      <c r="SEI3975" s="549"/>
      <c r="SEJ3975" s="549"/>
      <c r="SEK3975" s="549"/>
      <c r="SEL3975" s="549"/>
      <c r="SEM3975" s="549"/>
      <c r="SEN3975" s="549"/>
      <c r="SEO3975" s="549"/>
      <c r="SEP3975" s="549"/>
      <c r="SEQ3975" s="549"/>
      <c r="SER3975" s="549"/>
      <c r="SES3975" s="549"/>
      <c r="SET3975" s="549"/>
      <c r="SEU3975" s="549"/>
      <c r="SEV3975" s="549"/>
      <c r="SEW3975" s="549"/>
      <c r="SEX3975" s="549"/>
      <c r="SEY3975" s="549"/>
      <c r="SEZ3975" s="549"/>
      <c r="SFA3975" s="549"/>
      <c r="SFB3975" s="549"/>
      <c r="SFC3975" s="549"/>
      <c r="SFD3975" s="549"/>
      <c r="SFE3975" s="549"/>
      <c r="SFF3975" s="549"/>
      <c r="SFG3975" s="549"/>
      <c r="SFH3975" s="549"/>
      <c r="SFI3975" s="549"/>
      <c r="SFJ3975" s="549"/>
      <c r="SFK3975" s="549"/>
      <c r="SFL3975" s="549"/>
      <c r="SFM3975" s="549"/>
      <c r="SFN3975" s="549"/>
      <c r="SFO3975" s="549"/>
      <c r="SFP3975" s="549"/>
      <c r="SFQ3975" s="549"/>
      <c r="SFR3975" s="549"/>
      <c r="SFS3975" s="549"/>
      <c r="SFT3975" s="549"/>
      <c r="SFU3975" s="549"/>
      <c r="SFV3975" s="549"/>
      <c r="SFW3975" s="549"/>
      <c r="SFX3975" s="549"/>
      <c r="SFY3975" s="549"/>
      <c r="SFZ3975" s="549"/>
      <c r="SGA3975" s="549"/>
      <c r="SGB3975" s="549"/>
      <c r="SGC3975" s="549"/>
      <c r="SGD3975" s="549"/>
      <c r="SGE3975" s="549"/>
      <c r="SGF3975" s="549"/>
      <c r="SGG3975" s="549"/>
      <c r="SGH3975" s="549"/>
      <c r="SGI3975" s="549"/>
      <c r="SGJ3975" s="549"/>
      <c r="SGK3975" s="549"/>
      <c r="SGL3975" s="549"/>
      <c r="SGM3975" s="549"/>
      <c r="SGN3975" s="549"/>
      <c r="SGO3975" s="549"/>
      <c r="SGP3975" s="549"/>
      <c r="SGQ3975" s="549"/>
      <c r="SGR3975" s="549"/>
      <c r="SGS3975" s="549"/>
      <c r="SGT3975" s="549"/>
      <c r="SGU3975" s="549"/>
      <c r="SGV3975" s="549"/>
      <c r="SGW3975" s="549"/>
      <c r="SGX3975" s="549"/>
      <c r="SGY3975" s="549"/>
      <c r="SGZ3975" s="549"/>
      <c r="SHA3975" s="549"/>
      <c r="SHB3975" s="549"/>
      <c r="SHC3975" s="549"/>
      <c r="SHD3975" s="549"/>
      <c r="SHE3975" s="549"/>
      <c r="SHF3975" s="549"/>
      <c r="SHG3975" s="549"/>
      <c r="SHH3975" s="549"/>
      <c r="SHI3975" s="549"/>
      <c r="SHJ3975" s="549"/>
      <c r="SHK3975" s="549"/>
      <c r="SHL3975" s="549"/>
      <c r="SHM3975" s="549"/>
      <c r="SHN3975" s="549"/>
      <c r="SHO3975" s="549"/>
      <c r="SHP3975" s="549"/>
      <c r="SHQ3975" s="549"/>
      <c r="SHR3975" s="549"/>
      <c r="SHS3975" s="549"/>
      <c r="SHT3975" s="549"/>
      <c r="SHU3975" s="549"/>
      <c r="SHV3975" s="549"/>
      <c r="SHW3975" s="549"/>
      <c r="SHX3975" s="549"/>
      <c r="SHY3975" s="549"/>
      <c r="SHZ3975" s="549"/>
      <c r="SIA3975" s="549"/>
      <c r="SIB3975" s="549"/>
      <c r="SIC3975" s="549"/>
      <c r="SID3975" s="549"/>
      <c r="SIE3975" s="549"/>
      <c r="SIF3975" s="549"/>
      <c r="SIG3975" s="549"/>
      <c r="SIH3975" s="549"/>
      <c r="SII3975" s="549"/>
      <c r="SIJ3975" s="549"/>
      <c r="SIK3975" s="549"/>
      <c r="SIL3975" s="549"/>
      <c r="SIM3975" s="549"/>
      <c r="SIN3975" s="549"/>
      <c r="SIO3975" s="549"/>
      <c r="SIP3975" s="549"/>
      <c r="SIQ3975" s="549"/>
      <c r="SIR3975" s="549"/>
      <c r="SIS3975" s="549"/>
      <c r="SIT3975" s="549"/>
      <c r="SIU3975" s="549"/>
      <c r="SIV3975" s="549"/>
      <c r="SIW3975" s="549"/>
      <c r="SIX3975" s="549"/>
      <c r="SIY3975" s="549"/>
      <c r="SIZ3975" s="549"/>
      <c r="SJA3975" s="549"/>
      <c r="SJB3975" s="549"/>
      <c r="SJC3975" s="549"/>
      <c r="SJD3975" s="549"/>
      <c r="SJE3975" s="549"/>
      <c r="SJF3975" s="549"/>
      <c r="SJG3975" s="549"/>
      <c r="SJH3975" s="549"/>
      <c r="SJI3975" s="549"/>
      <c r="SJJ3975" s="549"/>
      <c r="SJK3975" s="549"/>
      <c r="SJL3975" s="549"/>
      <c r="SJM3975" s="549"/>
      <c r="SJN3975" s="549"/>
      <c r="SJO3975" s="549"/>
      <c r="SJP3975" s="549"/>
      <c r="SJQ3975" s="549"/>
      <c r="SJR3975" s="549"/>
      <c r="SJS3975" s="549"/>
      <c r="SJT3975" s="549"/>
      <c r="SJU3975" s="549"/>
      <c r="SJV3975" s="549"/>
      <c r="SJW3975" s="549"/>
      <c r="SJX3975" s="549"/>
      <c r="SJY3975" s="549"/>
      <c r="SJZ3975" s="549"/>
      <c r="SKA3975" s="549"/>
      <c r="SKB3975" s="549"/>
      <c r="SKC3975" s="549"/>
      <c r="SKD3975" s="549"/>
      <c r="SKE3975" s="549"/>
      <c r="SKF3975" s="549"/>
      <c r="SKG3975" s="549"/>
      <c r="SKH3975" s="549"/>
      <c r="SKI3975" s="549"/>
      <c r="SKJ3975" s="549"/>
      <c r="SKK3975" s="549"/>
      <c r="SKL3975" s="549"/>
      <c r="SKM3975" s="549"/>
      <c r="SKN3975" s="549"/>
      <c r="SKO3975" s="549"/>
      <c r="SKP3975" s="549"/>
      <c r="SKQ3975" s="549"/>
      <c r="SKR3975" s="549"/>
      <c r="SKS3975" s="549"/>
      <c r="SKT3975" s="549"/>
      <c r="SKU3975" s="549"/>
      <c r="SKV3975" s="549"/>
      <c r="SKW3975" s="549"/>
      <c r="SKX3975" s="549"/>
      <c r="SKY3975" s="549"/>
      <c r="SKZ3975" s="549"/>
      <c r="SLA3975" s="549"/>
      <c r="SLB3975" s="549"/>
      <c r="SLC3975" s="549"/>
      <c r="SLD3975" s="549"/>
      <c r="SLE3975" s="549"/>
      <c r="SLF3975" s="549"/>
      <c r="SLG3975" s="549"/>
      <c r="SLH3975" s="549"/>
      <c r="SLI3975" s="549"/>
      <c r="SLJ3975" s="549"/>
      <c r="SLK3975" s="549"/>
      <c r="SLL3975" s="549"/>
      <c r="SLM3975" s="549"/>
      <c r="SLN3975" s="549"/>
      <c r="SLO3975" s="549"/>
      <c r="SLP3975" s="549"/>
      <c r="SLQ3975" s="549"/>
      <c r="SLR3975" s="549"/>
      <c r="SLS3975" s="549"/>
      <c r="SLT3975" s="549"/>
      <c r="SLU3975" s="549"/>
      <c r="SLV3975" s="549"/>
      <c r="SLW3975" s="549"/>
      <c r="SLX3975" s="549"/>
      <c r="SLY3975" s="549"/>
      <c r="SLZ3975" s="549"/>
      <c r="SMA3975" s="549"/>
      <c r="SMB3975" s="549"/>
      <c r="SMC3975" s="549"/>
      <c r="SMD3975" s="549"/>
      <c r="SME3975" s="549"/>
      <c r="SMF3975" s="549"/>
      <c r="SMG3975" s="549"/>
      <c r="SMH3975" s="549"/>
      <c r="SMI3975" s="549"/>
      <c r="SMJ3975" s="549"/>
      <c r="SMK3975" s="549"/>
      <c r="SML3975" s="549"/>
      <c r="SMM3975" s="549"/>
      <c r="SMN3975" s="549"/>
      <c r="SMO3975" s="549"/>
      <c r="SMP3975" s="549"/>
      <c r="SMQ3975" s="549"/>
      <c r="SMR3975" s="549"/>
      <c r="SMS3975" s="549"/>
      <c r="SMT3975" s="549"/>
      <c r="SMU3975" s="549"/>
      <c r="SMV3975" s="549"/>
      <c r="SMW3975" s="549"/>
      <c r="SMX3975" s="549"/>
      <c r="SMY3975" s="549"/>
      <c r="SMZ3975" s="549"/>
      <c r="SNA3975" s="549"/>
      <c r="SNB3975" s="549"/>
      <c r="SNC3975" s="549"/>
      <c r="SND3975" s="549"/>
      <c r="SNE3975" s="549"/>
      <c r="SNF3975" s="549"/>
      <c r="SNG3975" s="549"/>
      <c r="SNH3975" s="549"/>
      <c r="SNI3975" s="549"/>
      <c r="SNJ3975" s="549"/>
      <c r="SNK3975" s="549"/>
      <c r="SNL3975" s="549"/>
      <c r="SNM3975" s="549"/>
      <c r="SNN3975" s="549"/>
      <c r="SNO3975" s="549"/>
      <c r="SNP3975" s="549"/>
      <c r="SNQ3975" s="549"/>
      <c r="SNR3975" s="549"/>
      <c r="SNS3975" s="549"/>
      <c r="SNT3975" s="549"/>
      <c r="SNU3975" s="549"/>
      <c r="SNV3975" s="549"/>
      <c r="SNW3975" s="549"/>
      <c r="SNX3975" s="549"/>
      <c r="SNY3975" s="549"/>
      <c r="SNZ3975" s="549"/>
      <c r="SOA3975" s="549"/>
      <c r="SOB3975" s="549"/>
      <c r="SOC3975" s="549"/>
      <c r="SOD3975" s="549"/>
      <c r="SOE3975" s="549"/>
      <c r="SOF3975" s="549"/>
      <c r="SOG3975" s="549"/>
      <c r="SOH3975" s="549"/>
      <c r="SOI3975" s="549"/>
      <c r="SOJ3975" s="549"/>
      <c r="SOK3975" s="549"/>
      <c r="SOL3975" s="549"/>
      <c r="SOM3975" s="549"/>
      <c r="SON3975" s="549"/>
      <c r="SOO3975" s="549"/>
      <c r="SOP3975" s="549"/>
      <c r="SOQ3975" s="549"/>
      <c r="SOR3975" s="549"/>
      <c r="SOS3975" s="549"/>
      <c r="SOT3975" s="549"/>
      <c r="SOU3975" s="549"/>
      <c r="SOV3975" s="549"/>
      <c r="SOW3975" s="549"/>
      <c r="SOX3975" s="549"/>
      <c r="SOY3975" s="549"/>
      <c r="SOZ3975" s="549"/>
      <c r="SPA3975" s="549"/>
      <c r="SPB3975" s="549"/>
      <c r="SPC3975" s="549"/>
      <c r="SPD3975" s="549"/>
      <c r="SPE3975" s="549"/>
      <c r="SPF3975" s="549"/>
      <c r="SPG3975" s="549"/>
      <c r="SPH3975" s="549"/>
      <c r="SPI3975" s="549"/>
      <c r="SPJ3975" s="549"/>
      <c r="SPK3975" s="549"/>
      <c r="SPL3975" s="549"/>
      <c r="SPM3975" s="549"/>
      <c r="SPN3975" s="549"/>
      <c r="SPO3975" s="549"/>
      <c r="SPP3975" s="549"/>
      <c r="SPQ3975" s="549"/>
      <c r="SPR3975" s="549"/>
      <c r="SPS3975" s="549"/>
      <c r="SPT3975" s="549"/>
      <c r="SPU3975" s="549"/>
      <c r="SPV3975" s="549"/>
      <c r="SPW3975" s="549"/>
      <c r="SPX3975" s="549"/>
      <c r="SPY3975" s="549"/>
      <c r="SPZ3975" s="549"/>
      <c r="SQA3975" s="549"/>
      <c r="SQB3975" s="549"/>
      <c r="SQC3975" s="549"/>
      <c r="SQD3975" s="549"/>
      <c r="SQE3975" s="549"/>
      <c r="SQF3975" s="549"/>
      <c r="SQG3975" s="549"/>
      <c r="SQH3975" s="549"/>
      <c r="SQI3975" s="549"/>
      <c r="SQJ3975" s="549"/>
      <c r="SQK3975" s="549"/>
      <c r="SQL3975" s="549"/>
      <c r="SQM3975" s="549"/>
      <c r="SQN3975" s="549"/>
      <c r="SQO3975" s="549"/>
      <c r="SQP3975" s="549"/>
      <c r="SQQ3975" s="549"/>
      <c r="SQR3975" s="549"/>
      <c r="SQS3975" s="549"/>
      <c r="SQT3975" s="549"/>
      <c r="SQU3975" s="549"/>
      <c r="SQV3975" s="549"/>
      <c r="SQW3975" s="549"/>
      <c r="SQX3975" s="549"/>
      <c r="SQY3975" s="549"/>
      <c r="SQZ3975" s="549"/>
      <c r="SRA3975" s="549"/>
      <c r="SRB3975" s="549"/>
      <c r="SRC3975" s="549"/>
      <c r="SRD3975" s="549"/>
      <c r="SRE3975" s="549"/>
      <c r="SRF3975" s="549"/>
      <c r="SRG3975" s="549"/>
      <c r="SRH3975" s="549"/>
      <c r="SRI3975" s="549"/>
      <c r="SRJ3975" s="549"/>
      <c r="SRK3975" s="549"/>
      <c r="SRL3975" s="549"/>
      <c r="SRM3975" s="549"/>
      <c r="SRN3975" s="549"/>
      <c r="SRO3975" s="549"/>
      <c r="SRP3975" s="549"/>
      <c r="SRQ3975" s="549"/>
      <c r="SRR3975" s="549"/>
      <c r="SRS3975" s="549"/>
      <c r="SRT3975" s="549"/>
      <c r="SRU3975" s="549"/>
      <c r="SRV3975" s="549"/>
      <c r="SRW3975" s="549"/>
      <c r="SRX3975" s="549"/>
      <c r="SRY3975" s="549"/>
      <c r="SRZ3975" s="549"/>
      <c r="SSA3975" s="549"/>
      <c r="SSB3975" s="549"/>
      <c r="SSC3975" s="549"/>
      <c r="SSD3975" s="549"/>
      <c r="SSE3975" s="549"/>
      <c r="SSF3975" s="549"/>
      <c r="SSG3975" s="549"/>
      <c r="SSH3975" s="549"/>
      <c r="SSI3975" s="549"/>
      <c r="SSJ3975" s="549"/>
      <c r="SSK3975" s="549"/>
      <c r="SSL3975" s="549"/>
      <c r="SSM3975" s="549"/>
      <c r="SSN3975" s="549"/>
      <c r="SSO3975" s="549"/>
      <c r="SSP3975" s="549"/>
      <c r="SSQ3975" s="549"/>
      <c r="SSR3975" s="549"/>
      <c r="SSS3975" s="549"/>
      <c r="SST3975" s="549"/>
      <c r="SSU3975" s="549"/>
      <c r="SSV3975" s="549"/>
      <c r="SSW3975" s="549"/>
      <c r="SSX3975" s="549"/>
      <c r="SSY3975" s="549"/>
      <c r="SSZ3975" s="549"/>
      <c r="STA3975" s="549"/>
      <c r="STB3975" s="549"/>
      <c r="STC3975" s="549"/>
      <c r="STD3975" s="549"/>
      <c r="STE3975" s="549"/>
      <c r="STF3975" s="549"/>
      <c r="STG3975" s="549"/>
      <c r="STH3975" s="549"/>
      <c r="STI3975" s="549"/>
      <c r="STJ3975" s="549"/>
      <c r="STK3975" s="549"/>
      <c r="STL3975" s="549"/>
      <c r="STM3975" s="549"/>
      <c r="STN3975" s="549"/>
      <c r="STO3975" s="549"/>
      <c r="STP3975" s="549"/>
      <c r="STQ3975" s="549"/>
      <c r="STR3975" s="549"/>
      <c r="STS3975" s="549"/>
      <c r="STT3975" s="549"/>
      <c r="STU3975" s="549"/>
      <c r="STV3975" s="549"/>
      <c r="STW3975" s="549"/>
      <c r="STX3975" s="549"/>
      <c r="STY3975" s="549"/>
      <c r="STZ3975" s="549"/>
      <c r="SUA3975" s="549"/>
      <c r="SUB3975" s="549"/>
      <c r="SUC3975" s="549"/>
      <c r="SUD3975" s="549"/>
      <c r="SUE3975" s="549"/>
      <c r="SUF3975" s="549"/>
      <c r="SUG3975" s="549"/>
      <c r="SUH3975" s="549"/>
      <c r="SUI3975" s="549"/>
      <c r="SUJ3975" s="549"/>
      <c r="SUK3975" s="549"/>
      <c r="SUL3975" s="549"/>
      <c r="SUM3975" s="549"/>
      <c r="SUN3975" s="549"/>
      <c r="SUO3975" s="549"/>
      <c r="SUP3975" s="549"/>
      <c r="SUQ3975" s="549"/>
      <c r="SUR3975" s="549"/>
      <c r="SUS3975" s="549"/>
      <c r="SUT3975" s="549"/>
      <c r="SUU3975" s="549"/>
      <c r="SUV3975" s="549"/>
      <c r="SUW3975" s="549"/>
      <c r="SUX3975" s="549"/>
      <c r="SUY3975" s="549"/>
      <c r="SUZ3975" s="549"/>
      <c r="SVA3975" s="549"/>
      <c r="SVB3975" s="549"/>
      <c r="SVC3975" s="549"/>
      <c r="SVD3975" s="549"/>
      <c r="SVE3975" s="549"/>
      <c r="SVF3975" s="549"/>
      <c r="SVG3975" s="549"/>
      <c r="SVH3975" s="549"/>
      <c r="SVI3975" s="549"/>
      <c r="SVJ3975" s="549"/>
      <c r="SVK3975" s="549"/>
      <c r="SVL3975" s="549"/>
      <c r="SVM3975" s="549"/>
      <c r="SVN3975" s="549"/>
      <c r="SVO3975" s="549"/>
      <c r="SVP3975" s="549"/>
      <c r="SVQ3975" s="549"/>
      <c r="SVR3975" s="549"/>
      <c r="SVS3975" s="549"/>
      <c r="SVT3975" s="549"/>
      <c r="SVU3975" s="549"/>
      <c r="SVV3975" s="549"/>
      <c r="SVW3975" s="549"/>
      <c r="SVX3975" s="549"/>
      <c r="SVY3975" s="549"/>
      <c r="SVZ3975" s="549"/>
      <c r="SWA3975" s="549"/>
      <c r="SWB3975" s="549"/>
      <c r="SWC3975" s="549"/>
      <c r="SWD3975" s="549"/>
      <c r="SWE3975" s="549"/>
      <c r="SWF3975" s="549"/>
      <c r="SWG3975" s="549"/>
      <c r="SWH3975" s="549"/>
      <c r="SWI3975" s="549"/>
      <c r="SWJ3975" s="549"/>
      <c r="SWK3975" s="549"/>
      <c r="SWL3975" s="549"/>
      <c r="SWM3975" s="549"/>
      <c r="SWN3975" s="549"/>
      <c r="SWO3975" s="549"/>
      <c r="SWP3975" s="549"/>
      <c r="SWQ3975" s="549"/>
      <c r="SWR3975" s="549"/>
      <c r="SWS3975" s="549"/>
      <c r="SWT3975" s="549"/>
      <c r="SWU3975" s="549"/>
      <c r="SWV3975" s="549"/>
      <c r="SWW3975" s="549"/>
      <c r="SWX3975" s="549"/>
      <c r="SWY3975" s="549"/>
      <c r="SWZ3975" s="549"/>
      <c r="SXA3975" s="549"/>
      <c r="SXB3975" s="549"/>
      <c r="SXC3975" s="549"/>
      <c r="SXD3975" s="549"/>
      <c r="SXE3975" s="549"/>
      <c r="SXF3975" s="549"/>
      <c r="SXG3975" s="549"/>
      <c r="SXH3975" s="549"/>
      <c r="SXI3975" s="549"/>
      <c r="SXJ3975" s="549"/>
      <c r="SXK3975" s="549"/>
      <c r="SXL3975" s="549"/>
      <c r="SXM3975" s="549"/>
      <c r="SXN3975" s="549"/>
      <c r="SXO3975" s="549"/>
      <c r="SXP3975" s="549"/>
      <c r="SXQ3975" s="549"/>
      <c r="SXR3975" s="549"/>
      <c r="SXS3975" s="549"/>
      <c r="SXT3975" s="549"/>
      <c r="SXU3975" s="549"/>
      <c r="SXV3975" s="549"/>
      <c r="SXW3975" s="549"/>
      <c r="SXX3975" s="549"/>
      <c r="SXY3975" s="549"/>
      <c r="SXZ3975" s="549"/>
      <c r="SYA3975" s="549"/>
      <c r="SYB3975" s="549"/>
      <c r="SYC3975" s="549"/>
      <c r="SYD3975" s="549"/>
      <c r="SYE3975" s="549"/>
      <c r="SYF3975" s="549"/>
      <c r="SYG3975" s="549"/>
      <c r="SYH3975" s="549"/>
      <c r="SYI3975" s="549"/>
      <c r="SYJ3975" s="549"/>
      <c r="SYK3975" s="549"/>
      <c r="SYL3975" s="549"/>
      <c r="SYM3975" s="549"/>
      <c r="SYN3975" s="549"/>
      <c r="SYO3975" s="549"/>
      <c r="SYP3975" s="549"/>
      <c r="SYQ3975" s="549"/>
      <c r="SYR3975" s="549"/>
      <c r="SYS3975" s="549"/>
      <c r="SYT3975" s="549"/>
      <c r="SYU3975" s="549"/>
      <c r="SYV3975" s="549"/>
      <c r="SYW3975" s="549"/>
      <c r="SYX3975" s="549"/>
      <c r="SYY3975" s="549"/>
      <c r="SYZ3975" s="549"/>
      <c r="SZA3975" s="549"/>
      <c r="SZB3975" s="549"/>
      <c r="SZC3975" s="549"/>
      <c r="SZD3975" s="549"/>
      <c r="SZE3975" s="549"/>
      <c r="SZF3975" s="549"/>
      <c r="SZG3975" s="549"/>
      <c r="SZH3975" s="549"/>
      <c r="SZI3975" s="549"/>
      <c r="SZJ3975" s="549"/>
      <c r="SZK3975" s="549"/>
      <c r="SZL3975" s="549"/>
      <c r="SZM3975" s="549"/>
      <c r="SZN3975" s="549"/>
      <c r="SZO3975" s="549"/>
      <c r="SZP3975" s="549"/>
      <c r="SZQ3975" s="549"/>
      <c r="SZR3975" s="549"/>
      <c r="SZS3975" s="549"/>
      <c r="SZT3975" s="549"/>
      <c r="SZU3975" s="549"/>
      <c r="SZV3975" s="549"/>
      <c r="SZW3975" s="549"/>
      <c r="SZX3975" s="549"/>
      <c r="SZY3975" s="549"/>
      <c r="SZZ3975" s="549"/>
      <c r="TAA3975" s="549"/>
      <c r="TAB3975" s="549"/>
      <c r="TAC3975" s="549"/>
      <c r="TAD3975" s="549"/>
      <c r="TAE3975" s="549"/>
      <c r="TAF3975" s="549"/>
      <c r="TAG3975" s="549"/>
      <c r="TAH3975" s="549"/>
      <c r="TAI3975" s="549"/>
      <c r="TAJ3975" s="549"/>
      <c r="TAK3975" s="549"/>
      <c r="TAL3975" s="549"/>
      <c r="TAM3975" s="549"/>
      <c r="TAN3975" s="549"/>
      <c r="TAO3975" s="549"/>
      <c r="TAP3975" s="549"/>
      <c r="TAQ3975" s="549"/>
      <c r="TAR3975" s="549"/>
      <c r="TAS3975" s="549"/>
      <c r="TAT3975" s="549"/>
      <c r="TAU3975" s="549"/>
      <c r="TAV3975" s="549"/>
      <c r="TAW3975" s="549"/>
      <c r="TAX3975" s="549"/>
      <c r="TAY3975" s="549"/>
      <c r="TAZ3975" s="549"/>
      <c r="TBA3975" s="549"/>
      <c r="TBB3975" s="549"/>
      <c r="TBC3975" s="549"/>
      <c r="TBD3975" s="549"/>
      <c r="TBE3975" s="549"/>
      <c r="TBF3975" s="549"/>
      <c r="TBG3975" s="549"/>
      <c r="TBH3975" s="549"/>
      <c r="TBI3975" s="549"/>
      <c r="TBJ3975" s="549"/>
      <c r="TBK3975" s="549"/>
      <c r="TBL3975" s="549"/>
      <c r="TBM3975" s="549"/>
      <c r="TBN3975" s="549"/>
      <c r="TBO3975" s="549"/>
      <c r="TBP3975" s="549"/>
      <c r="TBQ3975" s="549"/>
      <c r="TBR3975" s="549"/>
      <c r="TBS3975" s="549"/>
      <c r="TBT3975" s="549"/>
      <c r="TBU3975" s="549"/>
      <c r="TBV3975" s="549"/>
      <c r="TBW3975" s="549"/>
      <c r="TBX3975" s="549"/>
      <c r="TBY3975" s="549"/>
      <c r="TBZ3975" s="549"/>
      <c r="TCA3975" s="549"/>
      <c r="TCB3975" s="549"/>
      <c r="TCC3975" s="549"/>
      <c r="TCD3975" s="549"/>
      <c r="TCE3975" s="549"/>
      <c r="TCF3975" s="549"/>
      <c r="TCG3975" s="549"/>
      <c r="TCH3975" s="549"/>
      <c r="TCI3975" s="549"/>
      <c r="TCJ3975" s="549"/>
      <c r="TCK3975" s="549"/>
      <c r="TCL3975" s="549"/>
      <c r="TCM3975" s="549"/>
      <c r="TCN3975" s="549"/>
      <c r="TCO3975" s="549"/>
      <c r="TCP3975" s="549"/>
      <c r="TCQ3975" s="549"/>
      <c r="TCR3975" s="549"/>
      <c r="TCS3975" s="549"/>
      <c r="TCT3975" s="549"/>
      <c r="TCU3975" s="549"/>
      <c r="TCV3975" s="549"/>
      <c r="TCW3975" s="549"/>
      <c r="TCX3975" s="549"/>
      <c r="TCY3975" s="549"/>
      <c r="TCZ3975" s="549"/>
      <c r="TDA3975" s="549"/>
      <c r="TDB3975" s="549"/>
      <c r="TDC3975" s="549"/>
      <c r="TDD3975" s="549"/>
      <c r="TDE3975" s="549"/>
      <c r="TDF3975" s="549"/>
      <c r="TDG3975" s="549"/>
      <c r="TDH3975" s="549"/>
      <c r="TDI3975" s="549"/>
      <c r="TDJ3975" s="549"/>
      <c r="TDK3975" s="549"/>
      <c r="TDL3975" s="549"/>
      <c r="TDM3975" s="549"/>
      <c r="TDN3975" s="549"/>
      <c r="TDO3975" s="549"/>
      <c r="TDP3975" s="549"/>
      <c r="TDQ3975" s="549"/>
      <c r="TDR3975" s="549"/>
      <c r="TDS3975" s="549"/>
      <c r="TDT3975" s="549"/>
      <c r="TDU3975" s="549"/>
      <c r="TDV3975" s="549"/>
      <c r="TDW3975" s="549"/>
      <c r="TDX3975" s="549"/>
      <c r="TDY3975" s="549"/>
      <c r="TDZ3975" s="549"/>
      <c r="TEA3975" s="549"/>
      <c r="TEB3975" s="549"/>
      <c r="TEC3975" s="549"/>
      <c r="TED3975" s="549"/>
      <c r="TEE3975" s="549"/>
      <c r="TEF3975" s="549"/>
      <c r="TEG3975" s="549"/>
      <c r="TEH3975" s="549"/>
      <c r="TEI3975" s="549"/>
      <c r="TEJ3975" s="549"/>
      <c r="TEK3975" s="549"/>
      <c r="TEL3975" s="549"/>
      <c r="TEM3975" s="549"/>
      <c r="TEN3975" s="549"/>
      <c r="TEO3975" s="549"/>
      <c r="TEP3975" s="549"/>
      <c r="TEQ3975" s="549"/>
      <c r="TER3975" s="549"/>
      <c r="TES3975" s="549"/>
      <c r="TET3975" s="549"/>
      <c r="TEU3975" s="549"/>
      <c r="TEV3975" s="549"/>
      <c r="TEW3975" s="549"/>
      <c r="TEX3975" s="549"/>
      <c r="TEY3975" s="549"/>
      <c r="TEZ3975" s="549"/>
      <c r="TFA3975" s="549"/>
      <c r="TFB3975" s="549"/>
      <c r="TFC3975" s="549"/>
      <c r="TFD3975" s="549"/>
      <c r="TFE3975" s="549"/>
      <c r="TFF3975" s="549"/>
      <c r="TFG3975" s="549"/>
      <c r="TFH3975" s="549"/>
      <c r="TFI3975" s="549"/>
      <c r="TFJ3975" s="549"/>
      <c r="TFK3975" s="549"/>
      <c r="TFL3975" s="549"/>
      <c r="TFM3975" s="549"/>
      <c r="TFN3975" s="549"/>
      <c r="TFO3975" s="549"/>
      <c r="TFP3975" s="549"/>
      <c r="TFQ3975" s="549"/>
      <c r="TFR3975" s="549"/>
      <c r="TFS3975" s="549"/>
      <c r="TFT3975" s="549"/>
      <c r="TFU3975" s="549"/>
      <c r="TFV3975" s="549"/>
      <c r="TFW3975" s="549"/>
      <c r="TFX3975" s="549"/>
      <c r="TFY3975" s="549"/>
      <c r="TFZ3975" s="549"/>
      <c r="TGA3975" s="549"/>
      <c r="TGB3975" s="549"/>
      <c r="TGC3975" s="549"/>
      <c r="TGD3975" s="549"/>
      <c r="TGE3975" s="549"/>
      <c r="TGF3975" s="549"/>
      <c r="TGG3975" s="549"/>
      <c r="TGH3975" s="549"/>
      <c r="TGI3975" s="549"/>
      <c r="TGJ3975" s="549"/>
      <c r="TGK3975" s="549"/>
      <c r="TGL3975" s="549"/>
      <c r="TGM3975" s="549"/>
      <c r="TGN3975" s="549"/>
      <c r="TGO3975" s="549"/>
      <c r="TGP3975" s="549"/>
      <c r="TGQ3975" s="549"/>
      <c r="TGR3975" s="549"/>
      <c r="TGS3975" s="549"/>
      <c r="TGT3975" s="549"/>
      <c r="TGU3975" s="549"/>
      <c r="TGV3975" s="549"/>
      <c r="TGW3975" s="549"/>
      <c r="TGX3975" s="549"/>
      <c r="TGY3975" s="549"/>
      <c r="TGZ3975" s="549"/>
      <c r="THA3975" s="549"/>
      <c r="THB3975" s="549"/>
      <c r="THC3975" s="549"/>
      <c r="THD3975" s="549"/>
      <c r="THE3975" s="549"/>
      <c r="THF3975" s="549"/>
      <c r="THG3975" s="549"/>
      <c r="THH3975" s="549"/>
      <c r="THI3975" s="549"/>
      <c r="THJ3975" s="549"/>
      <c r="THK3975" s="549"/>
      <c r="THL3975" s="549"/>
      <c r="THM3975" s="549"/>
      <c r="THN3975" s="549"/>
      <c r="THO3975" s="549"/>
      <c r="THP3975" s="549"/>
      <c r="THQ3975" s="549"/>
      <c r="THR3975" s="549"/>
      <c r="THS3975" s="549"/>
      <c r="THT3975" s="549"/>
      <c r="THU3975" s="549"/>
      <c r="THV3975" s="549"/>
      <c r="THW3975" s="549"/>
      <c r="THX3975" s="549"/>
      <c r="THY3975" s="549"/>
      <c r="THZ3975" s="549"/>
      <c r="TIA3975" s="549"/>
      <c r="TIB3975" s="549"/>
      <c r="TIC3975" s="549"/>
      <c r="TID3975" s="549"/>
      <c r="TIE3975" s="549"/>
      <c r="TIF3975" s="549"/>
      <c r="TIG3975" s="549"/>
      <c r="TIH3975" s="549"/>
      <c r="TII3975" s="549"/>
      <c r="TIJ3975" s="549"/>
      <c r="TIK3975" s="549"/>
      <c r="TIL3975" s="549"/>
      <c r="TIM3975" s="549"/>
      <c r="TIN3975" s="549"/>
      <c r="TIO3975" s="549"/>
      <c r="TIP3975" s="549"/>
      <c r="TIQ3975" s="549"/>
      <c r="TIR3975" s="549"/>
      <c r="TIS3975" s="549"/>
      <c r="TIT3975" s="549"/>
      <c r="TIU3975" s="549"/>
      <c r="TIV3975" s="549"/>
      <c r="TIW3975" s="549"/>
      <c r="TIX3975" s="549"/>
      <c r="TIY3975" s="549"/>
      <c r="TIZ3975" s="549"/>
      <c r="TJA3975" s="549"/>
      <c r="TJB3975" s="549"/>
      <c r="TJC3975" s="549"/>
      <c r="TJD3975" s="549"/>
      <c r="TJE3975" s="549"/>
      <c r="TJF3975" s="549"/>
      <c r="TJG3975" s="549"/>
      <c r="TJH3975" s="549"/>
      <c r="TJI3975" s="549"/>
      <c r="TJJ3975" s="549"/>
      <c r="TJK3975" s="549"/>
      <c r="TJL3975" s="549"/>
      <c r="TJM3975" s="549"/>
      <c r="TJN3975" s="549"/>
      <c r="TJO3975" s="549"/>
      <c r="TJP3975" s="549"/>
      <c r="TJQ3975" s="549"/>
      <c r="TJR3975" s="549"/>
      <c r="TJS3975" s="549"/>
      <c r="TJT3975" s="549"/>
      <c r="TJU3975" s="549"/>
      <c r="TJV3975" s="549"/>
      <c r="TJW3975" s="549"/>
      <c r="TJX3975" s="549"/>
      <c r="TJY3975" s="549"/>
      <c r="TJZ3975" s="549"/>
      <c r="TKA3975" s="549"/>
      <c r="TKB3975" s="549"/>
      <c r="TKC3975" s="549"/>
      <c r="TKD3975" s="549"/>
      <c r="TKE3975" s="549"/>
      <c r="TKF3975" s="549"/>
      <c r="TKG3975" s="549"/>
      <c r="TKH3975" s="549"/>
      <c r="TKI3975" s="549"/>
      <c r="TKJ3975" s="549"/>
      <c r="TKK3975" s="549"/>
      <c r="TKL3975" s="549"/>
      <c r="TKM3975" s="549"/>
      <c r="TKN3975" s="549"/>
      <c r="TKO3975" s="549"/>
      <c r="TKP3975" s="549"/>
      <c r="TKQ3975" s="549"/>
      <c r="TKR3975" s="549"/>
      <c r="TKS3975" s="549"/>
      <c r="TKT3975" s="549"/>
      <c r="TKU3975" s="549"/>
      <c r="TKV3975" s="549"/>
      <c r="TKW3975" s="549"/>
      <c r="TKX3975" s="549"/>
      <c r="TKY3975" s="549"/>
      <c r="TKZ3975" s="549"/>
      <c r="TLA3975" s="549"/>
      <c r="TLB3975" s="549"/>
      <c r="TLC3975" s="549"/>
      <c r="TLD3975" s="549"/>
      <c r="TLE3975" s="549"/>
      <c r="TLF3975" s="549"/>
      <c r="TLG3975" s="549"/>
      <c r="TLH3975" s="549"/>
      <c r="TLI3975" s="549"/>
      <c r="TLJ3975" s="549"/>
      <c r="TLK3975" s="549"/>
      <c r="TLL3975" s="549"/>
      <c r="TLM3975" s="549"/>
      <c r="TLN3975" s="549"/>
      <c r="TLO3975" s="549"/>
      <c r="TLP3975" s="549"/>
      <c r="TLQ3975" s="549"/>
      <c r="TLR3975" s="549"/>
      <c r="TLS3975" s="549"/>
      <c r="TLT3975" s="549"/>
      <c r="TLU3975" s="549"/>
      <c r="TLV3975" s="549"/>
      <c r="TLW3975" s="549"/>
      <c r="TLX3975" s="549"/>
      <c r="TLY3975" s="549"/>
      <c r="TLZ3975" s="549"/>
      <c r="TMA3975" s="549"/>
      <c r="TMB3975" s="549"/>
      <c r="TMC3975" s="549"/>
      <c r="TMD3975" s="549"/>
      <c r="TME3975" s="549"/>
      <c r="TMF3975" s="549"/>
      <c r="TMG3975" s="549"/>
      <c r="TMH3975" s="549"/>
      <c r="TMI3975" s="549"/>
      <c r="TMJ3975" s="549"/>
      <c r="TMK3975" s="549"/>
      <c r="TML3975" s="549"/>
      <c r="TMM3975" s="549"/>
      <c r="TMN3975" s="549"/>
      <c r="TMO3975" s="549"/>
      <c r="TMP3975" s="549"/>
      <c r="TMQ3975" s="549"/>
      <c r="TMR3975" s="549"/>
      <c r="TMS3975" s="549"/>
      <c r="TMT3975" s="549"/>
      <c r="TMU3975" s="549"/>
      <c r="TMV3975" s="549"/>
      <c r="TMW3975" s="549"/>
      <c r="TMX3975" s="549"/>
      <c r="TMY3975" s="549"/>
      <c r="TMZ3975" s="549"/>
      <c r="TNA3975" s="549"/>
      <c r="TNB3975" s="549"/>
      <c r="TNC3975" s="549"/>
      <c r="TND3975" s="549"/>
      <c r="TNE3975" s="549"/>
      <c r="TNF3975" s="549"/>
      <c r="TNG3975" s="549"/>
      <c r="TNH3975" s="549"/>
      <c r="TNI3975" s="549"/>
      <c r="TNJ3975" s="549"/>
      <c r="TNK3975" s="549"/>
      <c r="TNL3975" s="549"/>
      <c r="TNM3975" s="549"/>
      <c r="TNN3975" s="549"/>
      <c r="TNO3975" s="549"/>
      <c r="TNP3975" s="549"/>
      <c r="TNQ3975" s="549"/>
      <c r="TNR3975" s="549"/>
      <c r="TNS3975" s="549"/>
      <c r="TNT3975" s="549"/>
      <c r="TNU3975" s="549"/>
      <c r="TNV3975" s="549"/>
      <c r="TNW3975" s="549"/>
      <c r="TNX3975" s="549"/>
      <c r="TNY3975" s="549"/>
      <c r="TNZ3975" s="549"/>
      <c r="TOA3975" s="549"/>
      <c r="TOB3975" s="549"/>
      <c r="TOC3975" s="549"/>
      <c r="TOD3975" s="549"/>
      <c r="TOE3975" s="549"/>
      <c r="TOF3975" s="549"/>
      <c r="TOG3975" s="549"/>
      <c r="TOH3975" s="549"/>
      <c r="TOI3975" s="549"/>
      <c r="TOJ3975" s="549"/>
      <c r="TOK3975" s="549"/>
      <c r="TOL3975" s="549"/>
      <c r="TOM3975" s="549"/>
      <c r="TON3975" s="549"/>
      <c r="TOO3975" s="549"/>
      <c r="TOP3975" s="549"/>
      <c r="TOQ3975" s="549"/>
      <c r="TOR3975" s="549"/>
      <c r="TOS3975" s="549"/>
      <c r="TOT3975" s="549"/>
      <c r="TOU3975" s="549"/>
      <c r="TOV3975" s="549"/>
      <c r="TOW3975" s="549"/>
      <c r="TOX3975" s="549"/>
      <c r="TOY3975" s="549"/>
      <c r="TOZ3975" s="549"/>
      <c r="TPA3975" s="549"/>
      <c r="TPB3975" s="549"/>
      <c r="TPC3975" s="549"/>
      <c r="TPD3975" s="549"/>
      <c r="TPE3975" s="549"/>
      <c r="TPF3975" s="549"/>
      <c r="TPG3975" s="549"/>
      <c r="TPH3975" s="549"/>
      <c r="TPI3975" s="549"/>
      <c r="TPJ3975" s="549"/>
      <c r="TPK3975" s="549"/>
      <c r="TPL3975" s="549"/>
      <c r="TPM3975" s="549"/>
      <c r="TPN3975" s="549"/>
      <c r="TPO3975" s="549"/>
      <c r="TPP3975" s="549"/>
      <c r="TPQ3975" s="549"/>
      <c r="TPR3975" s="549"/>
      <c r="TPS3975" s="549"/>
      <c r="TPT3975" s="549"/>
      <c r="TPU3975" s="549"/>
      <c r="TPV3975" s="549"/>
      <c r="TPW3975" s="549"/>
      <c r="TPX3975" s="549"/>
      <c r="TPY3975" s="549"/>
      <c r="TPZ3975" s="549"/>
      <c r="TQA3975" s="549"/>
      <c r="TQB3975" s="549"/>
      <c r="TQC3975" s="549"/>
      <c r="TQD3975" s="549"/>
      <c r="TQE3975" s="549"/>
      <c r="TQF3975" s="549"/>
      <c r="TQG3975" s="549"/>
      <c r="TQH3975" s="549"/>
      <c r="TQI3975" s="549"/>
      <c r="TQJ3975" s="549"/>
      <c r="TQK3975" s="549"/>
      <c r="TQL3975" s="549"/>
      <c r="TQM3975" s="549"/>
      <c r="TQN3975" s="549"/>
      <c r="TQO3975" s="549"/>
      <c r="TQP3975" s="549"/>
      <c r="TQQ3975" s="549"/>
      <c r="TQR3975" s="549"/>
      <c r="TQS3975" s="549"/>
      <c r="TQT3975" s="549"/>
      <c r="TQU3975" s="549"/>
      <c r="TQV3975" s="549"/>
      <c r="TQW3975" s="549"/>
      <c r="TQX3975" s="549"/>
      <c r="TQY3975" s="549"/>
      <c r="TQZ3975" s="549"/>
      <c r="TRA3975" s="549"/>
      <c r="TRB3975" s="549"/>
      <c r="TRC3975" s="549"/>
      <c r="TRD3975" s="549"/>
      <c r="TRE3975" s="549"/>
      <c r="TRF3975" s="549"/>
      <c r="TRG3975" s="549"/>
      <c r="TRH3975" s="549"/>
      <c r="TRI3975" s="549"/>
      <c r="TRJ3975" s="549"/>
      <c r="TRK3975" s="549"/>
      <c r="TRL3975" s="549"/>
      <c r="TRM3975" s="549"/>
      <c r="TRN3975" s="549"/>
      <c r="TRO3975" s="549"/>
      <c r="TRP3975" s="549"/>
      <c r="TRQ3975" s="549"/>
      <c r="TRR3975" s="549"/>
      <c r="TRS3975" s="549"/>
      <c r="TRT3975" s="549"/>
      <c r="TRU3975" s="549"/>
      <c r="TRV3975" s="549"/>
      <c r="TRW3975" s="549"/>
      <c r="TRX3975" s="549"/>
      <c r="TRY3975" s="549"/>
      <c r="TRZ3975" s="549"/>
      <c r="TSA3975" s="549"/>
      <c r="TSB3975" s="549"/>
      <c r="TSC3975" s="549"/>
      <c r="TSD3975" s="549"/>
      <c r="TSE3975" s="549"/>
      <c r="TSF3975" s="549"/>
      <c r="TSG3975" s="549"/>
      <c r="TSH3975" s="549"/>
      <c r="TSI3975" s="549"/>
      <c r="TSJ3975" s="549"/>
      <c r="TSK3975" s="549"/>
      <c r="TSL3975" s="549"/>
      <c r="TSM3975" s="549"/>
      <c r="TSN3975" s="549"/>
      <c r="TSO3975" s="549"/>
      <c r="TSP3975" s="549"/>
      <c r="TSQ3975" s="549"/>
      <c r="TSR3975" s="549"/>
      <c r="TSS3975" s="549"/>
      <c r="TST3975" s="549"/>
      <c r="TSU3975" s="549"/>
      <c r="TSV3975" s="549"/>
      <c r="TSW3975" s="549"/>
      <c r="TSX3975" s="549"/>
      <c r="TSY3975" s="549"/>
      <c r="TSZ3975" s="549"/>
      <c r="TTA3975" s="549"/>
      <c r="TTB3975" s="549"/>
      <c r="TTC3975" s="549"/>
      <c r="TTD3975" s="549"/>
      <c r="TTE3975" s="549"/>
      <c r="TTF3975" s="549"/>
      <c r="TTG3975" s="549"/>
      <c r="TTH3975" s="549"/>
      <c r="TTI3975" s="549"/>
      <c r="TTJ3975" s="549"/>
      <c r="TTK3975" s="549"/>
      <c r="TTL3975" s="549"/>
      <c r="TTM3975" s="549"/>
      <c r="TTN3975" s="549"/>
      <c r="TTO3975" s="549"/>
      <c r="TTP3975" s="549"/>
      <c r="TTQ3975" s="549"/>
      <c r="TTR3975" s="549"/>
      <c r="TTS3975" s="549"/>
      <c r="TTT3975" s="549"/>
      <c r="TTU3975" s="549"/>
      <c r="TTV3975" s="549"/>
      <c r="TTW3975" s="549"/>
      <c r="TTX3975" s="549"/>
      <c r="TTY3975" s="549"/>
      <c r="TTZ3975" s="549"/>
      <c r="TUA3975" s="549"/>
      <c r="TUB3975" s="549"/>
      <c r="TUC3975" s="549"/>
      <c r="TUD3975" s="549"/>
      <c r="TUE3975" s="549"/>
      <c r="TUF3975" s="549"/>
      <c r="TUG3975" s="549"/>
      <c r="TUH3975" s="549"/>
      <c r="TUI3975" s="549"/>
      <c r="TUJ3975" s="549"/>
      <c r="TUK3975" s="549"/>
      <c r="TUL3975" s="549"/>
      <c r="TUM3975" s="549"/>
      <c r="TUN3975" s="549"/>
      <c r="TUO3975" s="549"/>
      <c r="TUP3975" s="549"/>
      <c r="TUQ3975" s="549"/>
      <c r="TUR3975" s="549"/>
      <c r="TUS3975" s="549"/>
      <c r="TUT3975" s="549"/>
      <c r="TUU3975" s="549"/>
      <c r="TUV3975" s="549"/>
      <c r="TUW3975" s="549"/>
      <c r="TUX3975" s="549"/>
      <c r="TUY3975" s="549"/>
      <c r="TUZ3975" s="549"/>
      <c r="TVA3975" s="549"/>
      <c r="TVB3975" s="549"/>
      <c r="TVC3975" s="549"/>
      <c r="TVD3975" s="549"/>
      <c r="TVE3975" s="549"/>
      <c r="TVF3975" s="549"/>
      <c r="TVG3975" s="549"/>
      <c r="TVH3975" s="549"/>
      <c r="TVI3975" s="549"/>
      <c r="TVJ3975" s="549"/>
      <c r="TVK3975" s="549"/>
      <c r="TVL3975" s="549"/>
      <c r="TVM3975" s="549"/>
      <c r="TVN3975" s="549"/>
      <c r="TVO3975" s="549"/>
      <c r="TVP3975" s="549"/>
      <c r="TVQ3975" s="549"/>
      <c r="TVR3975" s="549"/>
      <c r="TVS3975" s="549"/>
      <c r="TVT3975" s="549"/>
      <c r="TVU3975" s="549"/>
      <c r="TVV3975" s="549"/>
      <c r="TVW3975" s="549"/>
      <c r="TVX3975" s="549"/>
      <c r="TVY3975" s="549"/>
      <c r="TVZ3975" s="549"/>
      <c r="TWA3975" s="549"/>
      <c r="TWB3975" s="549"/>
      <c r="TWC3975" s="549"/>
      <c r="TWD3975" s="549"/>
      <c r="TWE3975" s="549"/>
      <c r="TWF3975" s="549"/>
      <c r="TWG3975" s="549"/>
      <c r="TWH3975" s="549"/>
      <c r="TWI3975" s="549"/>
      <c r="TWJ3975" s="549"/>
      <c r="TWK3975" s="549"/>
      <c r="TWL3975" s="549"/>
      <c r="TWM3975" s="549"/>
      <c r="TWN3975" s="549"/>
      <c r="TWO3975" s="549"/>
      <c r="TWP3975" s="549"/>
      <c r="TWQ3975" s="549"/>
      <c r="TWR3975" s="549"/>
      <c r="TWS3975" s="549"/>
      <c r="TWT3975" s="549"/>
      <c r="TWU3975" s="549"/>
      <c r="TWV3975" s="549"/>
      <c r="TWW3975" s="549"/>
      <c r="TWX3975" s="549"/>
      <c r="TWY3975" s="549"/>
      <c r="TWZ3975" s="549"/>
      <c r="TXA3975" s="549"/>
      <c r="TXB3975" s="549"/>
      <c r="TXC3975" s="549"/>
      <c r="TXD3975" s="549"/>
      <c r="TXE3975" s="549"/>
      <c r="TXF3975" s="549"/>
      <c r="TXG3975" s="549"/>
      <c r="TXH3975" s="549"/>
      <c r="TXI3975" s="549"/>
      <c r="TXJ3975" s="549"/>
      <c r="TXK3975" s="549"/>
      <c r="TXL3975" s="549"/>
      <c r="TXM3975" s="549"/>
      <c r="TXN3975" s="549"/>
      <c r="TXO3975" s="549"/>
      <c r="TXP3975" s="549"/>
      <c r="TXQ3975" s="549"/>
      <c r="TXR3975" s="549"/>
      <c r="TXS3975" s="549"/>
      <c r="TXT3975" s="549"/>
      <c r="TXU3975" s="549"/>
      <c r="TXV3975" s="549"/>
      <c r="TXW3975" s="549"/>
      <c r="TXX3975" s="549"/>
      <c r="TXY3975" s="549"/>
      <c r="TXZ3975" s="549"/>
      <c r="TYA3975" s="549"/>
      <c r="TYB3975" s="549"/>
      <c r="TYC3975" s="549"/>
      <c r="TYD3975" s="549"/>
      <c r="TYE3975" s="549"/>
      <c r="TYF3975" s="549"/>
      <c r="TYG3975" s="549"/>
      <c r="TYH3975" s="549"/>
      <c r="TYI3975" s="549"/>
      <c r="TYJ3975" s="549"/>
      <c r="TYK3975" s="549"/>
      <c r="TYL3975" s="549"/>
      <c r="TYM3975" s="549"/>
      <c r="TYN3975" s="549"/>
      <c r="TYO3975" s="549"/>
      <c r="TYP3975" s="549"/>
      <c r="TYQ3975" s="549"/>
      <c r="TYR3975" s="549"/>
      <c r="TYS3975" s="549"/>
      <c r="TYT3975" s="549"/>
      <c r="TYU3975" s="549"/>
      <c r="TYV3975" s="549"/>
      <c r="TYW3975" s="549"/>
      <c r="TYX3975" s="549"/>
      <c r="TYY3975" s="549"/>
      <c r="TYZ3975" s="549"/>
      <c r="TZA3975" s="549"/>
      <c r="TZB3975" s="549"/>
      <c r="TZC3975" s="549"/>
      <c r="TZD3975" s="549"/>
      <c r="TZE3975" s="549"/>
      <c r="TZF3975" s="549"/>
      <c r="TZG3975" s="549"/>
      <c r="TZH3975" s="549"/>
      <c r="TZI3975" s="549"/>
      <c r="TZJ3975" s="549"/>
      <c r="TZK3975" s="549"/>
      <c r="TZL3975" s="549"/>
      <c r="TZM3975" s="549"/>
      <c r="TZN3975" s="549"/>
      <c r="TZO3975" s="549"/>
      <c r="TZP3975" s="549"/>
      <c r="TZQ3975" s="549"/>
      <c r="TZR3975" s="549"/>
      <c r="TZS3975" s="549"/>
      <c r="TZT3975" s="549"/>
      <c r="TZU3975" s="549"/>
      <c r="TZV3975" s="549"/>
      <c r="TZW3975" s="549"/>
      <c r="TZX3975" s="549"/>
      <c r="TZY3975" s="549"/>
      <c r="TZZ3975" s="549"/>
      <c r="UAA3975" s="549"/>
      <c r="UAB3975" s="549"/>
      <c r="UAC3975" s="549"/>
      <c r="UAD3975" s="549"/>
      <c r="UAE3975" s="549"/>
      <c r="UAF3975" s="549"/>
      <c r="UAG3975" s="549"/>
      <c r="UAH3975" s="549"/>
      <c r="UAI3975" s="549"/>
      <c r="UAJ3975" s="549"/>
      <c r="UAK3975" s="549"/>
      <c r="UAL3975" s="549"/>
      <c r="UAM3975" s="549"/>
      <c r="UAN3975" s="549"/>
      <c r="UAO3975" s="549"/>
      <c r="UAP3975" s="549"/>
      <c r="UAQ3975" s="549"/>
      <c r="UAR3975" s="549"/>
      <c r="UAS3975" s="549"/>
      <c r="UAT3975" s="549"/>
      <c r="UAU3975" s="549"/>
      <c r="UAV3975" s="549"/>
      <c r="UAW3975" s="549"/>
      <c r="UAX3975" s="549"/>
      <c r="UAY3975" s="549"/>
      <c r="UAZ3975" s="549"/>
      <c r="UBA3975" s="549"/>
      <c r="UBB3975" s="549"/>
      <c r="UBC3975" s="549"/>
      <c r="UBD3975" s="549"/>
      <c r="UBE3975" s="549"/>
      <c r="UBF3975" s="549"/>
      <c r="UBG3975" s="549"/>
      <c r="UBH3975" s="549"/>
      <c r="UBI3975" s="549"/>
      <c r="UBJ3975" s="549"/>
      <c r="UBK3975" s="549"/>
      <c r="UBL3975" s="549"/>
      <c r="UBM3975" s="549"/>
      <c r="UBN3975" s="549"/>
      <c r="UBO3975" s="549"/>
      <c r="UBP3975" s="549"/>
      <c r="UBQ3975" s="549"/>
      <c r="UBR3975" s="549"/>
      <c r="UBS3975" s="549"/>
      <c r="UBT3975" s="549"/>
      <c r="UBU3975" s="549"/>
      <c r="UBV3975" s="549"/>
      <c r="UBW3975" s="549"/>
      <c r="UBX3975" s="549"/>
      <c r="UBY3975" s="549"/>
      <c r="UBZ3975" s="549"/>
      <c r="UCA3975" s="549"/>
      <c r="UCB3975" s="549"/>
      <c r="UCC3975" s="549"/>
      <c r="UCD3975" s="549"/>
      <c r="UCE3975" s="549"/>
      <c r="UCF3975" s="549"/>
      <c r="UCG3975" s="549"/>
      <c r="UCH3975" s="549"/>
      <c r="UCI3975" s="549"/>
      <c r="UCJ3975" s="549"/>
      <c r="UCK3975" s="549"/>
      <c r="UCL3975" s="549"/>
      <c r="UCM3975" s="549"/>
      <c r="UCN3975" s="549"/>
      <c r="UCO3975" s="549"/>
      <c r="UCP3975" s="549"/>
      <c r="UCQ3975" s="549"/>
      <c r="UCR3975" s="549"/>
      <c r="UCS3975" s="549"/>
      <c r="UCT3975" s="549"/>
      <c r="UCU3975" s="549"/>
      <c r="UCV3975" s="549"/>
      <c r="UCW3975" s="549"/>
      <c r="UCX3975" s="549"/>
      <c r="UCY3975" s="549"/>
      <c r="UCZ3975" s="549"/>
      <c r="UDA3975" s="549"/>
      <c r="UDB3975" s="549"/>
      <c r="UDC3975" s="549"/>
      <c r="UDD3975" s="549"/>
      <c r="UDE3975" s="549"/>
      <c r="UDF3975" s="549"/>
      <c r="UDG3975" s="549"/>
      <c r="UDH3975" s="549"/>
      <c r="UDI3975" s="549"/>
      <c r="UDJ3975" s="549"/>
      <c r="UDK3975" s="549"/>
      <c r="UDL3975" s="549"/>
      <c r="UDM3975" s="549"/>
      <c r="UDN3975" s="549"/>
      <c r="UDO3975" s="549"/>
      <c r="UDP3975" s="549"/>
      <c r="UDQ3975" s="549"/>
      <c r="UDR3975" s="549"/>
      <c r="UDS3975" s="549"/>
      <c r="UDT3975" s="549"/>
      <c r="UDU3975" s="549"/>
      <c r="UDV3975" s="549"/>
      <c r="UDW3975" s="549"/>
      <c r="UDX3975" s="549"/>
      <c r="UDY3975" s="549"/>
      <c r="UDZ3975" s="549"/>
      <c r="UEA3975" s="549"/>
      <c r="UEB3975" s="549"/>
      <c r="UEC3975" s="549"/>
      <c r="UED3975" s="549"/>
      <c r="UEE3975" s="549"/>
      <c r="UEF3975" s="549"/>
      <c r="UEG3975" s="549"/>
      <c r="UEH3975" s="549"/>
      <c r="UEI3975" s="549"/>
      <c r="UEJ3975" s="549"/>
      <c r="UEK3975" s="549"/>
      <c r="UEL3975" s="549"/>
      <c r="UEM3975" s="549"/>
      <c r="UEN3975" s="549"/>
      <c r="UEO3975" s="549"/>
      <c r="UEP3975" s="549"/>
      <c r="UEQ3975" s="549"/>
      <c r="UER3975" s="549"/>
      <c r="UES3975" s="549"/>
      <c r="UET3975" s="549"/>
      <c r="UEU3975" s="549"/>
      <c r="UEV3975" s="549"/>
      <c r="UEW3975" s="549"/>
      <c r="UEX3975" s="549"/>
      <c r="UEY3975" s="549"/>
      <c r="UEZ3975" s="549"/>
      <c r="UFA3975" s="549"/>
      <c r="UFB3975" s="549"/>
      <c r="UFC3975" s="549"/>
      <c r="UFD3975" s="549"/>
      <c r="UFE3975" s="549"/>
      <c r="UFF3975" s="549"/>
      <c r="UFG3975" s="549"/>
      <c r="UFH3975" s="549"/>
      <c r="UFI3975" s="549"/>
      <c r="UFJ3975" s="549"/>
      <c r="UFK3975" s="549"/>
      <c r="UFL3975" s="549"/>
      <c r="UFM3975" s="549"/>
      <c r="UFN3975" s="549"/>
      <c r="UFO3975" s="549"/>
      <c r="UFP3975" s="549"/>
      <c r="UFQ3975" s="549"/>
      <c r="UFR3975" s="549"/>
      <c r="UFS3975" s="549"/>
      <c r="UFT3975" s="549"/>
      <c r="UFU3975" s="549"/>
      <c r="UFV3975" s="549"/>
      <c r="UFW3975" s="549"/>
      <c r="UFX3975" s="549"/>
      <c r="UFY3975" s="549"/>
      <c r="UFZ3975" s="549"/>
      <c r="UGA3975" s="549"/>
      <c r="UGB3975" s="549"/>
      <c r="UGC3975" s="549"/>
      <c r="UGD3975" s="549"/>
      <c r="UGE3975" s="549"/>
      <c r="UGF3975" s="549"/>
      <c r="UGG3975" s="549"/>
      <c r="UGH3975" s="549"/>
      <c r="UGI3975" s="549"/>
      <c r="UGJ3975" s="549"/>
      <c r="UGK3975" s="549"/>
      <c r="UGL3975" s="549"/>
      <c r="UGM3975" s="549"/>
      <c r="UGN3975" s="549"/>
      <c r="UGO3975" s="549"/>
      <c r="UGP3975" s="549"/>
      <c r="UGQ3975" s="549"/>
      <c r="UGR3975" s="549"/>
      <c r="UGS3975" s="549"/>
      <c r="UGT3975" s="549"/>
      <c r="UGU3975" s="549"/>
      <c r="UGV3975" s="549"/>
      <c r="UGW3975" s="549"/>
      <c r="UGX3975" s="549"/>
      <c r="UGY3975" s="549"/>
      <c r="UGZ3975" s="549"/>
      <c r="UHA3975" s="549"/>
      <c r="UHB3975" s="549"/>
      <c r="UHC3975" s="549"/>
      <c r="UHD3975" s="549"/>
      <c r="UHE3975" s="549"/>
      <c r="UHF3975" s="549"/>
      <c r="UHG3975" s="549"/>
      <c r="UHH3975" s="549"/>
      <c r="UHI3975" s="549"/>
      <c r="UHJ3975" s="549"/>
      <c r="UHK3975" s="549"/>
      <c r="UHL3975" s="549"/>
      <c r="UHM3975" s="549"/>
      <c r="UHN3975" s="549"/>
      <c r="UHO3975" s="549"/>
      <c r="UHP3975" s="549"/>
      <c r="UHQ3975" s="549"/>
      <c r="UHR3975" s="549"/>
      <c r="UHS3975" s="549"/>
      <c r="UHT3975" s="549"/>
      <c r="UHU3975" s="549"/>
      <c r="UHV3975" s="549"/>
      <c r="UHW3975" s="549"/>
      <c r="UHX3975" s="549"/>
      <c r="UHY3975" s="549"/>
      <c r="UHZ3975" s="549"/>
      <c r="UIA3975" s="549"/>
      <c r="UIB3975" s="549"/>
      <c r="UIC3975" s="549"/>
      <c r="UID3975" s="549"/>
      <c r="UIE3975" s="549"/>
      <c r="UIF3975" s="549"/>
      <c r="UIG3975" s="549"/>
      <c r="UIH3975" s="549"/>
      <c r="UII3975" s="549"/>
      <c r="UIJ3975" s="549"/>
      <c r="UIK3975" s="549"/>
      <c r="UIL3975" s="549"/>
      <c r="UIM3975" s="549"/>
      <c r="UIN3975" s="549"/>
      <c r="UIO3975" s="549"/>
      <c r="UIP3975" s="549"/>
      <c r="UIQ3975" s="549"/>
      <c r="UIR3975" s="549"/>
      <c r="UIS3975" s="549"/>
      <c r="UIT3975" s="549"/>
      <c r="UIU3975" s="549"/>
      <c r="UIV3975" s="549"/>
      <c r="UIW3975" s="549"/>
      <c r="UIX3975" s="549"/>
      <c r="UIY3975" s="549"/>
      <c r="UIZ3975" s="549"/>
      <c r="UJA3975" s="549"/>
      <c r="UJB3975" s="549"/>
      <c r="UJC3975" s="549"/>
      <c r="UJD3975" s="549"/>
      <c r="UJE3975" s="549"/>
      <c r="UJF3975" s="549"/>
      <c r="UJG3975" s="549"/>
      <c r="UJH3975" s="549"/>
      <c r="UJI3975" s="549"/>
      <c r="UJJ3975" s="549"/>
      <c r="UJK3975" s="549"/>
      <c r="UJL3975" s="549"/>
      <c r="UJM3975" s="549"/>
      <c r="UJN3975" s="549"/>
      <c r="UJO3975" s="549"/>
      <c r="UJP3975" s="549"/>
      <c r="UJQ3975" s="549"/>
      <c r="UJR3975" s="549"/>
      <c r="UJS3975" s="549"/>
      <c r="UJT3975" s="549"/>
      <c r="UJU3975" s="549"/>
      <c r="UJV3975" s="549"/>
      <c r="UJW3975" s="549"/>
      <c r="UJX3975" s="549"/>
      <c r="UJY3975" s="549"/>
      <c r="UJZ3975" s="549"/>
      <c r="UKA3975" s="549"/>
      <c r="UKB3975" s="549"/>
      <c r="UKC3975" s="549"/>
      <c r="UKD3975" s="549"/>
      <c r="UKE3975" s="549"/>
      <c r="UKF3975" s="549"/>
      <c r="UKG3975" s="549"/>
      <c r="UKH3975" s="549"/>
      <c r="UKI3975" s="549"/>
      <c r="UKJ3975" s="549"/>
      <c r="UKK3975" s="549"/>
      <c r="UKL3975" s="549"/>
      <c r="UKM3975" s="549"/>
      <c r="UKN3975" s="549"/>
      <c r="UKO3975" s="549"/>
      <c r="UKP3975" s="549"/>
      <c r="UKQ3975" s="549"/>
      <c r="UKR3975" s="549"/>
      <c r="UKS3975" s="549"/>
      <c r="UKT3975" s="549"/>
      <c r="UKU3975" s="549"/>
      <c r="UKV3975" s="549"/>
      <c r="UKW3975" s="549"/>
      <c r="UKX3975" s="549"/>
      <c r="UKY3975" s="549"/>
      <c r="UKZ3975" s="549"/>
      <c r="ULA3975" s="549"/>
      <c r="ULB3975" s="549"/>
      <c r="ULC3975" s="549"/>
      <c r="ULD3975" s="549"/>
      <c r="ULE3975" s="549"/>
      <c r="ULF3975" s="549"/>
      <c r="ULG3975" s="549"/>
      <c r="ULH3975" s="549"/>
      <c r="ULI3975" s="549"/>
      <c r="ULJ3975" s="549"/>
      <c r="ULK3975" s="549"/>
      <c r="ULL3975" s="549"/>
      <c r="ULM3975" s="549"/>
      <c r="ULN3975" s="549"/>
      <c r="ULO3975" s="549"/>
      <c r="ULP3975" s="549"/>
      <c r="ULQ3975" s="549"/>
      <c r="ULR3975" s="549"/>
      <c r="ULS3975" s="549"/>
      <c r="ULT3975" s="549"/>
      <c r="ULU3975" s="549"/>
      <c r="ULV3975" s="549"/>
      <c r="ULW3975" s="549"/>
      <c r="ULX3975" s="549"/>
      <c r="ULY3975" s="549"/>
      <c r="ULZ3975" s="549"/>
      <c r="UMA3975" s="549"/>
      <c r="UMB3975" s="549"/>
      <c r="UMC3975" s="549"/>
      <c r="UMD3975" s="549"/>
      <c r="UME3975" s="549"/>
      <c r="UMF3975" s="549"/>
      <c r="UMG3975" s="549"/>
      <c r="UMH3975" s="549"/>
      <c r="UMI3975" s="549"/>
      <c r="UMJ3975" s="549"/>
      <c r="UMK3975" s="549"/>
      <c r="UML3975" s="549"/>
      <c r="UMM3975" s="549"/>
      <c r="UMN3975" s="549"/>
      <c r="UMO3975" s="549"/>
      <c r="UMP3975" s="549"/>
      <c r="UMQ3975" s="549"/>
      <c r="UMR3975" s="549"/>
      <c r="UMS3975" s="549"/>
      <c r="UMT3975" s="549"/>
      <c r="UMU3975" s="549"/>
      <c r="UMV3975" s="549"/>
      <c r="UMW3975" s="549"/>
      <c r="UMX3975" s="549"/>
      <c r="UMY3975" s="549"/>
      <c r="UMZ3975" s="549"/>
      <c r="UNA3975" s="549"/>
      <c r="UNB3975" s="549"/>
      <c r="UNC3975" s="549"/>
      <c r="UND3975" s="549"/>
      <c r="UNE3975" s="549"/>
      <c r="UNF3975" s="549"/>
      <c r="UNG3975" s="549"/>
      <c r="UNH3975" s="549"/>
      <c r="UNI3975" s="549"/>
      <c r="UNJ3975" s="549"/>
      <c r="UNK3975" s="549"/>
      <c r="UNL3975" s="549"/>
      <c r="UNM3975" s="549"/>
      <c r="UNN3975" s="549"/>
      <c r="UNO3975" s="549"/>
      <c r="UNP3975" s="549"/>
      <c r="UNQ3975" s="549"/>
      <c r="UNR3975" s="549"/>
      <c r="UNS3975" s="549"/>
      <c r="UNT3975" s="549"/>
      <c r="UNU3975" s="549"/>
      <c r="UNV3975" s="549"/>
      <c r="UNW3975" s="549"/>
      <c r="UNX3975" s="549"/>
      <c r="UNY3975" s="549"/>
      <c r="UNZ3975" s="549"/>
      <c r="UOA3975" s="549"/>
      <c r="UOB3975" s="549"/>
      <c r="UOC3975" s="549"/>
      <c r="UOD3975" s="549"/>
      <c r="UOE3975" s="549"/>
      <c r="UOF3975" s="549"/>
      <c r="UOG3975" s="549"/>
      <c r="UOH3975" s="549"/>
      <c r="UOI3975" s="549"/>
      <c r="UOJ3975" s="549"/>
      <c r="UOK3975" s="549"/>
      <c r="UOL3975" s="549"/>
      <c r="UOM3975" s="549"/>
      <c r="UON3975" s="549"/>
      <c r="UOO3975" s="549"/>
      <c r="UOP3975" s="549"/>
      <c r="UOQ3975" s="549"/>
      <c r="UOR3975" s="549"/>
      <c r="UOS3975" s="549"/>
      <c r="UOT3975" s="549"/>
      <c r="UOU3975" s="549"/>
      <c r="UOV3975" s="549"/>
      <c r="UOW3975" s="549"/>
      <c r="UOX3975" s="549"/>
      <c r="UOY3975" s="549"/>
      <c r="UOZ3975" s="549"/>
      <c r="UPA3975" s="549"/>
      <c r="UPB3975" s="549"/>
      <c r="UPC3975" s="549"/>
      <c r="UPD3975" s="549"/>
      <c r="UPE3975" s="549"/>
      <c r="UPF3975" s="549"/>
      <c r="UPG3975" s="549"/>
      <c r="UPH3975" s="549"/>
      <c r="UPI3975" s="549"/>
      <c r="UPJ3975" s="549"/>
      <c r="UPK3975" s="549"/>
      <c r="UPL3975" s="549"/>
      <c r="UPM3975" s="549"/>
      <c r="UPN3975" s="549"/>
      <c r="UPO3975" s="549"/>
      <c r="UPP3975" s="549"/>
      <c r="UPQ3975" s="549"/>
      <c r="UPR3975" s="549"/>
      <c r="UPS3975" s="549"/>
      <c r="UPT3975" s="549"/>
      <c r="UPU3975" s="549"/>
      <c r="UPV3975" s="549"/>
      <c r="UPW3975" s="549"/>
      <c r="UPX3975" s="549"/>
      <c r="UPY3975" s="549"/>
      <c r="UPZ3975" s="549"/>
      <c r="UQA3975" s="549"/>
      <c r="UQB3975" s="549"/>
      <c r="UQC3975" s="549"/>
      <c r="UQD3975" s="549"/>
      <c r="UQE3975" s="549"/>
      <c r="UQF3975" s="549"/>
      <c r="UQG3975" s="549"/>
      <c r="UQH3975" s="549"/>
      <c r="UQI3975" s="549"/>
      <c r="UQJ3975" s="549"/>
      <c r="UQK3975" s="549"/>
      <c r="UQL3975" s="549"/>
      <c r="UQM3975" s="549"/>
      <c r="UQN3975" s="549"/>
      <c r="UQO3975" s="549"/>
      <c r="UQP3975" s="549"/>
      <c r="UQQ3975" s="549"/>
      <c r="UQR3975" s="549"/>
      <c r="UQS3975" s="549"/>
      <c r="UQT3975" s="549"/>
      <c r="UQU3975" s="549"/>
      <c r="UQV3975" s="549"/>
      <c r="UQW3975" s="549"/>
      <c r="UQX3975" s="549"/>
      <c r="UQY3975" s="549"/>
      <c r="UQZ3975" s="549"/>
      <c r="URA3975" s="549"/>
      <c r="URB3975" s="549"/>
      <c r="URC3975" s="549"/>
      <c r="URD3975" s="549"/>
      <c r="URE3975" s="549"/>
      <c r="URF3975" s="549"/>
      <c r="URG3975" s="549"/>
      <c r="URH3975" s="549"/>
      <c r="URI3975" s="549"/>
      <c r="URJ3975" s="549"/>
      <c r="URK3975" s="549"/>
      <c r="URL3975" s="549"/>
      <c r="URM3975" s="549"/>
      <c r="URN3975" s="549"/>
      <c r="URO3975" s="549"/>
      <c r="URP3975" s="549"/>
      <c r="URQ3975" s="549"/>
      <c r="URR3975" s="549"/>
      <c r="URS3975" s="549"/>
      <c r="URT3975" s="549"/>
      <c r="URU3975" s="549"/>
      <c r="URV3975" s="549"/>
      <c r="URW3975" s="549"/>
      <c r="URX3975" s="549"/>
      <c r="URY3975" s="549"/>
      <c r="URZ3975" s="549"/>
      <c r="USA3975" s="549"/>
      <c r="USB3975" s="549"/>
      <c r="USC3975" s="549"/>
      <c r="USD3975" s="549"/>
      <c r="USE3975" s="549"/>
      <c r="USF3975" s="549"/>
      <c r="USG3975" s="549"/>
      <c r="USH3975" s="549"/>
      <c r="USI3975" s="549"/>
      <c r="USJ3975" s="549"/>
      <c r="USK3975" s="549"/>
      <c r="USL3975" s="549"/>
      <c r="USM3975" s="549"/>
      <c r="USN3975" s="549"/>
      <c r="USO3975" s="549"/>
      <c r="USP3975" s="549"/>
      <c r="USQ3975" s="549"/>
      <c r="USR3975" s="549"/>
      <c r="USS3975" s="549"/>
      <c r="UST3975" s="549"/>
      <c r="USU3975" s="549"/>
      <c r="USV3975" s="549"/>
      <c r="USW3975" s="549"/>
      <c r="USX3975" s="549"/>
      <c r="USY3975" s="549"/>
      <c r="USZ3975" s="549"/>
      <c r="UTA3975" s="549"/>
      <c r="UTB3975" s="549"/>
      <c r="UTC3975" s="549"/>
      <c r="UTD3975" s="549"/>
      <c r="UTE3975" s="549"/>
      <c r="UTF3975" s="549"/>
      <c r="UTG3975" s="549"/>
      <c r="UTH3975" s="549"/>
      <c r="UTI3975" s="549"/>
      <c r="UTJ3975" s="549"/>
      <c r="UTK3975" s="549"/>
      <c r="UTL3975" s="549"/>
      <c r="UTM3975" s="549"/>
      <c r="UTN3975" s="549"/>
      <c r="UTO3975" s="549"/>
      <c r="UTP3975" s="549"/>
      <c r="UTQ3975" s="549"/>
      <c r="UTR3975" s="549"/>
      <c r="UTS3975" s="549"/>
      <c r="UTT3975" s="549"/>
      <c r="UTU3975" s="549"/>
      <c r="UTV3975" s="549"/>
      <c r="UTW3975" s="549"/>
      <c r="UTX3975" s="549"/>
      <c r="UTY3975" s="549"/>
      <c r="UTZ3975" s="549"/>
      <c r="UUA3975" s="549"/>
      <c r="UUB3975" s="549"/>
      <c r="UUC3975" s="549"/>
      <c r="UUD3975" s="549"/>
      <c r="UUE3975" s="549"/>
      <c r="UUF3975" s="549"/>
      <c r="UUG3975" s="549"/>
      <c r="UUH3975" s="549"/>
      <c r="UUI3975" s="549"/>
      <c r="UUJ3975" s="549"/>
      <c r="UUK3975" s="549"/>
      <c r="UUL3975" s="549"/>
      <c r="UUM3975" s="549"/>
      <c r="UUN3975" s="549"/>
      <c r="UUO3975" s="549"/>
      <c r="UUP3975" s="549"/>
      <c r="UUQ3975" s="549"/>
      <c r="UUR3975" s="549"/>
      <c r="UUS3975" s="549"/>
      <c r="UUT3975" s="549"/>
      <c r="UUU3975" s="549"/>
      <c r="UUV3975" s="549"/>
      <c r="UUW3975" s="549"/>
      <c r="UUX3975" s="549"/>
      <c r="UUY3975" s="549"/>
      <c r="UUZ3975" s="549"/>
      <c r="UVA3975" s="549"/>
      <c r="UVB3975" s="549"/>
      <c r="UVC3975" s="549"/>
      <c r="UVD3975" s="549"/>
      <c r="UVE3975" s="549"/>
      <c r="UVF3975" s="549"/>
      <c r="UVG3975" s="549"/>
      <c r="UVH3975" s="549"/>
      <c r="UVI3975" s="549"/>
      <c r="UVJ3975" s="549"/>
      <c r="UVK3975" s="549"/>
      <c r="UVL3975" s="549"/>
      <c r="UVM3975" s="549"/>
      <c r="UVN3975" s="549"/>
      <c r="UVO3975" s="549"/>
      <c r="UVP3975" s="549"/>
      <c r="UVQ3975" s="549"/>
      <c r="UVR3975" s="549"/>
      <c r="UVS3975" s="549"/>
      <c r="UVT3975" s="549"/>
      <c r="UVU3975" s="549"/>
      <c r="UVV3975" s="549"/>
      <c r="UVW3975" s="549"/>
      <c r="UVX3975" s="549"/>
      <c r="UVY3975" s="549"/>
      <c r="UVZ3975" s="549"/>
      <c r="UWA3975" s="549"/>
      <c r="UWB3975" s="549"/>
      <c r="UWC3975" s="549"/>
      <c r="UWD3975" s="549"/>
      <c r="UWE3975" s="549"/>
      <c r="UWF3975" s="549"/>
      <c r="UWG3975" s="549"/>
      <c r="UWH3975" s="549"/>
      <c r="UWI3975" s="549"/>
      <c r="UWJ3975" s="549"/>
      <c r="UWK3975" s="549"/>
      <c r="UWL3975" s="549"/>
      <c r="UWM3975" s="549"/>
      <c r="UWN3975" s="549"/>
      <c r="UWO3975" s="549"/>
      <c r="UWP3975" s="549"/>
      <c r="UWQ3975" s="549"/>
      <c r="UWR3975" s="549"/>
      <c r="UWS3975" s="549"/>
      <c r="UWT3975" s="549"/>
      <c r="UWU3975" s="549"/>
      <c r="UWV3975" s="549"/>
      <c r="UWW3975" s="549"/>
      <c r="UWX3975" s="549"/>
      <c r="UWY3975" s="549"/>
      <c r="UWZ3975" s="549"/>
      <c r="UXA3975" s="549"/>
      <c r="UXB3975" s="549"/>
      <c r="UXC3975" s="549"/>
      <c r="UXD3975" s="549"/>
      <c r="UXE3975" s="549"/>
      <c r="UXF3975" s="549"/>
      <c r="UXG3975" s="549"/>
      <c r="UXH3975" s="549"/>
      <c r="UXI3975" s="549"/>
      <c r="UXJ3975" s="549"/>
      <c r="UXK3975" s="549"/>
      <c r="UXL3975" s="549"/>
      <c r="UXM3975" s="549"/>
      <c r="UXN3975" s="549"/>
      <c r="UXO3975" s="549"/>
      <c r="UXP3975" s="549"/>
      <c r="UXQ3975" s="549"/>
      <c r="UXR3975" s="549"/>
      <c r="UXS3975" s="549"/>
      <c r="UXT3975" s="549"/>
      <c r="UXU3975" s="549"/>
      <c r="UXV3975" s="549"/>
      <c r="UXW3975" s="549"/>
      <c r="UXX3975" s="549"/>
      <c r="UXY3975" s="549"/>
      <c r="UXZ3975" s="549"/>
      <c r="UYA3975" s="549"/>
      <c r="UYB3975" s="549"/>
      <c r="UYC3975" s="549"/>
      <c r="UYD3975" s="549"/>
      <c r="UYE3975" s="549"/>
      <c r="UYF3975" s="549"/>
      <c r="UYG3975" s="549"/>
      <c r="UYH3975" s="549"/>
      <c r="UYI3975" s="549"/>
      <c r="UYJ3975" s="549"/>
      <c r="UYK3975" s="549"/>
      <c r="UYL3975" s="549"/>
      <c r="UYM3975" s="549"/>
      <c r="UYN3975" s="549"/>
      <c r="UYO3975" s="549"/>
      <c r="UYP3975" s="549"/>
      <c r="UYQ3975" s="549"/>
      <c r="UYR3975" s="549"/>
      <c r="UYS3975" s="549"/>
      <c r="UYT3975" s="549"/>
      <c r="UYU3975" s="549"/>
      <c r="UYV3975" s="549"/>
      <c r="UYW3975" s="549"/>
      <c r="UYX3975" s="549"/>
      <c r="UYY3975" s="549"/>
      <c r="UYZ3975" s="549"/>
      <c r="UZA3975" s="549"/>
      <c r="UZB3975" s="549"/>
      <c r="UZC3975" s="549"/>
      <c r="UZD3975" s="549"/>
      <c r="UZE3975" s="549"/>
      <c r="UZF3975" s="549"/>
      <c r="UZG3975" s="549"/>
      <c r="UZH3975" s="549"/>
      <c r="UZI3975" s="549"/>
      <c r="UZJ3975" s="549"/>
      <c r="UZK3975" s="549"/>
      <c r="UZL3975" s="549"/>
      <c r="UZM3975" s="549"/>
      <c r="UZN3975" s="549"/>
      <c r="UZO3975" s="549"/>
      <c r="UZP3975" s="549"/>
      <c r="UZQ3975" s="549"/>
      <c r="UZR3975" s="549"/>
      <c r="UZS3975" s="549"/>
      <c r="UZT3975" s="549"/>
      <c r="UZU3975" s="549"/>
      <c r="UZV3975" s="549"/>
      <c r="UZW3975" s="549"/>
      <c r="UZX3975" s="549"/>
      <c r="UZY3975" s="549"/>
      <c r="UZZ3975" s="549"/>
      <c r="VAA3975" s="549"/>
      <c r="VAB3975" s="549"/>
      <c r="VAC3975" s="549"/>
      <c r="VAD3975" s="549"/>
      <c r="VAE3975" s="549"/>
      <c r="VAF3975" s="549"/>
      <c r="VAG3975" s="549"/>
      <c r="VAH3975" s="549"/>
      <c r="VAI3975" s="549"/>
      <c r="VAJ3975" s="549"/>
      <c r="VAK3975" s="549"/>
      <c r="VAL3975" s="549"/>
      <c r="VAM3975" s="549"/>
      <c r="VAN3975" s="549"/>
      <c r="VAO3975" s="549"/>
      <c r="VAP3975" s="549"/>
      <c r="VAQ3975" s="549"/>
      <c r="VAR3975" s="549"/>
      <c r="VAS3975" s="549"/>
      <c r="VAT3975" s="549"/>
      <c r="VAU3975" s="549"/>
      <c r="VAV3975" s="549"/>
      <c r="VAW3975" s="549"/>
      <c r="VAX3975" s="549"/>
      <c r="VAY3975" s="549"/>
      <c r="VAZ3975" s="549"/>
      <c r="VBA3975" s="549"/>
      <c r="VBB3975" s="549"/>
      <c r="VBC3975" s="549"/>
      <c r="VBD3975" s="549"/>
      <c r="VBE3975" s="549"/>
      <c r="VBF3975" s="549"/>
      <c r="VBG3975" s="549"/>
      <c r="VBH3975" s="549"/>
      <c r="VBI3975" s="549"/>
      <c r="VBJ3975" s="549"/>
      <c r="VBK3975" s="549"/>
      <c r="VBL3975" s="549"/>
      <c r="VBM3975" s="549"/>
      <c r="VBN3975" s="549"/>
      <c r="VBO3975" s="549"/>
      <c r="VBP3975" s="549"/>
      <c r="VBQ3975" s="549"/>
      <c r="VBR3975" s="549"/>
      <c r="VBS3975" s="549"/>
      <c r="VBT3975" s="549"/>
      <c r="VBU3975" s="549"/>
      <c r="VBV3975" s="549"/>
      <c r="VBW3975" s="549"/>
      <c r="VBX3975" s="549"/>
      <c r="VBY3975" s="549"/>
      <c r="VBZ3975" s="549"/>
      <c r="VCA3975" s="549"/>
      <c r="VCB3975" s="549"/>
      <c r="VCC3975" s="549"/>
      <c r="VCD3975" s="549"/>
      <c r="VCE3975" s="549"/>
      <c r="VCF3975" s="549"/>
      <c r="VCG3975" s="549"/>
      <c r="VCH3975" s="549"/>
      <c r="VCI3975" s="549"/>
      <c r="VCJ3975" s="549"/>
      <c r="VCK3975" s="549"/>
      <c r="VCL3975" s="549"/>
      <c r="VCM3975" s="549"/>
      <c r="VCN3975" s="549"/>
      <c r="VCO3975" s="549"/>
      <c r="VCP3975" s="549"/>
      <c r="VCQ3975" s="549"/>
      <c r="VCR3975" s="549"/>
      <c r="VCS3975" s="549"/>
      <c r="VCT3975" s="549"/>
      <c r="VCU3975" s="549"/>
      <c r="VCV3975" s="549"/>
      <c r="VCW3975" s="549"/>
      <c r="VCX3975" s="549"/>
      <c r="VCY3975" s="549"/>
      <c r="VCZ3975" s="549"/>
      <c r="VDA3975" s="549"/>
      <c r="VDB3975" s="549"/>
      <c r="VDC3975" s="549"/>
      <c r="VDD3975" s="549"/>
      <c r="VDE3975" s="549"/>
      <c r="VDF3975" s="549"/>
      <c r="VDG3975" s="549"/>
      <c r="VDH3975" s="549"/>
      <c r="VDI3975" s="549"/>
      <c r="VDJ3975" s="549"/>
      <c r="VDK3975" s="549"/>
      <c r="VDL3975" s="549"/>
      <c r="VDM3975" s="549"/>
      <c r="VDN3975" s="549"/>
      <c r="VDO3975" s="549"/>
      <c r="VDP3975" s="549"/>
      <c r="VDQ3975" s="549"/>
      <c r="VDR3975" s="549"/>
      <c r="VDS3975" s="549"/>
      <c r="VDT3975" s="549"/>
      <c r="VDU3975" s="549"/>
      <c r="VDV3975" s="549"/>
      <c r="VDW3975" s="549"/>
      <c r="VDX3975" s="549"/>
      <c r="VDY3975" s="549"/>
      <c r="VDZ3975" s="549"/>
      <c r="VEA3975" s="549"/>
      <c r="VEB3975" s="549"/>
      <c r="VEC3975" s="549"/>
      <c r="VED3975" s="549"/>
      <c r="VEE3975" s="549"/>
      <c r="VEF3975" s="549"/>
      <c r="VEG3975" s="549"/>
      <c r="VEH3975" s="549"/>
      <c r="VEI3975" s="549"/>
      <c r="VEJ3975" s="549"/>
      <c r="VEK3975" s="549"/>
      <c r="VEL3975" s="549"/>
      <c r="VEM3975" s="549"/>
      <c r="VEN3975" s="549"/>
      <c r="VEO3975" s="549"/>
      <c r="VEP3975" s="549"/>
      <c r="VEQ3975" s="549"/>
      <c r="VER3975" s="549"/>
      <c r="VES3975" s="549"/>
      <c r="VET3975" s="549"/>
      <c r="VEU3975" s="549"/>
      <c r="VEV3975" s="549"/>
      <c r="VEW3975" s="549"/>
      <c r="VEX3975" s="549"/>
      <c r="VEY3975" s="549"/>
      <c r="VEZ3975" s="549"/>
      <c r="VFA3975" s="549"/>
      <c r="VFB3975" s="549"/>
      <c r="VFC3975" s="549"/>
      <c r="VFD3975" s="549"/>
      <c r="VFE3975" s="549"/>
      <c r="VFF3975" s="549"/>
      <c r="VFG3975" s="549"/>
      <c r="VFH3975" s="549"/>
      <c r="VFI3975" s="549"/>
      <c r="VFJ3975" s="549"/>
      <c r="VFK3975" s="549"/>
      <c r="VFL3975" s="549"/>
      <c r="VFM3975" s="549"/>
      <c r="VFN3975" s="549"/>
      <c r="VFO3975" s="549"/>
      <c r="VFP3975" s="549"/>
      <c r="VFQ3975" s="549"/>
      <c r="VFR3975" s="549"/>
      <c r="VFS3975" s="549"/>
      <c r="VFT3975" s="549"/>
      <c r="VFU3975" s="549"/>
      <c r="VFV3975" s="549"/>
      <c r="VFW3975" s="549"/>
      <c r="VFX3975" s="549"/>
      <c r="VFY3975" s="549"/>
      <c r="VFZ3975" s="549"/>
      <c r="VGA3975" s="549"/>
      <c r="VGB3975" s="549"/>
      <c r="VGC3975" s="549"/>
      <c r="VGD3975" s="549"/>
      <c r="VGE3975" s="549"/>
      <c r="VGF3975" s="549"/>
      <c r="VGG3975" s="549"/>
      <c r="VGH3975" s="549"/>
      <c r="VGI3975" s="549"/>
      <c r="VGJ3975" s="549"/>
      <c r="VGK3975" s="549"/>
      <c r="VGL3975" s="549"/>
      <c r="VGM3975" s="549"/>
      <c r="VGN3975" s="549"/>
      <c r="VGO3975" s="549"/>
      <c r="VGP3975" s="549"/>
      <c r="VGQ3975" s="549"/>
      <c r="VGR3975" s="549"/>
      <c r="VGS3975" s="549"/>
      <c r="VGT3975" s="549"/>
      <c r="VGU3975" s="549"/>
      <c r="VGV3975" s="549"/>
      <c r="VGW3975" s="549"/>
      <c r="VGX3975" s="549"/>
      <c r="VGY3975" s="549"/>
      <c r="VGZ3975" s="549"/>
      <c r="VHA3975" s="549"/>
      <c r="VHB3975" s="549"/>
      <c r="VHC3975" s="549"/>
      <c r="VHD3975" s="549"/>
      <c r="VHE3975" s="549"/>
      <c r="VHF3975" s="549"/>
      <c r="VHG3975" s="549"/>
      <c r="VHH3975" s="549"/>
      <c r="VHI3975" s="549"/>
      <c r="VHJ3975" s="549"/>
      <c r="VHK3975" s="549"/>
      <c r="VHL3975" s="549"/>
      <c r="VHM3975" s="549"/>
      <c r="VHN3975" s="549"/>
      <c r="VHO3975" s="549"/>
      <c r="VHP3975" s="549"/>
      <c r="VHQ3975" s="549"/>
      <c r="VHR3975" s="549"/>
      <c r="VHS3975" s="549"/>
      <c r="VHT3975" s="549"/>
      <c r="VHU3975" s="549"/>
      <c r="VHV3975" s="549"/>
      <c r="VHW3975" s="549"/>
      <c r="VHX3975" s="549"/>
      <c r="VHY3975" s="549"/>
      <c r="VHZ3975" s="549"/>
      <c r="VIA3975" s="549"/>
      <c r="VIB3975" s="549"/>
      <c r="VIC3975" s="549"/>
      <c r="VID3975" s="549"/>
      <c r="VIE3975" s="549"/>
      <c r="VIF3975" s="549"/>
      <c r="VIG3975" s="549"/>
      <c r="VIH3975" s="549"/>
      <c r="VII3975" s="549"/>
      <c r="VIJ3975" s="549"/>
      <c r="VIK3975" s="549"/>
      <c r="VIL3975" s="549"/>
      <c r="VIM3975" s="549"/>
      <c r="VIN3975" s="549"/>
      <c r="VIO3975" s="549"/>
      <c r="VIP3975" s="549"/>
      <c r="VIQ3975" s="549"/>
      <c r="VIR3975" s="549"/>
      <c r="VIS3975" s="549"/>
      <c r="VIT3975" s="549"/>
      <c r="VIU3975" s="549"/>
      <c r="VIV3975" s="549"/>
      <c r="VIW3975" s="549"/>
      <c r="VIX3975" s="549"/>
      <c r="VIY3975" s="549"/>
      <c r="VIZ3975" s="549"/>
      <c r="VJA3975" s="549"/>
      <c r="VJB3975" s="549"/>
      <c r="VJC3975" s="549"/>
      <c r="VJD3975" s="549"/>
      <c r="VJE3975" s="549"/>
      <c r="VJF3975" s="549"/>
      <c r="VJG3975" s="549"/>
      <c r="VJH3975" s="549"/>
      <c r="VJI3975" s="549"/>
      <c r="VJJ3975" s="549"/>
      <c r="VJK3975" s="549"/>
      <c r="VJL3975" s="549"/>
      <c r="VJM3975" s="549"/>
      <c r="VJN3975" s="549"/>
      <c r="VJO3975" s="549"/>
      <c r="VJP3975" s="549"/>
      <c r="VJQ3975" s="549"/>
      <c r="VJR3975" s="549"/>
      <c r="VJS3975" s="549"/>
      <c r="VJT3975" s="549"/>
      <c r="VJU3975" s="549"/>
      <c r="VJV3975" s="549"/>
      <c r="VJW3975" s="549"/>
      <c r="VJX3975" s="549"/>
      <c r="VJY3975" s="549"/>
      <c r="VJZ3975" s="549"/>
      <c r="VKA3975" s="549"/>
      <c r="VKB3975" s="549"/>
      <c r="VKC3975" s="549"/>
      <c r="VKD3975" s="549"/>
      <c r="VKE3975" s="549"/>
      <c r="VKF3975" s="549"/>
      <c r="VKG3975" s="549"/>
      <c r="VKH3975" s="549"/>
      <c r="VKI3975" s="549"/>
      <c r="VKJ3975" s="549"/>
      <c r="VKK3975" s="549"/>
      <c r="VKL3975" s="549"/>
      <c r="VKM3975" s="549"/>
      <c r="VKN3975" s="549"/>
      <c r="VKO3975" s="549"/>
      <c r="VKP3975" s="549"/>
      <c r="VKQ3975" s="549"/>
      <c r="VKR3975" s="549"/>
      <c r="VKS3975" s="549"/>
      <c r="VKT3975" s="549"/>
      <c r="VKU3975" s="549"/>
      <c r="VKV3975" s="549"/>
      <c r="VKW3975" s="549"/>
      <c r="VKX3975" s="549"/>
      <c r="VKY3975" s="549"/>
      <c r="VKZ3975" s="549"/>
      <c r="VLA3975" s="549"/>
      <c r="VLB3975" s="549"/>
      <c r="VLC3975" s="549"/>
      <c r="VLD3975" s="549"/>
      <c r="VLE3975" s="549"/>
      <c r="VLF3975" s="549"/>
      <c r="VLG3975" s="549"/>
      <c r="VLH3975" s="549"/>
      <c r="VLI3975" s="549"/>
      <c r="VLJ3975" s="549"/>
      <c r="VLK3975" s="549"/>
      <c r="VLL3975" s="549"/>
      <c r="VLM3975" s="549"/>
      <c r="VLN3975" s="549"/>
      <c r="VLO3975" s="549"/>
      <c r="VLP3975" s="549"/>
      <c r="VLQ3975" s="549"/>
      <c r="VLR3975" s="549"/>
      <c r="VLS3975" s="549"/>
      <c r="VLT3975" s="549"/>
      <c r="VLU3975" s="549"/>
      <c r="VLV3975" s="549"/>
      <c r="VLW3975" s="549"/>
      <c r="VLX3975" s="549"/>
      <c r="VLY3975" s="549"/>
      <c r="VLZ3975" s="549"/>
      <c r="VMA3975" s="549"/>
      <c r="VMB3975" s="549"/>
      <c r="VMC3975" s="549"/>
      <c r="VMD3975" s="549"/>
      <c r="VME3975" s="549"/>
      <c r="VMF3975" s="549"/>
      <c r="VMG3975" s="549"/>
      <c r="VMH3975" s="549"/>
      <c r="VMI3975" s="549"/>
      <c r="VMJ3975" s="549"/>
      <c r="VMK3975" s="549"/>
      <c r="VML3975" s="549"/>
      <c r="VMM3975" s="549"/>
      <c r="VMN3975" s="549"/>
      <c r="VMO3975" s="549"/>
      <c r="VMP3975" s="549"/>
      <c r="VMQ3975" s="549"/>
      <c r="VMR3975" s="549"/>
      <c r="VMS3975" s="549"/>
      <c r="VMT3975" s="549"/>
      <c r="VMU3975" s="549"/>
      <c r="VMV3975" s="549"/>
      <c r="VMW3975" s="549"/>
      <c r="VMX3975" s="549"/>
      <c r="VMY3975" s="549"/>
      <c r="VMZ3975" s="549"/>
      <c r="VNA3975" s="549"/>
      <c r="VNB3975" s="549"/>
      <c r="VNC3975" s="549"/>
      <c r="VND3975" s="549"/>
      <c r="VNE3975" s="549"/>
      <c r="VNF3975" s="549"/>
      <c r="VNG3975" s="549"/>
      <c r="VNH3975" s="549"/>
      <c r="VNI3975" s="549"/>
      <c r="VNJ3975" s="549"/>
      <c r="VNK3975" s="549"/>
      <c r="VNL3975" s="549"/>
      <c r="VNM3975" s="549"/>
      <c r="VNN3975" s="549"/>
      <c r="VNO3975" s="549"/>
      <c r="VNP3975" s="549"/>
      <c r="VNQ3975" s="549"/>
      <c r="VNR3975" s="549"/>
      <c r="VNS3975" s="549"/>
      <c r="VNT3975" s="549"/>
      <c r="VNU3975" s="549"/>
      <c r="VNV3975" s="549"/>
      <c r="VNW3975" s="549"/>
      <c r="VNX3975" s="549"/>
      <c r="VNY3975" s="549"/>
      <c r="VNZ3975" s="549"/>
      <c r="VOA3975" s="549"/>
      <c r="VOB3975" s="549"/>
      <c r="VOC3975" s="549"/>
      <c r="VOD3975" s="549"/>
      <c r="VOE3975" s="549"/>
      <c r="VOF3975" s="549"/>
      <c r="VOG3975" s="549"/>
      <c r="VOH3975" s="549"/>
      <c r="VOI3975" s="549"/>
      <c r="VOJ3975" s="549"/>
      <c r="VOK3975" s="549"/>
      <c r="VOL3975" s="549"/>
      <c r="VOM3975" s="549"/>
      <c r="VON3975" s="549"/>
      <c r="VOO3975" s="549"/>
      <c r="VOP3975" s="549"/>
      <c r="VOQ3975" s="549"/>
      <c r="VOR3975" s="549"/>
      <c r="VOS3975" s="549"/>
      <c r="VOT3975" s="549"/>
      <c r="VOU3975" s="549"/>
      <c r="VOV3975" s="549"/>
      <c r="VOW3975" s="549"/>
      <c r="VOX3975" s="549"/>
      <c r="VOY3975" s="549"/>
      <c r="VOZ3975" s="549"/>
      <c r="VPA3975" s="549"/>
      <c r="VPB3975" s="549"/>
      <c r="VPC3975" s="549"/>
      <c r="VPD3975" s="549"/>
      <c r="VPE3975" s="549"/>
      <c r="VPF3975" s="549"/>
      <c r="VPG3975" s="549"/>
      <c r="VPH3975" s="549"/>
      <c r="VPI3975" s="549"/>
      <c r="VPJ3975" s="549"/>
      <c r="VPK3975" s="549"/>
      <c r="VPL3975" s="549"/>
      <c r="VPM3975" s="549"/>
      <c r="VPN3975" s="549"/>
      <c r="VPO3975" s="549"/>
      <c r="VPP3975" s="549"/>
      <c r="VPQ3975" s="549"/>
      <c r="VPR3975" s="549"/>
      <c r="VPS3975" s="549"/>
      <c r="VPT3975" s="549"/>
      <c r="VPU3975" s="549"/>
      <c r="VPV3975" s="549"/>
      <c r="VPW3975" s="549"/>
      <c r="VPX3975" s="549"/>
      <c r="VPY3975" s="549"/>
      <c r="VPZ3975" s="549"/>
      <c r="VQA3975" s="549"/>
      <c r="VQB3975" s="549"/>
      <c r="VQC3975" s="549"/>
      <c r="VQD3975" s="549"/>
      <c r="VQE3975" s="549"/>
      <c r="VQF3975" s="549"/>
      <c r="VQG3975" s="549"/>
      <c r="VQH3975" s="549"/>
      <c r="VQI3975" s="549"/>
      <c r="VQJ3975" s="549"/>
      <c r="VQK3975" s="549"/>
      <c r="VQL3975" s="549"/>
      <c r="VQM3975" s="549"/>
      <c r="VQN3975" s="549"/>
      <c r="VQO3975" s="549"/>
      <c r="VQP3975" s="549"/>
      <c r="VQQ3975" s="549"/>
      <c r="VQR3975" s="549"/>
      <c r="VQS3975" s="549"/>
      <c r="VQT3975" s="549"/>
      <c r="VQU3975" s="549"/>
      <c r="VQV3975" s="549"/>
      <c r="VQW3975" s="549"/>
      <c r="VQX3975" s="549"/>
      <c r="VQY3975" s="549"/>
      <c r="VQZ3975" s="549"/>
      <c r="VRA3975" s="549"/>
      <c r="VRB3975" s="549"/>
      <c r="VRC3975" s="549"/>
      <c r="VRD3975" s="549"/>
      <c r="VRE3975" s="549"/>
      <c r="VRF3975" s="549"/>
      <c r="VRG3975" s="549"/>
      <c r="VRH3975" s="549"/>
      <c r="VRI3975" s="549"/>
      <c r="VRJ3975" s="549"/>
      <c r="VRK3975" s="549"/>
      <c r="VRL3975" s="549"/>
      <c r="VRM3975" s="549"/>
      <c r="VRN3975" s="549"/>
      <c r="VRO3975" s="549"/>
      <c r="VRP3975" s="549"/>
      <c r="VRQ3975" s="549"/>
      <c r="VRR3975" s="549"/>
      <c r="VRS3975" s="549"/>
      <c r="VRT3975" s="549"/>
      <c r="VRU3975" s="549"/>
      <c r="VRV3975" s="549"/>
      <c r="VRW3975" s="549"/>
      <c r="VRX3975" s="549"/>
      <c r="VRY3975" s="549"/>
      <c r="VRZ3975" s="549"/>
      <c r="VSA3975" s="549"/>
      <c r="VSB3975" s="549"/>
      <c r="VSC3975" s="549"/>
      <c r="VSD3975" s="549"/>
      <c r="VSE3975" s="549"/>
      <c r="VSF3975" s="549"/>
      <c r="VSG3975" s="549"/>
      <c r="VSH3975" s="549"/>
      <c r="VSI3975" s="549"/>
      <c r="VSJ3975" s="549"/>
      <c r="VSK3975" s="549"/>
      <c r="VSL3975" s="549"/>
      <c r="VSM3975" s="549"/>
      <c r="VSN3975" s="549"/>
      <c r="VSO3975" s="549"/>
      <c r="VSP3975" s="549"/>
      <c r="VSQ3975" s="549"/>
      <c r="VSR3975" s="549"/>
      <c r="VSS3975" s="549"/>
      <c r="VST3975" s="549"/>
      <c r="VSU3975" s="549"/>
      <c r="VSV3975" s="549"/>
      <c r="VSW3975" s="549"/>
      <c r="VSX3975" s="549"/>
      <c r="VSY3975" s="549"/>
      <c r="VSZ3975" s="549"/>
      <c r="VTA3975" s="549"/>
      <c r="VTB3975" s="549"/>
      <c r="VTC3975" s="549"/>
      <c r="VTD3975" s="549"/>
      <c r="VTE3975" s="549"/>
      <c r="VTF3975" s="549"/>
      <c r="VTG3975" s="549"/>
      <c r="VTH3975" s="549"/>
      <c r="VTI3975" s="549"/>
      <c r="VTJ3975" s="549"/>
      <c r="VTK3975" s="549"/>
      <c r="VTL3975" s="549"/>
      <c r="VTM3975" s="549"/>
      <c r="VTN3975" s="549"/>
      <c r="VTO3975" s="549"/>
      <c r="VTP3975" s="549"/>
      <c r="VTQ3975" s="549"/>
      <c r="VTR3975" s="549"/>
      <c r="VTS3975" s="549"/>
      <c r="VTT3975" s="549"/>
      <c r="VTU3975" s="549"/>
      <c r="VTV3975" s="549"/>
      <c r="VTW3975" s="549"/>
      <c r="VTX3975" s="549"/>
      <c r="VTY3975" s="549"/>
      <c r="VTZ3975" s="549"/>
      <c r="VUA3975" s="549"/>
      <c r="VUB3975" s="549"/>
      <c r="VUC3975" s="549"/>
      <c r="VUD3975" s="549"/>
      <c r="VUE3975" s="549"/>
      <c r="VUF3975" s="549"/>
      <c r="VUG3975" s="549"/>
      <c r="VUH3975" s="549"/>
      <c r="VUI3975" s="549"/>
      <c r="VUJ3975" s="549"/>
      <c r="VUK3975" s="549"/>
      <c r="VUL3975" s="549"/>
      <c r="VUM3975" s="549"/>
      <c r="VUN3975" s="549"/>
      <c r="VUO3975" s="549"/>
      <c r="VUP3975" s="549"/>
      <c r="VUQ3975" s="549"/>
      <c r="VUR3975" s="549"/>
      <c r="VUS3975" s="549"/>
      <c r="VUT3975" s="549"/>
      <c r="VUU3975" s="549"/>
      <c r="VUV3975" s="549"/>
      <c r="VUW3975" s="549"/>
      <c r="VUX3975" s="549"/>
      <c r="VUY3975" s="549"/>
      <c r="VUZ3975" s="549"/>
      <c r="VVA3975" s="549"/>
      <c r="VVB3975" s="549"/>
      <c r="VVC3975" s="549"/>
      <c r="VVD3975" s="549"/>
      <c r="VVE3975" s="549"/>
      <c r="VVF3975" s="549"/>
      <c r="VVG3975" s="549"/>
      <c r="VVH3975" s="549"/>
      <c r="VVI3975" s="549"/>
      <c r="VVJ3975" s="549"/>
      <c r="VVK3975" s="549"/>
      <c r="VVL3975" s="549"/>
      <c r="VVM3975" s="549"/>
      <c r="VVN3975" s="549"/>
      <c r="VVO3975" s="549"/>
      <c r="VVP3975" s="549"/>
      <c r="VVQ3975" s="549"/>
      <c r="VVR3975" s="549"/>
      <c r="VVS3975" s="549"/>
      <c r="VVT3975" s="549"/>
      <c r="VVU3975" s="549"/>
      <c r="VVV3975" s="549"/>
      <c r="VVW3975" s="549"/>
      <c r="VVX3975" s="549"/>
      <c r="VVY3975" s="549"/>
      <c r="VVZ3975" s="549"/>
      <c r="VWA3975" s="549"/>
      <c r="VWB3975" s="549"/>
      <c r="VWC3975" s="549"/>
      <c r="VWD3975" s="549"/>
      <c r="VWE3975" s="549"/>
      <c r="VWF3975" s="549"/>
      <c r="VWG3975" s="549"/>
      <c r="VWH3975" s="549"/>
      <c r="VWI3975" s="549"/>
      <c r="VWJ3975" s="549"/>
      <c r="VWK3975" s="549"/>
      <c r="VWL3975" s="549"/>
      <c r="VWM3975" s="549"/>
      <c r="VWN3975" s="549"/>
      <c r="VWO3975" s="549"/>
      <c r="VWP3975" s="549"/>
      <c r="VWQ3975" s="549"/>
      <c r="VWR3975" s="549"/>
      <c r="VWS3975" s="549"/>
      <c r="VWT3975" s="549"/>
      <c r="VWU3975" s="549"/>
      <c r="VWV3975" s="549"/>
      <c r="VWW3975" s="549"/>
      <c r="VWX3975" s="549"/>
      <c r="VWY3975" s="549"/>
      <c r="VWZ3975" s="549"/>
      <c r="VXA3975" s="549"/>
      <c r="VXB3975" s="549"/>
      <c r="VXC3975" s="549"/>
      <c r="VXD3975" s="549"/>
      <c r="VXE3975" s="549"/>
      <c r="VXF3975" s="549"/>
      <c r="VXG3975" s="549"/>
      <c r="VXH3975" s="549"/>
      <c r="VXI3975" s="549"/>
      <c r="VXJ3975" s="549"/>
      <c r="VXK3975" s="549"/>
      <c r="VXL3975" s="549"/>
      <c r="VXM3975" s="549"/>
      <c r="VXN3975" s="549"/>
      <c r="VXO3975" s="549"/>
      <c r="VXP3975" s="549"/>
      <c r="VXQ3975" s="549"/>
      <c r="VXR3975" s="549"/>
      <c r="VXS3975" s="549"/>
      <c r="VXT3975" s="549"/>
      <c r="VXU3975" s="549"/>
      <c r="VXV3975" s="549"/>
      <c r="VXW3975" s="549"/>
      <c r="VXX3975" s="549"/>
      <c r="VXY3975" s="549"/>
      <c r="VXZ3975" s="549"/>
      <c r="VYA3975" s="549"/>
      <c r="VYB3975" s="549"/>
      <c r="VYC3975" s="549"/>
      <c r="VYD3975" s="549"/>
      <c r="VYE3975" s="549"/>
      <c r="VYF3975" s="549"/>
      <c r="VYG3975" s="549"/>
      <c r="VYH3975" s="549"/>
      <c r="VYI3975" s="549"/>
      <c r="VYJ3975" s="549"/>
      <c r="VYK3975" s="549"/>
      <c r="VYL3975" s="549"/>
      <c r="VYM3975" s="549"/>
      <c r="VYN3975" s="549"/>
      <c r="VYO3975" s="549"/>
      <c r="VYP3975" s="549"/>
      <c r="VYQ3975" s="549"/>
      <c r="VYR3975" s="549"/>
      <c r="VYS3975" s="549"/>
      <c r="VYT3975" s="549"/>
      <c r="VYU3975" s="549"/>
      <c r="VYV3975" s="549"/>
      <c r="VYW3975" s="549"/>
      <c r="VYX3975" s="549"/>
      <c r="VYY3975" s="549"/>
      <c r="VYZ3975" s="549"/>
      <c r="VZA3975" s="549"/>
      <c r="VZB3975" s="549"/>
      <c r="VZC3975" s="549"/>
      <c r="VZD3975" s="549"/>
      <c r="VZE3975" s="549"/>
      <c r="VZF3975" s="549"/>
      <c r="VZG3975" s="549"/>
      <c r="VZH3975" s="549"/>
      <c r="VZI3975" s="549"/>
      <c r="VZJ3975" s="549"/>
      <c r="VZK3975" s="549"/>
      <c r="VZL3975" s="549"/>
      <c r="VZM3975" s="549"/>
      <c r="VZN3975" s="549"/>
      <c r="VZO3975" s="549"/>
      <c r="VZP3975" s="549"/>
      <c r="VZQ3975" s="549"/>
      <c r="VZR3975" s="549"/>
      <c r="VZS3975" s="549"/>
      <c r="VZT3975" s="549"/>
      <c r="VZU3975" s="549"/>
      <c r="VZV3975" s="549"/>
      <c r="VZW3975" s="549"/>
      <c r="VZX3975" s="549"/>
      <c r="VZY3975" s="549"/>
      <c r="VZZ3975" s="549"/>
      <c r="WAA3975" s="549"/>
      <c r="WAB3975" s="549"/>
      <c r="WAC3975" s="549"/>
      <c r="WAD3975" s="549"/>
      <c r="WAE3975" s="549"/>
      <c r="WAF3975" s="549"/>
      <c r="WAG3975" s="549"/>
      <c r="WAH3975" s="549"/>
      <c r="WAI3975" s="549"/>
      <c r="WAJ3975" s="549"/>
      <c r="WAK3975" s="549"/>
      <c r="WAL3975" s="549"/>
      <c r="WAM3975" s="549"/>
      <c r="WAN3975" s="549"/>
      <c r="WAO3975" s="549"/>
      <c r="WAP3975" s="549"/>
      <c r="WAQ3975" s="549"/>
      <c r="WAR3975" s="549"/>
      <c r="WAS3975" s="549"/>
      <c r="WAT3975" s="549"/>
      <c r="WAU3975" s="549"/>
      <c r="WAV3975" s="549"/>
      <c r="WAW3975" s="549"/>
      <c r="WAX3975" s="549"/>
      <c r="WAY3975" s="549"/>
      <c r="WAZ3975" s="549"/>
      <c r="WBA3975" s="549"/>
      <c r="WBB3975" s="549"/>
      <c r="WBC3975" s="549"/>
      <c r="WBD3975" s="549"/>
      <c r="WBE3975" s="549"/>
      <c r="WBF3975" s="549"/>
      <c r="WBG3975" s="549"/>
      <c r="WBH3975" s="549"/>
      <c r="WBI3975" s="549"/>
      <c r="WBJ3975" s="549"/>
      <c r="WBK3975" s="549"/>
      <c r="WBL3975" s="549"/>
      <c r="WBM3975" s="549"/>
      <c r="WBN3975" s="549"/>
      <c r="WBO3975" s="549"/>
      <c r="WBP3975" s="549"/>
      <c r="WBQ3975" s="549"/>
      <c r="WBR3975" s="549"/>
      <c r="WBS3975" s="549"/>
      <c r="WBT3975" s="549"/>
      <c r="WBU3975" s="549"/>
      <c r="WBV3975" s="549"/>
      <c r="WBW3975" s="549"/>
      <c r="WBX3975" s="549"/>
      <c r="WBY3975" s="549"/>
      <c r="WBZ3975" s="549"/>
      <c r="WCA3975" s="549"/>
      <c r="WCB3975" s="549"/>
      <c r="WCC3975" s="549"/>
      <c r="WCD3975" s="549"/>
      <c r="WCE3975" s="549"/>
      <c r="WCF3975" s="549"/>
      <c r="WCG3975" s="549"/>
      <c r="WCH3975" s="549"/>
      <c r="WCI3975" s="549"/>
      <c r="WCJ3975" s="549"/>
      <c r="WCK3975" s="549"/>
      <c r="WCL3975" s="549"/>
      <c r="WCM3975" s="549"/>
      <c r="WCN3975" s="549"/>
      <c r="WCO3975" s="549"/>
      <c r="WCP3975" s="549"/>
      <c r="WCQ3975" s="549"/>
      <c r="WCR3975" s="549"/>
      <c r="WCS3975" s="549"/>
      <c r="WCT3975" s="549"/>
      <c r="WCU3975" s="549"/>
      <c r="WCV3975" s="549"/>
      <c r="WCW3975" s="549"/>
      <c r="WCX3975" s="549"/>
      <c r="WCY3975" s="549"/>
      <c r="WCZ3975" s="549"/>
      <c r="WDA3975" s="549"/>
      <c r="WDB3975" s="549"/>
      <c r="WDC3975" s="549"/>
      <c r="WDD3975" s="549"/>
      <c r="WDE3975" s="549"/>
      <c r="WDF3975" s="549"/>
      <c r="WDG3975" s="549"/>
      <c r="WDH3975" s="549"/>
      <c r="WDI3975" s="549"/>
      <c r="WDJ3975" s="549"/>
      <c r="WDK3975" s="549"/>
      <c r="WDL3975" s="549"/>
      <c r="WDM3975" s="549"/>
      <c r="WDN3975" s="549"/>
      <c r="WDO3975" s="549"/>
      <c r="WDP3975" s="549"/>
      <c r="WDQ3975" s="549"/>
      <c r="WDR3975" s="549"/>
      <c r="WDS3975" s="549"/>
      <c r="WDT3975" s="549"/>
      <c r="WDU3975" s="549"/>
      <c r="WDV3975" s="549"/>
      <c r="WDW3975" s="549"/>
      <c r="WDX3975" s="549"/>
      <c r="WDY3975" s="549"/>
      <c r="WDZ3975" s="549"/>
      <c r="WEA3975" s="549"/>
      <c r="WEB3975" s="549"/>
      <c r="WEC3975" s="549"/>
      <c r="WED3975" s="549"/>
      <c r="WEE3975" s="549"/>
      <c r="WEF3975" s="549"/>
      <c r="WEG3975" s="549"/>
      <c r="WEH3975" s="549"/>
      <c r="WEI3975" s="549"/>
      <c r="WEJ3975" s="549"/>
      <c r="WEK3975" s="549"/>
      <c r="WEL3975" s="549"/>
      <c r="WEM3975" s="549"/>
      <c r="WEN3975" s="549"/>
      <c r="WEO3975" s="549"/>
      <c r="WEP3975" s="549"/>
      <c r="WEQ3975" s="549"/>
      <c r="WER3975" s="549"/>
      <c r="WES3975" s="549"/>
      <c r="WET3975" s="549"/>
      <c r="WEU3975" s="549"/>
      <c r="WEV3975" s="549"/>
      <c r="WEW3975" s="549"/>
      <c r="WEX3975" s="549"/>
      <c r="WEY3975" s="549"/>
      <c r="WEZ3975" s="549"/>
      <c r="WFA3975" s="549"/>
      <c r="WFB3975" s="549"/>
      <c r="WFC3975" s="549"/>
      <c r="WFD3975" s="549"/>
      <c r="WFE3975" s="549"/>
      <c r="WFF3975" s="549"/>
      <c r="WFG3975" s="549"/>
      <c r="WFH3975" s="549"/>
      <c r="WFI3975" s="549"/>
      <c r="WFJ3975" s="549"/>
      <c r="WFK3975" s="549"/>
      <c r="WFL3975" s="549"/>
      <c r="WFM3975" s="549"/>
      <c r="WFN3975" s="549"/>
      <c r="WFO3975" s="549"/>
      <c r="WFP3975" s="549"/>
      <c r="WFQ3975" s="549"/>
      <c r="WFR3975" s="549"/>
      <c r="WFS3975" s="549"/>
      <c r="WFT3975" s="549"/>
      <c r="WFU3975" s="549"/>
      <c r="WFV3975" s="549"/>
      <c r="WFW3975" s="549"/>
      <c r="WFX3975" s="549"/>
      <c r="WFY3975" s="549"/>
      <c r="WFZ3975" s="549"/>
      <c r="WGA3975" s="549"/>
      <c r="WGB3975" s="549"/>
      <c r="WGC3975" s="549"/>
      <c r="WGD3975" s="549"/>
      <c r="WGE3975" s="549"/>
      <c r="WGF3975" s="549"/>
      <c r="WGG3975" s="549"/>
      <c r="WGH3975" s="549"/>
      <c r="WGI3975" s="549"/>
      <c r="WGJ3975" s="549"/>
      <c r="WGK3975" s="549"/>
      <c r="WGL3975" s="549"/>
      <c r="WGM3975" s="549"/>
      <c r="WGN3975" s="549"/>
      <c r="WGO3975" s="549"/>
      <c r="WGP3975" s="549"/>
      <c r="WGQ3975" s="549"/>
      <c r="WGR3975" s="549"/>
      <c r="WGS3975" s="549"/>
      <c r="WGT3975" s="549"/>
      <c r="WGU3975" s="549"/>
      <c r="WGV3975" s="549"/>
      <c r="WGW3975" s="549"/>
      <c r="WGX3975" s="549"/>
      <c r="WGY3975" s="549"/>
      <c r="WGZ3975" s="549"/>
      <c r="WHA3975" s="549"/>
      <c r="WHB3975" s="549"/>
      <c r="WHC3975" s="549"/>
      <c r="WHD3975" s="549"/>
      <c r="WHE3975" s="549"/>
      <c r="WHF3975" s="549"/>
      <c r="WHG3975" s="549"/>
      <c r="WHH3975" s="549"/>
      <c r="WHI3975" s="549"/>
      <c r="WHJ3975" s="549"/>
      <c r="WHK3975" s="549"/>
      <c r="WHL3975" s="549"/>
      <c r="WHM3975" s="549"/>
      <c r="WHN3975" s="549"/>
      <c r="WHO3975" s="549"/>
      <c r="WHP3975" s="549"/>
      <c r="WHQ3975" s="549"/>
      <c r="WHR3975" s="549"/>
      <c r="WHS3975" s="549"/>
      <c r="WHT3975" s="549"/>
      <c r="WHU3975" s="549"/>
      <c r="WHV3975" s="549"/>
      <c r="WHW3975" s="549"/>
      <c r="WHX3975" s="549"/>
      <c r="WHY3975" s="549"/>
      <c r="WHZ3975" s="549"/>
      <c r="WIA3975" s="549"/>
      <c r="WIB3975" s="549"/>
      <c r="WIC3975" s="549"/>
      <c r="WID3975" s="549"/>
      <c r="WIE3975" s="549"/>
      <c r="WIF3975" s="549"/>
      <c r="WIG3975" s="549"/>
      <c r="WIH3975" s="549"/>
      <c r="WII3975" s="549"/>
      <c r="WIJ3975" s="549"/>
      <c r="WIK3975" s="549"/>
      <c r="WIL3975" s="549"/>
      <c r="WIM3975" s="549"/>
      <c r="WIN3975" s="549"/>
      <c r="WIO3975" s="549"/>
      <c r="WIP3975" s="549"/>
      <c r="WIQ3975" s="549"/>
      <c r="WIR3975" s="549"/>
      <c r="WIS3975" s="549"/>
      <c r="WIT3975" s="549"/>
      <c r="WIU3975" s="549"/>
      <c r="WIV3975" s="549"/>
      <c r="WIW3975" s="549"/>
      <c r="WIX3975" s="549"/>
      <c r="WIY3975" s="549"/>
      <c r="WIZ3975" s="549"/>
      <c r="WJA3975" s="549"/>
      <c r="WJB3975" s="549"/>
      <c r="WJC3975" s="549"/>
      <c r="WJD3975" s="549"/>
      <c r="WJE3975" s="549"/>
      <c r="WJF3975" s="549"/>
      <c r="WJG3975" s="549"/>
      <c r="WJH3975" s="549"/>
      <c r="WJI3975" s="549"/>
      <c r="WJJ3975" s="549"/>
      <c r="WJK3975" s="549"/>
      <c r="WJL3975" s="549"/>
      <c r="WJM3975" s="549"/>
      <c r="WJN3975" s="549"/>
      <c r="WJO3975" s="549"/>
      <c r="WJP3975" s="549"/>
      <c r="WJQ3975" s="549"/>
      <c r="WJR3975" s="549"/>
      <c r="WJS3975" s="549"/>
      <c r="WJT3975" s="549"/>
      <c r="WJU3975" s="549"/>
      <c r="WJV3975" s="549"/>
      <c r="WJW3975" s="549"/>
      <c r="WJX3975" s="549"/>
      <c r="WJY3975" s="549"/>
      <c r="WJZ3975" s="549"/>
      <c r="WKA3975" s="549"/>
      <c r="WKB3975" s="549"/>
      <c r="WKC3975" s="549"/>
      <c r="WKD3975" s="549"/>
      <c r="WKE3975" s="549"/>
      <c r="WKF3975" s="549"/>
      <c r="WKG3975" s="549"/>
      <c r="WKH3975" s="549"/>
      <c r="WKI3975" s="549"/>
      <c r="WKJ3975" s="549"/>
      <c r="WKK3975" s="549"/>
      <c r="WKL3975" s="549"/>
      <c r="WKM3975" s="549"/>
      <c r="WKN3975" s="549"/>
      <c r="WKO3975" s="549"/>
      <c r="WKP3975" s="549"/>
      <c r="WKQ3975" s="549"/>
      <c r="WKR3975" s="549"/>
      <c r="WKS3975" s="549"/>
      <c r="WKT3975" s="549"/>
      <c r="WKU3975" s="549"/>
      <c r="WKV3975" s="549"/>
      <c r="WKW3975" s="549"/>
      <c r="WKX3975" s="549"/>
      <c r="WKY3975" s="549"/>
      <c r="WKZ3975" s="549"/>
      <c r="WLA3975" s="549"/>
      <c r="WLB3975" s="549"/>
      <c r="WLC3975" s="549"/>
      <c r="WLD3975" s="549"/>
      <c r="WLE3975" s="549"/>
      <c r="WLF3975" s="549"/>
      <c r="WLG3975" s="549"/>
      <c r="WLH3975" s="549"/>
      <c r="WLI3975" s="549"/>
      <c r="WLJ3975" s="549"/>
      <c r="WLK3975" s="549"/>
      <c r="WLL3975" s="549"/>
      <c r="WLM3975" s="549"/>
      <c r="WLN3975" s="549"/>
      <c r="WLO3975" s="549"/>
      <c r="WLP3975" s="549"/>
      <c r="WLQ3975" s="549"/>
      <c r="WLR3975" s="549"/>
      <c r="WLS3975" s="549"/>
      <c r="WLT3975" s="549"/>
      <c r="WLU3975" s="549"/>
      <c r="WLV3975" s="549"/>
      <c r="WLW3975" s="549"/>
      <c r="WLX3975" s="549"/>
      <c r="WLY3975" s="549"/>
      <c r="WLZ3975" s="549"/>
      <c r="WMA3975" s="549"/>
      <c r="WMB3975" s="549"/>
      <c r="WMC3975" s="549"/>
      <c r="WMD3975" s="549"/>
      <c r="WME3975" s="549"/>
      <c r="WMF3975" s="549"/>
      <c r="WMG3975" s="549"/>
      <c r="WMH3975" s="549"/>
      <c r="WMI3975" s="549"/>
      <c r="WMJ3975" s="549"/>
      <c r="WMK3975" s="549"/>
      <c r="WML3975" s="549"/>
      <c r="WMM3975" s="549"/>
      <c r="WMN3975" s="549"/>
      <c r="WMO3975" s="549"/>
      <c r="WMP3975" s="549"/>
      <c r="WMQ3975" s="549"/>
      <c r="WMR3975" s="549"/>
      <c r="WMS3975" s="549"/>
      <c r="WMT3975" s="549"/>
      <c r="WMU3975" s="549"/>
      <c r="WMV3975" s="549"/>
      <c r="WMW3975" s="549"/>
      <c r="WMX3975" s="549"/>
      <c r="WMY3975" s="549"/>
      <c r="WMZ3975" s="549"/>
      <c r="WNA3975" s="549"/>
      <c r="WNB3975" s="549"/>
      <c r="WNC3975" s="549"/>
      <c r="WND3975" s="549"/>
      <c r="WNE3975" s="549"/>
      <c r="WNF3975" s="549"/>
      <c r="WNG3975" s="549"/>
      <c r="WNH3975" s="549"/>
      <c r="WNI3975" s="549"/>
      <c r="WNJ3975" s="549"/>
      <c r="WNK3975" s="549"/>
      <c r="WNL3975" s="549"/>
      <c r="WNM3975" s="549"/>
      <c r="WNN3975" s="549"/>
      <c r="WNO3975" s="549"/>
      <c r="WNP3975" s="549"/>
      <c r="WNQ3975" s="549"/>
      <c r="WNR3975" s="549"/>
      <c r="WNS3975" s="549"/>
      <c r="WNT3975" s="549"/>
      <c r="WNU3975" s="549"/>
      <c r="WNV3975" s="549"/>
      <c r="WNW3975" s="549"/>
      <c r="WNX3975" s="549"/>
      <c r="WNY3975" s="549"/>
      <c r="WNZ3975" s="549"/>
      <c r="WOA3975" s="549"/>
      <c r="WOB3975" s="549"/>
      <c r="WOC3975" s="549"/>
      <c r="WOD3975" s="549"/>
      <c r="WOE3975" s="549"/>
      <c r="WOF3975" s="549"/>
      <c r="WOG3975" s="549"/>
      <c r="WOH3975" s="549"/>
      <c r="WOI3975" s="549"/>
      <c r="WOJ3975" s="549"/>
      <c r="WOK3975" s="549"/>
      <c r="WOL3975" s="549"/>
      <c r="WOM3975" s="549"/>
      <c r="WON3975" s="549"/>
      <c r="WOO3975" s="549"/>
      <c r="WOP3975" s="549"/>
      <c r="WOQ3975" s="549"/>
      <c r="WOR3975" s="549"/>
      <c r="WOS3975" s="549"/>
      <c r="WOT3975" s="549"/>
      <c r="WOU3975" s="549"/>
      <c r="WOV3975" s="549"/>
      <c r="WOW3975" s="549"/>
      <c r="WOX3975" s="549"/>
      <c r="WOY3975" s="549"/>
      <c r="WOZ3975" s="549"/>
      <c r="WPA3975" s="549"/>
      <c r="WPB3975" s="549"/>
      <c r="WPC3975" s="549"/>
      <c r="WPD3975" s="549"/>
      <c r="WPE3975" s="549"/>
      <c r="WPF3975" s="549"/>
      <c r="WPG3975" s="549"/>
      <c r="WPH3975" s="549"/>
      <c r="WPI3975" s="549"/>
      <c r="WPJ3975" s="549"/>
      <c r="WPK3975" s="549"/>
      <c r="WPL3975" s="549"/>
      <c r="WPM3975" s="549"/>
      <c r="WPN3975" s="549"/>
      <c r="WPO3975" s="549"/>
      <c r="WPP3975" s="549"/>
      <c r="WPQ3975" s="549"/>
      <c r="WPR3975" s="549"/>
      <c r="WPS3975" s="549"/>
      <c r="WPT3975" s="549"/>
      <c r="WPU3975" s="549"/>
      <c r="WPV3975" s="549"/>
      <c r="WPW3975" s="549"/>
      <c r="WPX3975" s="549"/>
      <c r="WPY3975" s="549"/>
      <c r="WPZ3975" s="549"/>
      <c r="WQA3975" s="549"/>
      <c r="WQB3975" s="549"/>
      <c r="WQC3975" s="549"/>
      <c r="WQD3975" s="549"/>
      <c r="WQE3975" s="549"/>
      <c r="WQF3975" s="549"/>
      <c r="WQG3975" s="549"/>
      <c r="WQH3975" s="549"/>
      <c r="WQI3975" s="549"/>
      <c r="WQJ3975" s="549"/>
      <c r="WQK3975" s="549"/>
      <c r="WQL3975" s="549"/>
      <c r="WQM3975" s="549"/>
      <c r="WQN3975" s="549"/>
      <c r="WQO3975" s="549"/>
      <c r="WQP3975" s="549"/>
      <c r="WQQ3975" s="549"/>
      <c r="WQR3975" s="549"/>
      <c r="WQS3975" s="549"/>
      <c r="WQT3975" s="549"/>
      <c r="WQU3975" s="549"/>
      <c r="WQV3975" s="549"/>
      <c r="WQW3975" s="549"/>
      <c r="WQX3975" s="549"/>
      <c r="WQY3975" s="549"/>
      <c r="WQZ3975" s="549"/>
      <c r="WRA3975" s="549"/>
      <c r="WRB3975" s="549"/>
      <c r="WRC3975" s="549"/>
      <c r="WRD3975" s="549"/>
      <c r="WRE3975" s="549"/>
      <c r="WRF3975" s="549"/>
      <c r="WRG3975" s="549"/>
      <c r="WRH3975" s="549"/>
      <c r="WRI3975" s="549"/>
      <c r="WRJ3975" s="549"/>
      <c r="WRK3975" s="549"/>
      <c r="WRL3975" s="549"/>
      <c r="WRM3975" s="549"/>
      <c r="WRN3975" s="549"/>
      <c r="WRO3975" s="549"/>
      <c r="WRP3975" s="549"/>
      <c r="WRQ3975" s="549"/>
      <c r="WRR3975" s="549"/>
      <c r="WRS3975" s="549"/>
      <c r="WRT3975" s="549"/>
      <c r="WRU3975" s="549"/>
      <c r="WRV3975" s="549"/>
      <c r="WRW3975" s="549"/>
      <c r="WRX3975" s="549"/>
      <c r="WRY3975" s="549"/>
      <c r="WRZ3975" s="549"/>
      <c r="WSA3975" s="549"/>
      <c r="WSB3975" s="549"/>
      <c r="WSC3975" s="549"/>
      <c r="WSD3975" s="549"/>
      <c r="WSE3975" s="549"/>
      <c r="WSF3975" s="549"/>
      <c r="WSG3975" s="549"/>
      <c r="WSH3975" s="549"/>
      <c r="WSI3975" s="549"/>
      <c r="WSJ3975" s="549"/>
      <c r="WSK3975" s="549"/>
      <c r="WSL3975" s="549"/>
      <c r="WSM3975" s="549"/>
      <c r="WSN3975" s="549"/>
      <c r="WSO3975" s="549"/>
      <c r="WSP3975" s="549"/>
      <c r="WSQ3975" s="549"/>
      <c r="WSR3975" s="549"/>
      <c r="WSS3975" s="549"/>
      <c r="WST3975" s="549"/>
      <c r="WSU3975" s="549"/>
      <c r="WSV3975" s="549"/>
      <c r="WSW3975" s="549"/>
      <c r="WSX3975" s="549"/>
      <c r="WSY3975" s="549"/>
      <c r="WSZ3975" s="549"/>
      <c r="WTA3975" s="549"/>
      <c r="WTB3975" s="549"/>
      <c r="WTC3975" s="549"/>
      <c r="WTD3975" s="549"/>
      <c r="WTE3975" s="549"/>
      <c r="WTF3975" s="549"/>
      <c r="WTG3975" s="549"/>
      <c r="WTH3975" s="549"/>
      <c r="WTI3975" s="549"/>
      <c r="WTJ3975" s="549"/>
      <c r="WTK3975" s="549"/>
      <c r="WTL3975" s="549"/>
      <c r="WTM3975" s="549"/>
      <c r="WTN3975" s="549"/>
      <c r="WTO3975" s="549"/>
      <c r="WTP3975" s="549"/>
      <c r="WTQ3975" s="549"/>
      <c r="WTR3975" s="549"/>
      <c r="WTS3975" s="549"/>
      <c r="WTT3975" s="549"/>
      <c r="WTU3975" s="549"/>
      <c r="WTV3975" s="549"/>
      <c r="WTW3975" s="549"/>
      <c r="WTX3975" s="549"/>
      <c r="WTY3975" s="549"/>
      <c r="WTZ3975" s="549"/>
      <c r="WUA3975" s="549"/>
      <c r="WUB3975" s="549"/>
      <c r="WUC3975" s="549"/>
      <c r="WUD3975" s="549"/>
      <c r="WUE3975" s="549"/>
      <c r="WUF3975" s="549"/>
      <c r="WUG3975" s="549"/>
      <c r="WUH3975" s="549"/>
      <c r="WUI3975" s="549"/>
      <c r="WUJ3975" s="549"/>
      <c r="WUK3975" s="549"/>
      <c r="WUL3975" s="549"/>
      <c r="WUM3975" s="549"/>
      <c r="WUN3975" s="549"/>
      <c r="WUO3975" s="549"/>
      <c r="WUP3975" s="549"/>
      <c r="WUQ3975" s="549"/>
      <c r="WUR3975" s="549"/>
      <c r="WUS3975" s="549"/>
      <c r="WUT3975" s="549"/>
      <c r="WUU3975" s="549"/>
      <c r="WUV3975" s="549"/>
      <c r="WUW3975" s="549"/>
      <c r="WUX3975" s="549"/>
      <c r="WUY3975" s="549"/>
      <c r="WUZ3975" s="549"/>
      <c r="WVA3975" s="549"/>
      <c r="WVB3975" s="549"/>
      <c r="WVC3975" s="549"/>
      <c r="WVD3975" s="549"/>
      <c r="WVE3975" s="549"/>
      <c r="WVF3975" s="549"/>
      <c r="WVG3975" s="549"/>
      <c r="WVH3975" s="549"/>
      <c r="WVI3975" s="549"/>
      <c r="WVJ3975" s="549"/>
      <c r="WVK3975" s="549"/>
      <c r="WVL3975" s="549"/>
      <c r="WVM3975" s="549"/>
      <c r="WVN3975" s="549"/>
    </row>
    <row r="3976" spans="1:16134" s="719" customFormat="1">
      <c r="A3976" s="365"/>
      <c r="B3976" s="292" t="s">
        <v>4586</v>
      </c>
      <c r="C3976" s="263" t="s">
        <v>160</v>
      </c>
      <c r="D3976" s="48">
        <v>2</v>
      </c>
      <c r="E3976" s="48"/>
      <c r="F3976" s="48">
        <f>+E3976*D3976</f>
        <v>0</v>
      </c>
      <c r="P3976" s="549"/>
      <c r="Q3976" s="549"/>
      <c r="R3976" s="549"/>
      <c r="S3976" s="549"/>
      <c r="T3976" s="549"/>
      <c r="U3976" s="549"/>
      <c r="V3976" s="549"/>
      <c r="W3976" s="549"/>
      <c r="X3976" s="549"/>
      <c r="Y3976" s="549"/>
      <c r="Z3976" s="549"/>
      <c r="AA3976" s="549"/>
      <c r="AB3976" s="549"/>
      <c r="AC3976" s="549"/>
      <c r="AD3976" s="549"/>
      <c r="AE3976" s="549"/>
      <c r="AF3976" s="549"/>
      <c r="AG3976" s="549"/>
      <c r="AH3976" s="549"/>
      <c r="AI3976" s="549"/>
      <c r="AJ3976" s="549"/>
      <c r="AK3976" s="549"/>
      <c r="AL3976" s="549"/>
      <c r="AM3976" s="549"/>
      <c r="AN3976" s="549"/>
      <c r="AO3976" s="549"/>
      <c r="AP3976" s="549"/>
      <c r="AQ3976" s="549"/>
      <c r="AR3976" s="549"/>
      <c r="AS3976" s="549"/>
      <c r="AT3976" s="549"/>
      <c r="AU3976" s="549"/>
      <c r="AV3976" s="549"/>
      <c r="AW3976" s="549"/>
      <c r="AX3976" s="549"/>
      <c r="AY3976" s="549"/>
      <c r="AZ3976" s="549"/>
      <c r="BA3976" s="549"/>
      <c r="BB3976" s="549"/>
      <c r="BC3976" s="549"/>
      <c r="BD3976" s="549"/>
      <c r="BE3976" s="549"/>
      <c r="BF3976" s="549"/>
      <c r="BG3976" s="549"/>
      <c r="BH3976" s="549"/>
      <c r="BI3976" s="549"/>
      <c r="BJ3976" s="549"/>
      <c r="BK3976" s="549"/>
      <c r="BL3976" s="549"/>
      <c r="BM3976" s="549"/>
      <c r="BN3976" s="549"/>
      <c r="BO3976" s="549"/>
      <c r="BP3976" s="549"/>
      <c r="BQ3976" s="549"/>
      <c r="BR3976" s="549"/>
      <c r="BS3976" s="549"/>
      <c r="BT3976" s="549"/>
      <c r="BU3976" s="549"/>
      <c r="BV3976" s="549"/>
      <c r="BW3976" s="549"/>
      <c r="BX3976" s="549"/>
      <c r="BY3976" s="549"/>
      <c r="BZ3976" s="549"/>
      <c r="CA3976" s="549"/>
      <c r="CB3976" s="549"/>
      <c r="CC3976" s="549"/>
      <c r="CD3976" s="549"/>
      <c r="CE3976" s="549"/>
      <c r="CF3976" s="549"/>
      <c r="CG3976" s="549"/>
      <c r="CH3976" s="549"/>
      <c r="CI3976" s="549"/>
      <c r="CJ3976" s="549"/>
      <c r="CK3976" s="549"/>
      <c r="CL3976" s="549"/>
      <c r="CM3976" s="549"/>
      <c r="CN3976" s="549"/>
      <c r="CO3976" s="549"/>
      <c r="CP3976" s="549"/>
      <c r="CQ3976" s="549"/>
      <c r="CR3976" s="549"/>
      <c r="CS3976" s="549"/>
      <c r="CT3976" s="549"/>
      <c r="CU3976" s="549"/>
      <c r="CV3976" s="549"/>
      <c r="CW3976" s="549"/>
      <c r="CX3976" s="549"/>
      <c r="CY3976" s="549"/>
      <c r="CZ3976" s="549"/>
      <c r="DA3976" s="549"/>
      <c r="DB3976" s="549"/>
      <c r="DC3976" s="549"/>
      <c r="DD3976" s="549"/>
      <c r="DE3976" s="549"/>
      <c r="DF3976" s="549"/>
      <c r="DG3976" s="549"/>
      <c r="DH3976" s="549"/>
      <c r="DI3976" s="549"/>
      <c r="DJ3976" s="549"/>
      <c r="DK3976" s="549"/>
      <c r="DL3976" s="549"/>
      <c r="DM3976" s="549"/>
      <c r="DN3976" s="549"/>
      <c r="DO3976" s="549"/>
      <c r="DP3976" s="549"/>
      <c r="DQ3976" s="549"/>
      <c r="DR3976" s="549"/>
      <c r="DS3976" s="549"/>
      <c r="DT3976" s="549"/>
      <c r="DU3976" s="549"/>
      <c r="DV3976" s="549"/>
      <c r="DW3976" s="549"/>
      <c r="DX3976" s="549"/>
      <c r="DY3976" s="549"/>
      <c r="DZ3976" s="549"/>
      <c r="EA3976" s="549"/>
      <c r="EB3976" s="549"/>
      <c r="EC3976" s="549"/>
      <c r="ED3976" s="549"/>
      <c r="EE3976" s="549"/>
      <c r="EF3976" s="549"/>
      <c r="EG3976" s="549"/>
      <c r="EH3976" s="549"/>
      <c r="EI3976" s="549"/>
      <c r="EJ3976" s="549"/>
      <c r="EK3976" s="549"/>
      <c r="EL3976" s="549"/>
      <c r="EM3976" s="549"/>
      <c r="EN3976" s="549"/>
      <c r="EO3976" s="549"/>
      <c r="EP3976" s="549"/>
      <c r="EQ3976" s="549"/>
      <c r="ER3976" s="549"/>
      <c r="ES3976" s="549"/>
      <c r="ET3976" s="549"/>
      <c r="EU3976" s="549"/>
      <c r="EV3976" s="549"/>
      <c r="EW3976" s="549"/>
      <c r="EX3976" s="549"/>
      <c r="EY3976" s="549"/>
      <c r="EZ3976" s="549"/>
      <c r="FA3976" s="549"/>
      <c r="FB3976" s="549"/>
      <c r="FC3976" s="549"/>
      <c r="FD3976" s="549"/>
      <c r="FE3976" s="549"/>
      <c r="FF3976" s="549"/>
      <c r="FG3976" s="549"/>
      <c r="FH3976" s="549"/>
      <c r="FI3976" s="549"/>
      <c r="FJ3976" s="549"/>
      <c r="FK3976" s="549"/>
      <c r="FL3976" s="549"/>
      <c r="FM3976" s="549"/>
      <c r="FN3976" s="549"/>
      <c r="FO3976" s="549"/>
      <c r="FP3976" s="549"/>
      <c r="FQ3976" s="549"/>
      <c r="FR3976" s="549"/>
      <c r="FS3976" s="549"/>
      <c r="FT3976" s="549"/>
      <c r="FU3976" s="549"/>
      <c r="FV3976" s="549"/>
      <c r="FW3976" s="549"/>
      <c r="FX3976" s="549"/>
      <c r="FY3976" s="549"/>
      <c r="FZ3976" s="549"/>
      <c r="GA3976" s="549"/>
      <c r="GB3976" s="549"/>
      <c r="GC3976" s="549"/>
      <c r="GD3976" s="549"/>
      <c r="GE3976" s="549"/>
      <c r="GF3976" s="549"/>
      <c r="GG3976" s="549"/>
      <c r="GH3976" s="549"/>
      <c r="GI3976" s="549"/>
      <c r="GJ3976" s="549"/>
      <c r="GK3976" s="549"/>
      <c r="GL3976" s="549"/>
      <c r="GM3976" s="549"/>
      <c r="GN3976" s="549"/>
      <c r="GO3976" s="549"/>
      <c r="GP3976" s="549"/>
      <c r="GQ3976" s="549"/>
      <c r="GR3976" s="549"/>
      <c r="GS3976" s="549"/>
      <c r="GT3976" s="549"/>
      <c r="GU3976" s="549"/>
      <c r="GV3976" s="549"/>
      <c r="GW3976" s="549"/>
      <c r="GX3976" s="549"/>
      <c r="GY3976" s="549"/>
      <c r="GZ3976" s="549"/>
      <c r="HA3976" s="549"/>
      <c r="HB3976" s="549"/>
      <c r="HC3976" s="549"/>
      <c r="HD3976" s="549"/>
      <c r="HE3976" s="549"/>
      <c r="HF3976" s="549"/>
      <c r="HG3976" s="549"/>
      <c r="HH3976" s="549"/>
      <c r="HI3976" s="549"/>
      <c r="HJ3976" s="549"/>
      <c r="HK3976" s="549"/>
      <c r="HL3976" s="549"/>
      <c r="HM3976" s="549"/>
      <c r="HN3976" s="549"/>
      <c r="HO3976" s="549"/>
      <c r="HP3976" s="549"/>
      <c r="HQ3976" s="549"/>
      <c r="HR3976" s="549"/>
      <c r="HS3976" s="549"/>
      <c r="HT3976" s="549"/>
      <c r="HU3976" s="549"/>
      <c r="HV3976" s="549"/>
      <c r="HW3976" s="549"/>
      <c r="HX3976" s="549"/>
      <c r="HY3976" s="549"/>
      <c r="HZ3976" s="549"/>
      <c r="IA3976" s="549"/>
      <c r="IB3976" s="549"/>
      <c r="IC3976" s="549"/>
      <c r="ID3976" s="549"/>
      <c r="IE3976" s="549"/>
      <c r="IF3976" s="549"/>
      <c r="IG3976" s="549"/>
      <c r="IH3976" s="549"/>
      <c r="II3976" s="549"/>
      <c r="IJ3976" s="549"/>
      <c r="IK3976" s="549"/>
      <c r="IL3976" s="549"/>
      <c r="IM3976" s="549"/>
      <c r="IN3976" s="549"/>
      <c r="IO3976" s="549"/>
      <c r="IP3976" s="549"/>
      <c r="IQ3976" s="549"/>
      <c r="IR3976" s="549"/>
      <c r="IS3976" s="549"/>
      <c r="IT3976" s="549"/>
      <c r="IU3976" s="549"/>
      <c r="IV3976" s="549"/>
      <c r="IW3976" s="549"/>
      <c r="IX3976" s="549"/>
      <c r="IY3976" s="549"/>
      <c r="IZ3976" s="549"/>
      <c r="JA3976" s="549"/>
      <c r="JB3976" s="549"/>
      <c r="JC3976" s="549"/>
      <c r="JD3976" s="549"/>
      <c r="JE3976" s="549"/>
      <c r="JF3976" s="549"/>
      <c r="JG3976" s="549"/>
      <c r="JH3976" s="549"/>
      <c r="JI3976" s="549"/>
      <c r="JJ3976" s="549"/>
      <c r="JK3976" s="549"/>
      <c r="JL3976" s="549"/>
      <c r="JM3976" s="549"/>
      <c r="JN3976" s="549"/>
      <c r="JO3976" s="549"/>
      <c r="JP3976" s="549"/>
      <c r="JQ3976" s="549"/>
      <c r="JR3976" s="549"/>
      <c r="JS3976" s="549"/>
      <c r="JT3976" s="549"/>
      <c r="JU3976" s="549"/>
      <c r="JV3976" s="549"/>
      <c r="JW3976" s="549"/>
      <c r="JX3976" s="549"/>
      <c r="JY3976" s="549"/>
      <c r="JZ3976" s="549"/>
      <c r="KA3976" s="549"/>
      <c r="KB3976" s="549"/>
      <c r="KC3976" s="549"/>
      <c r="KD3976" s="549"/>
      <c r="KE3976" s="549"/>
      <c r="KF3976" s="549"/>
      <c r="KG3976" s="549"/>
      <c r="KH3976" s="549"/>
      <c r="KI3976" s="549"/>
      <c r="KJ3976" s="549"/>
      <c r="KK3976" s="549"/>
      <c r="KL3976" s="549"/>
      <c r="KM3976" s="549"/>
      <c r="KN3976" s="549"/>
      <c r="KO3976" s="549"/>
      <c r="KP3976" s="549"/>
      <c r="KQ3976" s="549"/>
      <c r="KR3976" s="549"/>
      <c r="KS3976" s="549"/>
      <c r="KT3976" s="549"/>
      <c r="KU3976" s="549"/>
      <c r="KV3976" s="549"/>
      <c r="KW3976" s="549"/>
      <c r="KX3976" s="549"/>
      <c r="KY3976" s="549"/>
      <c r="KZ3976" s="549"/>
      <c r="LA3976" s="549"/>
      <c r="LB3976" s="549"/>
      <c r="LC3976" s="549"/>
      <c r="LD3976" s="549"/>
      <c r="LE3976" s="549"/>
      <c r="LF3976" s="549"/>
      <c r="LG3976" s="549"/>
      <c r="LH3976" s="549"/>
      <c r="LI3976" s="549"/>
      <c r="LJ3976" s="549"/>
      <c r="LK3976" s="549"/>
      <c r="LL3976" s="549"/>
      <c r="LM3976" s="549"/>
      <c r="LN3976" s="549"/>
      <c r="LO3976" s="549"/>
      <c r="LP3976" s="549"/>
      <c r="LQ3976" s="549"/>
      <c r="LR3976" s="549"/>
      <c r="LS3976" s="549"/>
      <c r="LT3976" s="549"/>
      <c r="LU3976" s="549"/>
      <c r="LV3976" s="549"/>
      <c r="LW3976" s="549"/>
      <c r="LX3976" s="549"/>
      <c r="LY3976" s="549"/>
      <c r="LZ3976" s="549"/>
      <c r="MA3976" s="549"/>
      <c r="MB3976" s="549"/>
      <c r="MC3976" s="549"/>
      <c r="MD3976" s="549"/>
      <c r="ME3976" s="549"/>
      <c r="MF3976" s="549"/>
      <c r="MG3976" s="549"/>
      <c r="MH3976" s="549"/>
      <c r="MI3976" s="549"/>
      <c r="MJ3976" s="549"/>
      <c r="MK3976" s="549"/>
      <c r="ML3976" s="549"/>
      <c r="MM3976" s="549"/>
      <c r="MN3976" s="549"/>
      <c r="MO3976" s="549"/>
      <c r="MP3976" s="549"/>
      <c r="MQ3976" s="549"/>
      <c r="MR3976" s="549"/>
      <c r="MS3976" s="549"/>
      <c r="MT3976" s="549"/>
      <c r="MU3976" s="549"/>
      <c r="MV3976" s="549"/>
      <c r="MW3976" s="549"/>
      <c r="MX3976" s="549"/>
      <c r="MY3976" s="549"/>
      <c r="MZ3976" s="549"/>
      <c r="NA3976" s="549"/>
      <c r="NB3976" s="549"/>
      <c r="NC3976" s="549"/>
      <c r="ND3976" s="549"/>
      <c r="NE3976" s="549"/>
      <c r="NF3976" s="549"/>
      <c r="NG3976" s="549"/>
      <c r="NH3976" s="549"/>
      <c r="NI3976" s="549"/>
      <c r="NJ3976" s="549"/>
      <c r="NK3976" s="549"/>
      <c r="NL3976" s="549"/>
      <c r="NM3976" s="549"/>
      <c r="NN3976" s="549"/>
      <c r="NO3976" s="549"/>
      <c r="NP3976" s="549"/>
      <c r="NQ3976" s="549"/>
      <c r="NR3976" s="549"/>
      <c r="NS3976" s="549"/>
      <c r="NT3976" s="549"/>
      <c r="NU3976" s="549"/>
      <c r="NV3976" s="549"/>
      <c r="NW3976" s="549"/>
      <c r="NX3976" s="549"/>
      <c r="NY3976" s="549"/>
      <c r="NZ3976" s="549"/>
      <c r="OA3976" s="549"/>
      <c r="OB3976" s="549"/>
      <c r="OC3976" s="549"/>
      <c r="OD3976" s="549"/>
      <c r="OE3976" s="549"/>
      <c r="OF3976" s="549"/>
      <c r="OG3976" s="549"/>
      <c r="OH3976" s="549"/>
      <c r="OI3976" s="549"/>
      <c r="OJ3976" s="549"/>
      <c r="OK3976" s="549"/>
      <c r="OL3976" s="549"/>
      <c r="OM3976" s="549"/>
      <c r="ON3976" s="549"/>
      <c r="OO3976" s="549"/>
      <c r="OP3976" s="549"/>
      <c r="OQ3976" s="549"/>
      <c r="OR3976" s="549"/>
      <c r="OS3976" s="549"/>
      <c r="OT3976" s="549"/>
      <c r="OU3976" s="549"/>
      <c r="OV3976" s="549"/>
      <c r="OW3976" s="549"/>
      <c r="OX3976" s="549"/>
      <c r="OY3976" s="549"/>
      <c r="OZ3976" s="549"/>
      <c r="PA3976" s="549"/>
      <c r="PB3976" s="549"/>
      <c r="PC3976" s="549"/>
      <c r="PD3976" s="549"/>
      <c r="PE3976" s="549"/>
      <c r="PF3976" s="549"/>
      <c r="PG3976" s="549"/>
      <c r="PH3976" s="549"/>
      <c r="PI3976" s="549"/>
      <c r="PJ3976" s="549"/>
      <c r="PK3976" s="549"/>
      <c r="PL3976" s="549"/>
      <c r="PM3976" s="549"/>
      <c r="PN3976" s="549"/>
      <c r="PO3976" s="549"/>
      <c r="PP3976" s="549"/>
      <c r="PQ3976" s="549"/>
      <c r="PR3976" s="549"/>
      <c r="PS3976" s="549"/>
      <c r="PT3976" s="549"/>
      <c r="PU3976" s="549"/>
      <c r="PV3976" s="549"/>
      <c r="PW3976" s="549"/>
      <c r="PX3976" s="549"/>
      <c r="PY3976" s="549"/>
      <c r="PZ3976" s="549"/>
      <c r="QA3976" s="549"/>
      <c r="QB3976" s="549"/>
      <c r="QC3976" s="549"/>
      <c r="QD3976" s="549"/>
      <c r="QE3976" s="549"/>
      <c r="QF3976" s="549"/>
      <c r="QG3976" s="549"/>
      <c r="QH3976" s="549"/>
      <c r="QI3976" s="549"/>
      <c r="QJ3976" s="549"/>
      <c r="QK3976" s="549"/>
      <c r="QL3976" s="549"/>
      <c r="QM3976" s="549"/>
      <c r="QN3976" s="549"/>
      <c r="QO3976" s="549"/>
      <c r="QP3976" s="549"/>
      <c r="QQ3976" s="549"/>
      <c r="QR3976" s="549"/>
      <c r="QS3976" s="549"/>
      <c r="QT3976" s="549"/>
      <c r="QU3976" s="549"/>
      <c r="QV3976" s="549"/>
      <c r="QW3976" s="549"/>
      <c r="QX3976" s="549"/>
      <c r="QY3976" s="549"/>
      <c r="QZ3976" s="549"/>
      <c r="RA3976" s="549"/>
      <c r="RB3976" s="549"/>
      <c r="RC3976" s="549"/>
      <c r="RD3976" s="549"/>
      <c r="RE3976" s="549"/>
      <c r="RF3976" s="549"/>
      <c r="RG3976" s="549"/>
      <c r="RH3976" s="549"/>
      <c r="RI3976" s="549"/>
      <c r="RJ3976" s="549"/>
      <c r="RK3976" s="549"/>
      <c r="RL3976" s="549"/>
      <c r="RM3976" s="549"/>
      <c r="RN3976" s="549"/>
      <c r="RO3976" s="549"/>
      <c r="RP3976" s="549"/>
      <c r="RQ3976" s="549"/>
      <c r="RR3976" s="549"/>
      <c r="RS3976" s="549"/>
      <c r="RT3976" s="549"/>
      <c r="RU3976" s="549"/>
      <c r="RV3976" s="549"/>
      <c r="RW3976" s="549"/>
      <c r="RX3976" s="549"/>
      <c r="RY3976" s="549"/>
      <c r="RZ3976" s="549"/>
      <c r="SA3976" s="549"/>
      <c r="SB3976" s="549"/>
      <c r="SC3976" s="549"/>
      <c r="SD3976" s="549"/>
      <c r="SE3976" s="549"/>
      <c r="SF3976" s="549"/>
      <c r="SG3976" s="549"/>
      <c r="SH3976" s="549"/>
      <c r="SI3976" s="549"/>
      <c r="SJ3976" s="549"/>
      <c r="SK3976" s="549"/>
      <c r="SL3976" s="549"/>
      <c r="SM3976" s="549"/>
      <c r="SN3976" s="549"/>
      <c r="SO3976" s="549"/>
      <c r="SP3976" s="549"/>
      <c r="SQ3976" s="549"/>
      <c r="SR3976" s="549"/>
      <c r="SS3976" s="549"/>
      <c r="ST3976" s="549"/>
      <c r="SU3976" s="549"/>
      <c r="SV3976" s="549"/>
      <c r="SW3976" s="549"/>
      <c r="SX3976" s="549"/>
      <c r="SY3976" s="549"/>
      <c r="SZ3976" s="549"/>
      <c r="TA3976" s="549"/>
      <c r="TB3976" s="549"/>
      <c r="TC3976" s="549"/>
      <c r="TD3976" s="549"/>
      <c r="TE3976" s="549"/>
      <c r="TF3976" s="549"/>
      <c r="TG3976" s="549"/>
      <c r="TH3976" s="549"/>
      <c r="TI3976" s="549"/>
      <c r="TJ3976" s="549"/>
      <c r="TK3976" s="549"/>
      <c r="TL3976" s="549"/>
      <c r="TM3976" s="549"/>
      <c r="TN3976" s="549"/>
      <c r="TO3976" s="549"/>
      <c r="TP3976" s="549"/>
      <c r="TQ3976" s="549"/>
      <c r="TR3976" s="549"/>
      <c r="TS3976" s="549"/>
      <c r="TT3976" s="549"/>
      <c r="TU3976" s="549"/>
      <c r="TV3976" s="549"/>
      <c r="TW3976" s="549"/>
      <c r="TX3976" s="549"/>
      <c r="TY3976" s="549"/>
      <c r="TZ3976" s="549"/>
      <c r="UA3976" s="549"/>
      <c r="UB3976" s="549"/>
      <c r="UC3976" s="549"/>
      <c r="UD3976" s="549"/>
      <c r="UE3976" s="549"/>
      <c r="UF3976" s="549"/>
      <c r="UG3976" s="549"/>
      <c r="UH3976" s="549"/>
      <c r="UI3976" s="549"/>
      <c r="UJ3976" s="549"/>
      <c r="UK3976" s="549"/>
      <c r="UL3976" s="549"/>
      <c r="UM3976" s="549"/>
      <c r="UN3976" s="549"/>
      <c r="UO3976" s="549"/>
      <c r="UP3976" s="549"/>
      <c r="UQ3976" s="549"/>
      <c r="UR3976" s="549"/>
      <c r="US3976" s="549"/>
      <c r="UT3976" s="549"/>
      <c r="UU3976" s="549"/>
      <c r="UV3976" s="549"/>
      <c r="UW3976" s="549"/>
      <c r="UX3976" s="549"/>
      <c r="UY3976" s="549"/>
      <c r="UZ3976" s="549"/>
      <c r="VA3976" s="549"/>
      <c r="VB3976" s="549"/>
      <c r="VC3976" s="549"/>
      <c r="VD3976" s="549"/>
      <c r="VE3976" s="549"/>
      <c r="VF3976" s="549"/>
      <c r="VG3976" s="549"/>
      <c r="VH3976" s="549"/>
      <c r="VI3976" s="549"/>
      <c r="VJ3976" s="549"/>
      <c r="VK3976" s="549"/>
      <c r="VL3976" s="549"/>
      <c r="VM3976" s="549"/>
      <c r="VN3976" s="549"/>
      <c r="VO3976" s="549"/>
      <c r="VP3976" s="549"/>
      <c r="VQ3976" s="549"/>
      <c r="VR3976" s="549"/>
      <c r="VS3976" s="549"/>
      <c r="VT3976" s="549"/>
      <c r="VU3976" s="549"/>
      <c r="VV3976" s="549"/>
      <c r="VW3976" s="549"/>
      <c r="VX3976" s="549"/>
      <c r="VY3976" s="549"/>
      <c r="VZ3976" s="549"/>
      <c r="WA3976" s="549"/>
      <c r="WB3976" s="549"/>
      <c r="WC3976" s="549"/>
      <c r="WD3976" s="549"/>
      <c r="WE3976" s="549"/>
      <c r="WF3976" s="549"/>
      <c r="WG3976" s="549"/>
      <c r="WH3976" s="549"/>
      <c r="WI3976" s="549"/>
      <c r="WJ3976" s="549"/>
      <c r="WK3976" s="549"/>
      <c r="WL3976" s="549"/>
      <c r="WM3976" s="549"/>
      <c r="WN3976" s="549"/>
      <c r="WO3976" s="549"/>
      <c r="WP3976" s="549"/>
      <c r="WQ3976" s="549"/>
      <c r="WR3976" s="549"/>
      <c r="WS3976" s="549"/>
      <c r="WT3976" s="549"/>
      <c r="WU3976" s="549"/>
      <c r="WV3976" s="549"/>
      <c r="WW3976" s="549"/>
      <c r="WX3976" s="549"/>
      <c r="WY3976" s="549"/>
      <c r="WZ3976" s="549"/>
      <c r="XA3976" s="549"/>
      <c r="XB3976" s="549"/>
      <c r="XC3976" s="549"/>
      <c r="XD3976" s="549"/>
      <c r="XE3976" s="549"/>
      <c r="XF3976" s="549"/>
      <c r="XG3976" s="549"/>
      <c r="XH3976" s="549"/>
      <c r="XI3976" s="549"/>
      <c r="XJ3976" s="549"/>
      <c r="XK3976" s="549"/>
      <c r="XL3976" s="549"/>
      <c r="XM3976" s="549"/>
      <c r="XN3976" s="549"/>
      <c r="XO3976" s="549"/>
      <c r="XP3976" s="549"/>
      <c r="XQ3976" s="549"/>
      <c r="XR3976" s="549"/>
      <c r="XS3976" s="549"/>
      <c r="XT3976" s="549"/>
      <c r="XU3976" s="549"/>
      <c r="XV3976" s="549"/>
      <c r="XW3976" s="549"/>
      <c r="XX3976" s="549"/>
      <c r="XY3976" s="549"/>
      <c r="XZ3976" s="549"/>
      <c r="YA3976" s="549"/>
      <c r="YB3976" s="549"/>
      <c r="YC3976" s="549"/>
      <c r="YD3976" s="549"/>
      <c r="YE3976" s="549"/>
      <c r="YF3976" s="549"/>
      <c r="YG3976" s="549"/>
      <c r="YH3976" s="549"/>
      <c r="YI3976" s="549"/>
      <c r="YJ3976" s="549"/>
      <c r="YK3976" s="549"/>
      <c r="YL3976" s="549"/>
      <c r="YM3976" s="549"/>
      <c r="YN3976" s="549"/>
      <c r="YO3976" s="549"/>
      <c r="YP3976" s="549"/>
      <c r="YQ3976" s="549"/>
      <c r="YR3976" s="549"/>
      <c r="YS3976" s="549"/>
      <c r="YT3976" s="549"/>
      <c r="YU3976" s="549"/>
      <c r="YV3976" s="549"/>
      <c r="YW3976" s="549"/>
      <c r="YX3976" s="549"/>
      <c r="YY3976" s="549"/>
      <c r="YZ3976" s="549"/>
      <c r="ZA3976" s="549"/>
      <c r="ZB3976" s="549"/>
      <c r="ZC3976" s="549"/>
      <c r="ZD3976" s="549"/>
      <c r="ZE3976" s="549"/>
      <c r="ZF3976" s="549"/>
      <c r="ZG3976" s="549"/>
      <c r="ZH3976" s="549"/>
      <c r="ZI3976" s="549"/>
      <c r="ZJ3976" s="549"/>
      <c r="ZK3976" s="549"/>
      <c r="ZL3976" s="549"/>
      <c r="ZM3976" s="549"/>
      <c r="ZN3976" s="549"/>
      <c r="ZO3976" s="549"/>
      <c r="ZP3976" s="549"/>
      <c r="ZQ3976" s="549"/>
      <c r="ZR3976" s="549"/>
      <c r="ZS3976" s="549"/>
      <c r="ZT3976" s="549"/>
      <c r="ZU3976" s="549"/>
      <c r="ZV3976" s="549"/>
      <c r="ZW3976" s="549"/>
      <c r="ZX3976" s="549"/>
      <c r="ZY3976" s="549"/>
      <c r="ZZ3976" s="549"/>
      <c r="AAA3976" s="549"/>
      <c r="AAB3976" s="549"/>
      <c r="AAC3976" s="549"/>
      <c r="AAD3976" s="549"/>
      <c r="AAE3976" s="549"/>
      <c r="AAF3976" s="549"/>
      <c r="AAG3976" s="549"/>
      <c r="AAH3976" s="549"/>
      <c r="AAI3976" s="549"/>
      <c r="AAJ3976" s="549"/>
      <c r="AAK3976" s="549"/>
      <c r="AAL3976" s="549"/>
      <c r="AAM3976" s="549"/>
      <c r="AAN3976" s="549"/>
      <c r="AAO3976" s="549"/>
      <c r="AAP3976" s="549"/>
      <c r="AAQ3976" s="549"/>
      <c r="AAR3976" s="549"/>
      <c r="AAS3976" s="549"/>
      <c r="AAT3976" s="549"/>
      <c r="AAU3976" s="549"/>
      <c r="AAV3976" s="549"/>
      <c r="AAW3976" s="549"/>
      <c r="AAX3976" s="549"/>
      <c r="AAY3976" s="549"/>
      <c r="AAZ3976" s="549"/>
      <c r="ABA3976" s="549"/>
      <c r="ABB3976" s="549"/>
      <c r="ABC3976" s="549"/>
      <c r="ABD3976" s="549"/>
      <c r="ABE3976" s="549"/>
      <c r="ABF3976" s="549"/>
      <c r="ABG3976" s="549"/>
      <c r="ABH3976" s="549"/>
      <c r="ABI3976" s="549"/>
      <c r="ABJ3976" s="549"/>
      <c r="ABK3976" s="549"/>
      <c r="ABL3976" s="549"/>
      <c r="ABM3976" s="549"/>
      <c r="ABN3976" s="549"/>
      <c r="ABO3976" s="549"/>
      <c r="ABP3976" s="549"/>
      <c r="ABQ3976" s="549"/>
      <c r="ABR3976" s="549"/>
      <c r="ABS3976" s="549"/>
      <c r="ABT3976" s="549"/>
      <c r="ABU3976" s="549"/>
      <c r="ABV3976" s="549"/>
      <c r="ABW3976" s="549"/>
      <c r="ABX3976" s="549"/>
      <c r="ABY3976" s="549"/>
      <c r="ABZ3976" s="549"/>
      <c r="ACA3976" s="549"/>
      <c r="ACB3976" s="549"/>
      <c r="ACC3976" s="549"/>
      <c r="ACD3976" s="549"/>
      <c r="ACE3976" s="549"/>
      <c r="ACF3976" s="549"/>
      <c r="ACG3976" s="549"/>
      <c r="ACH3976" s="549"/>
      <c r="ACI3976" s="549"/>
      <c r="ACJ3976" s="549"/>
      <c r="ACK3976" s="549"/>
      <c r="ACL3976" s="549"/>
      <c r="ACM3976" s="549"/>
      <c r="ACN3976" s="549"/>
      <c r="ACO3976" s="549"/>
      <c r="ACP3976" s="549"/>
      <c r="ACQ3976" s="549"/>
      <c r="ACR3976" s="549"/>
      <c r="ACS3976" s="549"/>
      <c r="ACT3976" s="549"/>
      <c r="ACU3976" s="549"/>
      <c r="ACV3976" s="549"/>
      <c r="ACW3976" s="549"/>
      <c r="ACX3976" s="549"/>
      <c r="ACY3976" s="549"/>
      <c r="ACZ3976" s="549"/>
      <c r="ADA3976" s="549"/>
      <c r="ADB3976" s="549"/>
      <c r="ADC3976" s="549"/>
      <c r="ADD3976" s="549"/>
      <c r="ADE3976" s="549"/>
      <c r="ADF3976" s="549"/>
      <c r="ADG3976" s="549"/>
      <c r="ADH3976" s="549"/>
      <c r="ADI3976" s="549"/>
      <c r="ADJ3976" s="549"/>
      <c r="ADK3976" s="549"/>
      <c r="ADL3976" s="549"/>
      <c r="ADM3976" s="549"/>
      <c r="ADN3976" s="549"/>
      <c r="ADO3976" s="549"/>
      <c r="ADP3976" s="549"/>
      <c r="ADQ3976" s="549"/>
      <c r="ADR3976" s="549"/>
      <c r="ADS3976" s="549"/>
      <c r="ADT3976" s="549"/>
      <c r="ADU3976" s="549"/>
      <c r="ADV3976" s="549"/>
      <c r="ADW3976" s="549"/>
      <c r="ADX3976" s="549"/>
      <c r="ADY3976" s="549"/>
      <c r="ADZ3976" s="549"/>
      <c r="AEA3976" s="549"/>
      <c r="AEB3976" s="549"/>
      <c r="AEC3976" s="549"/>
      <c r="AED3976" s="549"/>
      <c r="AEE3976" s="549"/>
      <c r="AEF3976" s="549"/>
      <c r="AEG3976" s="549"/>
      <c r="AEH3976" s="549"/>
      <c r="AEI3976" s="549"/>
      <c r="AEJ3976" s="549"/>
      <c r="AEK3976" s="549"/>
      <c r="AEL3976" s="549"/>
      <c r="AEM3976" s="549"/>
      <c r="AEN3976" s="549"/>
      <c r="AEO3976" s="549"/>
      <c r="AEP3976" s="549"/>
      <c r="AEQ3976" s="549"/>
      <c r="AER3976" s="549"/>
      <c r="AES3976" s="549"/>
      <c r="AET3976" s="549"/>
      <c r="AEU3976" s="549"/>
      <c r="AEV3976" s="549"/>
      <c r="AEW3976" s="549"/>
      <c r="AEX3976" s="549"/>
      <c r="AEY3976" s="549"/>
      <c r="AEZ3976" s="549"/>
      <c r="AFA3976" s="549"/>
      <c r="AFB3976" s="549"/>
      <c r="AFC3976" s="549"/>
      <c r="AFD3976" s="549"/>
      <c r="AFE3976" s="549"/>
      <c r="AFF3976" s="549"/>
      <c r="AFG3976" s="549"/>
      <c r="AFH3976" s="549"/>
      <c r="AFI3976" s="549"/>
      <c r="AFJ3976" s="549"/>
      <c r="AFK3976" s="549"/>
      <c r="AFL3976" s="549"/>
      <c r="AFM3976" s="549"/>
      <c r="AFN3976" s="549"/>
      <c r="AFO3976" s="549"/>
      <c r="AFP3976" s="549"/>
      <c r="AFQ3976" s="549"/>
      <c r="AFR3976" s="549"/>
      <c r="AFS3976" s="549"/>
      <c r="AFT3976" s="549"/>
      <c r="AFU3976" s="549"/>
      <c r="AFV3976" s="549"/>
      <c r="AFW3976" s="549"/>
      <c r="AFX3976" s="549"/>
      <c r="AFY3976" s="549"/>
      <c r="AFZ3976" s="549"/>
      <c r="AGA3976" s="549"/>
      <c r="AGB3976" s="549"/>
      <c r="AGC3976" s="549"/>
      <c r="AGD3976" s="549"/>
      <c r="AGE3976" s="549"/>
      <c r="AGF3976" s="549"/>
      <c r="AGG3976" s="549"/>
      <c r="AGH3976" s="549"/>
      <c r="AGI3976" s="549"/>
      <c r="AGJ3976" s="549"/>
      <c r="AGK3976" s="549"/>
      <c r="AGL3976" s="549"/>
      <c r="AGM3976" s="549"/>
      <c r="AGN3976" s="549"/>
      <c r="AGO3976" s="549"/>
      <c r="AGP3976" s="549"/>
      <c r="AGQ3976" s="549"/>
      <c r="AGR3976" s="549"/>
      <c r="AGS3976" s="549"/>
      <c r="AGT3976" s="549"/>
      <c r="AGU3976" s="549"/>
      <c r="AGV3976" s="549"/>
      <c r="AGW3976" s="549"/>
      <c r="AGX3976" s="549"/>
      <c r="AGY3976" s="549"/>
      <c r="AGZ3976" s="549"/>
      <c r="AHA3976" s="549"/>
      <c r="AHB3976" s="549"/>
      <c r="AHC3976" s="549"/>
      <c r="AHD3976" s="549"/>
      <c r="AHE3976" s="549"/>
      <c r="AHF3976" s="549"/>
      <c r="AHG3976" s="549"/>
      <c r="AHH3976" s="549"/>
      <c r="AHI3976" s="549"/>
      <c r="AHJ3976" s="549"/>
      <c r="AHK3976" s="549"/>
      <c r="AHL3976" s="549"/>
      <c r="AHM3976" s="549"/>
      <c r="AHN3976" s="549"/>
      <c r="AHO3976" s="549"/>
      <c r="AHP3976" s="549"/>
      <c r="AHQ3976" s="549"/>
      <c r="AHR3976" s="549"/>
      <c r="AHS3976" s="549"/>
      <c r="AHT3976" s="549"/>
      <c r="AHU3976" s="549"/>
      <c r="AHV3976" s="549"/>
      <c r="AHW3976" s="549"/>
      <c r="AHX3976" s="549"/>
      <c r="AHY3976" s="549"/>
      <c r="AHZ3976" s="549"/>
      <c r="AIA3976" s="549"/>
      <c r="AIB3976" s="549"/>
      <c r="AIC3976" s="549"/>
      <c r="AID3976" s="549"/>
      <c r="AIE3976" s="549"/>
      <c r="AIF3976" s="549"/>
      <c r="AIG3976" s="549"/>
      <c r="AIH3976" s="549"/>
      <c r="AII3976" s="549"/>
      <c r="AIJ3976" s="549"/>
      <c r="AIK3976" s="549"/>
      <c r="AIL3976" s="549"/>
      <c r="AIM3976" s="549"/>
      <c r="AIN3976" s="549"/>
      <c r="AIO3976" s="549"/>
      <c r="AIP3976" s="549"/>
      <c r="AIQ3976" s="549"/>
      <c r="AIR3976" s="549"/>
      <c r="AIS3976" s="549"/>
      <c r="AIT3976" s="549"/>
      <c r="AIU3976" s="549"/>
      <c r="AIV3976" s="549"/>
      <c r="AIW3976" s="549"/>
      <c r="AIX3976" s="549"/>
      <c r="AIY3976" s="549"/>
      <c r="AIZ3976" s="549"/>
      <c r="AJA3976" s="549"/>
      <c r="AJB3976" s="549"/>
      <c r="AJC3976" s="549"/>
      <c r="AJD3976" s="549"/>
      <c r="AJE3976" s="549"/>
      <c r="AJF3976" s="549"/>
      <c r="AJG3976" s="549"/>
      <c r="AJH3976" s="549"/>
      <c r="AJI3976" s="549"/>
      <c r="AJJ3976" s="549"/>
      <c r="AJK3976" s="549"/>
      <c r="AJL3976" s="549"/>
      <c r="AJM3976" s="549"/>
      <c r="AJN3976" s="549"/>
      <c r="AJO3976" s="549"/>
      <c r="AJP3976" s="549"/>
      <c r="AJQ3976" s="549"/>
      <c r="AJR3976" s="549"/>
      <c r="AJS3976" s="549"/>
      <c r="AJT3976" s="549"/>
      <c r="AJU3976" s="549"/>
      <c r="AJV3976" s="549"/>
      <c r="AJW3976" s="549"/>
      <c r="AJX3976" s="549"/>
      <c r="AJY3976" s="549"/>
      <c r="AJZ3976" s="549"/>
      <c r="AKA3976" s="549"/>
      <c r="AKB3976" s="549"/>
      <c r="AKC3976" s="549"/>
      <c r="AKD3976" s="549"/>
      <c r="AKE3976" s="549"/>
      <c r="AKF3976" s="549"/>
      <c r="AKG3976" s="549"/>
      <c r="AKH3976" s="549"/>
      <c r="AKI3976" s="549"/>
      <c r="AKJ3976" s="549"/>
      <c r="AKK3976" s="549"/>
      <c r="AKL3976" s="549"/>
      <c r="AKM3976" s="549"/>
      <c r="AKN3976" s="549"/>
      <c r="AKO3976" s="549"/>
      <c r="AKP3976" s="549"/>
      <c r="AKQ3976" s="549"/>
      <c r="AKR3976" s="549"/>
      <c r="AKS3976" s="549"/>
      <c r="AKT3976" s="549"/>
      <c r="AKU3976" s="549"/>
      <c r="AKV3976" s="549"/>
      <c r="AKW3976" s="549"/>
      <c r="AKX3976" s="549"/>
      <c r="AKY3976" s="549"/>
      <c r="AKZ3976" s="549"/>
      <c r="ALA3976" s="549"/>
      <c r="ALB3976" s="549"/>
      <c r="ALC3976" s="549"/>
      <c r="ALD3976" s="549"/>
      <c r="ALE3976" s="549"/>
      <c r="ALF3976" s="549"/>
      <c r="ALG3976" s="549"/>
      <c r="ALH3976" s="549"/>
      <c r="ALI3976" s="549"/>
      <c r="ALJ3976" s="549"/>
      <c r="ALK3976" s="549"/>
      <c r="ALL3976" s="549"/>
      <c r="ALM3976" s="549"/>
      <c r="ALN3976" s="549"/>
      <c r="ALO3976" s="549"/>
      <c r="ALP3976" s="549"/>
      <c r="ALQ3976" s="549"/>
      <c r="ALR3976" s="549"/>
      <c r="ALS3976" s="549"/>
      <c r="ALT3976" s="549"/>
      <c r="ALU3976" s="549"/>
      <c r="ALV3976" s="549"/>
      <c r="ALW3976" s="549"/>
      <c r="ALX3976" s="549"/>
      <c r="ALY3976" s="549"/>
      <c r="ALZ3976" s="549"/>
      <c r="AMA3976" s="549"/>
      <c r="AMB3976" s="549"/>
      <c r="AMC3976" s="549"/>
      <c r="AMD3976" s="549"/>
      <c r="AME3976" s="549"/>
      <c r="AMF3976" s="549"/>
      <c r="AMG3976" s="549"/>
      <c r="AMH3976" s="549"/>
      <c r="AMI3976" s="549"/>
      <c r="AMJ3976" s="549"/>
      <c r="AMK3976" s="549"/>
      <c r="AML3976" s="549"/>
      <c r="AMM3976" s="549"/>
      <c r="AMN3976" s="549"/>
      <c r="AMO3976" s="549"/>
      <c r="AMP3976" s="549"/>
      <c r="AMQ3976" s="549"/>
      <c r="AMR3976" s="549"/>
      <c r="AMS3976" s="549"/>
      <c r="AMT3976" s="549"/>
      <c r="AMU3976" s="549"/>
      <c r="AMV3976" s="549"/>
      <c r="AMW3976" s="549"/>
      <c r="AMX3976" s="549"/>
      <c r="AMY3976" s="549"/>
      <c r="AMZ3976" s="549"/>
      <c r="ANA3976" s="549"/>
      <c r="ANB3976" s="549"/>
      <c r="ANC3976" s="549"/>
      <c r="AND3976" s="549"/>
      <c r="ANE3976" s="549"/>
      <c r="ANF3976" s="549"/>
      <c r="ANG3976" s="549"/>
      <c r="ANH3976" s="549"/>
      <c r="ANI3976" s="549"/>
      <c r="ANJ3976" s="549"/>
      <c r="ANK3976" s="549"/>
      <c r="ANL3976" s="549"/>
      <c r="ANM3976" s="549"/>
      <c r="ANN3976" s="549"/>
      <c r="ANO3976" s="549"/>
      <c r="ANP3976" s="549"/>
      <c r="ANQ3976" s="549"/>
      <c r="ANR3976" s="549"/>
      <c r="ANS3976" s="549"/>
      <c r="ANT3976" s="549"/>
      <c r="ANU3976" s="549"/>
      <c r="ANV3976" s="549"/>
      <c r="ANW3976" s="549"/>
      <c r="ANX3976" s="549"/>
      <c r="ANY3976" s="549"/>
      <c r="ANZ3976" s="549"/>
      <c r="AOA3976" s="549"/>
      <c r="AOB3976" s="549"/>
      <c r="AOC3976" s="549"/>
      <c r="AOD3976" s="549"/>
      <c r="AOE3976" s="549"/>
      <c r="AOF3976" s="549"/>
      <c r="AOG3976" s="549"/>
      <c r="AOH3976" s="549"/>
      <c r="AOI3976" s="549"/>
      <c r="AOJ3976" s="549"/>
      <c r="AOK3976" s="549"/>
      <c r="AOL3976" s="549"/>
      <c r="AOM3976" s="549"/>
      <c r="AON3976" s="549"/>
      <c r="AOO3976" s="549"/>
      <c r="AOP3976" s="549"/>
      <c r="AOQ3976" s="549"/>
      <c r="AOR3976" s="549"/>
      <c r="AOS3976" s="549"/>
      <c r="AOT3976" s="549"/>
      <c r="AOU3976" s="549"/>
      <c r="AOV3976" s="549"/>
      <c r="AOW3976" s="549"/>
      <c r="AOX3976" s="549"/>
      <c r="AOY3976" s="549"/>
      <c r="AOZ3976" s="549"/>
      <c r="APA3976" s="549"/>
      <c r="APB3976" s="549"/>
      <c r="APC3976" s="549"/>
      <c r="APD3976" s="549"/>
      <c r="APE3976" s="549"/>
      <c r="APF3976" s="549"/>
      <c r="APG3976" s="549"/>
      <c r="APH3976" s="549"/>
      <c r="API3976" s="549"/>
      <c r="APJ3976" s="549"/>
      <c r="APK3976" s="549"/>
      <c r="APL3976" s="549"/>
      <c r="APM3976" s="549"/>
      <c r="APN3976" s="549"/>
      <c r="APO3976" s="549"/>
      <c r="APP3976" s="549"/>
      <c r="APQ3976" s="549"/>
      <c r="APR3976" s="549"/>
      <c r="APS3976" s="549"/>
      <c r="APT3976" s="549"/>
      <c r="APU3976" s="549"/>
      <c r="APV3976" s="549"/>
      <c r="APW3976" s="549"/>
      <c r="APX3976" s="549"/>
      <c r="APY3976" s="549"/>
      <c r="APZ3976" s="549"/>
      <c r="AQA3976" s="549"/>
      <c r="AQB3976" s="549"/>
      <c r="AQC3976" s="549"/>
      <c r="AQD3976" s="549"/>
      <c r="AQE3976" s="549"/>
      <c r="AQF3976" s="549"/>
      <c r="AQG3976" s="549"/>
      <c r="AQH3976" s="549"/>
      <c r="AQI3976" s="549"/>
      <c r="AQJ3976" s="549"/>
      <c r="AQK3976" s="549"/>
      <c r="AQL3976" s="549"/>
      <c r="AQM3976" s="549"/>
      <c r="AQN3976" s="549"/>
      <c r="AQO3976" s="549"/>
      <c r="AQP3976" s="549"/>
      <c r="AQQ3976" s="549"/>
      <c r="AQR3976" s="549"/>
      <c r="AQS3976" s="549"/>
      <c r="AQT3976" s="549"/>
      <c r="AQU3976" s="549"/>
      <c r="AQV3976" s="549"/>
      <c r="AQW3976" s="549"/>
      <c r="AQX3976" s="549"/>
      <c r="AQY3976" s="549"/>
      <c r="AQZ3976" s="549"/>
      <c r="ARA3976" s="549"/>
      <c r="ARB3976" s="549"/>
      <c r="ARC3976" s="549"/>
      <c r="ARD3976" s="549"/>
      <c r="ARE3976" s="549"/>
      <c r="ARF3976" s="549"/>
      <c r="ARG3976" s="549"/>
      <c r="ARH3976" s="549"/>
      <c r="ARI3976" s="549"/>
      <c r="ARJ3976" s="549"/>
      <c r="ARK3976" s="549"/>
      <c r="ARL3976" s="549"/>
      <c r="ARM3976" s="549"/>
      <c r="ARN3976" s="549"/>
      <c r="ARO3976" s="549"/>
      <c r="ARP3976" s="549"/>
      <c r="ARQ3976" s="549"/>
      <c r="ARR3976" s="549"/>
      <c r="ARS3976" s="549"/>
      <c r="ART3976" s="549"/>
      <c r="ARU3976" s="549"/>
      <c r="ARV3976" s="549"/>
      <c r="ARW3976" s="549"/>
      <c r="ARX3976" s="549"/>
      <c r="ARY3976" s="549"/>
      <c r="ARZ3976" s="549"/>
      <c r="ASA3976" s="549"/>
      <c r="ASB3976" s="549"/>
      <c r="ASC3976" s="549"/>
      <c r="ASD3976" s="549"/>
      <c r="ASE3976" s="549"/>
      <c r="ASF3976" s="549"/>
      <c r="ASG3976" s="549"/>
      <c r="ASH3976" s="549"/>
      <c r="ASI3976" s="549"/>
      <c r="ASJ3976" s="549"/>
      <c r="ASK3976" s="549"/>
      <c r="ASL3976" s="549"/>
      <c r="ASM3976" s="549"/>
      <c r="ASN3976" s="549"/>
      <c r="ASO3976" s="549"/>
      <c r="ASP3976" s="549"/>
      <c r="ASQ3976" s="549"/>
      <c r="ASR3976" s="549"/>
      <c r="ASS3976" s="549"/>
      <c r="AST3976" s="549"/>
      <c r="ASU3976" s="549"/>
      <c r="ASV3976" s="549"/>
      <c r="ASW3976" s="549"/>
      <c r="ASX3976" s="549"/>
      <c r="ASY3976" s="549"/>
      <c r="ASZ3976" s="549"/>
      <c r="ATA3976" s="549"/>
      <c r="ATB3976" s="549"/>
      <c r="ATC3976" s="549"/>
      <c r="ATD3976" s="549"/>
      <c r="ATE3976" s="549"/>
      <c r="ATF3976" s="549"/>
      <c r="ATG3976" s="549"/>
      <c r="ATH3976" s="549"/>
      <c r="ATI3976" s="549"/>
      <c r="ATJ3976" s="549"/>
      <c r="ATK3976" s="549"/>
      <c r="ATL3976" s="549"/>
      <c r="ATM3976" s="549"/>
      <c r="ATN3976" s="549"/>
      <c r="ATO3976" s="549"/>
      <c r="ATP3976" s="549"/>
      <c r="ATQ3976" s="549"/>
      <c r="ATR3976" s="549"/>
      <c r="ATS3976" s="549"/>
      <c r="ATT3976" s="549"/>
      <c r="ATU3976" s="549"/>
      <c r="ATV3976" s="549"/>
      <c r="ATW3976" s="549"/>
      <c r="ATX3976" s="549"/>
      <c r="ATY3976" s="549"/>
      <c r="ATZ3976" s="549"/>
      <c r="AUA3976" s="549"/>
      <c r="AUB3976" s="549"/>
      <c r="AUC3976" s="549"/>
      <c r="AUD3976" s="549"/>
      <c r="AUE3976" s="549"/>
      <c r="AUF3976" s="549"/>
      <c r="AUG3976" s="549"/>
      <c r="AUH3976" s="549"/>
      <c r="AUI3976" s="549"/>
      <c r="AUJ3976" s="549"/>
      <c r="AUK3976" s="549"/>
      <c r="AUL3976" s="549"/>
      <c r="AUM3976" s="549"/>
      <c r="AUN3976" s="549"/>
      <c r="AUO3976" s="549"/>
      <c r="AUP3976" s="549"/>
      <c r="AUQ3976" s="549"/>
      <c r="AUR3976" s="549"/>
      <c r="AUS3976" s="549"/>
      <c r="AUT3976" s="549"/>
      <c r="AUU3976" s="549"/>
      <c r="AUV3976" s="549"/>
      <c r="AUW3976" s="549"/>
      <c r="AUX3976" s="549"/>
      <c r="AUY3976" s="549"/>
      <c r="AUZ3976" s="549"/>
      <c r="AVA3976" s="549"/>
      <c r="AVB3976" s="549"/>
      <c r="AVC3976" s="549"/>
      <c r="AVD3976" s="549"/>
      <c r="AVE3976" s="549"/>
      <c r="AVF3976" s="549"/>
      <c r="AVG3976" s="549"/>
      <c r="AVH3976" s="549"/>
      <c r="AVI3976" s="549"/>
      <c r="AVJ3976" s="549"/>
      <c r="AVK3976" s="549"/>
      <c r="AVL3976" s="549"/>
      <c r="AVM3976" s="549"/>
      <c r="AVN3976" s="549"/>
      <c r="AVO3976" s="549"/>
      <c r="AVP3976" s="549"/>
      <c r="AVQ3976" s="549"/>
      <c r="AVR3976" s="549"/>
      <c r="AVS3976" s="549"/>
      <c r="AVT3976" s="549"/>
      <c r="AVU3976" s="549"/>
      <c r="AVV3976" s="549"/>
      <c r="AVW3976" s="549"/>
      <c r="AVX3976" s="549"/>
      <c r="AVY3976" s="549"/>
      <c r="AVZ3976" s="549"/>
      <c r="AWA3976" s="549"/>
      <c r="AWB3976" s="549"/>
      <c r="AWC3976" s="549"/>
      <c r="AWD3976" s="549"/>
      <c r="AWE3976" s="549"/>
      <c r="AWF3976" s="549"/>
      <c r="AWG3976" s="549"/>
      <c r="AWH3976" s="549"/>
      <c r="AWI3976" s="549"/>
      <c r="AWJ3976" s="549"/>
      <c r="AWK3976" s="549"/>
      <c r="AWL3976" s="549"/>
      <c r="AWM3976" s="549"/>
      <c r="AWN3976" s="549"/>
      <c r="AWO3976" s="549"/>
      <c r="AWP3976" s="549"/>
      <c r="AWQ3976" s="549"/>
      <c r="AWR3976" s="549"/>
      <c r="AWS3976" s="549"/>
      <c r="AWT3976" s="549"/>
      <c r="AWU3976" s="549"/>
      <c r="AWV3976" s="549"/>
      <c r="AWW3976" s="549"/>
      <c r="AWX3976" s="549"/>
      <c r="AWY3976" s="549"/>
      <c r="AWZ3976" s="549"/>
      <c r="AXA3976" s="549"/>
      <c r="AXB3976" s="549"/>
      <c r="AXC3976" s="549"/>
      <c r="AXD3976" s="549"/>
      <c r="AXE3976" s="549"/>
      <c r="AXF3976" s="549"/>
      <c r="AXG3976" s="549"/>
      <c r="AXH3976" s="549"/>
      <c r="AXI3976" s="549"/>
      <c r="AXJ3976" s="549"/>
      <c r="AXK3976" s="549"/>
      <c r="AXL3976" s="549"/>
      <c r="AXM3976" s="549"/>
      <c r="AXN3976" s="549"/>
      <c r="AXO3976" s="549"/>
      <c r="AXP3976" s="549"/>
      <c r="AXQ3976" s="549"/>
      <c r="AXR3976" s="549"/>
      <c r="AXS3976" s="549"/>
      <c r="AXT3976" s="549"/>
      <c r="AXU3976" s="549"/>
      <c r="AXV3976" s="549"/>
      <c r="AXW3976" s="549"/>
      <c r="AXX3976" s="549"/>
      <c r="AXY3976" s="549"/>
      <c r="AXZ3976" s="549"/>
      <c r="AYA3976" s="549"/>
      <c r="AYB3976" s="549"/>
      <c r="AYC3976" s="549"/>
      <c r="AYD3976" s="549"/>
      <c r="AYE3976" s="549"/>
      <c r="AYF3976" s="549"/>
      <c r="AYG3976" s="549"/>
      <c r="AYH3976" s="549"/>
      <c r="AYI3976" s="549"/>
      <c r="AYJ3976" s="549"/>
      <c r="AYK3976" s="549"/>
      <c r="AYL3976" s="549"/>
      <c r="AYM3976" s="549"/>
      <c r="AYN3976" s="549"/>
      <c r="AYO3976" s="549"/>
      <c r="AYP3976" s="549"/>
      <c r="AYQ3976" s="549"/>
      <c r="AYR3976" s="549"/>
      <c r="AYS3976" s="549"/>
      <c r="AYT3976" s="549"/>
      <c r="AYU3976" s="549"/>
      <c r="AYV3976" s="549"/>
      <c r="AYW3976" s="549"/>
      <c r="AYX3976" s="549"/>
      <c r="AYY3976" s="549"/>
      <c r="AYZ3976" s="549"/>
      <c r="AZA3976" s="549"/>
      <c r="AZB3976" s="549"/>
      <c r="AZC3976" s="549"/>
      <c r="AZD3976" s="549"/>
      <c r="AZE3976" s="549"/>
      <c r="AZF3976" s="549"/>
      <c r="AZG3976" s="549"/>
      <c r="AZH3976" s="549"/>
      <c r="AZI3976" s="549"/>
      <c r="AZJ3976" s="549"/>
      <c r="AZK3976" s="549"/>
      <c r="AZL3976" s="549"/>
      <c r="AZM3976" s="549"/>
      <c r="AZN3976" s="549"/>
      <c r="AZO3976" s="549"/>
      <c r="AZP3976" s="549"/>
      <c r="AZQ3976" s="549"/>
      <c r="AZR3976" s="549"/>
      <c r="AZS3976" s="549"/>
      <c r="AZT3976" s="549"/>
      <c r="AZU3976" s="549"/>
      <c r="AZV3976" s="549"/>
      <c r="AZW3976" s="549"/>
      <c r="AZX3976" s="549"/>
      <c r="AZY3976" s="549"/>
      <c r="AZZ3976" s="549"/>
      <c r="BAA3976" s="549"/>
      <c r="BAB3976" s="549"/>
      <c r="BAC3976" s="549"/>
      <c r="BAD3976" s="549"/>
      <c r="BAE3976" s="549"/>
      <c r="BAF3976" s="549"/>
      <c r="BAG3976" s="549"/>
      <c r="BAH3976" s="549"/>
      <c r="BAI3976" s="549"/>
      <c r="BAJ3976" s="549"/>
      <c r="BAK3976" s="549"/>
      <c r="BAL3976" s="549"/>
      <c r="BAM3976" s="549"/>
      <c r="BAN3976" s="549"/>
      <c r="BAO3976" s="549"/>
      <c r="BAP3976" s="549"/>
      <c r="BAQ3976" s="549"/>
      <c r="BAR3976" s="549"/>
      <c r="BAS3976" s="549"/>
      <c r="BAT3976" s="549"/>
      <c r="BAU3976" s="549"/>
      <c r="BAV3976" s="549"/>
      <c r="BAW3976" s="549"/>
      <c r="BAX3976" s="549"/>
      <c r="BAY3976" s="549"/>
      <c r="BAZ3976" s="549"/>
      <c r="BBA3976" s="549"/>
      <c r="BBB3976" s="549"/>
      <c r="BBC3976" s="549"/>
      <c r="BBD3976" s="549"/>
      <c r="BBE3976" s="549"/>
      <c r="BBF3976" s="549"/>
      <c r="BBG3976" s="549"/>
      <c r="BBH3976" s="549"/>
      <c r="BBI3976" s="549"/>
      <c r="BBJ3976" s="549"/>
      <c r="BBK3976" s="549"/>
      <c r="BBL3976" s="549"/>
      <c r="BBM3976" s="549"/>
      <c r="BBN3976" s="549"/>
      <c r="BBO3976" s="549"/>
      <c r="BBP3976" s="549"/>
      <c r="BBQ3976" s="549"/>
      <c r="BBR3976" s="549"/>
      <c r="BBS3976" s="549"/>
      <c r="BBT3976" s="549"/>
      <c r="BBU3976" s="549"/>
      <c r="BBV3976" s="549"/>
      <c r="BBW3976" s="549"/>
      <c r="BBX3976" s="549"/>
      <c r="BBY3976" s="549"/>
      <c r="BBZ3976" s="549"/>
      <c r="BCA3976" s="549"/>
      <c r="BCB3976" s="549"/>
      <c r="BCC3976" s="549"/>
      <c r="BCD3976" s="549"/>
      <c r="BCE3976" s="549"/>
      <c r="BCF3976" s="549"/>
      <c r="BCG3976" s="549"/>
      <c r="BCH3976" s="549"/>
      <c r="BCI3976" s="549"/>
      <c r="BCJ3976" s="549"/>
      <c r="BCK3976" s="549"/>
      <c r="BCL3976" s="549"/>
      <c r="BCM3976" s="549"/>
      <c r="BCN3976" s="549"/>
      <c r="BCO3976" s="549"/>
      <c r="BCP3976" s="549"/>
      <c r="BCQ3976" s="549"/>
      <c r="BCR3976" s="549"/>
      <c r="BCS3976" s="549"/>
      <c r="BCT3976" s="549"/>
      <c r="BCU3976" s="549"/>
      <c r="BCV3976" s="549"/>
      <c r="BCW3976" s="549"/>
      <c r="BCX3976" s="549"/>
      <c r="BCY3976" s="549"/>
      <c r="BCZ3976" s="549"/>
      <c r="BDA3976" s="549"/>
      <c r="BDB3976" s="549"/>
      <c r="BDC3976" s="549"/>
      <c r="BDD3976" s="549"/>
      <c r="BDE3976" s="549"/>
      <c r="BDF3976" s="549"/>
      <c r="BDG3976" s="549"/>
      <c r="BDH3976" s="549"/>
      <c r="BDI3976" s="549"/>
      <c r="BDJ3976" s="549"/>
      <c r="BDK3976" s="549"/>
      <c r="BDL3976" s="549"/>
      <c r="BDM3976" s="549"/>
      <c r="BDN3976" s="549"/>
      <c r="BDO3976" s="549"/>
      <c r="BDP3976" s="549"/>
      <c r="BDQ3976" s="549"/>
      <c r="BDR3976" s="549"/>
      <c r="BDS3976" s="549"/>
      <c r="BDT3976" s="549"/>
      <c r="BDU3976" s="549"/>
      <c r="BDV3976" s="549"/>
      <c r="BDW3976" s="549"/>
      <c r="BDX3976" s="549"/>
      <c r="BDY3976" s="549"/>
      <c r="BDZ3976" s="549"/>
      <c r="BEA3976" s="549"/>
      <c r="BEB3976" s="549"/>
      <c r="BEC3976" s="549"/>
      <c r="BED3976" s="549"/>
      <c r="BEE3976" s="549"/>
      <c r="BEF3976" s="549"/>
      <c r="BEG3976" s="549"/>
      <c r="BEH3976" s="549"/>
      <c r="BEI3976" s="549"/>
      <c r="BEJ3976" s="549"/>
      <c r="BEK3976" s="549"/>
      <c r="BEL3976" s="549"/>
      <c r="BEM3976" s="549"/>
      <c r="BEN3976" s="549"/>
      <c r="BEO3976" s="549"/>
      <c r="BEP3976" s="549"/>
      <c r="BEQ3976" s="549"/>
      <c r="BER3976" s="549"/>
      <c r="BES3976" s="549"/>
      <c r="BET3976" s="549"/>
      <c r="BEU3976" s="549"/>
      <c r="BEV3976" s="549"/>
      <c r="BEW3976" s="549"/>
      <c r="BEX3976" s="549"/>
      <c r="BEY3976" s="549"/>
      <c r="BEZ3976" s="549"/>
      <c r="BFA3976" s="549"/>
      <c r="BFB3976" s="549"/>
      <c r="BFC3976" s="549"/>
      <c r="BFD3976" s="549"/>
      <c r="BFE3976" s="549"/>
      <c r="BFF3976" s="549"/>
      <c r="BFG3976" s="549"/>
      <c r="BFH3976" s="549"/>
      <c r="BFI3976" s="549"/>
      <c r="BFJ3976" s="549"/>
      <c r="BFK3976" s="549"/>
      <c r="BFL3976" s="549"/>
      <c r="BFM3976" s="549"/>
      <c r="BFN3976" s="549"/>
      <c r="BFO3976" s="549"/>
      <c r="BFP3976" s="549"/>
      <c r="BFQ3976" s="549"/>
      <c r="BFR3976" s="549"/>
      <c r="BFS3976" s="549"/>
      <c r="BFT3976" s="549"/>
      <c r="BFU3976" s="549"/>
      <c r="BFV3976" s="549"/>
      <c r="BFW3976" s="549"/>
      <c r="BFX3976" s="549"/>
      <c r="BFY3976" s="549"/>
      <c r="BFZ3976" s="549"/>
      <c r="BGA3976" s="549"/>
      <c r="BGB3976" s="549"/>
      <c r="BGC3976" s="549"/>
      <c r="BGD3976" s="549"/>
      <c r="BGE3976" s="549"/>
      <c r="BGF3976" s="549"/>
      <c r="BGG3976" s="549"/>
      <c r="BGH3976" s="549"/>
      <c r="BGI3976" s="549"/>
      <c r="BGJ3976" s="549"/>
      <c r="BGK3976" s="549"/>
      <c r="BGL3976" s="549"/>
      <c r="BGM3976" s="549"/>
      <c r="BGN3976" s="549"/>
      <c r="BGO3976" s="549"/>
      <c r="BGP3976" s="549"/>
      <c r="BGQ3976" s="549"/>
      <c r="BGR3976" s="549"/>
      <c r="BGS3976" s="549"/>
      <c r="BGT3976" s="549"/>
      <c r="BGU3976" s="549"/>
      <c r="BGV3976" s="549"/>
      <c r="BGW3976" s="549"/>
      <c r="BGX3976" s="549"/>
      <c r="BGY3976" s="549"/>
      <c r="BGZ3976" s="549"/>
      <c r="BHA3976" s="549"/>
      <c r="BHB3976" s="549"/>
      <c r="BHC3976" s="549"/>
      <c r="BHD3976" s="549"/>
      <c r="BHE3976" s="549"/>
      <c r="BHF3976" s="549"/>
      <c r="BHG3976" s="549"/>
      <c r="BHH3976" s="549"/>
      <c r="BHI3976" s="549"/>
      <c r="BHJ3976" s="549"/>
      <c r="BHK3976" s="549"/>
      <c r="BHL3976" s="549"/>
      <c r="BHM3976" s="549"/>
      <c r="BHN3976" s="549"/>
      <c r="BHO3976" s="549"/>
      <c r="BHP3976" s="549"/>
      <c r="BHQ3976" s="549"/>
      <c r="BHR3976" s="549"/>
      <c r="BHS3976" s="549"/>
      <c r="BHT3976" s="549"/>
      <c r="BHU3976" s="549"/>
      <c r="BHV3976" s="549"/>
      <c r="BHW3976" s="549"/>
      <c r="BHX3976" s="549"/>
      <c r="BHY3976" s="549"/>
      <c r="BHZ3976" s="549"/>
      <c r="BIA3976" s="549"/>
      <c r="BIB3976" s="549"/>
      <c r="BIC3976" s="549"/>
      <c r="BID3976" s="549"/>
      <c r="BIE3976" s="549"/>
      <c r="BIF3976" s="549"/>
      <c r="BIG3976" s="549"/>
      <c r="BIH3976" s="549"/>
      <c r="BII3976" s="549"/>
      <c r="BIJ3976" s="549"/>
      <c r="BIK3976" s="549"/>
      <c r="BIL3976" s="549"/>
      <c r="BIM3976" s="549"/>
      <c r="BIN3976" s="549"/>
      <c r="BIO3976" s="549"/>
      <c r="BIP3976" s="549"/>
      <c r="BIQ3976" s="549"/>
      <c r="BIR3976" s="549"/>
      <c r="BIS3976" s="549"/>
      <c r="BIT3976" s="549"/>
      <c r="BIU3976" s="549"/>
      <c r="BIV3976" s="549"/>
      <c r="BIW3976" s="549"/>
      <c r="BIX3976" s="549"/>
      <c r="BIY3976" s="549"/>
      <c r="BIZ3976" s="549"/>
      <c r="BJA3976" s="549"/>
      <c r="BJB3976" s="549"/>
      <c r="BJC3976" s="549"/>
      <c r="BJD3976" s="549"/>
      <c r="BJE3976" s="549"/>
      <c r="BJF3976" s="549"/>
      <c r="BJG3976" s="549"/>
      <c r="BJH3976" s="549"/>
      <c r="BJI3976" s="549"/>
      <c r="BJJ3976" s="549"/>
      <c r="BJK3976" s="549"/>
      <c r="BJL3976" s="549"/>
      <c r="BJM3976" s="549"/>
      <c r="BJN3976" s="549"/>
      <c r="BJO3976" s="549"/>
      <c r="BJP3976" s="549"/>
      <c r="BJQ3976" s="549"/>
      <c r="BJR3976" s="549"/>
      <c r="BJS3976" s="549"/>
      <c r="BJT3976" s="549"/>
      <c r="BJU3976" s="549"/>
      <c r="BJV3976" s="549"/>
      <c r="BJW3976" s="549"/>
      <c r="BJX3976" s="549"/>
      <c r="BJY3976" s="549"/>
      <c r="BJZ3976" s="549"/>
      <c r="BKA3976" s="549"/>
      <c r="BKB3976" s="549"/>
      <c r="BKC3976" s="549"/>
      <c r="BKD3976" s="549"/>
      <c r="BKE3976" s="549"/>
      <c r="BKF3976" s="549"/>
      <c r="BKG3976" s="549"/>
      <c r="BKH3976" s="549"/>
      <c r="BKI3976" s="549"/>
      <c r="BKJ3976" s="549"/>
      <c r="BKK3976" s="549"/>
      <c r="BKL3976" s="549"/>
      <c r="BKM3976" s="549"/>
      <c r="BKN3976" s="549"/>
      <c r="BKO3976" s="549"/>
      <c r="BKP3976" s="549"/>
      <c r="BKQ3976" s="549"/>
      <c r="BKR3976" s="549"/>
      <c r="BKS3976" s="549"/>
      <c r="BKT3976" s="549"/>
      <c r="BKU3976" s="549"/>
      <c r="BKV3976" s="549"/>
      <c r="BKW3976" s="549"/>
      <c r="BKX3976" s="549"/>
      <c r="BKY3976" s="549"/>
      <c r="BKZ3976" s="549"/>
      <c r="BLA3976" s="549"/>
      <c r="BLB3976" s="549"/>
      <c r="BLC3976" s="549"/>
      <c r="BLD3976" s="549"/>
      <c r="BLE3976" s="549"/>
      <c r="BLF3976" s="549"/>
      <c r="BLG3976" s="549"/>
      <c r="BLH3976" s="549"/>
      <c r="BLI3976" s="549"/>
      <c r="BLJ3976" s="549"/>
      <c r="BLK3976" s="549"/>
      <c r="BLL3976" s="549"/>
      <c r="BLM3976" s="549"/>
      <c r="BLN3976" s="549"/>
      <c r="BLO3976" s="549"/>
      <c r="BLP3976" s="549"/>
      <c r="BLQ3976" s="549"/>
      <c r="BLR3976" s="549"/>
      <c r="BLS3976" s="549"/>
      <c r="BLT3976" s="549"/>
      <c r="BLU3976" s="549"/>
      <c r="BLV3976" s="549"/>
      <c r="BLW3976" s="549"/>
      <c r="BLX3976" s="549"/>
      <c r="BLY3976" s="549"/>
      <c r="BLZ3976" s="549"/>
      <c r="BMA3976" s="549"/>
      <c r="BMB3976" s="549"/>
      <c r="BMC3976" s="549"/>
      <c r="BMD3976" s="549"/>
      <c r="BME3976" s="549"/>
      <c r="BMF3976" s="549"/>
      <c r="BMG3976" s="549"/>
      <c r="BMH3976" s="549"/>
      <c r="BMI3976" s="549"/>
      <c r="BMJ3976" s="549"/>
      <c r="BMK3976" s="549"/>
      <c r="BML3976" s="549"/>
      <c r="BMM3976" s="549"/>
      <c r="BMN3976" s="549"/>
      <c r="BMO3976" s="549"/>
      <c r="BMP3976" s="549"/>
      <c r="BMQ3976" s="549"/>
      <c r="BMR3976" s="549"/>
      <c r="BMS3976" s="549"/>
      <c r="BMT3976" s="549"/>
      <c r="BMU3976" s="549"/>
      <c r="BMV3976" s="549"/>
      <c r="BMW3976" s="549"/>
      <c r="BMX3976" s="549"/>
      <c r="BMY3976" s="549"/>
      <c r="BMZ3976" s="549"/>
      <c r="BNA3976" s="549"/>
      <c r="BNB3976" s="549"/>
      <c r="BNC3976" s="549"/>
      <c r="BND3976" s="549"/>
      <c r="BNE3976" s="549"/>
      <c r="BNF3976" s="549"/>
      <c r="BNG3976" s="549"/>
      <c r="BNH3976" s="549"/>
      <c r="BNI3976" s="549"/>
      <c r="BNJ3976" s="549"/>
      <c r="BNK3976" s="549"/>
      <c r="BNL3976" s="549"/>
      <c r="BNM3976" s="549"/>
      <c r="BNN3976" s="549"/>
      <c r="BNO3976" s="549"/>
      <c r="BNP3976" s="549"/>
      <c r="BNQ3976" s="549"/>
      <c r="BNR3976" s="549"/>
      <c r="BNS3976" s="549"/>
      <c r="BNT3976" s="549"/>
      <c r="BNU3976" s="549"/>
      <c r="BNV3976" s="549"/>
      <c r="BNW3976" s="549"/>
      <c r="BNX3976" s="549"/>
      <c r="BNY3976" s="549"/>
      <c r="BNZ3976" s="549"/>
      <c r="BOA3976" s="549"/>
      <c r="BOB3976" s="549"/>
      <c r="BOC3976" s="549"/>
      <c r="BOD3976" s="549"/>
      <c r="BOE3976" s="549"/>
      <c r="BOF3976" s="549"/>
      <c r="BOG3976" s="549"/>
      <c r="BOH3976" s="549"/>
      <c r="BOI3976" s="549"/>
      <c r="BOJ3976" s="549"/>
      <c r="BOK3976" s="549"/>
      <c r="BOL3976" s="549"/>
      <c r="BOM3976" s="549"/>
      <c r="BON3976" s="549"/>
      <c r="BOO3976" s="549"/>
      <c r="BOP3976" s="549"/>
      <c r="BOQ3976" s="549"/>
      <c r="BOR3976" s="549"/>
      <c r="BOS3976" s="549"/>
      <c r="BOT3976" s="549"/>
      <c r="BOU3976" s="549"/>
      <c r="BOV3976" s="549"/>
      <c r="BOW3976" s="549"/>
      <c r="BOX3976" s="549"/>
      <c r="BOY3976" s="549"/>
      <c r="BOZ3976" s="549"/>
      <c r="BPA3976" s="549"/>
      <c r="BPB3976" s="549"/>
      <c r="BPC3976" s="549"/>
      <c r="BPD3976" s="549"/>
      <c r="BPE3976" s="549"/>
      <c r="BPF3976" s="549"/>
      <c r="BPG3976" s="549"/>
      <c r="BPH3976" s="549"/>
      <c r="BPI3976" s="549"/>
      <c r="BPJ3976" s="549"/>
      <c r="BPK3976" s="549"/>
      <c r="BPL3976" s="549"/>
      <c r="BPM3976" s="549"/>
      <c r="BPN3976" s="549"/>
      <c r="BPO3976" s="549"/>
      <c r="BPP3976" s="549"/>
      <c r="BPQ3976" s="549"/>
      <c r="BPR3976" s="549"/>
      <c r="BPS3976" s="549"/>
      <c r="BPT3976" s="549"/>
      <c r="BPU3976" s="549"/>
      <c r="BPV3976" s="549"/>
      <c r="BPW3976" s="549"/>
      <c r="BPX3976" s="549"/>
      <c r="BPY3976" s="549"/>
      <c r="BPZ3976" s="549"/>
      <c r="BQA3976" s="549"/>
      <c r="BQB3976" s="549"/>
      <c r="BQC3976" s="549"/>
      <c r="BQD3976" s="549"/>
      <c r="BQE3976" s="549"/>
      <c r="BQF3976" s="549"/>
      <c r="BQG3976" s="549"/>
      <c r="BQH3976" s="549"/>
      <c r="BQI3976" s="549"/>
      <c r="BQJ3976" s="549"/>
      <c r="BQK3976" s="549"/>
      <c r="BQL3976" s="549"/>
      <c r="BQM3976" s="549"/>
      <c r="BQN3976" s="549"/>
      <c r="BQO3976" s="549"/>
      <c r="BQP3976" s="549"/>
      <c r="BQQ3976" s="549"/>
      <c r="BQR3976" s="549"/>
      <c r="BQS3976" s="549"/>
      <c r="BQT3976" s="549"/>
      <c r="BQU3976" s="549"/>
      <c r="BQV3976" s="549"/>
      <c r="BQW3976" s="549"/>
      <c r="BQX3976" s="549"/>
      <c r="BQY3976" s="549"/>
      <c r="BQZ3976" s="549"/>
      <c r="BRA3976" s="549"/>
      <c r="BRB3976" s="549"/>
      <c r="BRC3976" s="549"/>
      <c r="BRD3976" s="549"/>
      <c r="BRE3976" s="549"/>
      <c r="BRF3976" s="549"/>
      <c r="BRG3976" s="549"/>
      <c r="BRH3976" s="549"/>
      <c r="BRI3976" s="549"/>
      <c r="BRJ3976" s="549"/>
      <c r="BRK3976" s="549"/>
      <c r="BRL3976" s="549"/>
      <c r="BRM3976" s="549"/>
      <c r="BRN3976" s="549"/>
      <c r="BRO3976" s="549"/>
      <c r="BRP3976" s="549"/>
      <c r="BRQ3976" s="549"/>
      <c r="BRR3976" s="549"/>
      <c r="BRS3976" s="549"/>
      <c r="BRT3976" s="549"/>
      <c r="BRU3976" s="549"/>
      <c r="BRV3976" s="549"/>
      <c r="BRW3976" s="549"/>
      <c r="BRX3976" s="549"/>
      <c r="BRY3976" s="549"/>
      <c r="BRZ3976" s="549"/>
      <c r="BSA3976" s="549"/>
      <c r="BSB3976" s="549"/>
      <c r="BSC3976" s="549"/>
      <c r="BSD3976" s="549"/>
      <c r="BSE3976" s="549"/>
      <c r="BSF3976" s="549"/>
      <c r="BSG3976" s="549"/>
      <c r="BSH3976" s="549"/>
      <c r="BSI3976" s="549"/>
      <c r="BSJ3976" s="549"/>
      <c r="BSK3976" s="549"/>
      <c r="BSL3976" s="549"/>
      <c r="BSM3976" s="549"/>
      <c r="BSN3976" s="549"/>
      <c r="BSO3976" s="549"/>
      <c r="BSP3976" s="549"/>
      <c r="BSQ3976" s="549"/>
      <c r="BSR3976" s="549"/>
      <c r="BSS3976" s="549"/>
      <c r="BST3976" s="549"/>
      <c r="BSU3976" s="549"/>
      <c r="BSV3976" s="549"/>
      <c r="BSW3976" s="549"/>
      <c r="BSX3976" s="549"/>
      <c r="BSY3976" s="549"/>
      <c r="BSZ3976" s="549"/>
      <c r="BTA3976" s="549"/>
      <c r="BTB3976" s="549"/>
      <c r="BTC3976" s="549"/>
      <c r="BTD3976" s="549"/>
      <c r="BTE3976" s="549"/>
      <c r="BTF3976" s="549"/>
      <c r="BTG3976" s="549"/>
      <c r="BTH3976" s="549"/>
      <c r="BTI3976" s="549"/>
      <c r="BTJ3976" s="549"/>
      <c r="BTK3976" s="549"/>
      <c r="BTL3976" s="549"/>
      <c r="BTM3976" s="549"/>
      <c r="BTN3976" s="549"/>
      <c r="BTO3976" s="549"/>
      <c r="BTP3976" s="549"/>
      <c r="BTQ3976" s="549"/>
      <c r="BTR3976" s="549"/>
      <c r="BTS3976" s="549"/>
      <c r="BTT3976" s="549"/>
      <c r="BTU3976" s="549"/>
      <c r="BTV3976" s="549"/>
      <c r="BTW3976" s="549"/>
      <c r="BTX3976" s="549"/>
      <c r="BTY3976" s="549"/>
      <c r="BTZ3976" s="549"/>
      <c r="BUA3976" s="549"/>
      <c r="BUB3976" s="549"/>
      <c r="BUC3976" s="549"/>
      <c r="BUD3976" s="549"/>
      <c r="BUE3976" s="549"/>
      <c r="BUF3976" s="549"/>
      <c r="BUG3976" s="549"/>
      <c r="BUH3976" s="549"/>
      <c r="BUI3976" s="549"/>
      <c r="BUJ3976" s="549"/>
      <c r="BUK3976" s="549"/>
      <c r="BUL3976" s="549"/>
      <c r="BUM3976" s="549"/>
      <c r="BUN3976" s="549"/>
      <c r="BUO3976" s="549"/>
      <c r="BUP3976" s="549"/>
      <c r="BUQ3976" s="549"/>
      <c r="BUR3976" s="549"/>
      <c r="BUS3976" s="549"/>
      <c r="BUT3976" s="549"/>
      <c r="BUU3976" s="549"/>
      <c r="BUV3976" s="549"/>
      <c r="BUW3976" s="549"/>
      <c r="BUX3976" s="549"/>
      <c r="BUY3976" s="549"/>
      <c r="BUZ3976" s="549"/>
      <c r="BVA3976" s="549"/>
      <c r="BVB3976" s="549"/>
      <c r="BVC3976" s="549"/>
      <c r="BVD3976" s="549"/>
      <c r="BVE3976" s="549"/>
      <c r="BVF3976" s="549"/>
      <c r="BVG3976" s="549"/>
      <c r="BVH3976" s="549"/>
      <c r="BVI3976" s="549"/>
      <c r="BVJ3976" s="549"/>
      <c r="BVK3976" s="549"/>
      <c r="BVL3976" s="549"/>
      <c r="BVM3976" s="549"/>
      <c r="BVN3976" s="549"/>
      <c r="BVO3976" s="549"/>
      <c r="BVP3976" s="549"/>
      <c r="BVQ3976" s="549"/>
      <c r="BVR3976" s="549"/>
      <c r="BVS3976" s="549"/>
      <c r="BVT3976" s="549"/>
      <c r="BVU3976" s="549"/>
      <c r="BVV3976" s="549"/>
      <c r="BVW3976" s="549"/>
      <c r="BVX3976" s="549"/>
      <c r="BVY3976" s="549"/>
      <c r="BVZ3976" s="549"/>
      <c r="BWA3976" s="549"/>
      <c r="BWB3976" s="549"/>
      <c r="BWC3976" s="549"/>
      <c r="BWD3976" s="549"/>
      <c r="BWE3976" s="549"/>
      <c r="BWF3976" s="549"/>
      <c r="BWG3976" s="549"/>
      <c r="BWH3976" s="549"/>
      <c r="BWI3976" s="549"/>
      <c r="BWJ3976" s="549"/>
      <c r="BWK3976" s="549"/>
      <c r="BWL3976" s="549"/>
      <c r="BWM3976" s="549"/>
      <c r="BWN3976" s="549"/>
      <c r="BWO3976" s="549"/>
      <c r="BWP3976" s="549"/>
      <c r="BWQ3976" s="549"/>
      <c r="BWR3976" s="549"/>
      <c r="BWS3976" s="549"/>
      <c r="BWT3976" s="549"/>
      <c r="BWU3976" s="549"/>
      <c r="BWV3976" s="549"/>
      <c r="BWW3976" s="549"/>
      <c r="BWX3976" s="549"/>
      <c r="BWY3976" s="549"/>
      <c r="BWZ3976" s="549"/>
      <c r="BXA3976" s="549"/>
      <c r="BXB3976" s="549"/>
      <c r="BXC3976" s="549"/>
      <c r="BXD3976" s="549"/>
      <c r="BXE3976" s="549"/>
      <c r="BXF3976" s="549"/>
      <c r="BXG3976" s="549"/>
      <c r="BXH3976" s="549"/>
      <c r="BXI3976" s="549"/>
      <c r="BXJ3976" s="549"/>
      <c r="BXK3976" s="549"/>
      <c r="BXL3976" s="549"/>
      <c r="BXM3976" s="549"/>
      <c r="BXN3976" s="549"/>
      <c r="BXO3976" s="549"/>
      <c r="BXP3976" s="549"/>
      <c r="BXQ3976" s="549"/>
      <c r="BXR3976" s="549"/>
      <c r="BXS3976" s="549"/>
      <c r="BXT3976" s="549"/>
      <c r="BXU3976" s="549"/>
      <c r="BXV3976" s="549"/>
      <c r="BXW3976" s="549"/>
      <c r="BXX3976" s="549"/>
      <c r="BXY3976" s="549"/>
      <c r="BXZ3976" s="549"/>
      <c r="BYA3976" s="549"/>
      <c r="BYB3976" s="549"/>
      <c r="BYC3976" s="549"/>
      <c r="BYD3976" s="549"/>
      <c r="BYE3976" s="549"/>
      <c r="BYF3976" s="549"/>
      <c r="BYG3976" s="549"/>
      <c r="BYH3976" s="549"/>
      <c r="BYI3976" s="549"/>
      <c r="BYJ3976" s="549"/>
      <c r="BYK3976" s="549"/>
      <c r="BYL3976" s="549"/>
      <c r="BYM3976" s="549"/>
      <c r="BYN3976" s="549"/>
      <c r="BYO3976" s="549"/>
      <c r="BYP3976" s="549"/>
      <c r="BYQ3976" s="549"/>
      <c r="BYR3976" s="549"/>
      <c r="BYS3976" s="549"/>
      <c r="BYT3976" s="549"/>
      <c r="BYU3976" s="549"/>
      <c r="BYV3976" s="549"/>
      <c r="BYW3976" s="549"/>
      <c r="BYX3976" s="549"/>
      <c r="BYY3976" s="549"/>
      <c r="BYZ3976" s="549"/>
      <c r="BZA3976" s="549"/>
      <c r="BZB3976" s="549"/>
      <c r="BZC3976" s="549"/>
      <c r="BZD3976" s="549"/>
      <c r="BZE3976" s="549"/>
      <c r="BZF3976" s="549"/>
      <c r="BZG3976" s="549"/>
      <c r="BZH3976" s="549"/>
      <c r="BZI3976" s="549"/>
      <c r="BZJ3976" s="549"/>
      <c r="BZK3976" s="549"/>
      <c r="BZL3976" s="549"/>
      <c r="BZM3976" s="549"/>
      <c r="BZN3976" s="549"/>
      <c r="BZO3976" s="549"/>
      <c r="BZP3976" s="549"/>
      <c r="BZQ3976" s="549"/>
      <c r="BZR3976" s="549"/>
      <c r="BZS3976" s="549"/>
      <c r="BZT3976" s="549"/>
      <c r="BZU3976" s="549"/>
      <c r="BZV3976" s="549"/>
      <c r="BZW3976" s="549"/>
      <c r="BZX3976" s="549"/>
      <c r="BZY3976" s="549"/>
      <c r="BZZ3976" s="549"/>
      <c r="CAA3976" s="549"/>
      <c r="CAB3976" s="549"/>
      <c r="CAC3976" s="549"/>
      <c r="CAD3976" s="549"/>
      <c r="CAE3976" s="549"/>
      <c r="CAF3976" s="549"/>
      <c r="CAG3976" s="549"/>
      <c r="CAH3976" s="549"/>
      <c r="CAI3976" s="549"/>
      <c r="CAJ3976" s="549"/>
      <c r="CAK3976" s="549"/>
      <c r="CAL3976" s="549"/>
      <c r="CAM3976" s="549"/>
      <c r="CAN3976" s="549"/>
      <c r="CAO3976" s="549"/>
      <c r="CAP3976" s="549"/>
      <c r="CAQ3976" s="549"/>
      <c r="CAR3976" s="549"/>
      <c r="CAS3976" s="549"/>
      <c r="CAT3976" s="549"/>
      <c r="CAU3976" s="549"/>
      <c r="CAV3976" s="549"/>
      <c r="CAW3976" s="549"/>
      <c r="CAX3976" s="549"/>
      <c r="CAY3976" s="549"/>
      <c r="CAZ3976" s="549"/>
      <c r="CBA3976" s="549"/>
      <c r="CBB3976" s="549"/>
      <c r="CBC3976" s="549"/>
      <c r="CBD3976" s="549"/>
      <c r="CBE3976" s="549"/>
      <c r="CBF3976" s="549"/>
      <c r="CBG3976" s="549"/>
      <c r="CBH3976" s="549"/>
      <c r="CBI3976" s="549"/>
      <c r="CBJ3976" s="549"/>
      <c r="CBK3976" s="549"/>
      <c r="CBL3976" s="549"/>
      <c r="CBM3976" s="549"/>
      <c r="CBN3976" s="549"/>
      <c r="CBO3976" s="549"/>
      <c r="CBP3976" s="549"/>
      <c r="CBQ3976" s="549"/>
      <c r="CBR3976" s="549"/>
      <c r="CBS3976" s="549"/>
      <c r="CBT3976" s="549"/>
      <c r="CBU3976" s="549"/>
      <c r="CBV3976" s="549"/>
      <c r="CBW3976" s="549"/>
      <c r="CBX3976" s="549"/>
      <c r="CBY3976" s="549"/>
      <c r="CBZ3976" s="549"/>
      <c r="CCA3976" s="549"/>
      <c r="CCB3976" s="549"/>
      <c r="CCC3976" s="549"/>
      <c r="CCD3976" s="549"/>
      <c r="CCE3976" s="549"/>
      <c r="CCF3976" s="549"/>
      <c r="CCG3976" s="549"/>
      <c r="CCH3976" s="549"/>
      <c r="CCI3976" s="549"/>
      <c r="CCJ3976" s="549"/>
      <c r="CCK3976" s="549"/>
      <c r="CCL3976" s="549"/>
      <c r="CCM3976" s="549"/>
      <c r="CCN3976" s="549"/>
      <c r="CCO3976" s="549"/>
      <c r="CCP3976" s="549"/>
      <c r="CCQ3976" s="549"/>
      <c r="CCR3976" s="549"/>
      <c r="CCS3976" s="549"/>
      <c r="CCT3976" s="549"/>
      <c r="CCU3976" s="549"/>
      <c r="CCV3976" s="549"/>
      <c r="CCW3976" s="549"/>
      <c r="CCX3976" s="549"/>
      <c r="CCY3976" s="549"/>
      <c r="CCZ3976" s="549"/>
      <c r="CDA3976" s="549"/>
      <c r="CDB3976" s="549"/>
      <c r="CDC3976" s="549"/>
      <c r="CDD3976" s="549"/>
      <c r="CDE3976" s="549"/>
      <c r="CDF3976" s="549"/>
      <c r="CDG3976" s="549"/>
      <c r="CDH3976" s="549"/>
      <c r="CDI3976" s="549"/>
      <c r="CDJ3976" s="549"/>
      <c r="CDK3976" s="549"/>
      <c r="CDL3976" s="549"/>
      <c r="CDM3976" s="549"/>
      <c r="CDN3976" s="549"/>
      <c r="CDO3976" s="549"/>
      <c r="CDP3976" s="549"/>
      <c r="CDQ3976" s="549"/>
      <c r="CDR3976" s="549"/>
      <c r="CDS3976" s="549"/>
      <c r="CDT3976" s="549"/>
      <c r="CDU3976" s="549"/>
      <c r="CDV3976" s="549"/>
      <c r="CDW3976" s="549"/>
      <c r="CDX3976" s="549"/>
      <c r="CDY3976" s="549"/>
      <c r="CDZ3976" s="549"/>
      <c r="CEA3976" s="549"/>
      <c r="CEB3976" s="549"/>
      <c r="CEC3976" s="549"/>
      <c r="CED3976" s="549"/>
      <c r="CEE3976" s="549"/>
      <c r="CEF3976" s="549"/>
      <c r="CEG3976" s="549"/>
      <c r="CEH3976" s="549"/>
      <c r="CEI3976" s="549"/>
      <c r="CEJ3976" s="549"/>
      <c r="CEK3976" s="549"/>
      <c r="CEL3976" s="549"/>
      <c r="CEM3976" s="549"/>
      <c r="CEN3976" s="549"/>
      <c r="CEO3976" s="549"/>
      <c r="CEP3976" s="549"/>
      <c r="CEQ3976" s="549"/>
      <c r="CER3976" s="549"/>
      <c r="CES3976" s="549"/>
      <c r="CET3976" s="549"/>
      <c r="CEU3976" s="549"/>
      <c r="CEV3976" s="549"/>
      <c r="CEW3976" s="549"/>
      <c r="CEX3976" s="549"/>
      <c r="CEY3976" s="549"/>
      <c r="CEZ3976" s="549"/>
      <c r="CFA3976" s="549"/>
      <c r="CFB3976" s="549"/>
      <c r="CFC3976" s="549"/>
      <c r="CFD3976" s="549"/>
      <c r="CFE3976" s="549"/>
      <c r="CFF3976" s="549"/>
      <c r="CFG3976" s="549"/>
      <c r="CFH3976" s="549"/>
      <c r="CFI3976" s="549"/>
      <c r="CFJ3976" s="549"/>
      <c r="CFK3976" s="549"/>
      <c r="CFL3976" s="549"/>
      <c r="CFM3976" s="549"/>
      <c r="CFN3976" s="549"/>
      <c r="CFO3976" s="549"/>
      <c r="CFP3976" s="549"/>
      <c r="CFQ3976" s="549"/>
      <c r="CFR3976" s="549"/>
      <c r="CFS3976" s="549"/>
      <c r="CFT3976" s="549"/>
      <c r="CFU3976" s="549"/>
      <c r="CFV3976" s="549"/>
      <c r="CFW3976" s="549"/>
      <c r="CFX3976" s="549"/>
      <c r="CFY3976" s="549"/>
      <c r="CFZ3976" s="549"/>
      <c r="CGA3976" s="549"/>
      <c r="CGB3976" s="549"/>
      <c r="CGC3976" s="549"/>
      <c r="CGD3976" s="549"/>
      <c r="CGE3976" s="549"/>
      <c r="CGF3976" s="549"/>
      <c r="CGG3976" s="549"/>
      <c r="CGH3976" s="549"/>
      <c r="CGI3976" s="549"/>
      <c r="CGJ3976" s="549"/>
      <c r="CGK3976" s="549"/>
      <c r="CGL3976" s="549"/>
      <c r="CGM3976" s="549"/>
      <c r="CGN3976" s="549"/>
      <c r="CGO3976" s="549"/>
      <c r="CGP3976" s="549"/>
      <c r="CGQ3976" s="549"/>
      <c r="CGR3976" s="549"/>
      <c r="CGS3976" s="549"/>
      <c r="CGT3976" s="549"/>
      <c r="CGU3976" s="549"/>
      <c r="CGV3976" s="549"/>
      <c r="CGW3976" s="549"/>
      <c r="CGX3976" s="549"/>
      <c r="CGY3976" s="549"/>
      <c r="CGZ3976" s="549"/>
      <c r="CHA3976" s="549"/>
      <c r="CHB3976" s="549"/>
      <c r="CHC3976" s="549"/>
      <c r="CHD3976" s="549"/>
      <c r="CHE3976" s="549"/>
      <c r="CHF3976" s="549"/>
      <c r="CHG3976" s="549"/>
      <c r="CHH3976" s="549"/>
      <c r="CHI3976" s="549"/>
      <c r="CHJ3976" s="549"/>
      <c r="CHK3976" s="549"/>
      <c r="CHL3976" s="549"/>
      <c r="CHM3976" s="549"/>
      <c r="CHN3976" s="549"/>
      <c r="CHO3976" s="549"/>
      <c r="CHP3976" s="549"/>
      <c r="CHQ3976" s="549"/>
      <c r="CHR3976" s="549"/>
      <c r="CHS3976" s="549"/>
      <c r="CHT3976" s="549"/>
      <c r="CHU3976" s="549"/>
      <c r="CHV3976" s="549"/>
      <c r="CHW3976" s="549"/>
      <c r="CHX3976" s="549"/>
      <c r="CHY3976" s="549"/>
      <c r="CHZ3976" s="549"/>
      <c r="CIA3976" s="549"/>
      <c r="CIB3976" s="549"/>
      <c r="CIC3976" s="549"/>
      <c r="CID3976" s="549"/>
      <c r="CIE3976" s="549"/>
      <c r="CIF3976" s="549"/>
      <c r="CIG3976" s="549"/>
      <c r="CIH3976" s="549"/>
      <c r="CII3976" s="549"/>
      <c r="CIJ3976" s="549"/>
      <c r="CIK3976" s="549"/>
      <c r="CIL3976" s="549"/>
      <c r="CIM3976" s="549"/>
      <c r="CIN3976" s="549"/>
      <c r="CIO3976" s="549"/>
      <c r="CIP3976" s="549"/>
      <c r="CIQ3976" s="549"/>
      <c r="CIR3976" s="549"/>
      <c r="CIS3976" s="549"/>
      <c r="CIT3976" s="549"/>
      <c r="CIU3976" s="549"/>
      <c r="CIV3976" s="549"/>
      <c r="CIW3976" s="549"/>
      <c r="CIX3976" s="549"/>
      <c r="CIY3976" s="549"/>
      <c r="CIZ3976" s="549"/>
      <c r="CJA3976" s="549"/>
      <c r="CJB3976" s="549"/>
      <c r="CJC3976" s="549"/>
      <c r="CJD3976" s="549"/>
      <c r="CJE3976" s="549"/>
      <c r="CJF3976" s="549"/>
      <c r="CJG3976" s="549"/>
      <c r="CJH3976" s="549"/>
      <c r="CJI3976" s="549"/>
      <c r="CJJ3976" s="549"/>
      <c r="CJK3976" s="549"/>
      <c r="CJL3976" s="549"/>
      <c r="CJM3976" s="549"/>
      <c r="CJN3976" s="549"/>
      <c r="CJO3976" s="549"/>
      <c r="CJP3976" s="549"/>
      <c r="CJQ3976" s="549"/>
      <c r="CJR3976" s="549"/>
      <c r="CJS3976" s="549"/>
      <c r="CJT3976" s="549"/>
      <c r="CJU3976" s="549"/>
      <c r="CJV3976" s="549"/>
      <c r="CJW3976" s="549"/>
      <c r="CJX3976" s="549"/>
      <c r="CJY3976" s="549"/>
      <c r="CJZ3976" s="549"/>
      <c r="CKA3976" s="549"/>
      <c r="CKB3976" s="549"/>
      <c r="CKC3976" s="549"/>
      <c r="CKD3976" s="549"/>
      <c r="CKE3976" s="549"/>
      <c r="CKF3976" s="549"/>
      <c r="CKG3976" s="549"/>
      <c r="CKH3976" s="549"/>
      <c r="CKI3976" s="549"/>
      <c r="CKJ3976" s="549"/>
      <c r="CKK3976" s="549"/>
      <c r="CKL3976" s="549"/>
      <c r="CKM3976" s="549"/>
      <c r="CKN3976" s="549"/>
      <c r="CKO3976" s="549"/>
      <c r="CKP3976" s="549"/>
      <c r="CKQ3976" s="549"/>
      <c r="CKR3976" s="549"/>
      <c r="CKS3976" s="549"/>
      <c r="CKT3976" s="549"/>
      <c r="CKU3976" s="549"/>
      <c r="CKV3976" s="549"/>
      <c r="CKW3976" s="549"/>
      <c r="CKX3976" s="549"/>
      <c r="CKY3976" s="549"/>
      <c r="CKZ3976" s="549"/>
      <c r="CLA3976" s="549"/>
      <c r="CLB3976" s="549"/>
      <c r="CLC3976" s="549"/>
      <c r="CLD3976" s="549"/>
      <c r="CLE3976" s="549"/>
      <c r="CLF3976" s="549"/>
      <c r="CLG3976" s="549"/>
      <c r="CLH3976" s="549"/>
      <c r="CLI3976" s="549"/>
      <c r="CLJ3976" s="549"/>
      <c r="CLK3976" s="549"/>
      <c r="CLL3976" s="549"/>
      <c r="CLM3976" s="549"/>
      <c r="CLN3976" s="549"/>
      <c r="CLO3976" s="549"/>
      <c r="CLP3976" s="549"/>
      <c r="CLQ3976" s="549"/>
      <c r="CLR3976" s="549"/>
      <c r="CLS3976" s="549"/>
      <c r="CLT3976" s="549"/>
      <c r="CLU3976" s="549"/>
      <c r="CLV3976" s="549"/>
      <c r="CLW3976" s="549"/>
      <c r="CLX3976" s="549"/>
      <c r="CLY3976" s="549"/>
      <c r="CLZ3976" s="549"/>
      <c r="CMA3976" s="549"/>
      <c r="CMB3976" s="549"/>
      <c r="CMC3976" s="549"/>
      <c r="CMD3976" s="549"/>
      <c r="CME3976" s="549"/>
      <c r="CMF3976" s="549"/>
      <c r="CMG3976" s="549"/>
      <c r="CMH3976" s="549"/>
      <c r="CMI3976" s="549"/>
      <c r="CMJ3976" s="549"/>
      <c r="CMK3976" s="549"/>
      <c r="CML3976" s="549"/>
      <c r="CMM3976" s="549"/>
      <c r="CMN3976" s="549"/>
      <c r="CMO3976" s="549"/>
      <c r="CMP3976" s="549"/>
      <c r="CMQ3976" s="549"/>
      <c r="CMR3976" s="549"/>
      <c r="CMS3976" s="549"/>
      <c r="CMT3976" s="549"/>
      <c r="CMU3976" s="549"/>
      <c r="CMV3976" s="549"/>
      <c r="CMW3976" s="549"/>
      <c r="CMX3976" s="549"/>
      <c r="CMY3976" s="549"/>
      <c r="CMZ3976" s="549"/>
      <c r="CNA3976" s="549"/>
      <c r="CNB3976" s="549"/>
      <c r="CNC3976" s="549"/>
      <c r="CND3976" s="549"/>
      <c r="CNE3976" s="549"/>
      <c r="CNF3976" s="549"/>
      <c r="CNG3976" s="549"/>
      <c r="CNH3976" s="549"/>
      <c r="CNI3976" s="549"/>
      <c r="CNJ3976" s="549"/>
      <c r="CNK3976" s="549"/>
      <c r="CNL3976" s="549"/>
      <c r="CNM3976" s="549"/>
      <c r="CNN3976" s="549"/>
      <c r="CNO3976" s="549"/>
      <c r="CNP3976" s="549"/>
      <c r="CNQ3976" s="549"/>
      <c r="CNR3976" s="549"/>
      <c r="CNS3976" s="549"/>
      <c r="CNT3976" s="549"/>
      <c r="CNU3976" s="549"/>
      <c r="CNV3976" s="549"/>
      <c r="CNW3976" s="549"/>
      <c r="CNX3976" s="549"/>
      <c r="CNY3976" s="549"/>
      <c r="CNZ3976" s="549"/>
      <c r="COA3976" s="549"/>
      <c r="COB3976" s="549"/>
      <c r="COC3976" s="549"/>
      <c r="COD3976" s="549"/>
      <c r="COE3976" s="549"/>
      <c r="COF3976" s="549"/>
      <c r="COG3976" s="549"/>
      <c r="COH3976" s="549"/>
      <c r="COI3976" s="549"/>
      <c r="COJ3976" s="549"/>
      <c r="COK3976" s="549"/>
      <c r="COL3976" s="549"/>
      <c r="COM3976" s="549"/>
      <c r="CON3976" s="549"/>
      <c r="COO3976" s="549"/>
      <c r="COP3976" s="549"/>
      <c r="COQ3976" s="549"/>
      <c r="COR3976" s="549"/>
      <c r="COS3976" s="549"/>
      <c r="COT3976" s="549"/>
      <c r="COU3976" s="549"/>
      <c r="COV3976" s="549"/>
      <c r="COW3976" s="549"/>
      <c r="COX3976" s="549"/>
      <c r="COY3976" s="549"/>
      <c r="COZ3976" s="549"/>
      <c r="CPA3976" s="549"/>
      <c r="CPB3976" s="549"/>
      <c r="CPC3976" s="549"/>
      <c r="CPD3976" s="549"/>
      <c r="CPE3976" s="549"/>
      <c r="CPF3976" s="549"/>
      <c r="CPG3976" s="549"/>
      <c r="CPH3976" s="549"/>
      <c r="CPI3976" s="549"/>
      <c r="CPJ3976" s="549"/>
      <c r="CPK3976" s="549"/>
      <c r="CPL3976" s="549"/>
      <c r="CPM3976" s="549"/>
      <c r="CPN3976" s="549"/>
      <c r="CPO3976" s="549"/>
      <c r="CPP3976" s="549"/>
      <c r="CPQ3976" s="549"/>
      <c r="CPR3976" s="549"/>
      <c r="CPS3976" s="549"/>
      <c r="CPT3976" s="549"/>
      <c r="CPU3976" s="549"/>
      <c r="CPV3976" s="549"/>
      <c r="CPW3976" s="549"/>
      <c r="CPX3976" s="549"/>
      <c r="CPY3976" s="549"/>
      <c r="CPZ3976" s="549"/>
      <c r="CQA3976" s="549"/>
      <c r="CQB3976" s="549"/>
      <c r="CQC3976" s="549"/>
      <c r="CQD3976" s="549"/>
      <c r="CQE3976" s="549"/>
      <c r="CQF3976" s="549"/>
      <c r="CQG3976" s="549"/>
      <c r="CQH3976" s="549"/>
      <c r="CQI3976" s="549"/>
      <c r="CQJ3976" s="549"/>
      <c r="CQK3976" s="549"/>
      <c r="CQL3976" s="549"/>
      <c r="CQM3976" s="549"/>
      <c r="CQN3976" s="549"/>
      <c r="CQO3976" s="549"/>
      <c r="CQP3976" s="549"/>
      <c r="CQQ3976" s="549"/>
      <c r="CQR3976" s="549"/>
      <c r="CQS3976" s="549"/>
      <c r="CQT3976" s="549"/>
      <c r="CQU3976" s="549"/>
      <c r="CQV3976" s="549"/>
      <c r="CQW3976" s="549"/>
      <c r="CQX3976" s="549"/>
      <c r="CQY3976" s="549"/>
      <c r="CQZ3976" s="549"/>
      <c r="CRA3976" s="549"/>
      <c r="CRB3976" s="549"/>
      <c r="CRC3976" s="549"/>
      <c r="CRD3976" s="549"/>
      <c r="CRE3976" s="549"/>
      <c r="CRF3976" s="549"/>
      <c r="CRG3976" s="549"/>
      <c r="CRH3976" s="549"/>
      <c r="CRI3976" s="549"/>
      <c r="CRJ3976" s="549"/>
      <c r="CRK3976" s="549"/>
      <c r="CRL3976" s="549"/>
      <c r="CRM3976" s="549"/>
      <c r="CRN3976" s="549"/>
      <c r="CRO3976" s="549"/>
      <c r="CRP3976" s="549"/>
      <c r="CRQ3976" s="549"/>
      <c r="CRR3976" s="549"/>
      <c r="CRS3976" s="549"/>
      <c r="CRT3976" s="549"/>
      <c r="CRU3976" s="549"/>
      <c r="CRV3976" s="549"/>
      <c r="CRW3976" s="549"/>
      <c r="CRX3976" s="549"/>
      <c r="CRY3976" s="549"/>
      <c r="CRZ3976" s="549"/>
      <c r="CSA3976" s="549"/>
      <c r="CSB3976" s="549"/>
      <c r="CSC3976" s="549"/>
      <c r="CSD3976" s="549"/>
      <c r="CSE3976" s="549"/>
      <c r="CSF3976" s="549"/>
      <c r="CSG3976" s="549"/>
      <c r="CSH3976" s="549"/>
      <c r="CSI3976" s="549"/>
      <c r="CSJ3976" s="549"/>
      <c r="CSK3976" s="549"/>
      <c r="CSL3976" s="549"/>
      <c r="CSM3976" s="549"/>
      <c r="CSN3976" s="549"/>
      <c r="CSO3976" s="549"/>
      <c r="CSP3976" s="549"/>
      <c r="CSQ3976" s="549"/>
      <c r="CSR3976" s="549"/>
      <c r="CSS3976" s="549"/>
      <c r="CST3976" s="549"/>
      <c r="CSU3976" s="549"/>
      <c r="CSV3976" s="549"/>
      <c r="CSW3976" s="549"/>
      <c r="CSX3976" s="549"/>
      <c r="CSY3976" s="549"/>
      <c r="CSZ3976" s="549"/>
      <c r="CTA3976" s="549"/>
      <c r="CTB3976" s="549"/>
      <c r="CTC3976" s="549"/>
      <c r="CTD3976" s="549"/>
      <c r="CTE3976" s="549"/>
      <c r="CTF3976" s="549"/>
      <c r="CTG3976" s="549"/>
      <c r="CTH3976" s="549"/>
      <c r="CTI3976" s="549"/>
      <c r="CTJ3976" s="549"/>
      <c r="CTK3976" s="549"/>
      <c r="CTL3976" s="549"/>
      <c r="CTM3976" s="549"/>
      <c r="CTN3976" s="549"/>
      <c r="CTO3976" s="549"/>
      <c r="CTP3976" s="549"/>
      <c r="CTQ3976" s="549"/>
      <c r="CTR3976" s="549"/>
      <c r="CTS3976" s="549"/>
      <c r="CTT3976" s="549"/>
      <c r="CTU3976" s="549"/>
      <c r="CTV3976" s="549"/>
      <c r="CTW3976" s="549"/>
      <c r="CTX3976" s="549"/>
      <c r="CTY3976" s="549"/>
      <c r="CTZ3976" s="549"/>
      <c r="CUA3976" s="549"/>
      <c r="CUB3976" s="549"/>
      <c r="CUC3976" s="549"/>
      <c r="CUD3976" s="549"/>
      <c r="CUE3976" s="549"/>
      <c r="CUF3976" s="549"/>
      <c r="CUG3976" s="549"/>
      <c r="CUH3976" s="549"/>
      <c r="CUI3976" s="549"/>
      <c r="CUJ3976" s="549"/>
      <c r="CUK3976" s="549"/>
      <c r="CUL3976" s="549"/>
      <c r="CUM3976" s="549"/>
      <c r="CUN3976" s="549"/>
      <c r="CUO3976" s="549"/>
      <c r="CUP3976" s="549"/>
      <c r="CUQ3976" s="549"/>
      <c r="CUR3976" s="549"/>
      <c r="CUS3976" s="549"/>
      <c r="CUT3976" s="549"/>
      <c r="CUU3976" s="549"/>
      <c r="CUV3976" s="549"/>
      <c r="CUW3976" s="549"/>
      <c r="CUX3976" s="549"/>
      <c r="CUY3976" s="549"/>
      <c r="CUZ3976" s="549"/>
      <c r="CVA3976" s="549"/>
      <c r="CVB3976" s="549"/>
      <c r="CVC3976" s="549"/>
      <c r="CVD3976" s="549"/>
      <c r="CVE3976" s="549"/>
      <c r="CVF3976" s="549"/>
      <c r="CVG3976" s="549"/>
      <c r="CVH3976" s="549"/>
      <c r="CVI3976" s="549"/>
      <c r="CVJ3976" s="549"/>
      <c r="CVK3976" s="549"/>
      <c r="CVL3976" s="549"/>
      <c r="CVM3976" s="549"/>
      <c r="CVN3976" s="549"/>
      <c r="CVO3976" s="549"/>
      <c r="CVP3976" s="549"/>
      <c r="CVQ3976" s="549"/>
      <c r="CVR3976" s="549"/>
      <c r="CVS3976" s="549"/>
      <c r="CVT3976" s="549"/>
      <c r="CVU3976" s="549"/>
      <c r="CVV3976" s="549"/>
      <c r="CVW3976" s="549"/>
      <c r="CVX3976" s="549"/>
      <c r="CVY3976" s="549"/>
      <c r="CVZ3976" s="549"/>
      <c r="CWA3976" s="549"/>
      <c r="CWB3976" s="549"/>
      <c r="CWC3976" s="549"/>
      <c r="CWD3976" s="549"/>
      <c r="CWE3976" s="549"/>
      <c r="CWF3976" s="549"/>
      <c r="CWG3976" s="549"/>
      <c r="CWH3976" s="549"/>
      <c r="CWI3976" s="549"/>
      <c r="CWJ3976" s="549"/>
      <c r="CWK3976" s="549"/>
      <c r="CWL3976" s="549"/>
      <c r="CWM3976" s="549"/>
      <c r="CWN3976" s="549"/>
      <c r="CWO3976" s="549"/>
      <c r="CWP3976" s="549"/>
      <c r="CWQ3976" s="549"/>
      <c r="CWR3976" s="549"/>
      <c r="CWS3976" s="549"/>
      <c r="CWT3976" s="549"/>
      <c r="CWU3976" s="549"/>
      <c r="CWV3976" s="549"/>
      <c r="CWW3976" s="549"/>
      <c r="CWX3976" s="549"/>
      <c r="CWY3976" s="549"/>
      <c r="CWZ3976" s="549"/>
      <c r="CXA3976" s="549"/>
      <c r="CXB3976" s="549"/>
      <c r="CXC3976" s="549"/>
      <c r="CXD3976" s="549"/>
      <c r="CXE3976" s="549"/>
      <c r="CXF3976" s="549"/>
      <c r="CXG3976" s="549"/>
      <c r="CXH3976" s="549"/>
      <c r="CXI3976" s="549"/>
      <c r="CXJ3976" s="549"/>
      <c r="CXK3976" s="549"/>
      <c r="CXL3976" s="549"/>
      <c r="CXM3976" s="549"/>
      <c r="CXN3976" s="549"/>
      <c r="CXO3976" s="549"/>
      <c r="CXP3976" s="549"/>
      <c r="CXQ3976" s="549"/>
      <c r="CXR3976" s="549"/>
      <c r="CXS3976" s="549"/>
      <c r="CXT3976" s="549"/>
      <c r="CXU3976" s="549"/>
      <c r="CXV3976" s="549"/>
      <c r="CXW3976" s="549"/>
      <c r="CXX3976" s="549"/>
      <c r="CXY3976" s="549"/>
      <c r="CXZ3976" s="549"/>
      <c r="CYA3976" s="549"/>
      <c r="CYB3976" s="549"/>
      <c r="CYC3976" s="549"/>
      <c r="CYD3976" s="549"/>
      <c r="CYE3976" s="549"/>
      <c r="CYF3976" s="549"/>
      <c r="CYG3976" s="549"/>
      <c r="CYH3976" s="549"/>
      <c r="CYI3976" s="549"/>
      <c r="CYJ3976" s="549"/>
      <c r="CYK3976" s="549"/>
      <c r="CYL3976" s="549"/>
      <c r="CYM3976" s="549"/>
      <c r="CYN3976" s="549"/>
      <c r="CYO3976" s="549"/>
      <c r="CYP3976" s="549"/>
      <c r="CYQ3976" s="549"/>
      <c r="CYR3976" s="549"/>
      <c r="CYS3976" s="549"/>
      <c r="CYT3976" s="549"/>
      <c r="CYU3976" s="549"/>
      <c r="CYV3976" s="549"/>
      <c r="CYW3976" s="549"/>
      <c r="CYX3976" s="549"/>
      <c r="CYY3976" s="549"/>
      <c r="CYZ3976" s="549"/>
      <c r="CZA3976" s="549"/>
      <c r="CZB3976" s="549"/>
      <c r="CZC3976" s="549"/>
      <c r="CZD3976" s="549"/>
      <c r="CZE3976" s="549"/>
      <c r="CZF3976" s="549"/>
      <c r="CZG3976" s="549"/>
      <c r="CZH3976" s="549"/>
      <c r="CZI3976" s="549"/>
      <c r="CZJ3976" s="549"/>
      <c r="CZK3976" s="549"/>
      <c r="CZL3976" s="549"/>
      <c r="CZM3976" s="549"/>
      <c r="CZN3976" s="549"/>
      <c r="CZO3976" s="549"/>
      <c r="CZP3976" s="549"/>
      <c r="CZQ3976" s="549"/>
      <c r="CZR3976" s="549"/>
      <c r="CZS3976" s="549"/>
      <c r="CZT3976" s="549"/>
      <c r="CZU3976" s="549"/>
      <c r="CZV3976" s="549"/>
      <c r="CZW3976" s="549"/>
      <c r="CZX3976" s="549"/>
      <c r="CZY3976" s="549"/>
      <c r="CZZ3976" s="549"/>
      <c r="DAA3976" s="549"/>
      <c r="DAB3976" s="549"/>
      <c r="DAC3976" s="549"/>
      <c r="DAD3976" s="549"/>
      <c r="DAE3976" s="549"/>
      <c r="DAF3976" s="549"/>
      <c r="DAG3976" s="549"/>
      <c r="DAH3976" s="549"/>
      <c r="DAI3976" s="549"/>
      <c r="DAJ3976" s="549"/>
      <c r="DAK3976" s="549"/>
      <c r="DAL3976" s="549"/>
      <c r="DAM3976" s="549"/>
      <c r="DAN3976" s="549"/>
      <c r="DAO3976" s="549"/>
      <c r="DAP3976" s="549"/>
      <c r="DAQ3976" s="549"/>
      <c r="DAR3976" s="549"/>
      <c r="DAS3976" s="549"/>
      <c r="DAT3976" s="549"/>
      <c r="DAU3976" s="549"/>
      <c r="DAV3976" s="549"/>
      <c r="DAW3976" s="549"/>
      <c r="DAX3976" s="549"/>
      <c r="DAY3976" s="549"/>
      <c r="DAZ3976" s="549"/>
      <c r="DBA3976" s="549"/>
      <c r="DBB3976" s="549"/>
      <c r="DBC3976" s="549"/>
      <c r="DBD3976" s="549"/>
      <c r="DBE3976" s="549"/>
      <c r="DBF3976" s="549"/>
      <c r="DBG3976" s="549"/>
      <c r="DBH3976" s="549"/>
      <c r="DBI3976" s="549"/>
      <c r="DBJ3976" s="549"/>
      <c r="DBK3976" s="549"/>
      <c r="DBL3976" s="549"/>
      <c r="DBM3976" s="549"/>
      <c r="DBN3976" s="549"/>
      <c r="DBO3976" s="549"/>
      <c r="DBP3976" s="549"/>
      <c r="DBQ3976" s="549"/>
      <c r="DBR3976" s="549"/>
      <c r="DBS3976" s="549"/>
      <c r="DBT3976" s="549"/>
      <c r="DBU3976" s="549"/>
      <c r="DBV3976" s="549"/>
      <c r="DBW3976" s="549"/>
      <c r="DBX3976" s="549"/>
      <c r="DBY3976" s="549"/>
      <c r="DBZ3976" s="549"/>
      <c r="DCA3976" s="549"/>
      <c r="DCB3976" s="549"/>
      <c r="DCC3976" s="549"/>
      <c r="DCD3976" s="549"/>
      <c r="DCE3976" s="549"/>
      <c r="DCF3976" s="549"/>
      <c r="DCG3976" s="549"/>
      <c r="DCH3976" s="549"/>
      <c r="DCI3976" s="549"/>
      <c r="DCJ3976" s="549"/>
      <c r="DCK3976" s="549"/>
      <c r="DCL3976" s="549"/>
      <c r="DCM3976" s="549"/>
      <c r="DCN3976" s="549"/>
      <c r="DCO3976" s="549"/>
      <c r="DCP3976" s="549"/>
      <c r="DCQ3976" s="549"/>
      <c r="DCR3976" s="549"/>
      <c r="DCS3976" s="549"/>
      <c r="DCT3976" s="549"/>
      <c r="DCU3976" s="549"/>
      <c r="DCV3976" s="549"/>
      <c r="DCW3976" s="549"/>
      <c r="DCX3976" s="549"/>
      <c r="DCY3976" s="549"/>
      <c r="DCZ3976" s="549"/>
      <c r="DDA3976" s="549"/>
      <c r="DDB3976" s="549"/>
      <c r="DDC3976" s="549"/>
      <c r="DDD3976" s="549"/>
      <c r="DDE3976" s="549"/>
      <c r="DDF3976" s="549"/>
      <c r="DDG3976" s="549"/>
      <c r="DDH3976" s="549"/>
      <c r="DDI3976" s="549"/>
      <c r="DDJ3976" s="549"/>
      <c r="DDK3976" s="549"/>
      <c r="DDL3976" s="549"/>
      <c r="DDM3976" s="549"/>
      <c r="DDN3976" s="549"/>
      <c r="DDO3976" s="549"/>
      <c r="DDP3976" s="549"/>
      <c r="DDQ3976" s="549"/>
      <c r="DDR3976" s="549"/>
      <c r="DDS3976" s="549"/>
      <c r="DDT3976" s="549"/>
      <c r="DDU3976" s="549"/>
      <c r="DDV3976" s="549"/>
      <c r="DDW3976" s="549"/>
      <c r="DDX3976" s="549"/>
      <c r="DDY3976" s="549"/>
      <c r="DDZ3976" s="549"/>
      <c r="DEA3976" s="549"/>
      <c r="DEB3976" s="549"/>
      <c r="DEC3976" s="549"/>
      <c r="DED3976" s="549"/>
      <c r="DEE3976" s="549"/>
      <c r="DEF3976" s="549"/>
      <c r="DEG3976" s="549"/>
      <c r="DEH3976" s="549"/>
      <c r="DEI3976" s="549"/>
      <c r="DEJ3976" s="549"/>
      <c r="DEK3976" s="549"/>
      <c r="DEL3976" s="549"/>
      <c r="DEM3976" s="549"/>
      <c r="DEN3976" s="549"/>
      <c r="DEO3976" s="549"/>
      <c r="DEP3976" s="549"/>
      <c r="DEQ3976" s="549"/>
      <c r="DER3976" s="549"/>
      <c r="DES3976" s="549"/>
      <c r="DET3976" s="549"/>
      <c r="DEU3976" s="549"/>
      <c r="DEV3976" s="549"/>
      <c r="DEW3976" s="549"/>
      <c r="DEX3976" s="549"/>
      <c r="DEY3976" s="549"/>
      <c r="DEZ3976" s="549"/>
      <c r="DFA3976" s="549"/>
      <c r="DFB3976" s="549"/>
      <c r="DFC3976" s="549"/>
      <c r="DFD3976" s="549"/>
      <c r="DFE3976" s="549"/>
      <c r="DFF3976" s="549"/>
      <c r="DFG3976" s="549"/>
      <c r="DFH3976" s="549"/>
      <c r="DFI3976" s="549"/>
      <c r="DFJ3976" s="549"/>
      <c r="DFK3976" s="549"/>
      <c r="DFL3976" s="549"/>
      <c r="DFM3976" s="549"/>
      <c r="DFN3976" s="549"/>
      <c r="DFO3976" s="549"/>
      <c r="DFP3976" s="549"/>
      <c r="DFQ3976" s="549"/>
      <c r="DFR3976" s="549"/>
      <c r="DFS3976" s="549"/>
      <c r="DFT3976" s="549"/>
      <c r="DFU3976" s="549"/>
      <c r="DFV3976" s="549"/>
      <c r="DFW3976" s="549"/>
      <c r="DFX3976" s="549"/>
      <c r="DFY3976" s="549"/>
      <c r="DFZ3976" s="549"/>
      <c r="DGA3976" s="549"/>
      <c r="DGB3976" s="549"/>
      <c r="DGC3976" s="549"/>
      <c r="DGD3976" s="549"/>
      <c r="DGE3976" s="549"/>
      <c r="DGF3976" s="549"/>
      <c r="DGG3976" s="549"/>
      <c r="DGH3976" s="549"/>
      <c r="DGI3976" s="549"/>
      <c r="DGJ3976" s="549"/>
      <c r="DGK3976" s="549"/>
      <c r="DGL3976" s="549"/>
      <c r="DGM3976" s="549"/>
      <c r="DGN3976" s="549"/>
      <c r="DGO3976" s="549"/>
      <c r="DGP3976" s="549"/>
      <c r="DGQ3976" s="549"/>
      <c r="DGR3976" s="549"/>
      <c r="DGS3976" s="549"/>
      <c r="DGT3976" s="549"/>
      <c r="DGU3976" s="549"/>
      <c r="DGV3976" s="549"/>
      <c r="DGW3976" s="549"/>
      <c r="DGX3976" s="549"/>
      <c r="DGY3976" s="549"/>
      <c r="DGZ3976" s="549"/>
      <c r="DHA3976" s="549"/>
      <c r="DHB3976" s="549"/>
      <c r="DHC3976" s="549"/>
      <c r="DHD3976" s="549"/>
      <c r="DHE3976" s="549"/>
      <c r="DHF3976" s="549"/>
      <c r="DHG3976" s="549"/>
      <c r="DHH3976" s="549"/>
      <c r="DHI3976" s="549"/>
      <c r="DHJ3976" s="549"/>
      <c r="DHK3976" s="549"/>
      <c r="DHL3976" s="549"/>
      <c r="DHM3976" s="549"/>
      <c r="DHN3976" s="549"/>
      <c r="DHO3976" s="549"/>
      <c r="DHP3976" s="549"/>
      <c r="DHQ3976" s="549"/>
      <c r="DHR3976" s="549"/>
      <c r="DHS3976" s="549"/>
      <c r="DHT3976" s="549"/>
      <c r="DHU3976" s="549"/>
      <c r="DHV3976" s="549"/>
      <c r="DHW3976" s="549"/>
      <c r="DHX3976" s="549"/>
      <c r="DHY3976" s="549"/>
      <c r="DHZ3976" s="549"/>
      <c r="DIA3976" s="549"/>
      <c r="DIB3976" s="549"/>
      <c r="DIC3976" s="549"/>
      <c r="DID3976" s="549"/>
      <c r="DIE3976" s="549"/>
      <c r="DIF3976" s="549"/>
      <c r="DIG3976" s="549"/>
      <c r="DIH3976" s="549"/>
      <c r="DII3976" s="549"/>
      <c r="DIJ3976" s="549"/>
      <c r="DIK3976" s="549"/>
      <c r="DIL3976" s="549"/>
      <c r="DIM3976" s="549"/>
      <c r="DIN3976" s="549"/>
      <c r="DIO3976" s="549"/>
      <c r="DIP3976" s="549"/>
      <c r="DIQ3976" s="549"/>
      <c r="DIR3976" s="549"/>
      <c r="DIS3976" s="549"/>
      <c r="DIT3976" s="549"/>
      <c r="DIU3976" s="549"/>
      <c r="DIV3976" s="549"/>
      <c r="DIW3976" s="549"/>
      <c r="DIX3976" s="549"/>
      <c r="DIY3976" s="549"/>
      <c r="DIZ3976" s="549"/>
      <c r="DJA3976" s="549"/>
      <c r="DJB3976" s="549"/>
      <c r="DJC3976" s="549"/>
      <c r="DJD3976" s="549"/>
      <c r="DJE3976" s="549"/>
      <c r="DJF3976" s="549"/>
      <c r="DJG3976" s="549"/>
      <c r="DJH3976" s="549"/>
      <c r="DJI3976" s="549"/>
      <c r="DJJ3976" s="549"/>
      <c r="DJK3976" s="549"/>
      <c r="DJL3976" s="549"/>
      <c r="DJM3976" s="549"/>
      <c r="DJN3976" s="549"/>
      <c r="DJO3976" s="549"/>
      <c r="DJP3976" s="549"/>
      <c r="DJQ3976" s="549"/>
      <c r="DJR3976" s="549"/>
      <c r="DJS3976" s="549"/>
      <c r="DJT3976" s="549"/>
      <c r="DJU3976" s="549"/>
      <c r="DJV3976" s="549"/>
      <c r="DJW3976" s="549"/>
      <c r="DJX3976" s="549"/>
      <c r="DJY3976" s="549"/>
      <c r="DJZ3976" s="549"/>
      <c r="DKA3976" s="549"/>
      <c r="DKB3976" s="549"/>
      <c r="DKC3976" s="549"/>
      <c r="DKD3976" s="549"/>
      <c r="DKE3976" s="549"/>
      <c r="DKF3976" s="549"/>
      <c r="DKG3976" s="549"/>
      <c r="DKH3976" s="549"/>
      <c r="DKI3976" s="549"/>
      <c r="DKJ3976" s="549"/>
      <c r="DKK3976" s="549"/>
      <c r="DKL3976" s="549"/>
      <c r="DKM3976" s="549"/>
      <c r="DKN3976" s="549"/>
      <c r="DKO3976" s="549"/>
      <c r="DKP3976" s="549"/>
      <c r="DKQ3976" s="549"/>
      <c r="DKR3976" s="549"/>
      <c r="DKS3976" s="549"/>
      <c r="DKT3976" s="549"/>
      <c r="DKU3976" s="549"/>
      <c r="DKV3976" s="549"/>
      <c r="DKW3976" s="549"/>
      <c r="DKX3976" s="549"/>
      <c r="DKY3976" s="549"/>
      <c r="DKZ3976" s="549"/>
      <c r="DLA3976" s="549"/>
      <c r="DLB3976" s="549"/>
      <c r="DLC3976" s="549"/>
      <c r="DLD3976" s="549"/>
      <c r="DLE3976" s="549"/>
      <c r="DLF3976" s="549"/>
      <c r="DLG3976" s="549"/>
      <c r="DLH3976" s="549"/>
      <c r="DLI3976" s="549"/>
      <c r="DLJ3976" s="549"/>
      <c r="DLK3976" s="549"/>
      <c r="DLL3976" s="549"/>
      <c r="DLM3976" s="549"/>
      <c r="DLN3976" s="549"/>
      <c r="DLO3976" s="549"/>
      <c r="DLP3976" s="549"/>
      <c r="DLQ3976" s="549"/>
      <c r="DLR3976" s="549"/>
      <c r="DLS3976" s="549"/>
      <c r="DLT3976" s="549"/>
      <c r="DLU3976" s="549"/>
      <c r="DLV3976" s="549"/>
      <c r="DLW3976" s="549"/>
      <c r="DLX3976" s="549"/>
      <c r="DLY3976" s="549"/>
      <c r="DLZ3976" s="549"/>
      <c r="DMA3976" s="549"/>
      <c r="DMB3976" s="549"/>
      <c r="DMC3976" s="549"/>
      <c r="DMD3976" s="549"/>
      <c r="DME3976" s="549"/>
      <c r="DMF3976" s="549"/>
      <c r="DMG3976" s="549"/>
      <c r="DMH3976" s="549"/>
      <c r="DMI3976" s="549"/>
      <c r="DMJ3976" s="549"/>
      <c r="DMK3976" s="549"/>
      <c r="DML3976" s="549"/>
      <c r="DMM3976" s="549"/>
      <c r="DMN3976" s="549"/>
      <c r="DMO3976" s="549"/>
      <c r="DMP3976" s="549"/>
      <c r="DMQ3976" s="549"/>
      <c r="DMR3976" s="549"/>
      <c r="DMS3976" s="549"/>
      <c r="DMT3976" s="549"/>
      <c r="DMU3976" s="549"/>
      <c r="DMV3976" s="549"/>
      <c r="DMW3976" s="549"/>
      <c r="DMX3976" s="549"/>
      <c r="DMY3976" s="549"/>
      <c r="DMZ3976" s="549"/>
      <c r="DNA3976" s="549"/>
      <c r="DNB3976" s="549"/>
      <c r="DNC3976" s="549"/>
      <c r="DND3976" s="549"/>
      <c r="DNE3976" s="549"/>
      <c r="DNF3976" s="549"/>
      <c r="DNG3976" s="549"/>
      <c r="DNH3976" s="549"/>
      <c r="DNI3976" s="549"/>
      <c r="DNJ3976" s="549"/>
      <c r="DNK3976" s="549"/>
      <c r="DNL3976" s="549"/>
      <c r="DNM3976" s="549"/>
      <c r="DNN3976" s="549"/>
      <c r="DNO3976" s="549"/>
      <c r="DNP3976" s="549"/>
      <c r="DNQ3976" s="549"/>
      <c r="DNR3976" s="549"/>
      <c r="DNS3976" s="549"/>
      <c r="DNT3976" s="549"/>
      <c r="DNU3976" s="549"/>
      <c r="DNV3976" s="549"/>
      <c r="DNW3976" s="549"/>
      <c r="DNX3976" s="549"/>
      <c r="DNY3976" s="549"/>
      <c r="DNZ3976" s="549"/>
      <c r="DOA3976" s="549"/>
      <c r="DOB3976" s="549"/>
      <c r="DOC3976" s="549"/>
      <c r="DOD3976" s="549"/>
      <c r="DOE3976" s="549"/>
      <c r="DOF3976" s="549"/>
      <c r="DOG3976" s="549"/>
      <c r="DOH3976" s="549"/>
      <c r="DOI3976" s="549"/>
      <c r="DOJ3976" s="549"/>
      <c r="DOK3976" s="549"/>
      <c r="DOL3976" s="549"/>
      <c r="DOM3976" s="549"/>
      <c r="DON3976" s="549"/>
      <c r="DOO3976" s="549"/>
      <c r="DOP3976" s="549"/>
      <c r="DOQ3976" s="549"/>
      <c r="DOR3976" s="549"/>
      <c r="DOS3976" s="549"/>
      <c r="DOT3976" s="549"/>
      <c r="DOU3976" s="549"/>
      <c r="DOV3976" s="549"/>
      <c r="DOW3976" s="549"/>
      <c r="DOX3976" s="549"/>
      <c r="DOY3976" s="549"/>
      <c r="DOZ3976" s="549"/>
      <c r="DPA3976" s="549"/>
      <c r="DPB3976" s="549"/>
      <c r="DPC3976" s="549"/>
      <c r="DPD3976" s="549"/>
      <c r="DPE3976" s="549"/>
      <c r="DPF3976" s="549"/>
      <c r="DPG3976" s="549"/>
      <c r="DPH3976" s="549"/>
      <c r="DPI3976" s="549"/>
      <c r="DPJ3976" s="549"/>
      <c r="DPK3976" s="549"/>
      <c r="DPL3976" s="549"/>
      <c r="DPM3976" s="549"/>
      <c r="DPN3976" s="549"/>
      <c r="DPO3976" s="549"/>
      <c r="DPP3976" s="549"/>
      <c r="DPQ3976" s="549"/>
      <c r="DPR3976" s="549"/>
      <c r="DPS3976" s="549"/>
      <c r="DPT3976" s="549"/>
      <c r="DPU3976" s="549"/>
      <c r="DPV3976" s="549"/>
      <c r="DPW3976" s="549"/>
      <c r="DPX3976" s="549"/>
      <c r="DPY3976" s="549"/>
      <c r="DPZ3976" s="549"/>
      <c r="DQA3976" s="549"/>
      <c r="DQB3976" s="549"/>
      <c r="DQC3976" s="549"/>
      <c r="DQD3976" s="549"/>
      <c r="DQE3976" s="549"/>
      <c r="DQF3976" s="549"/>
      <c r="DQG3976" s="549"/>
      <c r="DQH3976" s="549"/>
      <c r="DQI3976" s="549"/>
      <c r="DQJ3976" s="549"/>
      <c r="DQK3976" s="549"/>
      <c r="DQL3976" s="549"/>
      <c r="DQM3976" s="549"/>
      <c r="DQN3976" s="549"/>
      <c r="DQO3976" s="549"/>
      <c r="DQP3976" s="549"/>
      <c r="DQQ3976" s="549"/>
      <c r="DQR3976" s="549"/>
      <c r="DQS3976" s="549"/>
      <c r="DQT3976" s="549"/>
      <c r="DQU3976" s="549"/>
      <c r="DQV3976" s="549"/>
      <c r="DQW3976" s="549"/>
      <c r="DQX3976" s="549"/>
      <c r="DQY3976" s="549"/>
      <c r="DQZ3976" s="549"/>
      <c r="DRA3976" s="549"/>
      <c r="DRB3976" s="549"/>
      <c r="DRC3976" s="549"/>
      <c r="DRD3976" s="549"/>
      <c r="DRE3976" s="549"/>
      <c r="DRF3976" s="549"/>
      <c r="DRG3976" s="549"/>
      <c r="DRH3976" s="549"/>
      <c r="DRI3976" s="549"/>
      <c r="DRJ3976" s="549"/>
      <c r="DRK3976" s="549"/>
      <c r="DRL3976" s="549"/>
      <c r="DRM3976" s="549"/>
      <c r="DRN3976" s="549"/>
      <c r="DRO3976" s="549"/>
      <c r="DRP3976" s="549"/>
      <c r="DRQ3976" s="549"/>
      <c r="DRR3976" s="549"/>
      <c r="DRS3976" s="549"/>
      <c r="DRT3976" s="549"/>
      <c r="DRU3976" s="549"/>
      <c r="DRV3976" s="549"/>
      <c r="DRW3976" s="549"/>
      <c r="DRX3976" s="549"/>
      <c r="DRY3976" s="549"/>
      <c r="DRZ3976" s="549"/>
      <c r="DSA3976" s="549"/>
      <c r="DSB3976" s="549"/>
      <c r="DSC3976" s="549"/>
      <c r="DSD3976" s="549"/>
      <c r="DSE3976" s="549"/>
      <c r="DSF3976" s="549"/>
      <c r="DSG3976" s="549"/>
      <c r="DSH3976" s="549"/>
      <c r="DSI3976" s="549"/>
      <c r="DSJ3976" s="549"/>
      <c r="DSK3976" s="549"/>
      <c r="DSL3976" s="549"/>
      <c r="DSM3976" s="549"/>
      <c r="DSN3976" s="549"/>
      <c r="DSO3976" s="549"/>
      <c r="DSP3976" s="549"/>
      <c r="DSQ3976" s="549"/>
      <c r="DSR3976" s="549"/>
      <c r="DSS3976" s="549"/>
      <c r="DST3976" s="549"/>
      <c r="DSU3976" s="549"/>
      <c r="DSV3976" s="549"/>
      <c r="DSW3976" s="549"/>
      <c r="DSX3976" s="549"/>
      <c r="DSY3976" s="549"/>
      <c r="DSZ3976" s="549"/>
      <c r="DTA3976" s="549"/>
      <c r="DTB3976" s="549"/>
      <c r="DTC3976" s="549"/>
      <c r="DTD3976" s="549"/>
      <c r="DTE3976" s="549"/>
      <c r="DTF3976" s="549"/>
      <c r="DTG3976" s="549"/>
      <c r="DTH3976" s="549"/>
      <c r="DTI3976" s="549"/>
      <c r="DTJ3976" s="549"/>
      <c r="DTK3976" s="549"/>
      <c r="DTL3976" s="549"/>
      <c r="DTM3976" s="549"/>
      <c r="DTN3976" s="549"/>
      <c r="DTO3976" s="549"/>
      <c r="DTP3976" s="549"/>
      <c r="DTQ3976" s="549"/>
      <c r="DTR3976" s="549"/>
      <c r="DTS3976" s="549"/>
      <c r="DTT3976" s="549"/>
      <c r="DTU3976" s="549"/>
      <c r="DTV3976" s="549"/>
      <c r="DTW3976" s="549"/>
      <c r="DTX3976" s="549"/>
      <c r="DTY3976" s="549"/>
      <c r="DTZ3976" s="549"/>
      <c r="DUA3976" s="549"/>
      <c r="DUB3976" s="549"/>
      <c r="DUC3976" s="549"/>
      <c r="DUD3976" s="549"/>
      <c r="DUE3976" s="549"/>
      <c r="DUF3976" s="549"/>
      <c r="DUG3976" s="549"/>
      <c r="DUH3976" s="549"/>
      <c r="DUI3976" s="549"/>
      <c r="DUJ3976" s="549"/>
      <c r="DUK3976" s="549"/>
      <c r="DUL3976" s="549"/>
      <c r="DUM3976" s="549"/>
      <c r="DUN3976" s="549"/>
      <c r="DUO3976" s="549"/>
      <c r="DUP3976" s="549"/>
      <c r="DUQ3976" s="549"/>
      <c r="DUR3976" s="549"/>
      <c r="DUS3976" s="549"/>
      <c r="DUT3976" s="549"/>
      <c r="DUU3976" s="549"/>
      <c r="DUV3976" s="549"/>
      <c r="DUW3976" s="549"/>
      <c r="DUX3976" s="549"/>
      <c r="DUY3976" s="549"/>
      <c r="DUZ3976" s="549"/>
      <c r="DVA3976" s="549"/>
      <c r="DVB3976" s="549"/>
      <c r="DVC3976" s="549"/>
      <c r="DVD3976" s="549"/>
      <c r="DVE3976" s="549"/>
      <c r="DVF3976" s="549"/>
      <c r="DVG3976" s="549"/>
      <c r="DVH3976" s="549"/>
      <c r="DVI3976" s="549"/>
      <c r="DVJ3976" s="549"/>
      <c r="DVK3976" s="549"/>
      <c r="DVL3976" s="549"/>
      <c r="DVM3976" s="549"/>
      <c r="DVN3976" s="549"/>
      <c r="DVO3976" s="549"/>
      <c r="DVP3976" s="549"/>
      <c r="DVQ3976" s="549"/>
      <c r="DVR3976" s="549"/>
      <c r="DVS3976" s="549"/>
      <c r="DVT3976" s="549"/>
      <c r="DVU3976" s="549"/>
      <c r="DVV3976" s="549"/>
      <c r="DVW3976" s="549"/>
      <c r="DVX3976" s="549"/>
      <c r="DVY3976" s="549"/>
      <c r="DVZ3976" s="549"/>
      <c r="DWA3976" s="549"/>
      <c r="DWB3976" s="549"/>
      <c r="DWC3976" s="549"/>
      <c r="DWD3976" s="549"/>
      <c r="DWE3976" s="549"/>
      <c r="DWF3976" s="549"/>
      <c r="DWG3976" s="549"/>
      <c r="DWH3976" s="549"/>
      <c r="DWI3976" s="549"/>
      <c r="DWJ3976" s="549"/>
      <c r="DWK3976" s="549"/>
      <c r="DWL3976" s="549"/>
      <c r="DWM3976" s="549"/>
      <c r="DWN3976" s="549"/>
      <c r="DWO3976" s="549"/>
      <c r="DWP3976" s="549"/>
      <c r="DWQ3976" s="549"/>
      <c r="DWR3976" s="549"/>
      <c r="DWS3976" s="549"/>
      <c r="DWT3976" s="549"/>
      <c r="DWU3976" s="549"/>
      <c r="DWV3976" s="549"/>
      <c r="DWW3976" s="549"/>
      <c r="DWX3976" s="549"/>
      <c r="DWY3976" s="549"/>
      <c r="DWZ3976" s="549"/>
      <c r="DXA3976" s="549"/>
      <c r="DXB3976" s="549"/>
      <c r="DXC3976" s="549"/>
      <c r="DXD3976" s="549"/>
      <c r="DXE3976" s="549"/>
      <c r="DXF3976" s="549"/>
      <c r="DXG3976" s="549"/>
      <c r="DXH3976" s="549"/>
      <c r="DXI3976" s="549"/>
      <c r="DXJ3976" s="549"/>
      <c r="DXK3976" s="549"/>
      <c r="DXL3976" s="549"/>
      <c r="DXM3976" s="549"/>
      <c r="DXN3976" s="549"/>
      <c r="DXO3976" s="549"/>
      <c r="DXP3976" s="549"/>
      <c r="DXQ3976" s="549"/>
      <c r="DXR3976" s="549"/>
      <c r="DXS3976" s="549"/>
      <c r="DXT3976" s="549"/>
      <c r="DXU3976" s="549"/>
      <c r="DXV3976" s="549"/>
      <c r="DXW3976" s="549"/>
      <c r="DXX3976" s="549"/>
      <c r="DXY3976" s="549"/>
      <c r="DXZ3976" s="549"/>
      <c r="DYA3976" s="549"/>
      <c r="DYB3976" s="549"/>
      <c r="DYC3976" s="549"/>
      <c r="DYD3976" s="549"/>
      <c r="DYE3976" s="549"/>
      <c r="DYF3976" s="549"/>
      <c r="DYG3976" s="549"/>
      <c r="DYH3976" s="549"/>
      <c r="DYI3976" s="549"/>
      <c r="DYJ3976" s="549"/>
      <c r="DYK3976" s="549"/>
      <c r="DYL3976" s="549"/>
      <c r="DYM3976" s="549"/>
      <c r="DYN3976" s="549"/>
      <c r="DYO3976" s="549"/>
      <c r="DYP3976" s="549"/>
      <c r="DYQ3976" s="549"/>
      <c r="DYR3976" s="549"/>
      <c r="DYS3976" s="549"/>
      <c r="DYT3976" s="549"/>
      <c r="DYU3976" s="549"/>
      <c r="DYV3976" s="549"/>
      <c r="DYW3976" s="549"/>
      <c r="DYX3976" s="549"/>
      <c r="DYY3976" s="549"/>
      <c r="DYZ3976" s="549"/>
      <c r="DZA3976" s="549"/>
      <c r="DZB3976" s="549"/>
      <c r="DZC3976" s="549"/>
      <c r="DZD3976" s="549"/>
      <c r="DZE3976" s="549"/>
      <c r="DZF3976" s="549"/>
      <c r="DZG3976" s="549"/>
      <c r="DZH3976" s="549"/>
      <c r="DZI3976" s="549"/>
      <c r="DZJ3976" s="549"/>
      <c r="DZK3976" s="549"/>
      <c r="DZL3976" s="549"/>
      <c r="DZM3976" s="549"/>
      <c r="DZN3976" s="549"/>
      <c r="DZO3976" s="549"/>
      <c r="DZP3976" s="549"/>
      <c r="DZQ3976" s="549"/>
      <c r="DZR3976" s="549"/>
      <c r="DZS3976" s="549"/>
      <c r="DZT3976" s="549"/>
      <c r="DZU3976" s="549"/>
      <c r="DZV3976" s="549"/>
      <c r="DZW3976" s="549"/>
      <c r="DZX3976" s="549"/>
      <c r="DZY3976" s="549"/>
      <c r="DZZ3976" s="549"/>
      <c r="EAA3976" s="549"/>
      <c r="EAB3976" s="549"/>
      <c r="EAC3976" s="549"/>
      <c r="EAD3976" s="549"/>
      <c r="EAE3976" s="549"/>
      <c r="EAF3976" s="549"/>
      <c r="EAG3976" s="549"/>
      <c r="EAH3976" s="549"/>
      <c r="EAI3976" s="549"/>
      <c r="EAJ3976" s="549"/>
      <c r="EAK3976" s="549"/>
      <c r="EAL3976" s="549"/>
      <c r="EAM3976" s="549"/>
      <c r="EAN3976" s="549"/>
      <c r="EAO3976" s="549"/>
      <c r="EAP3976" s="549"/>
      <c r="EAQ3976" s="549"/>
      <c r="EAR3976" s="549"/>
      <c r="EAS3976" s="549"/>
      <c r="EAT3976" s="549"/>
      <c r="EAU3976" s="549"/>
      <c r="EAV3976" s="549"/>
      <c r="EAW3976" s="549"/>
      <c r="EAX3976" s="549"/>
      <c r="EAY3976" s="549"/>
      <c r="EAZ3976" s="549"/>
      <c r="EBA3976" s="549"/>
      <c r="EBB3976" s="549"/>
      <c r="EBC3976" s="549"/>
      <c r="EBD3976" s="549"/>
      <c r="EBE3976" s="549"/>
      <c r="EBF3976" s="549"/>
      <c r="EBG3976" s="549"/>
      <c r="EBH3976" s="549"/>
      <c r="EBI3976" s="549"/>
      <c r="EBJ3976" s="549"/>
      <c r="EBK3976" s="549"/>
      <c r="EBL3976" s="549"/>
      <c r="EBM3976" s="549"/>
      <c r="EBN3976" s="549"/>
      <c r="EBO3976" s="549"/>
      <c r="EBP3976" s="549"/>
      <c r="EBQ3976" s="549"/>
      <c r="EBR3976" s="549"/>
      <c r="EBS3976" s="549"/>
      <c r="EBT3976" s="549"/>
      <c r="EBU3976" s="549"/>
      <c r="EBV3976" s="549"/>
      <c r="EBW3976" s="549"/>
      <c r="EBX3976" s="549"/>
      <c r="EBY3976" s="549"/>
      <c r="EBZ3976" s="549"/>
      <c r="ECA3976" s="549"/>
      <c r="ECB3976" s="549"/>
      <c r="ECC3976" s="549"/>
      <c r="ECD3976" s="549"/>
      <c r="ECE3976" s="549"/>
      <c r="ECF3976" s="549"/>
      <c r="ECG3976" s="549"/>
      <c r="ECH3976" s="549"/>
      <c r="ECI3976" s="549"/>
      <c r="ECJ3976" s="549"/>
      <c r="ECK3976" s="549"/>
      <c r="ECL3976" s="549"/>
      <c r="ECM3976" s="549"/>
      <c r="ECN3976" s="549"/>
      <c r="ECO3976" s="549"/>
      <c r="ECP3976" s="549"/>
      <c r="ECQ3976" s="549"/>
      <c r="ECR3976" s="549"/>
      <c r="ECS3976" s="549"/>
      <c r="ECT3976" s="549"/>
      <c r="ECU3976" s="549"/>
      <c r="ECV3976" s="549"/>
      <c r="ECW3976" s="549"/>
      <c r="ECX3976" s="549"/>
      <c r="ECY3976" s="549"/>
      <c r="ECZ3976" s="549"/>
      <c r="EDA3976" s="549"/>
      <c r="EDB3976" s="549"/>
      <c r="EDC3976" s="549"/>
      <c r="EDD3976" s="549"/>
      <c r="EDE3976" s="549"/>
      <c r="EDF3976" s="549"/>
      <c r="EDG3976" s="549"/>
      <c r="EDH3976" s="549"/>
      <c r="EDI3976" s="549"/>
      <c r="EDJ3976" s="549"/>
      <c r="EDK3976" s="549"/>
      <c r="EDL3976" s="549"/>
      <c r="EDM3976" s="549"/>
      <c r="EDN3976" s="549"/>
      <c r="EDO3976" s="549"/>
      <c r="EDP3976" s="549"/>
      <c r="EDQ3976" s="549"/>
      <c r="EDR3976" s="549"/>
      <c r="EDS3976" s="549"/>
      <c r="EDT3976" s="549"/>
      <c r="EDU3976" s="549"/>
      <c r="EDV3976" s="549"/>
      <c r="EDW3976" s="549"/>
      <c r="EDX3976" s="549"/>
      <c r="EDY3976" s="549"/>
      <c r="EDZ3976" s="549"/>
      <c r="EEA3976" s="549"/>
      <c r="EEB3976" s="549"/>
      <c r="EEC3976" s="549"/>
      <c r="EED3976" s="549"/>
      <c r="EEE3976" s="549"/>
      <c r="EEF3976" s="549"/>
      <c r="EEG3976" s="549"/>
      <c r="EEH3976" s="549"/>
      <c r="EEI3976" s="549"/>
      <c r="EEJ3976" s="549"/>
      <c r="EEK3976" s="549"/>
      <c r="EEL3976" s="549"/>
      <c r="EEM3976" s="549"/>
      <c r="EEN3976" s="549"/>
      <c r="EEO3976" s="549"/>
      <c r="EEP3976" s="549"/>
      <c r="EEQ3976" s="549"/>
      <c r="EER3976" s="549"/>
      <c r="EES3976" s="549"/>
      <c r="EET3976" s="549"/>
      <c r="EEU3976" s="549"/>
      <c r="EEV3976" s="549"/>
      <c r="EEW3976" s="549"/>
      <c r="EEX3976" s="549"/>
      <c r="EEY3976" s="549"/>
      <c r="EEZ3976" s="549"/>
      <c r="EFA3976" s="549"/>
      <c r="EFB3976" s="549"/>
      <c r="EFC3976" s="549"/>
      <c r="EFD3976" s="549"/>
      <c r="EFE3976" s="549"/>
      <c r="EFF3976" s="549"/>
      <c r="EFG3976" s="549"/>
      <c r="EFH3976" s="549"/>
      <c r="EFI3976" s="549"/>
      <c r="EFJ3976" s="549"/>
      <c r="EFK3976" s="549"/>
      <c r="EFL3976" s="549"/>
      <c r="EFM3976" s="549"/>
      <c r="EFN3976" s="549"/>
      <c r="EFO3976" s="549"/>
      <c r="EFP3976" s="549"/>
      <c r="EFQ3976" s="549"/>
      <c r="EFR3976" s="549"/>
      <c r="EFS3976" s="549"/>
      <c r="EFT3976" s="549"/>
      <c r="EFU3976" s="549"/>
      <c r="EFV3976" s="549"/>
      <c r="EFW3976" s="549"/>
      <c r="EFX3976" s="549"/>
      <c r="EFY3976" s="549"/>
      <c r="EFZ3976" s="549"/>
      <c r="EGA3976" s="549"/>
      <c r="EGB3976" s="549"/>
      <c r="EGC3976" s="549"/>
      <c r="EGD3976" s="549"/>
      <c r="EGE3976" s="549"/>
      <c r="EGF3976" s="549"/>
      <c r="EGG3976" s="549"/>
      <c r="EGH3976" s="549"/>
      <c r="EGI3976" s="549"/>
      <c r="EGJ3976" s="549"/>
      <c r="EGK3976" s="549"/>
      <c r="EGL3976" s="549"/>
      <c r="EGM3976" s="549"/>
      <c r="EGN3976" s="549"/>
      <c r="EGO3976" s="549"/>
      <c r="EGP3976" s="549"/>
      <c r="EGQ3976" s="549"/>
      <c r="EGR3976" s="549"/>
      <c r="EGS3976" s="549"/>
      <c r="EGT3976" s="549"/>
      <c r="EGU3976" s="549"/>
      <c r="EGV3976" s="549"/>
      <c r="EGW3976" s="549"/>
      <c r="EGX3976" s="549"/>
      <c r="EGY3976" s="549"/>
      <c r="EGZ3976" s="549"/>
      <c r="EHA3976" s="549"/>
      <c r="EHB3976" s="549"/>
      <c r="EHC3976" s="549"/>
      <c r="EHD3976" s="549"/>
      <c r="EHE3976" s="549"/>
      <c r="EHF3976" s="549"/>
      <c r="EHG3976" s="549"/>
      <c r="EHH3976" s="549"/>
      <c r="EHI3976" s="549"/>
      <c r="EHJ3976" s="549"/>
      <c r="EHK3976" s="549"/>
      <c r="EHL3976" s="549"/>
      <c r="EHM3976" s="549"/>
      <c r="EHN3976" s="549"/>
      <c r="EHO3976" s="549"/>
      <c r="EHP3976" s="549"/>
      <c r="EHQ3976" s="549"/>
      <c r="EHR3976" s="549"/>
      <c r="EHS3976" s="549"/>
      <c r="EHT3976" s="549"/>
      <c r="EHU3976" s="549"/>
      <c r="EHV3976" s="549"/>
      <c r="EHW3976" s="549"/>
      <c r="EHX3976" s="549"/>
      <c r="EHY3976" s="549"/>
      <c r="EHZ3976" s="549"/>
      <c r="EIA3976" s="549"/>
      <c r="EIB3976" s="549"/>
      <c r="EIC3976" s="549"/>
      <c r="EID3976" s="549"/>
      <c r="EIE3976" s="549"/>
      <c r="EIF3976" s="549"/>
      <c r="EIG3976" s="549"/>
      <c r="EIH3976" s="549"/>
      <c r="EII3976" s="549"/>
      <c r="EIJ3976" s="549"/>
      <c r="EIK3976" s="549"/>
      <c r="EIL3976" s="549"/>
      <c r="EIM3976" s="549"/>
      <c r="EIN3976" s="549"/>
      <c r="EIO3976" s="549"/>
      <c r="EIP3976" s="549"/>
      <c r="EIQ3976" s="549"/>
      <c r="EIR3976" s="549"/>
      <c r="EIS3976" s="549"/>
      <c r="EIT3976" s="549"/>
      <c r="EIU3976" s="549"/>
      <c r="EIV3976" s="549"/>
      <c r="EIW3976" s="549"/>
      <c r="EIX3976" s="549"/>
      <c r="EIY3976" s="549"/>
      <c r="EIZ3976" s="549"/>
      <c r="EJA3976" s="549"/>
      <c r="EJB3976" s="549"/>
      <c r="EJC3976" s="549"/>
      <c r="EJD3976" s="549"/>
      <c r="EJE3976" s="549"/>
      <c r="EJF3976" s="549"/>
      <c r="EJG3976" s="549"/>
      <c r="EJH3976" s="549"/>
      <c r="EJI3976" s="549"/>
      <c r="EJJ3976" s="549"/>
      <c r="EJK3976" s="549"/>
      <c r="EJL3976" s="549"/>
      <c r="EJM3976" s="549"/>
      <c r="EJN3976" s="549"/>
      <c r="EJO3976" s="549"/>
      <c r="EJP3976" s="549"/>
      <c r="EJQ3976" s="549"/>
      <c r="EJR3976" s="549"/>
      <c r="EJS3976" s="549"/>
      <c r="EJT3976" s="549"/>
      <c r="EJU3976" s="549"/>
      <c r="EJV3976" s="549"/>
      <c r="EJW3976" s="549"/>
      <c r="EJX3976" s="549"/>
      <c r="EJY3976" s="549"/>
      <c r="EJZ3976" s="549"/>
      <c r="EKA3976" s="549"/>
      <c r="EKB3976" s="549"/>
      <c r="EKC3976" s="549"/>
      <c r="EKD3976" s="549"/>
      <c r="EKE3976" s="549"/>
      <c r="EKF3976" s="549"/>
      <c r="EKG3976" s="549"/>
      <c r="EKH3976" s="549"/>
      <c r="EKI3976" s="549"/>
      <c r="EKJ3976" s="549"/>
      <c r="EKK3976" s="549"/>
      <c r="EKL3976" s="549"/>
      <c r="EKM3976" s="549"/>
      <c r="EKN3976" s="549"/>
      <c r="EKO3976" s="549"/>
      <c r="EKP3976" s="549"/>
      <c r="EKQ3976" s="549"/>
      <c r="EKR3976" s="549"/>
      <c r="EKS3976" s="549"/>
      <c r="EKT3976" s="549"/>
      <c r="EKU3976" s="549"/>
      <c r="EKV3976" s="549"/>
      <c r="EKW3976" s="549"/>
      <c r="EKX3976" s="549"/>
      <c r="EKY3976" s="549"/>
      <c r="EKZ3976" s="549"/>
      <c r="ELA3976" s="549"/>
      <c r="ELB3976" s="549"/>
      <c r="ELC3976" s="549"/>
      <c r="ELD3976" s="549"/>
      <c r="ELE3976" s="549"/>
      <c r="ELF3976" s="549"/>
      <c r="ELG3976" s="549"/>
      <c r="ELH3976" s="549"/>
      <c r="ELI3976" s="549"/>
      <c r="ELJ3976" s="549"/>
      <c r="ELK3976" s="549"/>
      <c r="ELL3976" s="549"/>
      <c r="ELM3976" s="549"/>
      <c r="ELN3976" s="549"/>
      <c r="ELO3976" s="549"/>
      <c r="ELP3976" s="549"/>
      <c r="ELQ3976" s="549"/>
      <c r="ELR3976" s="549"/>
      <c r="ELS3976" s="549"/>
      <c r="ELT3976" s="549"/>
      <c r="ELU3976" s="549"/>
      <c r="ELV3976" s="549"/>
      <c r="ELW3976" s="549"/>
      <c r="ELX3976" s="549"/>
      <c r="ELY3976" s="549"/>
      <c r="ELZ3976" s="549"/>
      <c r="EMA3976" s="549"/>
      <c r="EMB3976" s="549"/>
      <c r="EMC3976" s="549"/>
      <c r="EMD3976" s="549"/>
      <c r="EME3976" s="549"/>
      <c r="EMF3976" s="549"/>
      <c r="EMG3976" s="549"/>
      <c r="EMH3976" s="549"/>
      <c r="EMI3976" s="549"/>
      <c r="EMJ3976" s="549"/>
      <c r="EMK3976" s="549"/>
      <c r="EML3976" s="549"/>
      <c r="EMM3976" s="549"/>
      <c r="EMN3976" s="549"/>
      <c r="EMO3976" s="549"/>
      <c r="EMP3976" s="549"/>
      <c r="EMQ3976" s="549"/>
      <c r="EMR3976" s="549"/>
      <c r="EMS3976" s="549"/>
      <c r="EMT3976" s="549"/>
      <c r="EMU3976" s="549"/>
      <c r="EMV3976" s="549"/>
      <c r="EMW3976" s="549"/>
      <c r="EMX3976" s="549"/>
      <c r="EMY3976" s="549"/>
      <c r="EMZ3976" s="549"/>
      <c r="ENA3976" s="549"/>
      <c r="ENB3976" s="549"/>
      <c r="ENC3976" s="549"/>
      <c r="END3976" s="549"/>
      <c r="ENE3976" s="549"/>
      <c r="ENF3976" s="549"/>
      <c r="ENG3976" s="549"/>
      <c r="ENH3976" s="549"/>
      <c r="ENI3976" s="549"/>
      <c r="ENJ3976" s="549"/>
      <c r="ENK3976" s="549"/>
      <c r="ENL3976" s="549"/>
      <c r="ENM3976" s="549"/>
      <c r="ENN3976" s="549"/>
      <c r="ENO3976" s="549"/>
      <c r="ENP3976" s="549"/>
      <c r="ENQ3976" s="549"/>
      <c r="ENR3976" s="549"/>
      <c r="ENS3976" s="549"/>
      <c r="ENT3976" s="549"/>
      <c r="ENU3976" s="549"/>
      <c r="ENV3976" s="549"/>
      <c r="ENW3976" s="549"/>
      <c r="ENX3976" s="549"/>
      <c r="ENY3976" s="549"/>
      <c r="ENZ3976" s="549"/>
      <c r="EOA3976" s="549"/>
      <c r="EOB3976" s="549"/>
      <c r="EOC3976" s="549"/>
      <c r="EOD3976" s="549"/>
      <c r="EOE3976" s="549"/>
      <c r="EOF3976" s="549"/>
      <c r="EOG3976" s="549"/>
      <c r="EOH3976" s="549"/>
      <c r="EOI3976" s="549"/>
      <c r="EOJ3976" s="549"/>
      <c r="EOK3976" s="549"/>
      <c r="EOL3976" s="549"/>
      <c r="EOM3976" s="549"/>
      <c r="EON3976" s="549"/>
      <c r="EOO3976" s="549"/>
      <c r="EOP3976" s="549"/>
      <c r="EOQ3976" s="549"/>
      <c r="EOR3976" s="549"/>
      <c r="EOS3976" s="549"/>
      <c r="EOT3976" s="549"/>
      <c r="EOU3976" s="549"/>
      <c r="EOV3976" s="549"/>
      <c r="EOW3976" s="549"/>
      <c r="EOX3976" s="549"/>
      <c r="EOY3976" s="549"/>
      <c r="EOZ3976" s="549"/>
      <c r="EPA3976" s="549"/>
      <c r="EPB3976" s="549"/>
      <c r="EPC3976" s="549"/>
      <c r="EPD3976" s="549"/>
      <c r="EPE3976" s="549"/>
      <c r="EPF3976" s="549"/>
      <c r="EPG3976" s="549"/>
      <c r="EPH3976" s="549"/>
      <c r="EPI3976" s="549"/>
      <c r="EPJ3976" s="549"/>
      <c r="EPK3976" s="549"/>
      <c r="EPL3976" s="549"/>
      <c r="EPM3976" s="549"/>
      <c r="EPN3976" s="549"/>
      <c r="EPO3976" s="549"/>
      <c r="EPP3976" s="549"/>
      <c r="EPQ3976" s="549"/>
      <c r="EPR3976" s="549"/>
      <c r="EPS3976" s="549"/>
      <c r="EPT3976" s="549"/>
      <c r="EPU3976" s="549"/>
      <c r="EPV3976" s="549"/>
      <c r="EPW3976" s="549"/>
      <c r="EPX3976" s="549"/>
      <c r="EPY3976" s="549"/>
      <c r="EPZ3976" s="549"/>
      <c r="EQA3976" s="549"/>
      <c r="EQB3976" s="549"/>
      <c r="EQC3976" s="549"/>
      <c r="EQD3976" s="549"/>
      <c r="EQE3976" s="549"/>
      <c r="EQF3976" s="549"/>
      <c r="EQG3976" s="549"/>
      <c r="EQH3976" s="549"/>
      <c r="EQI3976" s="549"/>
      <c r="EQJ3976" s="549"/>
      <c r="EQK3976" s="549"/>
      <c r="EQL3976" s="549"/>
      <c r="EQM3976" s="549"/>
      <c r="EQN3976" s="549"/>
      <c r="EQO3976" s="549"/>
      <c r="EQP3976" s="549"/>
      <c r="EQQ3976" s="549"/>
      <c r="EQR3976" s="549"/>
      <c r="EQS3976" s="549"/>
      <c r="EQT3976" s="549"/>
      <c r="EQU3976" s="549"/>
      <c r="EQV3976" s="549"/>
      <c r="EQW3976" s="549"/>
      <c r="EQX3976" s="549"/>
      <c r="EQY3976" s="549"/>
      <c r="EQZ3976" s="549"/>
      <c r="ERA3976" s="549"/>
      <c r="ERB3976" s="549"/>
      <c r="ERC3976" s="549"/>
      <c r="ERD3976" s="549"/>
      <c r="ERE3976" s="549"/>
      <c r="ERF3976" s="549"/>
      <c r="ERG3976" s="549"/>
      <c r="ERH3976" s="549"/>
      <c r="ERI3976" s="549"/>
      <c r="ERJ3976" s="549"/>
      <c r="ERK3976" s="549"/>
      <c r="ERL3976" s="549"/>
      <c r="ERM3976" s="549"/>
      <c r="ERN3976" s="549"/>
      <c r="ERO3976" s="549"/>
      <c r="ERP3976" s="549"/>
      <c r="ERQ3976" s="549"/>
      <c r="ERR3976" s="549"/>
      <c r="ERS3976" s="549"/>
      <c r="ERT3976" s="549"/>
      <c r="ERU3976" s="549"/>
      <c r="ERV3976" s="549"/>
      <c r="ERW3976" s="549"/>
      <c r="ERX3976" s="549"/>
      <c r="ERY3976" s="549"/>
      <c r="ERZ3976" s="549"/>
      <c r="ESA3976" s="549"/>
      <c r="ESB3976" s="549"/>
      <c r="ESC3976" s="549"/>
      <c r="ESD3976" s="549"/>
      <c r="ESE3976" s="549"/>
      <c r="ESF3976" s="549"/>
      <c r="ESG3976" s="549"/>
      <c r="ESH3976" s="549"/>
      <c r="ESI3976" s="549"/>
      <c r="ESJ3976" s="549"/>
      <c r="ESK3976" s="549"/>
      <c r="ESL3976" s="549"/>
      <c r="ESM3976" s="549"/>
      <c r="ESN3976" s="549"/>
      <c r="ESO3976" s="549"/>
      <c r="ESP3976" s="549"/>
      <c r="ESQ3976" s="549"/>
      <c r="ESR3976" s="549"/>
      <c r="ESS3976" s="549"/>
      <c r="EST3976" s="549"/>
      <c r="ESU3976" s="549"/>
      <c r="ESV3976" s="549"/>
      <c r="ESW3976" s="549"/>
      <c r="ESX3976" s="549"/>
      <c r="ESY3976" s="549"/>
      <c r="ESZ3976" s="549"/>
      <c r="ETA3976" s="549"/>
      <c r="ETB3976" s="549"/>
      <c r="ETC3976" s="549"/>
      <c r="ETD3976" s="549"/>
      <c r="ETE3976" s="549"/>
      <c r="ETF3976" s="549"/>
      <c r="ETG3976" s="549"/>
      <c r="ETH3976" s="549"/>
      <c r="ETI3976" s="549"/>
      <c r="ETJ3976" s="549"/>
      <c r="ETK3976" s="549"/>
      <c r="ETL3976" s="549"/>
      <c r="ETM3976" s="549"/>
      <c r="ETN3976" s="549"/>
      <c r="ETO3976" s="549"/>
      <c r="ETP3976" s="549"/>
      <c r="ETQ3976" s="549"/>
      <c r="ETR3976" s="549"/>
      <c r="ETS3976" s="549"/>
      <c r="ETT3976" s="549"/>
      <c r="ETU3976" s="549"/>
      <c r="ETV3976" s="549"/>
      <c r="ETW3976" s="549"/>
      <c r="ETX3976" s="549"/>
      <c r="ETY3976" s="549"/>
      <c r="ETZ3976" s="549"/>
      <c r="EUA3976" s="549"/>
      <c r="EUB3976" s="549"/>
      <c r="EUC3976" s="549"/>
      <c r="EUD3976" s="549"/>
      <c r="EUE3976" s="549"/>
      <c r="EUF3976" s="549"/>
      <c r="EUG3976" s="549"/>
      <c r="EUH3976" s="549"/>
      <c r="EUI3976" s="549"/>
      <c r="EUJ3976" s="549"/>
      <c r="EUK3976" s="549"/>
      <c r="EUL3976" s="549"/>
      <c r="EUM3976" s="549"/>
      <c r="EUN3976" s="549"/>
      <c r="EUO3976" s="549"/>
      <c r="EUP3976" s="549"/>
      <c r="EUQ3976" s="549"/>
      <c r="EUR3976" s="549"/>
      <c r="EUS3976" s="549"/>
      <c r="EUT3976" s="549"/>
      <c r="EUU3976" s="549"/>
      <c r="EUV3976" s="549"/>
      <c r="EUW3976" s="549"/>
      <c r="EUX3976" s="549"/>
      <c r="EUY3976" s="549"/>
      <c r="EUZ3976" s="549"/>
      <c r="EVA3976" s="549"/>
      <c r="EVB3976" s="549"/>
      <c r="EVC3976" s="549"/>
      <c r="EVD3976" s="549"/>
      <c r="EVE3976" s="549"/>
      <c r="EVF3976" s="549"/>
      <c r="EVG3976" s="549"/>
      <c r="EVH3976" s="549"/>
      <c r="EVI3976" s="549"/>
      <c r="EVJ3976" s="549"/>
      <c r="EVK3976" s="549"/>
      <c r="EVL3976" s="549"/>
      <c r="EVM3976" s="549"/>
      <c r="EVN3976" s="549"/>
      <c r="EVO3976" s="549"/>
      <c r="EVP3976" s="549"/>
      <c r="EVQ3976" s="549"/>
      <c r="EVR3976" s="549"/>
      <c r="EVS3976" s="549"/>
      <c r="EVT3976" s="549"/>
      <c r="EVU3976" s="549"/>
      <c r="EVV3976" s="549"/>
      <c r="EVW3976" s="549"/>
      <c r="EVX3976" s="549"/>
      <c r="EVY3976" s="549"/>
      <c r="EVZ3976" s="549"/>
      <c r="EWA3976" s="549"/>
      <c r="EWB3976" s="549"/>
      <c r="EWC3976" s="549"/>
      <c r="EWD3976" s="549"/>
      <c r="EWE3976" s="549"/>
      <c r="EWF3976" s="549"/>
      <c r="EWG3976" s="549"/>
      <c r="EWH3976" s="549"/>
      <c r="EWI3976" s="549"/>
      <c r="EWJ3976" s="549"/>
      <c r="EWK3976" s="549"/>
      <c r="EWL3976" s="549"/>
      <c r="EWM3976" s="549"/>
      <c r="EWN3976" s="549"/>
      <c r="EWO3976" s="549"/>
      <c r="EWP3976" s="549"/>
      <c r="EWQ3976" s="549"/>
      <c r="EWR3976" s="549"/>
      <c r="EWS3976" s="549"/>
      <c r="EWT3976" s="549"/>
      <c r="EWU3976" s="549"/>
      <c r="EWV3976" s="549"/>
      <c r="EWW3976" s="549"/>
      <c r="EWX3976" s="549"/>
      <c r="EWY3976" s="549"/>
      <c r="EWZ3976" s="549"/>
      <c r="EXA3976" s="549"/>
      <c r="EXB3976" s="549"/>
      <c r="EXC3976" s="549"/>
      <c r="EXD3976" s="549"/>
      <c r="EXE3976" s="549"/>
      <c r="EXF3976" s="549"/>
      <c r="EXG3976" s="549"/>
      <c r="EXH3976" s="549"/>
      <c r="EXI3976" s="549"/>
      <c r="EXJ3976" s="549"/>
      <c r="EXK3976" s="549"/>
      <c r="EXL3976" s="549"/>
      <c r="EXM3976" s="549"/>
      <c r="EXN3976" s="549"/>
      <c r="EXO3976" s="549"/>
      <c r="EXP3976" s="549"/>
      <c r="EXQ3976" s="549"/>
      <c r="EXR3976" s="549"/>
      <c r="EXS3976" s="549"/>
      <c r="EXT3976" s="549"/>
      <c r="EXU3976" s="549"/>
      <c r="EXV3976" s="549"/>
      <c r="EXW3976" s="549"/>
      <c r="EXX3976" s="549"/>
      <c r="EXY3976" s="549"/>
      <c r="EXZ3976" s="549"/>
      <c r="EYA3976" s="549"/>
      <c r="EYB3976" s="549"/>
      <c r="EYC3976" s="549"/>
      <c r="EYD3976" s="549"/>
      <c r="EYE3976" s="549"/>
      <c r="EYF3976" s="549"/>
      <c r="EYG3976" s="549"/>
      <c r="EYH3976" s="549"/>
      <c r="EYI3976" s="549"/>
      <c r="EYJ3976" s="549"/>
      <c r="EYK3976" s="549"/>
      <c r="EYL3976" s="549"/>
      <c r="EYM3976" s="549"/>
      <c r="EYN3976" s="549"/>
      <c r="EYO3976" s="549"/>
      <c r="EYP3976" s="549"/>
      <c r="EYQ3976" s="549"/>
      <c r="EYR3976" s="549"/>
      <c r="EYS3976" s="549"/>
      <c r="EYT3976" s="549"/>
      <c r="EYU3976" s="549"/>
      <c r="EYV3976" s="549"/>
      <c r="EYW3976" s="549"/>
      <c r="EYX3976" s="549"/>
      <c r="EYY3976" s="549"/>
      <c r="EYZ3976" s="549"/>
      <c r="EZA3976" s="549"/>
      <c r="EZB3976" s="549"/>
      <c r="EZC3976" s="549"/>
      <c r="EZD3976" s="549"/>
      <c r="EZE3976" s="549"/>
      <c r="EZF3976" s="549"/>
      <c r="EZG3976" s="549"/>
      <c r="EZH3976" s="549"/>
      <c r="EZI3976" s="549"/>
      <c r="EZJ3976" s="549"/>
      <c r="EZK3976" s="549"/>
      <c r="EZL3976" s="549"/>
      <c r="EZM3976" s="549"/>
      <c r="EZN3976" s="549"/>
      <c r="EZO3976" s="549"/>
      <c r="EZP3976" s="549"/>
      <c r="EZQ3976" s="549"/>
      <c r="EZR3976" s="549"/>
      <c r="EZS3976" s="549"/>
      <c r="EZT3976" s="549"/>
      <c r="EZU3976" s="549"/>
      <c r="EZV3976" s="549"/>
      <c r="EZW3976" s="549"/>
      <c r="EZX3976" s="549"/>
      <c r="EZY3976" s="549"/>
      <c r="EZZ3976" s="549"/>
      <c r="FAA3976" s="549"/>
      <c r="FAB3976" s="549"/>
      <c r="FAC3976" s="549"/>
      <c r="FAD3976" s="549"/>
      <c r="FAE3976" s="549"/>
      <c r="FAF3976" s="549"/>
      <c r="FAG3976" s="549"/>
      <c r="FAH3976" s="549"/>
      <c r="FAI3976" s="549"/>
      <c r="FAJ3976" s="549"/>
      <c r="FAK3976" s="549"/>
      <c r="FAL3976" s="549"/>
      <c r="FAM3976" s="549"/>
      <c r="FAN3976" s="549"/>
      <c r="FAO3976" s="549"/>
      <c r="FAP3976" s="549"/>
      <c r="FAQ3976" s="549"/>
      <c r="FAR3976" s="549"/>
      <c r="FAS3976" s="549"/>
      <c r="FAT3976" s="549"/>
      <c r="FAU3976" s="549"/>
      <c r="FAV3976" s="549"/>
      <c r="FAW3976" s="549"/>
      <c r="FAX3976" s="549"/>
      <c r="FAY3976" s="549"/>
      <c r="FAZ3976" s="549"/>
      <c r="FBA3976" s="549"/>
      <c r="FBB3976" s="549"/>
      <c r="FBC3976" s="549"/>
      <c r="FBD3976" s="549"/>
      <c r="FBE3976" s="549"/>
      <c r="FBF3976" s="549"/>
      <c r="FBG3976" s="549"/>
      <c r="FBH3976" s="549"/>
      <c r="FBI3976" s="549"/>
      <c r="FBJ3976" s="549"/>
      <c r="FBK3976" s="549"/>
      <c r="FBL3976" s="549"/>
      <c r="FBM3976" s="549"/>
      <c r="FBN3976" s="549"/>
      <c r="FBO3976" s="549"/>
      <c r="FBP3976" s="549"/>
      <c r="FBQ3976" s="549"/>
      <c r="FBR3976" s="549"/>
      <c r="FBS3976" s="549"/>
      <c r="FBT3976" s="549"/>
      <c r="FBU3976" s="549"/>
      <c r="FBV3976" s="549"/>
      <c r="FBW3976" s="549"/>
      <c r="FBX3976" s="549"/>
      <c r="FBY3976" s="549"/>
      <c r="FBZ3976" s="549"/>
      <c r="FCA3976" s="549"/>
      <c r="FCB3976" s="549"/>
      <c r="FCC3976" s="549"/>
      <c r="FCD3976" s="549"/>
      <c r="FCE3976" s="549"/>
      <c r="FCF3976" s="549"/>
      <c r="FCG3976" s="549"/>
      <c r="FCH3976" s="549"/>
      <c r="FCI3976" s="549"/>
      <c r="FCJ3976" s="549"/>
      <c r="FCK3976" s="549"/>
      <c r="FCL3976" s="549"/>
      <c r="FCM3976" s="549"/>
      <c r="FCN3976" s="549"/>
      <c r="FCO3976" s="549"/>
      <c r="FCP3976" s="549"/>
      <c r="FCQ3976" s="549"/>
      <c r="FCR3976" s="549"/>
      <c r="FCS3976" s="549"/>
      <c r="FCT3976" s="549"/>
      <c r="FCU3976" s="549"/>
      <c r="FCV3976" s="549"/>
      <c r="FCW3976" s="549"/>
      <c r="FCX3976" s="549"/>
      <c r="FCY3976" s="549"/>
      <c r="FCZ3976" s="549"/>
      <c r="FDA3976" s="549"/>
      <c r="FDB3976" s="549"/>
      <c r="FDC3976" s="549"/>
      <c r="FDD3976" s="549"/>
      <c r="FDE3976" s="549"/>
      <c r="FDF3976" s="549"/>
      <c r="FDG3976" s="549"/>
      <c r="FDH3976" s="549"/>
      <c r="FDI3976" s="549"/>
      <c r="FDJ3976" s="549"/>
      <c r="FDK3976" s="549"/>
      <c r="FDL3976" s="549"/>
      <c r="FDM3976" s="549"/>
      <c r="FDN3976" s="549"/>
      <c r="FDO3976" s="549"/>
      <c r="FDP3976" s="549"/>
      <c r="FDQ3976" s="549"/>
      <c r="FDR3976" s="549"/>
      <c r="FDS3976" s="549"/>
      <c r="FDT3976" s="549"/>
      <c r="FDU3976" s="549"/>
      <c r="FDV3976" s="549"/>
      <c r="FDW3976" s="549"/>
      <c r="FDX3976" s="549"/>
      <c r="FDY3976" s="549"/>
      <c r="FDZ3976" s="549"/>
      <c r="FEA3976" s="549"/>
      <c r="FEB3976" s="549"/>
      <c r="FEC3976" s="549"/>
      <c r="FED3976" s="549"/>
      <c r="FEE3976" s="549"/>
      <c r="FEF3976" s="549"/>
      <c r="FEG3976" s="549"/>
      <c r="FEH3976" s="549"/>
      <c r="FEI3976" s="549"/>
      <c r="FEJ3976" s="549"/>
      <c r="FEK3976" s="549"/>
      <c r="FEL3976" s="549"/>
      <c r="FEM3976" s="549"/>
      <c r="FEN3976" s="549"/>
      <c r="FEO3976" s="549"/>
      <c r="FEP3976" s="549"/>
      <c r="FEQ3976" s="549"/>
      <c r="FER3976" s="549"/>
      <c r="FES3976" s="549"/>
      <c r="FET3976" s="549"/>
      <c r="FEU3976" s="549"/>
      <c r="FEV3976" s="549"/>
      <c r="FEW3976" s="549"/>
      <c r="FEX3976" s="549"/>
      <c r="FEY3976" s="549"/>
      <c r="FEZ3976" s="549"/>
      <c r="FFA3976" s="549"/>
      <c r="FFB3976" s="549"/>
      <c r="FFC3976" s="549"/>
      <c r="FFD3976" s="549"/>
      <c r="FFE3976" s="549"/>
      <c r="FFF3976" s="549"/>
      <c r="FFG3976" s="549"/>
      <c r="FFH3976" s="549"/>
      <c r="FFI3976" s="549"/>
      <c r="FFJ3976" s="549"/>
      <c r="FFK3976" s="549"/>
      <c r="FFL3976" s="549"/>
      <c r="FFM3976" s="549"/>
      <c r="FFN3976" s="549"/>
      <c r="FFO3976" s="549"/>
      <c r="FFP3976" s="549"/>
      <c r="FFQ3976" s="549"/>
      <c r="FFR3976" s="549"/>
      <c r="FFS3976" s="549"/>
      <c r="FFT3976" s="549"/>
      <c r="FFU3976" s="549"/>
      <c r="FFV3976" s="549"/>
      <c r="FFW3976" s="549"/>
      <c r="FFX3976" s="549"/>
      <c r="FFY3976" s="549"/>
      <c r="FFZ3976" s="549"/>
      <c r="FGA3976" s="549"/>
      <c r="FGB3976" s="549"/>
      <c r="FGC3976" s="549"/>
      <c r="FGD3976" s="549"/>
      <c r="FGE3976" s="549"/>
      <c r="FGF3976" s="549"/>
      <c r="FGG3976" s="549"/>
      <c r="FGH3976" s="549"/>
      <c r="FGI3976" s="549"/>
      <c r="FGJ3976" s="549"/>
      <c r="FGK3976" s="549"/>
      <c r="FGL3976" s="549"/>
      <c r="FGM3976" s="549"/>
      <c r="FGN3976" s="549"/>
      <c r="FGO3976" s="549"/>
      <c r="FGP3976" s="549"/>
      <c r="FGQ3976" s="549"/>
      <c r="FGR3976" s="549"/>
      <c r="FGS3976" s="549"/>
      <c r="FGT3976" s="549"/>
      <c r="FGU3976" s="549"/>
      <c r="FGV3976" s="549"/>
      <c r="FGW3976" s="549"/>
      <c r="FGX3976" s="549"/>
      <c r="FGY3976" s="549"/>
      <c r="FGZ3976" s="549"/>
      <c r="FHA3976" s="549"/>
      <c r="FHB3976" s="549"/>
      <c r="FHC3976" s="549"/>
      <c r="FHD3976" s="549"/>
      <c r="FHE3976" s="549"/>
      <c r="FHF3976" s="549"/>
      <c r="FHG3976" s="549"/>
      <c r="FHH3976" s="549"/>
      <c r="FHI3976" s="549"/>
      <c r="FHJ3976" s="549"/>
      <c r="FHK3976" s="549"/>
      <c r="FHL3976" s="549"/>
      <c r="FHM3976" s="549"/>
      <c r="FHN3976" s="549"/>
      <c r="FHO3976" s="549"/>
      <c r="FHP3976" s="549"/>
      <c r="FHQ3976" s="549"/>
      <c r="FHR3976" s="549"/>
      <c r="FHS3976" s="549"/>
      <c r="FHT3976" s="549"/>
      <c r="FHU3976" s="549"/>
      <c r="FHV3976" s="549"/>
      <c r="FHW3976" s="549"/>
      <c r="FHX3976" s="549"/>
      <c r="FHY3976" s="549"/>
      <c r="FHZ3976" s="549"/>
      <c r="FIA3976" s="549"/>
      <c r="FIB3976" s="549"/>
      <c r="FIC3976" s="549"/>
      <c r="FID3976" s="549"/>
      <c r="FIE3976" s="549"/>
      <c r="FIF3976" s="549"/>
      <c r="FIG3976" s="549"/>
      <c r="FIH3976" s="549"/>
      <c r="FII3976" s="549"/>
      <c r="FIJ3976" s="549"/>
      <c r="FIK3976" s="549"/>
      <c r="FIL3976" s="549"/>
      <c r="FIM3976" s="549"/>
      <c r="FIN3976" s="549"/>
      <c r="FIO3976" s="549"/>
      <c r="FIP3976" s="549"/>
      <c r="FIQ3976" s="549"/>
      <c r="FIR3976" s="549"/>
      <c r="FIS3976" s="549"/>
      <c r="FIT3976" s="549"/>
      <c r="FIU3976" s="549"/>
      <c r="FIV3976" s="549"/>
      <c r="FIW3976" s="549"/>
      <c r="FIX3976" s="549"/>
      <c r="FIY3976" s="549"/>
      <c r="FIZ3976" s="549"/>
      <c r="FJA3976" s="549"/>
      <c r="FJB3976" s="549"/>
      <c r="FJC3976" s="549"/>
      <c r="FJD3976" s="549"/>
      <c r="FJE3976" s="549"/>
      <c r="FJF3976" s="549"/>
      <c r="FJG3976" s="549"/>
      <c r="FJH3976" s="549"/>
      <c r="FJI3976" s="549"/>
      <c r="FJJ3976" s="549"/>
      <c r="FJK3976" s="549"/>
      <c r="FJL3976" s="549"/>
      <c r="FJM3976" s="549"/>
      <c r="FJN3976" s="549"/>
      <c r="FJO3976" s="549"/>
      <c r="FJP3976" s="549"/>
      <c r="FJQ3976" s="549"/>
      <c r="FJR3976" s="549"/>
      <c r="FJS3976" s="549"/>
      <c r="FJT3976" s="549"/>
      <c r="FJU3976" s="549"/>
      <c r="FJV3976" s="549"/>
      <c r="FJW3976" s="549"/>
      <c r="FJX3976" s="549"/>
      <c r="FJY3976" s="549"/>
      <c r="FJZ3976" s="549"/>
      <c r="FKA3976" s="549"/>
      <c r="FKB3976" s="549"/>
      <c r="FKC3976" s="549"/>
      <c r="FKD3976" s="549"/>
      <c r="FKE3976" s="549"/>
      <c r="FKF3976" s="549"/>
      <c r="FKG3976" s="549"/>
      <c r="FKH3976" s="549"/>
      <c r="FKI3976" s="549"/>
      <c r="FKJ3976" s="549"/>
      <c r="FKK3976" s="549"/>
      <c r="FKL3976" s="549"/>
      <c r="FKM3976" s="549"/>
      <c r="FKN3976" s="549"/>
      <c r="FKO3976" s="549"/>
      <c r="FKP3976" s="549"/>
      <c r="FKQ3976" s="549"/>
      <c r="FKR3976" s="549"/>
      <c r="FKS3976" s="549"/>
      <c r="FKT3976" s="549"/>
      <c r="FKU3976" s="549"/>
      <c r="FKV3976" s="549"/>
      <c r="FKW3976" s="549"/>
      <c r="FKX3976" s="549"/>
      <c r="FKY3976" s="549"/>
      <c r="FKZ3976" s="549"/>
      <c r="FLA3976" s="549"/>
      <c r="FLB3976" s="549"/>
      <c r="FLC3976" s="549"/>
      <c r="FLD3976" s="549"/>
      <c r="FLE3976" s="549"/>
      <c r="FLF3976" s="549"/>
      <c r="FLG3976" s="549"/>
      <c r="FLH3976" s="549"/>
      <c r="FLI3976" s="549"/>
      <c r="FLJ3976" s="549"/>
      <c r="FLK3976" s="549"/>
      <c r="FLL3976" s="549"/>
      <c r="FLM3976" s="549"/>
      <c r="FLN3976" s="549"/>
      <c r="FLO3976" s="549"/>
      <c r="FLP3976" s="549"/>
      <c r="FLQ3976" s="549"/>
      <c r="FLR3976" s="549"/>
      <c r="FLS3976" s="549"/>
      <c r="FLT3976" s="549"/>
      <c r="FLU3976" s="549"/>
      <c r="FLV3976" s="549"/>
      <c r="FLW3976" s="549"/>
      <c r="FLX3976" s="549"/>
      <c r="FLY3976" s="549"/>
      <c r="FLZ3976" s="549"/>
      <c r="FMA3976" s="549"/>
      <c r="FMB3976" s="549"/>
      <c r="FMC3976" s="549"/>
      <c r="FMD3976" s="549"/>
      <c r="FME3976" s="549"/>
      <c r="FMF3976" s="549"/>
      <c r="FMG3976" s="549"/>
      <c r="FMH3976" s="549"/>
      <c r="FMI3976" s="549"/>
      <c r="FMJ3976" s="549"/>
      <c r="FMK3976" s="549"/>
      <c r="FML3976" s="549"/>
      <c r="FMM3976" s="549"/>
      <c r="FMN3976" s="549"/>
      <c r="FMO3976" s="549"/>
      <c r="FMP3976" s="549"/>
      <c r="FMQ3976" s="549"/>
      <c r="FMR3976" s="549"/>
      <c r="FMS3976" s="549"/>
      <c r="FMT3976" s="549"/>
      <c r="FMU3976" s="549"/>
      <c r="FMV3976" s="549"/>
      <c r="FMW3976" s="549"/>
      <c r="FMX3976" s="549"/>
      <c r="FMY3976" s="549"/>
      <c r="FMZ3976" s="549"/>
      <c r="FNA3976" s="549"/>
      <c r="FNB3976" s="549"/>
      <c r="FNC3976" s="549"/>
      <c r="FND3976" s="549"/>
      <c r="FNE3976" s="549"/>
      <c r="FNF3976" s="549"/>
      <c r="FNG3976" s="549"/>
      <c r="FNH3976" s="549"/>
      <c r="FNI3976" s="549"/>
      <c r="FNJ3976" s="549"/>
      <c r="FNK3976" s="549"/>
      <c r="FNL3976" s="549"/>
      <c r="FNM3976" s="549"/>
      <c r="FNN3976" s="549"/>
      <c r="FNO3976" s="549"/>
      <c r="FNP3976" s="549"/>
      <c r="FNQ3976" s="549"/>
      <c r="FNR3976" s="549"/>
      <c r="FNS3976" s="549"/>
      <c r="FNT3976" s="549"/>
      <c r="FNU3976" s="549"/>
      <c r="FNV3976" s="549"/>
      <c r="FNW3976" s="549"/>
      <c r="FNX3976" s="549"/>
      <c r="FNY3976" s="549"/>
      <c r="FNZ3976" s="549"/>
      <c r="FOA3976" s="549"/>
      <c r="FOB3976" s="549"/>
      <c r="FOC3976" s="549"/>
      <c r="FOD3976" s="549"/>
      <c r="FOE3976" s="549"/>
      <c r="FOF3976" s="549"/>
      <c r="FOG3976" s="549"/>
      <c r="FOH3976" s="549"/>
      <c r="FOI3976" s="549"/>
      <c r="FOJ3976" s="549"/>
      <c r="FOK3976" s="549"/>
      <c r="FOL3976" s="549"/>
      <c r="FOM3976" s="549"/>
      <c r="FON3976" s="549"/>
      <c r="FOO3976" s="549"/>
      <c r="FOP3976" s="549"/>
      <c r="FOQ3976" s="549"/>
      <c r="FOR3976" s="549"/>
      <c r="FOS3976" s="549"/>
      <c r="FOT3976" s="549"/>
      <c r="FOU3976" s="549"/>
      <c r="FOV3976" s="549"/>
      <c r="FOW3976" s="549"/>
      <c r="FOX3976" s="549"/>
      <c r="FOY3976" s="549"/>
      <c r="FOZ3976" s="549"/>
      <c r="FPA3976" s="549"/>
      <c r="FPB3976" s="549"/>
      <c r="FPC3976" s="549"/>
      <c r="FPD3976" s="549"/>
      <c r="FPE3976" s="549"/>
      <c r="FPF3976" s="549"/>
      <c r="FPG3976" s="549"/>
      <c r="FPH3976" s="549"/>
      <c r="FPI3976" s="549"/>
      <c r="FPJ3976" s="549"/>
      <c r="FPK3976" s="549"/>
      <c r="FPL3976" s="549"/>
      <c r="FPM3976" s="549"/>
      <c r="FPN3976" s="549"/>
      <c r="FPO3976" s="549"/>
      <c r="FPP3976" s="549"/>
      <c r="FPQ3976" s="549"/>
      <c r="FPR3976" s="549"/>
      <c r="FPS3976" s="549"/>
      <c r="FPT3976" s="549"/>
      <c r="FPU3976" s="549"/>
      <c r="FPV3976" s="549"/>
      <c r="FPW3976" s="549"/>
      <c r="FPX3976" s="549"/>
      <c r="FPY3976" s="549"/>
      <c r="FPZ3976" s="549"/>
      <c r="FQA3976" s="549"/>
      <c r="FQB3976" s="549"/>
      <c r="FQC3976" s="549"/>
      <c r="FQD3976" s="549"/>
      <c r="FQE3976" s="549"/>
      <c r="FQF3976" s="549"/>
      <c r="FQG3976" s="549"/>
      <c r="FQH3976" s="549"/>
      <c r="FQI3976" s="549"/>
      <c r="FQJ3976" s="549"/>
      <c r="FQK3976" s="549"/>
      <c r="FQL3976" s="549"/>
      <c r="FQM3976" s="549"/>
      <c r="FQN3976" s="549"/>
      <c r="FQO3976" s="549"/>
      <c r="FQP3976" s="549"/>
      <c r="FQQ3976" s="549"/>
      <c r="FQR3976" s="549"/>
      <c r="FQS3976" s="549"/>
      <c r="FQT3976" s="549"/>
      <c r="FQU3976" s="549"/>
      <c r="FQV3976" s="549"/>
      <c r="FQW3976" s="549"/>
      <c r="FQX3976" s="549"/>
      <c r="FQY3976" s="549"/>
      <c r="FQZ3976" s="549"/>
      <c r="FRA3976" s="549"/>
      <c r="FRB3976" s="549"/>
      <c r="FRC3976" s="549"/>
      <c r="FRD3976" s="549"/>
      <c r="FRE3976" s="549"/>
      <c r="FRF3976" s="549"/>
      <c r="FRG3976" s="549"/>
      <c r="FRH3976" s="549"/>
      <c r="FRI3976" s="549"/>
      <c r="FRJ3976" s="549"/>
      <c r="FRK3976" s="549"/>
      <c r="FRL3976" s="549"/>
      <c r="FRM3976" s="549"/>
      <c r="FRN3976" s="549"/>
      <c r="FRO3976" s="549"/>
      <c r="FRP3976" s="549"/>
      <c r="FRQ3976" s="549"/>
      <c r="FRR3976" s="549"/>
      <c r="FRS3976" s="549"/>
      <c r="FRT3976" s="549"/>
      <c r="FRU3976" s="549"/>
      <c r="FRV3976" s="549"/>
      <c r="FRW3976" s="549"/>
      <c r="FRX3976" s="549"/>
      <c r="FRY3976" s="549"/>
      <c r="FRZ3976" s="549"/>
      <c r="FSA3976" s="549"/>
      <c r="FSB3976" s="549"/>
      <c r="FSC3976" s="549"/>
      <c r="FSD3976" s="549"/>
      <c r="FSE3976" s="549"/>
      <c r="FSF3976" s="549"/>
      <c r="FSG3976" s="549"/>
      <c r="FSH3976" s="549"/>
      <c r="FSI3976" s="549"/>
      <c r="FSJ3976" s="549"/>
      <c r="FSK3976" s="549"/>
      <c r="FSL3976" s="549"/>
      <c r="FSM3976" s="549"/>
      <c r="FSN3976" s="549"/>
      <c r="FSO3976" s="549"/>
      <c r="FSP3976" s="549"/>
      <c r="FSQ3976" s="549"/>
      <c r="FSR3976" s="549"/>
      <c r="FSS3976" s="549"/>
      <c r="FST3976" s="549"/>
      <c r="FSU3976" s="549"/>
      <c r="FSV3976" s="549"/>
      <c r="FSW3976" s="549"/>
      <c r="FSX3976" s="549"/>
      <c r="FSY3976" s="549"/>
      <c r="FSZ3976" s="549"/>
      <c r="FTA3976" s="549"/>
      <c r="FTB3976" s="549"/>
      <c r="FTC3976" s="549"/>
      <c r="FTD3976" s="549"/>
      <c r="FTE3976" s="549"/>
      <c r="FTF3976" s="549"/>
      <c r="FTG3976" s="549"/>
      <c r="FTH3976" s="549"/>
      <c r="FTI3976" s="549"/>
      <c r="FTJ3976" s="549"/>
      <c r="FTK3976" s="549"/>
      <c r="FTL3976" s="549"/>
      <c r="FTM3976" s="549"/>
      <c r="FTN3976" s="549"/>
      <c r="FTO3976" s="549"/>
      <c r="FTP3976" s="549"/>
      <c r="FTQ3976" s="549"/>
      <c r="FTR3976" s="549"/>
      <c r="FTS3976" s="549"/>
      <c r="FTT3976" s="549"/>
      <c r="FTU3976" s="549"/>
      <c r="FTV3976" s="549"/>
      <c r="FTW3976" s="549"/>
      <c r="FTX3976" s="549"/>
      <c r="FTY3976" s="549"/>
      <c r="FTZ3976" s="549"/>
      <c r="FUA3976" s="549"/>
      <c r="FUB3976" s="549"/>
      <c r="FUC3976" s="549"/>
      <c r="FUD3976" s="549"/>
      <c r="FUE3976" s="549"/>
      <c r="FUF3976" s="549"/>
      <c r="FUG3976" s="549"/>
      <c r="FUH3976" s="549"/>
      <c r="FUI3976" s="549"/>
      <c r="FUJ3976" s="549"/>
      <c r="FUK3976" s="549"/>
      <c r="FUL3976" s="549"/>
      <c r="FUM3976" s="549"/>
      <c r="FUN3976" s="549"/>
      <c r="FUO3976" s="549"/>
      <c r="FUP3976" s="549"/>
      <c r="FUQ3976" s="549"/>
      <c r="FUR3976" s="549"/>
      <c r="FUS3976" s="549"/>
      <c r="FUT3976" s="549"/>
      <c r="FUU3976" s="549"/>
      <c r="FUV3976" s="549"/>
      <c r="FUW3976" s="549"/>
      <c r="FUX3976" s="549"/>
      <c r="FUY3976" s="549"/>
      <c r="FUZ3976" s="549"/>
      <c r="FVA3976" s="549"/>
      <c r="FVB3976" s="549"/>
      <c r="FVC3976" s="549"/>
      <c r="FVD3976" s="549"/>
      <c r="FVE3976" s="549"/>
      <c r="FVF3976" s="549"/>
      <c r="FVG3976" s="549"/>
      <c r="FVH3976" s="549"/>
      <c r="FVI3976" s="549"/>
      <c r="FVJ3976" s="549"/>
      <c r="FVK3976" s="549"/>
      <c r="FVL3976" s="549"/>
      <c r="FVM3976" s="549"/>
      <c r="FVN3976" s="549"/>
      <c r="FVO3976" s="549"/>
      <c r="FVP3976" s="549"/>
      <c r="FVQ3976" s="549"/>
      <c r="FVR3976" s="549"/>
      <c r="FVS3976" s="549"/>
      <c r="FVT3976" s="549"/>
      <c r="FVU3976" s="549"/>
      <c r="FVV3976" s="549"/>
      <c r="FVW3976" s="549"/>
      <c r="FVX3976" s="549"/>
      <c r="FVY3976" s="549"/>
      <c r="FVZ3976" s="549"/>
      <c r="FWA3976" s="549"/>
      <c r="FWB3976" s="549"/>
      <c r="FWC3976" s="549"/>
      <c r="FWD3976" s="549"/>
      <c r="FWE3976" s="549"/>
      <c r="FWF3976" s="549"/>
      <c r="FWG3976" s="549"/>
      <c r="FWH3976" s="549"/>
      <c r="FWI3976" s="549"/>
      <c r="FWJ3976" s="549"/>
      <c r="FWK3976" s="549"/>
      <c r="FWL3976" s="549"/>
      <c r="FWM3976" s="549"/>
      <c r="FWN3976" s="549"/>
      <c r="FWO3976" s="549"/>
      <c r="FWP3976" s="549"/>
      <c r="FWQ3976" s="549"/>
      <c r="FWR3976" s="549"/>
      <c r="FWS3976" s="549"/>
      <c r="FWT3976" s="549"/>
      <c r="FWU3976" s="549"/>
      <c r="FWV3976" s="549"/>
      <c r="FWW3976" s="549"/>
      <c r="FWX3976" s="549"/>
      <c r="FWY3976" s="549"/>
      <c r="FWZ3976" s="549"/>
      <c r="FXA3976" s="549"/>
      <c r="FXB3976" s="549"/>
      <c r="FXC3976" s="549"/>
      <c r="FXD3976" s="549"/>
      <c r="FXE3976" s="549"/>
      <c r="FXF3976" s="549"/>
      <c r="FXG3976" s="549"/>
      <c r="FXH3976" s="549"/>
      <c r="FXI3976" s="549"/>
      <c r="FXJ3976" s="549"/>
      <c r="FXK3976" s="549"/>
      <c r="FXL3976" s="549"/>
      <c r="FXM3976" s="549"/>
      <c r="FXN3976" s="549"/>
      <c r="FXO3976" s="549"/>
      <c r="FXP3976" s="549"/>
      <c r="FXQ3976" s="549"/>
      <c r="FXR3976" s="549"/>
      <c r="FXS3976" s="549"/>
      <c r="FXT3976" s="549"/>
      <c r="FXU3976" s="549"/>
      <c r="FXV3976" s="549"/>
      <c r="FXW3976" s="549"/>
      <c r="FXX3976" s="549"/>
      <c r="FXY3976" s="549"/>
      <c r="FXZ3976" s="549"/>
      <c r="FYA3976" s="549"/>
      <c r="FYB3976" s="549"/>
      <c r="FYC3976" s="549"/>
      <c r="FYD3976" s="549"/>
      <c r="FYE3976" s="549"/>
      <c r="FYF3976" s="549"/>
      <c r="FYG3976" s="549"/>
      <c r="FYH3976" s="549"/>
      <c r="FYI3976" s="549"/>
      <c r="FYJ3976" s="549"/>
      <c r="FYK3976" s="549"/>
      <c r="FYL3976" s="549"/>
      <c r="FYM3976" s="549"/>
      <c r="FYN3976" s="549"/>
      <c r="FYO3976" s="549"/>
      <c r="FYP3976" s="549"/>
      <c r="FYQ3976" s="549"/>
      <c r="FYR3976" s="549"/>
      <c r="FYS3976" s="549"/>
      <c r="FYT3976" s="549"/>
      <c r="FYU3976" s="549"/>
      <c r="FYV3976" s="549"/>
      <c r="FYW3976" s="549"/>
      <c r="FYX3976" s="549"/>
      <c r="FYY3976" s="549"/>
      <c r="FYZ3976" s="549"/>
      <c r="FZA3976" s="549"/>
      <c r="FZB3976" s="549"/>
      <c r="FZC3976" s="549"/>
      <c r="FZD3976" s="549"/>
      <c r="FZE3976" s="549"/>
      <c r="FZF3976" s="549"/>
      <c r="FZG3976" s="549"/>
      <c r="FZH3976" s="549"/>
      <c r="FZI3976" s="549"/>
      <c r="FZJ3976" s="549"/>
      <c r="FZK3976" s="549"/>
      <c r="FZL3976" s="549"/>
      <c r="FZM3976" s="549"/>
      <c r="FZN3976" s="549"/>
      <c r="FZO3976" s="549"/>
      <c r="FZP3976" s="549"/>
      <c r="FZQ3976" s="549"/>
      <c r="FZR3976" s="549"/>
      <c r="FZS3976" s="549"/>
      <c r="FZT3976" s="549"/>
      <c r="FZU3976" s="549"/>
      <c r="FZV3976" s="549"/>
      <c r="FZW3976" s="549"/>
      <c r="FZX3976" s="549"/>
      <c r="FZY3976" s="549"/>
      <c r="FZZ3976" s="549"/>
      <c r="GAA3976" s="549"/>
      <c r="GAB3976" s="549"/>
      <c r="GAC3976" s="549"/>
      <c r="GAD3976" s="549"/>
      <c r="GAE3976" s="549"/>
      <c r="GAF3976" s="549"/>
      <c r="GAG3976" s="549"/>
      <c r="GAH3976" s="549"/>
      <c r="GAI3976" s="549"/>
      <c r="GAJ3976" s="549"/>
      <c r="GAK3976" s="549"/>
      <c r="GAL3976" s="549"/>
      <c r="GAM3976" s="549"/>
      <c r="GAN3976" s="549"/>
      <c r="GAO3976" s="549"/>
      <c r="GAP3976" s="549"/>
      <c r="GAQ3976" s="549"/>
      <c r="GAR3976" s="549"/>
      <c r="GAS3976" s="549"/>
      <c r="GAT3976" s="549"/>
      <c r="GAU3976" s="549"/>
      <c r="GAV3976" s="549"/>
      <c r="GAW3976" s="549"/>
      <c r="GAX3976" s="549"/>
      <c r="GAY3976" s="549"/>
      <c r="GAZ3976" s="549"/>
      <c r="GBA3976" s="549"/>
      <c r="GBB3976" s="549"/>
      <c r="GBC3976" s="549"/>
      <c r="GBD3976" s="549"/>
      <c r="GBE3976" s="549"/>
      <c r="GBF3976" s="549"/>
      <c r="GBG3976" s="549"/>
      <c r="GBH3976" s="549"/>
      <c r="GBI3976" s="549"/>
      <c r="GBJ3976" s="549"/>
      <c r="GBK3976" s="549"/>
      <c r="GBL3976" s="549"/>
      <c r="GBM3976" s="549"/>
      <c r="GBN3976" s="549"/>
      <c r="GBO3976" s="549"/>
      <c r="GBP3976" s="549"/>
      <c r="GBQ3976" s="549"/>
      <c r="GBR3976" s="549"/>
      <c r="GBS3976" s="549"/>
      <c r="GBT3976" s="549"/>
      <c r="GBU3976" s="549"/>
      <c r="GBV3976" s="549"/>
      <c r="GBW3976" s="549"/>
      <c r="GBX3976" s="549"/>
      <c r="GBY3976" s="549"/>
      <c r="GBZ3976" s="549"/>
      <c r="GCA3976" s="549"/>
      <c r="GCB3976" s="549"/>
      <c r="GCC3976" s="549"/>
      <c r="GCD3976" s="549"/>
      <c r="GCE3976" s="549"/>
      <c r="GCF3976" s="549"/>
      <c r="GCG3976" s="549"/>
      <c r="GCH3976" s="549"/>
      <c r="GCI3976" s="549"/>
      <c r="GCJ3976" s="549"/>
      <c r="GCK3976" s="549"/>
      <c r="GCL3976" s="549"/>
      <c r="GCM3976" s="549"/>
      <c r="GCN3976" s="549"/>
      <c r="GCO3976" s="549"/>
      <c r="GCP3976" s="549"/>
      <c r="GCQ3976" s="549"/>
      <c r="GCR3976" s="549"/>
      <c r="GCS3976" s="549"/>
      <c r="GCT3976" s="549"/>
      <c r="GCU3976" s="549"/>
      <c r="GCV3976" s="549"/>
      <c r="GCW3976" s="549"/>
      <c r="GCX3976" s="549"/>
      <c r="GCY3976" s="549"/>
      <c r="GCZ3976" s="549"/>
      <c r="GDA3976" s="549"/>
      <c r="GDB3976" s="549"/>
      <c r="GDC3976" s="549"/>
      <c r="GDD3976" s="549"/>
      <c r="GDE3976" s="549"/>
      <c r="GDF3976" s="549"/>
      <c r="GDG3976" s="549"/>
      <c r="GDH3976" s="549"/>
      <c r="GDI3976" s="549"/>
      <c r="GDJ3976" s="549"/>
      <c r="GDK3976" s="549"/>
      <c r="GDL3976" s="549"/>
      <c r="GDM3976" s="549"/>
      <c r="GDN3976" s="549"/>
      <c r="GDO3976" s="549"/>
      <c r="GDP3976" s="549"/>
      <c r="GDQ3976" s="549"/>
      <c r="GDR3976" s="549"/>
      <c r="GDS3976" s="549"/>
      <c r="GDT3976" s="549"/>
      <c r="GDU3976" s="549"/>
      <c r="GDV3976" s="549"/>
      <c r="GDW3976" s="549"/>
      <c r="GDX3976" s="549"/>
      <c r="GDY3976" s="549"/>
      <c r="GDZ3976" s="549"/>
      <c r="GEA3976" s="549"/>
      <c r="GEB3976" s="549"/>
      <c r="GEC3976" s="549"/>
      <c r="GED3976" s="549"/>
      <c r="GEE3976" s="549"/>
      <c r="GEF3976" s="549"/>
      <c r="GEG3976" s="549"/>
      <c r="GEH3976" s="549"/>
      <c r="GEI3976" s="549"/>
      <c r="GEJ3976" s="549"/>
      <c r="GEK3976" s="549"/>
      <c r="GEL3976" s="549"/>
      <c r="GEM3976" s="549"/>
      <c r="GEN3976" s="549"/>
      <c r="GEO3976" s="549"/>
      <c r="GEP3976" s="549"/>
      <c r="GEQ3976" s="549"/>
      <c r="GER3976" s="549"/>
      <c r="GES3976" s="549"/>
      <c r="GET3976" s="549"/>
      <c r="GEU3976" s="549"/>
      <c r="GEV3976" s="549"/>
      <c r="GEW3976" s="549"/>
      <c r="GEX3976" s="549"/>
      <c r="GEY3976" s="549"/>
      <c r="GEZ3976" s="549"/>
      <c r="GFA3976" s="549"/>
      <c r="GFB3976" s="549"/>
      <c r="GFC3976" s="549"/>
      <c r="GFD3976" s="549"/>
      <c r="GFE3976" s="549"/>
      <c r="GFF3976" s="549"/>
      <c r="GFG3976" s="549"/>
      <c r="GFH3976" s="549"/>
      <c r="GFI3976" s="549"/>
      <c r="GFJ3976" s="549"/>
      <c r="GFK3976" s="549"/>
      <c r="GFL3976" s="549"/>
      <c r="GFM3976" s="549"/>
      <c r="GFN3976" s="549"/>
      <c r="GFO3976" s="549"/>
      <c r="GFP3976" s="549"/>
      <c r="GFQ3976" s="549"/>
      <c r="GFR3976" s="549"/>
      <c r="GFS3976" s="549"/>
      <c r="GFT3976" s="549"/>
      <c r="GFU3976" s="549"/>
      <c r="GFV3976" s="549"/>
      <c r="GFW3976" s="549"/>
      <c r="GFX3976" s="549"/>
      <c r="GFY3976" s="549"/>
      <c r="GFZ3976" s="549"/>
      <c r="GGA3976" s="549"/>
      <c r="GGB3976" s="549"/>
      <c r="GGC3976" s="549"/>
      <c r="GGD3976" s="549"/>
      <c r="GGE3976" s="549"/>
      <c r="GGF3976" s="549"/>
      <c r="GGG3976" s="549"/>
      <c r="GGH3976" s="549"/>
      <c r="GGI3976" s="549"/>
      <c r="GGJ3976" s="549"/>
      <c r="GGK3976" s="549"/>
      <c r="GGL3976" s="549"/>
      <c r="GGM3976" s="549"/>
      <c r="GGN3976" s="549"/>
      <c r="GGO3976" s="549"/>
      <c r="GGP3976" s="549"/>
      <c r="GGQ3976" s="549"/>
      <c r="GGR3976" s="549"/>
      <c r="GGS3976" s="549"/>
      <c r="GGT3976" s="549"/>
      <c r="GGU3976" s="549"/>
      <c r="GGV3976" s="549"/>
      <c r="GGW3976" s="549"/>
      <c r="GGX3976" s="549"/>
      <c r="GGY3976" s="549"/>
      <c r="GGZ3976" s="549"/>
      <c r="GHA3976" s="549"/>
      <c r="GHB3976" s="549"/>
      <c r="GHC3976" s="549"/>
      <c r="GHD3976" s="549"/>
      <c r="GHE3976" s="549"/>
      <c r="GHF3976" s="549"/>
      <c r="GHG3976" s="549"/>
      <c r="GHH3976" s="549"/>
      <c r="GHI3976" s="549"/>
      <c r="GHJ3976" s="549"/>
      <c r="GHK3976" s="549"/>
      <c r="GHL3976" s="549"/>
      <c r="GHM3976" s="549"/>
      <c r="GHN3976" s="549"/>
      <c r="GHO3976" s="549"/>
      <c r="GHP3976" s="549"/>
      <c r="GHQ3976" s="549"/>
      <c r="GHR3976" s="549"/>
      <c r="GHS3976" s="549"/>
      <c r="GHT3976" s="549"/>
      <c r="GHU3976" s="549"/>
      <c r="GHV3976" s="549"/>
      <c r="GHW3976" s="549"/>
      <c r="GHX3976" s="549"/>
      <c r="GHY3976" s="549"/>
      <c r="GHZ3976" s="549"/>
      <c r="GIA3976" s="549"/>
      <c r="GIB3976" s="549"/>
      <c r="GIC3976" s="549"/>
      <c r="GID3976" s="549"/>
      <c r="GIE3976" s="549"/>
      <c r="GIF3976" s="549"/>
      <c r="GIG3976" s="549"/>
      <c r="GIH3976" s="549"/>
      <c r="GII3976" s="549"/>
      <c r="GIJ3976" s="549"/>
      <c r="GIK3976" s="549"/>
      <c r="GIL3976" s="549"/>
      <c r="GIM3976" s="549"/>
      <c r="GIN3976" s="549"/>
      <c r="GIO3976" s="549"/>
      <c r="GIP3976" s="549"/>
      <c r="GIQ3976" s="549"/>
      <c r="GIR3976" s="549"/>
      <c r="GIS3976" s="549"/>
      <c r="GIT3976" s="549"/>
      <c r="GIU3976" s="549"/>
      <c r="GIV3976" s="549"/>
      <c r="GIW3976" s="549"/>
      <c r="GIX3976" s="549"/>
      <c r="GIY3976" s="549"/>
      <c r="GIZ3976" s="549"/>
      <c r="GJA3976" s="549"/>
      <c r="GJB3976" s="549"/>
      <c r="GJC3976" s="549"/>
      <c r="GJD3976" s="549"/>
      <c r="GJE3976" s="549"/>
      <c r="GJF3976" s="549"/>
      <c r="GJG3976" s="549"/>
      <c r="GJH3976" s="549"/>
      <c r="GJI3976" s="549"/>
      <c r="GJJ3976" s="549"/>
      <c r="GJK3976" s="549"/>
      <c r="GJL3976" s="549"/>
      <c r="GJM3976" s="549"/>
      <c r="GJN3976" s="549"/>
      <c r="GJO3976" s="549"/>
      <c r="GJP3976" s="549"/>
      <c r="GJQ3976" s="549"/>
      <c r="GJR3976" s="549"/>
      <c r="GJS3976" s="549"/>
      <c r="GJT3976" s="549"/>
      <c r="GJU3976" s="549"/>
      <c r="GJV3976" s="549"/>
      <c r="GJW3976" s="549"/>
      <c r="GJX3976" s="549"/>
      <c r="GJY3976" s="549"/>
      <c r="GJZ3976" s="549"/>
      <c r="GKA3976" s="549"/>
      <c r="GKB3976" s="549"/>
      <c r="GKC3976" s="549"/>
      <c r="GKD3976" s="549"/>
      <c r="GKE3976" s="549"/>
      <c r="GKF3976" s="549"/>
      <c r="GKG3976" s="549"/>
      <c r="GKH3976" s="549"/>
      <c r="GKI3976" s="549"/>
      <c r="GKJ3976" s="549"/>
      <c r="GKK3976" s="549"/>
      <c r="GKL3976" s="549"/>
      <c r="GKM3976" s="549"/>
      <c r="GKN3976" s="549"/>
      <c r="GKO3976" s="549"/>
      <c r="GKP3976" s="549"/>
      <c r="GKQ3976" s="549"/>
      <c r="GKR3976" s="549"/>
      <c r="GKS3976" s="549"/>
      <c r="GKT3976" s="549"/>
      <c r="GKU3976" s="549"/>
      <c r="GKV3976" s="549"/>
      <c r="GKW3976" s="549"/>
      <c r="GKX3976" s="549"/>
      <c r="GKY3976" s="549"/>
      <c r="GKZ3976" s="549"/>
      <c r="GLA3976" s="549"/>
      <c r="GLB3976" s="549"/>
      <c r="GLC3976" s="549"/>
      <c r="GLD3976" s="549"/>
      <c r="GLE3976" s="549"/>
      <c r="GLF3976" s="549"/>
      <c r="GLG3976" s="549"/>
      <c r="GLH3976" s="549"/>
      <c r="GLI3976" s="549"/>
      <c r="GLJ3976" s="549"/>
      <c r="GLK3976" s="549"/>
      <c r="GLL3976" s="549"/>
      <c r="GLM3976" s="549"/>
      <c r="GLN3976" s="549"/>
      <c r="GLO3976" s="549"/>
      <c r="GLP3976" s="549"/>
      <c r="GLQ3976" s="549"/>
      <c r="GLR3976" s="549"/>
      <c r="GLS3976" s="549"/>
      <c r="GLT3976" s="549"/>
      <c r="GLU3976" s="549"/>
      <c r="GLV3976" s="549"/>
      <c r="GLW3976" s="549"/>
      <c r="GLX3976" s="549"/>
      <c r="GLY3976" s="549"/>
      <c r="GLZ3976" s="549"/>
      <c r="GMA3976" s="549"/>
      <c r="GMB3976" s="549"/>
      <c r="GMC3976" s="549"/>
      <c r="GMD3976" s="549"/>
      <c r="GME3976" s="549"/>
      <c r="GMF3976" s="549"/>
      <c r="GMG3976" s="549"/>
      <c r="GMH3976" s="549"/>
      <c r="GMI3976" s="549"/>
      <c r="GMJ3976" s="549"/>
      <c r="GMK3976" s="549"/>
      <c r="GML3976" s="549"/>
      <c r="GMM3976" s="549"/>
      <c r="GMN3976" s="549"/>
      <c r="GMO3976" s="549"/>
      <c r="GMP3976" s="549"/>
      <c r="GMQ3976" s="549"/>
      <c r="GMR3976" s="549"/>
      <c r="GMS3976" s="549"/>
      <c r="GMT3976" s="549"/>
      <c r="GMU3976" s="549"/>
      <c r="GMV3976" s="549"/>
      <c r="GMW3976" s="549"/>
      <c r="GMX3976" s="549"/>
      <c r="GMY3976" s="549"/>
      <c r="GMZ3976" s="549"/>
      <c r="GNA3976" s="549"/>
      <c r="GNB3976" s="549"/>
      <c r="GNC3976" s="549"/>
      <c r="GND3976" s="549"/>
      <c r="GNE3976" s="549"/>
      <c r="GNF3976" s="549"/>
      <c r="GNG3976" s="549"/>
      <c r="GNH3976" s="549"/>
      <c r="GNI3976" s="549"/>
      <c r="GNJ3976" s="549"/>
      <c r="GNK3976" s="549"/>
      <c r="GNL3976" s="549"/>
      <c r="GNM3976" s="549"/>
      <c r="GNN3976" s="549"/>
      <c r="GNO3976" s="549"/>
      <c r="GNP3976" s="549"/>
      <c r="GNQ3976" s="549"/>
      <c r="GNR3976" s="549"/>
      <c r="GNS3976" s="549"/>
      <c r="GNT3976" s="549"/>
      <c r="GNU3976" s="549"/>
      <c r="GNV3976" s="549"/>
      <c r="GNW3976" s="549"/>
      <c r="GNX3976" s="549"/>
      <c r="GNY3976" s="549"/>
      <c r="GNZ3976" s="549"/>
      <c r="GOA3976" s="549"/>
      <c r="GOB3976" s="549"/>
      <c r="GOC3976" s="549"/>
      <c r="GOD3976" s="549"/>
      <c r="GOE3976" s="549"/>
      <c r="GOF3976" s="549"/>
      <c r="GOG3976" s="549"/>
      <c r="GOH3976" s="549"/>
      <c r="GOI3976" s="549"/>
      <c r="GOJ3976" s="549"/>
      <c r="GOK3976" s="549"/>
      <c r="GOL3976" s="549"/>
      <c r="GOM3976" s="549"/>
      <c r="GON3976" s="549"/>
      <c r="GOO3976" s="549"/>
      <c r="GOP3976" s="549"/>
      <c r="GOQ3976" s="549"/>
      <c r="GOR3976" s="549"/>
      <c r="GOS3976" s="549"/>
      <c r="GOT3976" s="549"/>
      <c r="GOU3976" s="549"/>
      <c r="GOV3976" s="549"/>
      <c r="GOW3976" s="549"/>
      <c r="GOX3976" s="549"/>
      <c r="GOY3976" s="549"/>
      <c r="GOZ3976" s="549"/>
      <c r="GPA3976" s="549"/>
      <c r="GPB3976" s="549"/>
      <c r="GPC3976" s="549"/>
      <c r="GPD3976" s="549"/>
      <c r="GPE3976" s="549"/>
      <c r="GPF3976" s="549"/>
      <c r="GPG3976" s="549"/>
      <c r="GPH3976" s="549"/>
      <c r="GPI3976" s="549"/>
      <c r="GPJ3976" s="549"/>
      <c r="GPK3976" s="549"/>
      <c r="GPL3976" s="549"/>
      <c r="GPM3976" s="549"/>
      <c r="GPN3976" s="549"/>
      <c r="GPO3976" s="549"/>
      <c r="GPP3976" s="549"/>
      <c r="GPQ3976" s="549"/>
      <c r="GPR3976" s="549"/>
      <c r="GPS3976" s="549"/>
      <c r="GPT3976" s="549"/>
      <c r="GPU3976" s="549"/>
      <c r="GPV3976" s="549"/>
      <c r="GPW3976" s="549"/>
      <c r="GPX3976" s="549"/>
      <c r="GPY3976" s="549"/>
      <c r="GPZ3976" s="549"/>
      <c r="GQA3976" s="549"/>
      <c r="GQB3976" s="549"/>
      <c r="GQC3976" s="549"/>
      <c r="GQD3976" s="549"/>
      <c r="GQE3976" s="549"/>
      <c r="GQF3976" s="549"/>
      <c r="GQG3976" s="549"/>
      <c r="GQH3976" s="549"/>
      <c r="GQI3976" s="549"/>
      <c r="GQJ3976" s="549"/>
      <c r="GQK3976" s="549"/>
      <c r="GQL3976" s="549"/>
      <c r="GQM3976" s="549"/>
      <c r="GQN3976" s="549"/>
      <c r="GQO3976" s="549"/>
      <c r="GQP3976" s="549"/>
      <c r="GQQ3976" s="549"/>
      <c r="GQR3976" s="549"/>
      <c r="GQS3976" s="549"/>
      <c r="GQT3976" s="549"/>
      <c r="GQU3976" s="549"/>
      <c r="GQV3976" s="549"/>
      <c r="GQW3976" s="549"/>
      <c r="GQX3976" s="549"/>
      <c r="GQY3976" s="549"/>
      <c r="GQZ3976" s="549"/>
      <c r="GRA3976" s="549"/>
      <c r="GRB3976" s="549"/>
      <c r="GRC3976" s="549"/>
      <c r="GRD3976" s="549"/>
      <c r="GRE3976" s="549"/>
      <c r="GRF3976" s="549"/>
      <c r="GRG3976" s="549"/>
      <c r="GRH3976" s="549"/>
      <c r="GRI3976" s="549"/>
      <c r="GRJ3976" s="549"/>
      <c r="GRK3976" s="549"/>
      <c r="GRL3976" s="549"/>
      <c r="GRM3976" s="549"/>
      <c r="GRN3976" s="549"/>
      <c r="GRO3976" s="549"/>
      <c r="GRP3976" s="549"/>
      <c r="GRQ3976" s="549"/>
      <c r="GRR3976" s="549"/>
      <c r="GRS3976" s="549"/>
      <c r="GRT3976" s="549"/>
      <c r="GRU3976" s="549"/>
      <c r="GRV3976" s="549"/>
      <c r="GRW3976" s="549"/>
      <c r="GRX3976" s="549"/>
      <c r="GRY3976" s="549"/>
      <c r="GRZ3976" s="549"/>
      <c r="GSA3976" s="549"/>
      <c r="GSB3976" s="549"/>
      <c r="GSC3976" s="549"/>
      <c r="GSD3976" s="549"/>
      <c r="GSE3976" s="549"/>
      <c r="GSF3976" s="549"/>
      <c r="GSG3976" s="549"/>
      <c r="GSH3976" s="549"/>
      <c r="GSI3976" s="549"/>
      <c r="GSJ3976" s="549"/>
      <c r="GSK3976" s="549"/>
      <c r="GSL3976" s="549"/>
      <c r="GSM3976" s="549"/>
      <c r="GSN3976" s="549"/>
      <c r="GSO3976" s="549"/>
      <c r="GSP3976" s="549"/>
      <c r="GSQ3976" s="549"/>
      <c r="GSR3976" s="549"/>
      <c r="GSS3976" s="549"/>
      <c r="GST3976" s="549"/>
      <c r="GSU3976" s="549"/>
      <c r="GSV3976" s="549"/>
      <c r="GSW3976" s="549"/>
      <c r="GSX3976" s="549"/>
      <c r="GSY3976" s="549"/>
      <c r="GSZ3976" s="549"/>
      <c r="GTA3976" s="549"/>
      <c r="GTB3976" s="549"/>
      <c r="GTC3976" s="549"/>
      <c r="GTD3976" s="549"/>
      <c r="GTE3976" s="549"/>
      <c r="GTF3976" s="549"/>
      <c r="GTG3976" s="549"/>
      <c r="GTH3976" s="549"/>
      <c r="GTI3976" s="549"/>
      <c r="GTJ3976" s="549"/>
      <c r="GTK3976" s="549"/>
      <c r="GTL3976" s="549"/>
      <c r="GTM3976" s="549"/>
      <c r="GTN3976" s="549"/>
      <c r="GTO3976" s="549"/>
      <c r="GTP3976" s="549"/>
      <c r="GTQ3976" s="549"/>
      <c r="GTR3976" s="549"/>
      <c r="GTS3976" s="549"/>
      <c r="GTT3976" s="549"/>
      <c r="GTU3976" s="549"/>
      <c r="GTV3976" s="549"/>
      <c r="GTW3976" s="549"/>
      <c r="GTX3976" s="549"/>
      <c r="GTY3976" s="549"/>
      <c r="GTZ3976" s="549"/>
      <c r="GUA3976" s="549"/>
      <c r="GUB3976" s="549"/>
      <c r="GUC3976" s="549"/>
      <c r="GUD3976" s="549"/>
      <c r="GUE3976" s="549"/>
      <c r="GUF3976" s="549"/>
      <c r="GUG3976" s="549"/>
      <c r="GUH3976" s="549"/>
      <c r="GUI3976" s="549"/>
      <c r="GUJ3976" s="549"/>
      <c r="GUK3976" s="549"/>
      <c r="GUL3976" s="549"/>
      <c r="GUM3976" s="549"/>
      <c r="GUN3976" s="549"/>
      <c r="GUO3976" s="549"/>
      <c r="GUP3976" s="549"/>
      <c r="GUQ3976" s="549"/>
      <c r="GUR3976" s="549"/>
      <c r="GUS3976" s="549"/>
      <c r="GUT3976" s="549"/>
      <c r="GUU3976" s="549"/>
      <c r="GUV3976" s="549"/>
      <c r="GUW3976" s="549"/>
      <c r="GUX3976" s="549"/>
      <c r="GUY3976" s="549"/>
      <c r="GUZ3976" s="549"/>
      <c r="GVA3976" s="549"/>
      <c r="GVB3976" s="549"/>
      <c r="GVC3976" s="549"/>
      <c r="GVD3976" s="549"/>
      <c r="GVE3976" s="549"/>
      <c r="GVF3976" s="549"/>
      <c r="GVG3976" s="549"/>
      <c r="GVH3976" s="549"/>
      <c r="GVI3976" s="549"/>
      <c r="GVJ3976" s="549"/>
      <c r="GVK3976" s="549"/>
      <c r="GVL3976" s="549"/>
      <c r="GVM3976" s="549"/>
      <c r="GVN3976" s="549"/>
      <c r="GVO3976" s="549"/>
      <c r="GVP3976" s="549"/>
      <c r="GVQ3976" s="549"/>
      <c r="GVR3976" s="549"/>
      <c r="GVS3976" s="549"/>
      <c r="GVT3976" s="549"/>
      <c r="GVU3976" s="549"/>
      <c r="GVV3976" s="549"/>
      <c r="GVW3976" s="549"/>
      <c r="GVX3976" s="549"/>
      <c r="GVY3976" s="549"/>
      <c r="GVZ3976" s="549"/>
      <c r="GWA3976" s="549"/>
      <c r="GWB3976" s="549"/>
      <c r="GWC3976" s="549"/>
      <c r="GWD3976" s="549"/>
      <c r="GWE3976" s="549"/>
      <c r="GWF3976" s="549"/>
      <c r="GWG3976" s="549"/>
      <c r="GWH3976" s="549"/>
      <c r="GWI3976" s="549"/>
      <c r="GWJ3976" s="549"/>
      <c r="GWK3976" s="549"/>
      <c r="GWL3976" s="549"/>
      <c r="GWM3976" s="549"/>
      <c r="GWN3976" s="549"/>
      <c r="GWO3976" s="549"/>
      <c r="GWP3976" s="549"/>
      <c r="GWQ3976" s="549"/>
      <c r="GWR3976" s="549"/>
      <c r="GWS3976" s="549"/>
      <c r="GWT3976" s="549"/>
      <c r="GWU3976" s="549"/>
      <c r="GWV3976" s="549"/>
      <c r="GWW3976" s="549"/>
      <c r="GWX3976" s="549"/>
      <c r="GWY3976" s="549"/>
      <c r="GWZ3976" s="549"/>
      <c r="GXA3976" s="549"/>
      <c r="GXB3976" s="549"/>
      <c r="GXC3976" s="549"/>
      <c r="GXD3976" s="549"/>
      <c r="GXE3976" s="549"/>
      <c r="GXF3976" s="549"/>
      <c r="GXG3976" s="549"/>
      <c r="GXH3976" s="549"/>
      <c r="GXI3976" s="549"/>
      <c r="GXJ3976" s="549"/>
      <c r="GXK3976" s="549"/>
      <c r="GXL3976" s="549"/>
      <c r="GXM3976" s="549"/>
      <c r="GXN3976" s="549"/>
      <c r="GXO3976" s="549"/>
      <c r="GXP3976" s="549"/>
      <c r="GXQ3976" s="549"/>
      <c r="GXR3976" s="549"/>
      <c r="GXS3976" s="549"/>
      <c r="GXT3976" s="549"/>
      <c r="GXU3976" s="549"/>
      <c r="GXV3976" s="549"/>
      <c r="GXW3976" s="549"/>
      <c r="GXX3976" s="549"/>
      <c r="GXY3976" s="549"/>
      <c r="GXZ3976" s="549"/>
      <c r="GYA3976" s="549"/>
      <c r="GYB3976" s="549"/>
      <c r="GYC3976" s="549"/>
      <c r="GYD3976" s="549"/>
      <c r="GYE3976" s="549"/>
      <c r="GYF3976" s="549"/>
      <c r="GYG3976" s="549"/>
      <c r="GYH3976" s="549"/>
      <c r="GYI3976" s="549"/>
      <c r="GYJ3976" s="549"/>
      <c r="GYK3976" s="549"/>
      <c r="GYL3976" s="549"/>
      <c r="GYM3976" s="549"/>
      <c r="GYN3976" s="549"/>
      <c r="GYO3976" s="549"/>
      <c r="GYP3976" s="549"/>
      <c r="GYQ3976" s="549"/>
      <c r="GYR3976" s="549"/>
      <c r="GYS3976" s="549"/>
      <c r="GYT3976" s="549"/>
      <c r="GYU3976" s="549"/>
      <c r="GYV3976" s="549"/>
      <c r="GYW3976" s="549"/>
      <c r="GYX3976" s="549"/>
      <c r="GYY3976" s="549"/>
      <c r="GYZ3976" s="549"/>
      <c r="GZA3976" s="549"/>
      <c r="GZB3976" s="549"/>
      <c r="GZC3976" s="549"/>
      <c r="GZD3976" s="549"/>
      <c r="GZE3976" s="549"/>
      <c r="GZF3976" s="549"/>
      <c r="GZG3976" s="549"/>
      <c r="GZH3976" s="549"/>
      <c r="GZI3976" s="549"/>
      <c r="GZJ3976" s="549"/>
      <c r="GZK3976" s="549"/>
      <c r="GZL3976" s="549"/>
      <c r="GZM3976" s="549"/>
      <c r="GZN3976" s="549"/>
      <c r="GZO3976" s="549"/>
      <c r="GZP3976" s="549"/>
      <c r="GZQ3976" s="549"/>
      <c r="GZR3976" s="549"/>
      <c r="GZS3976" s="549"/>
      <c r="GZT3976" s="549"/>
      <c r="GZU3976" s="549"/>
      <c r="GZV3976" s="549"/>
      <c r="GZW3976" s="549"/>
      <c r="GZX3976" s="549"/>
      <c r="GZY3976" s="549"/>
      <c r="GZZ3976" s="549"/>
      <c r="HAA3976" s="549"/>
      <c r="HAB3976" s="549"/>
      <c r="HAC3976" s="549"/>
      <c r="HAD3976" s="549"/>
      <c r="HAE3976" s="549"/>
      <c r="HAF3976" s="549"/>
      <c r="HAG3976" s="549"/>
      <c r="HAH3976" s="549"/>
      <c r="HAI3976" s="549"/>
      <c r="HAJ3976" s="549"/>
      <c r="HAK3976" s="549"/>
      <c r="HAL3976" s="549"/>
      <c r="HAM3976" s="549"/>
      <c r="HAN3976" s="549"/>
      <c r="HAO3976" s="549"/>
      <c r="HAP3976" s="549"/>
      <c r="HAQ3976" s="549"/>
      <c r="HAR3976" s="549"/>
      <c r="HAS3976" s="549"/>
      <c r="HAT3976" s="549"/>
      <c r="HAU3976" s="549"/>
      <c r="HAV3976" s="549"/>
      <c r="HAW3976" s="549"/>
      <c r="HAX3976" s="549"/>
      <c r="HAY3976" s="549"/>
      <c r="HAZ3976" s="549"/>
      <c r="HBA3976" s="549"/>
      <c r="HBB3976" s="549"/>
      <c r="HBC3976" s="549"/>
      <c r="HBD3976" s="549"/>
      <c r="HBE3976" s="549"/>
      <c r="HBF3976" s="549"/>
      <c r="HBG3976" s="549"/>
      <c r="HBH3976" s="549"/>
      <c r="HBI3976" s="549"/>
      <c r="HBJ3976" s="549"/>
      <c r="HBK3976" s="549"/>
      <c r="HBL3976" s="549"/>
      <c r="HBM3976" s="549"/>
      <c r="HBN3976" s="549"/>
      <c r="HBO3976" s="549"/>
      <c r="HBP3976" s="549"/>
      <c r="HBQ3976" s="549"/>
      <c r="HBR3976" s="549"/>
      <c r="HBS3976" s="549"/>
      <c r="HBT3976" s="549"/>
      <c r="HBU3976" s="549"/>
      <c r="HBV3976" s="549"/>
      <c r="HBW3976" s="549"/>
      <c r="HBX3976" s="549"/>
      <c r="HBY3976" s="549"/>
      <c r="HBZ3976" s="549"/>
      <c r="HCA3976" s="549"/>
      <c r="HCB3976" s="549"/>
      <c r="HCC3976" s="549"/>
      <c r="HCD3976" s="549"/>
      <c r="HCE3976" s="549"/>
      <c r="HCF3976" s="549"/>
      <c r="HCG3976" s="549"/>
      <c r="HCH3976" s="549"/>
      <c r="HCI3976" s="549"/>
      <c r="HCJ3976" s="549"/>
      <c r="HCK3976" s="549"/>
      <c r="HCL3976" s="549"/>
      <c r="HCM3976" s="549"/>
      <c r="HCN3976" s="549"/>
      <c r="HCO3976" s="549"/>
      <c r="HCP3976" s="549"/>
      <c r="HCQ3976" s="549"/>
      <c r="HCR3976" s="549"/>
      <c r="HCS3976" s="549"/>
      <c r="HCT3976" s="549"/>
      <c r="HCU3976" s="549"/>
      <c r="HCV3976" s="549"/>
      <c r="HCW3976" s="549"/>
      <c r="HCX3976" s="549"/>
      <c r="HCY3976" s="549"/>
      <c r="HCZ3976" s="549"/>
      <c r="HDA3976" s="549"/>
      <c r="HDB3976" s="549"/>
      <c r="HDC3976" s="549"/>
      <c r="HDD3976" s="549"/>
      <c r="HDE3976" s="549"/>
      <c r="HDF3976" s="549"/>
      <c r="HDG3976" s="549"/>
      <c r="HDH3976" s="549"/>
      <c r="HDI3976" s="549"/>
      <c r="HDJ3976" s="549"/>
      <c r="HDK3976" s="549"/>
      <c r="HDL3976" s="549"/>
      <c r="HDM3976" s="549"/>
      <c r="HDN3976" s="549"/>
      <c r="HDO3976" s="549"/>
      <c r="HDP3976" s="549"/>
      <c r="HDQ3976" s="549"/>
      <c r="HDR3976" s="549"/>
      <c r="HDS3976" s="549"/>
      <c r="HDT3976" s="549"/>
      <c r="HDU3976" s="549"/>
      <c r="HDV3976" s="549"/>
      <c r="HDW3976" s="549"/>
      <c r="HDX3976" s="549"/>
      <c r="HDY3976" s="549"/>
      <c r="HDZ3976" s="549"/>
      <c r="HEA3976" s="549"/>
      <c r="HEB3976" s="549"/>
      <c r="HEC3976" s="549"/>
      <c r="HED3976" s="549"/>
      <c r="HEE3976" s="549"/>
      <c r="HEF3976" s="549"/>
      <c r="HEG3976" s="549"/>
      <c r="HEH3976" s="549"/>
      <c r="HEI3976" s="549"/>
      <c r="HEJ3976" s="549"/>
      <c r="HEK3976" s="549"/>
      <c r="HEL3976" s="549"/>
      <c r="HEM3976" s="549"/>
      <c r="HEN3976" s="549"/>
      <c r="HEO3976" s="549"/>
      <c r="HEP3976" s="549"/>
      <c r="HEQ3976" s="549"/>
      <c r="HER3976" s="549"/>
      <c r="HES3976" s="549"/>
      <c r="HET3976" s="549"/>
      <c r="HEU3976" s="549"/>
      <c r="HEV3976" s="549"/>
      <c r="HEW3976" s="549"/>
      <c r="HEX3976" s="549"/>
      <c r="HEY3976" s="549"/>
      <c r="HEZ3976" s="549"/>
      <c r="HFA3976" s="549"/>
      <c r="HFB3976" s="549"/>
      <c r="HFC3976" s="549"/>
      <c r="HFD3976" s="549"/>
      <c r="HFE3976" s="549"/>
      <c r="HFF3976" s="549"/>
      <c r="HFG3976" s="549"/>
      <c r="HFH3976" s="549"/>
      <c r="HFI3976" s="549"/>
      <c r="HFJ3976" s="549"/>
      <c r="HFK3976" s="549"/>
      <c r="HFL3976" s="549"/>
      <c r="HFM3976" s="549"/>
      <c r="HFN3976" s="549"/>
      <c r="HFO3976" s="549"/>
      <c r="HFP3976" s="549"/>
      <c r="HFQ3976" s="549"/>
      <c r="HFR3976" s="549"/>
      <c r="HFS3976" s="549"/>
      <c r="HFT3976" s="549"/>
      <c r="HFU3976" s="549"/>
      <c r="HFV3976" s="549"/>
      <c r="HFW3976" s="549"/>
      <c r="HFX3976" s="549"/>
      <c r="HFY3976" s="549"/>
      <c r="HFZ3976" s="549"/>
      <c r="HGA3976" s="549"/>
      <c r="HGB3976" s="549"/>
      <c r="HGC3976" s="549"/>
      <c r="HGD3976" s="549"/>
      <c r="HGE3976" s="549"/>
      <c r="HGF3976" s="549"/>
      <c r="HGG3976" s="549"/>
      <c r="HGH3976" s="549"/>
      <c r="HGI3976" s="549"/>
      <c r="HGJ3976" s="549"/>
      <c r="HGK3976" s="549"/>
      <c r="HGL3976" s="549"/>
      <c r="HGM3976" s="549"/>
      <c r="HGN3976" s="549"/>
      <c r="HGO3976" s="549"/>
      <c r="HGP3976" s="549"/>
      <c r="HGQ3976" s="549"/>
      <c r="HGR3976" s="549"/>
      <c r="HGS3976" s="549"/>
      <c r="HGT3976" s="549"/>
      <c r="HGU3976" s="549"/>
      <c r="HGV3976" s="549"/>
      <c r="HGW3976" s="549"/>
      <c r="HGX3976" s="549"/>
      <c r="HGY3976" s="549"/>
      <c r="HGZ3976" s="549"/>
      <c r="HHA3976" s="549"/>
      <c r="HHB3976" s="549"/>
      <c r="HHC3976" s="549"/>
      <c r="HHD3976" s="549"/>
      <c r="HHE3976" s="549"/>
      <c r="HHF3976" s="549"/>
      <c r="HHG3976" s="549"/>
      <c r="HHH3976" s="549"/>
      <c r="HHI3976" s="549"/>
      <c r="HHJ3976" s="549"/>
      <c r="HHK3976" s="549"/>
      <c r="HHL3976" s="549"/>
      <c r="HHM3976" s="549"/>
      <c r="HHN3976" s="549"/>
      <c r="HHO3976" s="549"/>
      <c r="HHP3976" s="549"/>
      <c r="HHQ3976" s="549"/>
      <c r="HHR3976" s="549"/>
      <c r="HHS3976" s="549"/>
      <c r="HHT3976" s="549"/>
      <c r="HHU3976" s="549"/>
      <c r="HHV3976" s="549"/>
      <c r="HHW3976" s="549"/>
      <c r="HHX3976" s="549"/>
      <c r="HHY3976" s="549"/>
      <c r="HHZ3976" s="549"/>
      <c r="HIA3976" s="549"/>
      <c r="HIB3976" s="549"/>
      <c r="HIC3976" s="549"/>
      <c r="HID3976" s="549"/>
      <c r="HIE3976" s="549"/>
      <c r="HIF3976" s="549"/>
      <c r="HIG3976" s="549"/>
      <c r="HIH3976" s="549"/>
      <c r="HII3976" s="549"/>
      <c r="HIJ3976" s="549"/>
      <c r="HIK3976" s="549"/>
      <c r="HIL3976" s="549"/>
      <c r="HIM3976" s="549"/>
      <c r="HIN3976" s="549"/>
      <c r="HIO3976" s="549"/>
      <c r="HIP3976" s="549"/>
      <c r="HIQ3976" s="549"/>
      <c r="HIR3976" s="549"/>
      <c r="HIS3976" s="549"/>
      <c r="HIT3976" s="549"/>
      <c r="HIU3976" s="549"/>
      <c r="HIV3976" s="549"/>
      <c r="HIW3976" s="549"/>
      <c r="HIX3976" s="549"/>
      <c r="HIY3976" s="549"/>
      <c r="HIZ3976" s="549"/>
      <c r="HJA3976" s="549"/>
      <c r="HJB3976" s="549"/>
      <c r="HJC3976" s="549"/>
      <c r="HJD3976" s="549"/>
      <c r="HJE3976" s="549"/>
      <c r="HJF3976" s="549"/>
      <c r="HJG3976" s="549"/>
      <c r="HJH3976" s="549"/>
      <c r="HJI3976" s="549"/>
      <c r="HJJ3976" s="549"/>
      <c r="HJK3976" s="549"/>
      <c r="HJL3976" s="549"/>
      <c r="HJM3976" s="549"/>
      <c r="HJN3976" s="549"/>
      <c r="HJO3976" s="549"/>
      <c r="HJP3976" s="549"/>
      <c r="HJQ3976" s="549"/>
      <c r="HJR3976" s="549"/>
      <c r="HJS3976" s="549"/>
      <c r="HJT3976" s="549"/>
      <c r="HJU3976" s="549"/>
      <c r="HJV3976" s="549"/>
      <c r="HJW3976" s="549"/>
      <c r="HJX3976" s="549"/>
      <c r="HJY3976" s="549"/>
      <c r="HJZ3976" s="549"/>
      <c r="HKA3976" s="549"/>
      <c r="HKB3976" s="549"/>
      <c r="HKC3976" s="549"/>
      <c r="HKD3976" s="549"/>
      <c r="HKE3976" s="549"/>
      <c r="HKF3976" s="549"/>
      <c r="HKG3976" s="549"/>
      <c r="HKH3976" s="549"/>
      <c r="HKI3976" s="549"/>
      <c r="HKJ3976" s="549"/>
      <c r="HKK3976" s="549"/>
      <c r="HKL3976" s="549"/>
      <c r="HKM3976" s="549"/>
      <c r="HKN3976" s="549"/>
      <c r="HKO3976" s="549"/>
      <c r="HKP3976" s="549"/>
      <c r="HKQ3976" s="549"/>
      <c r="HKR3976" s="549"/>
      <c r="HKS3976" s="549"/>
      <c r="HKT3976" s="549"/>
      <c r="HKU3976" s="549"/>
      <c r="HKV3976" s="549"/>
      <c r="HKW3976" s="549"/>
      <c r="HKX3976" s="549"/>
      <c r="HKY3976" s="549"/>
      <c r="HKZ3976" s="549"/>
      <c r="HLA3976" s="549"/>
      <c r="HLB3976" s="549"/>
      <c r="HLC3976" s="549"/>
      <c r="HLD3976" s="549"/>
      <c r="HLE3976" s="549"/>
      <c r="HLF3976" s="549"/>
      <c r="HLG3976" s="549"/>
      <c r="HLH3976" s="549"/>
      <c r="HLI3976" s="549"/>
      <c r="HLJ3976" s="549"/>
      <c r="HLK3976" s="549"/>
      <c r="HLL3976" s="549"/>
      <c r="HLM3976" s="549"/>
      <c r="HLN3976" s="549"/>
      <c r="HLO3976" s="549"/>
      <c r="HLP3976" s="549"/>
      <c r="HLQ3976" s="549"/>
      <c r="HLR3976" s="549"/>
      <c r="HLS3976" s="549"/>
      <c r="HLT3976" s="549"/>
      <c r="HLU3976" s="549"/>
      <c r="HLV3976" s="549"/>
      <c r="HLW3976" s="549"/>
      <c r="HLX3976" s="549"/>
      <c r="HLY3976" s="549"/>
      <c r="HLZ3976" s="549"/>
      <c r="HMA3976" s="549"/>
      <c r="HMB3976" s="549"/>
      <c r="HMC3976" s="549"/>
      <c r="HMD3976" s="549"/>
      <c r="HME3976" s="549"/>
      <c r="HMF3976" s="549"/>
      <c r="HMG3976" s="549"/>
      <c r="HMH3976" s="549"/>
      <c r="HMI3976" s="549"/>
      <c r="HMJ3976" s="549"/>
      <c r="HMK3976" s="549"/>
      <c r="HML3976" s="549"/>
      <c r="HMM3976" s="549"/>
      <c r="HMN3976" s="549"/>
      <c r="HMO3976" s="549"/>
      <c r="HMP3976" s="549"/>
      <c r="HMQ3976" s="549"/>
      <c r="HMR3976" s="549"/>
      <c r="HMS3976" s="549"/>
      <c r="HMT3976" s="549"/>
      <c r="HMU3976" s="549"/>
      <c r="HMV3976" s="549"/>
      <c r="HMW3976" s="549"/>
      <c r="HMX3976" s="549"/>
      <c r="HMY3976" s="549"/>
      <c r="HMZ3976" s="549"/>
      <c r="HNA3976" s="549"/>
      <c r="HNB3976" s="549"/>
      <c r="HNC3976" s="549"/>
      <c r="HND3976" s="549"/>
      <c r="HNE3976" s="549"/>
      <c r="HNF3976" s="549"/>
      <c r="HNG3976" s="549"/>
      <c r="HNH3976" s="549"/>
      <c r="HNI3976" s="549"/>
      <c r="HNJ3976" s="549"/>
      <c r="HNK3976" s="549"/>
      <c r="HNL3976" s="549"/>
      <c r="HNM3976" s="549"/>
      <c r="HNN3976" s="549"/>
      <c r="HNO3976" s="549"/>
      <c r="HNP3976" s="549"/>
      <c r="HNQ3976" s="549"/>
      <c r="HNR3976" s="549"/>
      <c r="HNS3976" s="549"/>
      <c r="HNT3976" s="549"/>
      <c r="HNU3976" s="549"/>
      <c r="HNV3976" s="549"/>
      <c r="HNW3976" s="549"/>
      <c r="HNX3976" s="549"/>
      <c r="HNY3976" s="549"/>
      <c r="HNZ3976" s="549"/>
      <c r="HOA3976" s="549"/>
      <c r="HOB3976" s="549"/>
      <c r="HOC3976" s="549"/>
      <c r="HOD3976" s="549"/>
      <c r="HOE3976" s="549"/>
      <c r="HOF3976" s="549"/>
      <c r="HOG3976" s="549"/>
      <c r="HOH3976" s="549"/>
      <c r="HOI3976" s="549"/>
      <c r="HOJ3976" s="549"/>
      <c r="HOK3976" s="549"/>
      <c r="HOL3976" s="549"/>
      <c r="HOM3976" s="549"/>
      <c r="HON3976" s="549"/>
      <c r="HOO3976" s="549"/>
      <c r="HOP3976" s="549"/>
      <c r="HOQ3976" s="549"/>
      <c r="HOR3976" s="549"/>
      <c r="HOS3976" s="549"/>
      <c r="HOT3976" s="549"/>
      <c r="HOU3976" s="549"/>
      <c r="HOV3976" s="549"/>
      <c r="HOW3976" s="549"/>
      <c r="HOX3976" s="549"/>
      <c r="HOY3976" s="549"/>
      <c r="HOZ3976" s="549"/>
      <c r="HPA3976" s="549"/>
      <c r="HPB3976" s="549"/>
      <c r="HPC3976" s="549"/>
      <c r="HPD3976" s="549"/>
      <c r="HPE3976" s="549"/>
      <c r="HPF3976" s="549"/>
      <c r="HPG3976" s="549"/>
      <c r="HPH3976" s="549"/>
      <c r="HPI3976" s="549"/>
      <c r="HPJ3976" s="549"/>
      <c r="HPK3976" s="549"/>
      <c r="HPL3976" s="549"/>
      <c r="HPM3976" s="549"/>
      <c r="HPN3976" s="549"/>
      <c r="HPO3976" s="549"/>
      <c r="HPP3976" s="549"/>
      <c r="HPQ3976" s="549"/>
      <c r="HPR3976" s="549"/>
      <c r="HPS3976" s="549"/>
      <c r="HPT3976" s="549"/>
      <c r="HPU3976" s="549"/>
      <c r="HPV3976" s="549"/>
      <c r="HPW3976" s="549"/>
      <c r="HPX3976" s="549"/>
      <c r="HPY3976" s="549"/>
      <c r="HPZ3976" s="549"/>
      <c r="HQA3976" s="549"/>
      <c r="HQB3976" s="549"/>
      <c r="HQC3976" s="549"/>
      <c r="HQD3976" s="549"/>
      <c r="HQE3976" s="549"/>
      <c r="HQF3976" s="549"/>
      <c r="HQG3976" s="549"/>
      <c r="HQH3976" s="549"/>
      <c r="HQI3976" s="549"/>
      <c r="HQJ3976" s="549"/>
      <c r="HQK3976" s="549"/>
      <c r="HQL3976" s="549"/>
      <c r="HQM3976" s="549"/>
      <c r="HQN3976" s="549"/>
      <c r="HQO3976" s="549"/>
      <c r="HQP3976" s="549"/>
      <c r="HQQ3976" s="549"/>
      <c r="HQR3976" s="549"/>
      <c r="HQS3976" s="549"/>
      <c r="HQT3976" s="549"/>
      <c r="HQU3976" s="549"/>
      <c r="HQV3976" s="549"/>
      <c r="HQW3976" s="549"/>
      <c r="HQX3976" s="549"/>
      <c r="HQY3976" s="549"/>
      <c r="HQZ3976" s="549"/>
      <c r="HRA3976" s="549"/>
      <c r="HRB3976" s="549"/>
      <c r="HRC3976" s="549"/>
      <c r="HRD3976" s="549"/>
      <c r="HRE3976" s="549"/>
      <c r="HRF3976" s="549"/>
      <c r="HRG3976" s="549"/>
      <c r="HRH3976" s="549"/>
      <c r="HRI3976" s="549"/>
      <c r="HRJ3976" s="549"/>
      <c r="HRK3976" s="549"/>
      <c r="HRL3976" s="549"/>
      <c r="HRM3976" s="549"/>
      <c r="HRN3976" s="549"/>
      <c r="HRO3976" s="549"/>
      <c r="HRP3976" s="549"/>
      <c r="HRQ3976" s="549"/>
      <c r="HRR3976" s="549"/>
      <c r="HRS3976" s="549"/>
      <c r="HRT3976" s="549"/>
      <c r="HRU3976" s="549"/>
      <c r="HRV3976" s="549"/>
      <c r="HRW3976" s="549"/>
      <c r="HRX3976" s="549"/>
      <c r="HRY3976" s="549"/>
      <c r="HRZ3976" s="549"/>
      <c r="HSA3976" s="549"/>
      <c r="HSB3976" s="549"/>
      <c r="HSC3976" s="549"/>
      <c r="HSD3976" s="549"/>
      <c r="HSE3976" s="549"/>
      <c r="HSF3976" s="549"/>
      <c r="HSG3976" s="549"/>
      <c r="HSH3976" s="549"/>
      <c r="HSI3976" s="549"/>
      <c r="HSJ3976" s="549"/>
      <c r="HSK3976" s="549"/>
      <c r="HSL3976" s="549"/>
      <c r="HSM3976" s="549"/>
      <c r="HSN3976" s="549"/>
      <c r="HSO3976" s="549"/>
      <c r="HSP3976" s="549"/>
      <c r="HSQ3976" s="549"/>
      <c r="HSR3976" s="549"/>
      <c r="HSS3976" s="549"/>
      <c r="HST3976" s="549"/>
      <c r="HSU3976" s="549"/>
      <c r="HSV3976" s="549"/>
      <c r="HSW3976" s="549"/>
      <c r="HSX3976" s="549"/>
      <c r="HSY3976" s="549"/>
      <c r="HSZ3976" s="549"/>
      <c r="HTA3976" s="549"/>
      <c r="HTB3976" s="549"/>
      <c r="HTC3976" s="549"/>
      <c r="HTD3976" s="549"/>
      <c r="HTE3976" s="549"/>
      <c r="HTF3976" s="549"/>
      <c r="HTG3976" s="549"/>
      <c r="HTH3976" s="549"/>
      <c r="HTI3976" s="549"/>
      <c r="HTJ3976" s="549"/>
      <c r="HTK3976" s="549"/>
      <c r="HTL3976" s="549"/>
      <c r="HTM3976" s="549"/>
      <c r="HTN3976" s="549"/>
      <c r="HTO3976" s="549"/>
      <c r="HTP3976" s="549"/>
      <c r="HTQ3976" s="549"/>
      <c r="HTR3976" s="549"/>
      <c r="HTS3976" s="549"/>
      <c r="HTT3976" s="549"/>
      <c r="HTU3976" s="549"/>
      <c r="HTV3976" s="549"/>
      <c r="HTW3976" s="549"/>
      <c r="HTX3976" s="549"/>
      <c r="HTY3976" s="549"/>
      <c r="HTZ3976" s="549"/>
      <c r="HUA3976" s="549"/>
      <c r="HUB3976" s="549"/>
      <c r="HUC3976" s="549"/>
      <c r="HUD3976" s="549"/>
      <c r="HUE3976" s="549"/>
      <c r="HUF3976" s="549"/>
      <c r="HUG3976" s="549"/>
      <c r="HUH3976" s="549"/>
      <c r="HUI3976" s="549"/>
      <c r="HUJ3976" s="549"/>
      <c r="HUK3976" s="549"/>
      <c r="HUL3976" s="549"/>
      <c r="HUM3976" s="549"/>
      <c r="HUN3976" s="549"/>
      <c r="HUO3976" s="549"/>
      <c r="HUP3976" s="549"/>
      <c r="HUQ3976" s="549"/>
      <c r="HUR3976" s="549"/>
      <c r="HUS3976" s="549"/>
      <c r="HUT3976" s="549"/>
      <c r="HUU3976" s="549"/>
      <c r="HUV3976" s="549"/>
      <c r="HUW3976" s="549"/>
      <c r="HUX3976" s="549"/>
      <c r="HUY3976" s="549"/>
      <c r="HUZ3976" s="549"/>
      <c r="HVA3976" s="549"/>
      <c r="HVB3976" s="549"/>
      <c r="HVC3976" s="549"/>
      <c r="HVD3976" s="549"/>
      <c r="HVE3976" s="549"/>
      <c r="HVF3976" s="549"/>
      <c r="HVG3976" s="549"/>
      <c r="HVH3976" s="549"/>
      <c r="HVI3976" s="549"/>
      <c r="HVJ3976" s="549"/>
      <c r="HVK3976" s="549"/>
      <c r="HVL3976" s="549"/>
      <c r="HVM3976" s="549"/>
      <c r="HVN3976" s="549"/>
      <c r="HVO3976" s="549"/>
      <c r="HVP3976" s="549"/>
      <c r="HVQ3976" s="549"/>
      <c r="HVR3976" s="549"/>
      <c r="HVS3976" s="549"/>
      <c r="HVT3976" s="549"/>
      <c r="HVU3976" s="549"/>
      <c r="HVV3976" s="549"/>
      <c r="HVW3976" s="549"/>
      <c r="HVX3976" s="549"/>
      <c r="HVY3976" s="549"/>
      <c r="HVZ3976" s="549"/>
      <c r="HWA3976" s="549"/>
      <c r="HWB3976" s="549"/>
      <c r="HWC3976" s="549"/>
      <c r="HWD3976" s="549"/>
      <c r="HWE3976" s="549"/>
      <c r="HWF3976" s="549"/>
      <c r="HWG3976" s="549"/>
      <c r="HWH3976" s="549"/>
      <c r="HWI3976" s="549"/>
      <c r="HWJ3976" s="549"/>
      <c r="HWK3976" s="549"/>
      <c r="HWL3976" s="549"/>
      <c r="HWM3976" s="549"/>
      <c r="HWN3976" s="549"/>
      <c r="HWO3976" s="549"/>
      <c r="HWP3976" s="549"/>
      <c r="HWQ3976" s="549"/>
      <c r="HWR3976" s="549"/>
      <c r="HWS3976" s="549"/>
      <c r="HWT3976" s="549"/>
      <c r="HWU3976" s="549"/>
      <c r="HWV3976" s="549"/>
      <c r="HWW3976" s="549"/>
      <c r="HWX3976" s="549"/>
      <c r="HWY3976" s="549"/>
      <c r="HWZ3976" s="549"/>
      <c r="HXA3976" s="549"/>
      <c r="HXB3976" s="549"/>
      <c r="HXC3976" s="549"/>
      <c r="HXD3976" s="549"/>
      <c r="HXE3976" s="549"/>
      <c r="HXF3976" s="549"/>
      <c r="HXG3976" s="549"/>
      <c r="HXH3976" s="549"/>
      <c r="HXI3976" s="549"/>
      <c r="HXJ3976" s="549"/>
      <c r="HXK3976" s="549"/>
      <c r="HXL3976" s="549"/>
      <c r="HXM3976" s="549"/>
      <c r="HXN3976" s="549"/>
      <c r="HXO3976" s="549"/>
      <c r="HXP3976" s="549"/>
      <c r="HXQ3976" s="549"/>
      <c r="HXR3976" s="549"/>
      <c r="HXS3976" s="549"/>
      <c r="HXT3976" s="549"/>
      <c r="HXU3976" s="549"/>
      <c r="HXV3976" s="549"/>
      <c r="HXW3976" s="549"/>
      <c r="HXX3976" s="549"/>
      <c r="HXY3976" s="549"/>
      <c r="HXZ3976" s="549"/>
      <c r="HYA3976" s="549"/>
      <c r="HYB3976" s="549"/>
      <c r="HYC3976" s="549"/>
      <c r="HYD3976" s="549"/>
      <c r="HYE3976" s="549"/>
      <c r="HYF3976" s="549"/>
      <c r="HYG3976" s="549"/>
      <c r="HYH3976" s="549"/>
      <c r="HYI3976" s="549"/>
      <c r="HYJ3976" s="549"/>
      <c r="HYK3976" s="549"/>
      <c r="HYL3976" s="549"/>
      <c r="HYM3976" s="549"/>
      <c r="HYN3976" s="549"/>
      <c r="HYO3976" s="549"/>
      <c r="HYP3976" s="549"/>
      <c r="HYQ3976" s="549"/>
      <c r="HYR3976" s="549"/>
      <c r="HYS3976" s="549"/>
      <c r="HYT3976" s="549"/>
      <c r="HYU3976" s="549"/>
      <c r="HYV3976" s="549"/>
      <c r="HYW3976" s="549"/>
      <c r="HYX3976" s="549"/>
      <c r="HYY3976" s="549"/>
      <c r="HYZ3976" s="549"/>
      <c r="HZA3976" s="549"/>
      <c r="HZB3976" s="549"/>
      <c r="HZC3976" s="549"/>
      <c r="HZD3976" s="549"/>
      <c r="HZE3976" s="549"/>
      <c r="HZF3976" s="549"/>
      <c r="HZG3976" s="549"/>
      <c r="HZH3976" s="549"/>
      <c r="HZI3976" s="549"/>
      <c r="HZJ3976" s="549"/>
      <c r="HZK3976" s="549"/>
      <c r="HZL3976" s="549"/>
      <c r="HZM3976" s="549"/>
      <c r="HZN3976" s="549"/>
      <c r="HZO3976" s="549"/>
      <c r="HZP3976" s="549"/>
      <c r="HZQ3976" s="549"/>
      <c r="HZR3976" s="549"/>
      <c r="HZS3976" s="549"/>
      <c r="HZT3976" s="549"/>
      <c r="HZU3976" s="549"/>
      <c r="HZV3976" s="549"/>
      <c r="HZW3976" s="549"/>
      <c r="HZX3976" s="549"/>
      <c r="HZY3976" s="549"/>
      <c r="HZZ3976" s="549"/>
      <c r="IAA3976" s="549"/>
      <c r="IAB3976" s="549"/>
      <c r="IAC3976" s="549"/>
      <c r="IAD3976" s="549"/>
      <c r="IAE3976" s="549"/>
      <c r="IAF3976" s="549"/>
      <c r="IAG3976" s="549"/>
      <c r="IAH3976" s="549"/>
      <c r="IAI3976" s="549"/>
      <c r="IAJ3976" s="549"/>
      <c r="IAK3976" s="549"/>
      <c r="IAL3976" s="549"/>
      <c r="IAM3976" s="549"/>
      <c r="IAN3976" s="549"/>
      <c r="IAO3976" s="549"/>
      <c r="IAP3976" s="549"/>
      <c r="IAQ3976" s="549"/>
      <c r="IAR3976" s="549"/>
      <c r="IAS3976" s="549"/>
      <c r="IAT3976" s="549"/>
      <c r="IAU3976" s="549"/>
      <c r="IAV3976" s="549"/>
      <c r="IAW3976" s="549"/>
      <c r="IAX3976" s="549"/>
      <c r="IAY3976" s="549"/>
      <c r="IAZ3976" s="549"/>
      <c r="IBA3976" s="549"/>
      <c r="IBB3976" s="549"/>
      <c r="IBC3976" s="549"/>
      <c r="IBD3976" s="549"/>
      <c r="IBE3976" s="549"/>
      <c r="IBF3976" s="549"/>
      <c r="IBG3976" s="549"/>
      <c r="IBH3976" s="549"/>
      <c r="IBI3976" s="549"/>
      <c r="IBJ3976" s="549"/>
      <c r="IBK3976" s="549"/>
      <c r="IBL3976" s="549"/>
      <c r="IBM3976" s="549"/>
      <c r="IBN3976" s="549"/>
      <c r="IBO3976" s="549"/>
      <c r="IBP3976" s="549"/>
      <c r="IBQ3976" s="549"/>
      <c r="IBR3976" s="549"/>
      <c r="IBS3976" s="549"/>
      <c r="IBT3976" s="549"/>
      <c r="IBU3976" s="549"/>
      <c r="IBV3976" s="549"/>
      <c r="IBW3976" s="549"/>
      <c r="IBX3976" s="549"/>
      <c r="IBY3976" s="549"/>
      <c r="IBZ3976" s="549"/>
      <c r="ICA3976" s="549"/>
      <c r="ICB3976" s="549"/>
      <c r="ICC3976" s="549"/>
      <c r="ICD3976" s="549"/>
      <c r="ICE3976" s="549"/>
      <c r="ICF3976" s="549"/>
      <c r="ICG3976" s="549"/>
      <c r="ICH3976" s="549"/>
      <c r="ICI3976" s="549"/>
      <c r="ICJ3976" s="549"/>
      <c r="ICK3976" s="549"/>
      <c r="ICL3976" s="549"/>
      <c r="ICM3976" s="549"/>
      <c r="ICN3976" s="549"/>
      <c r="ICO3976" s="549"/>
      <c r="ICP3976" s="549"/>
      <c r="ICQ3976" s="549"/>
      <c r="ICR3976" s="549"/>
      <c r="ICS3976" s="549"/>
      <c r="ICT3976" s="549"/>
      <c r="ICU3976" s="549"/>
      <c r="ICV3976" s="549"/>
      <c r="ICW3976" s="549"/>
      <c r="ICX3976" s="549"/>
      <c r="ICY3976" s="549"/>
      <c r="ICZ3976" s="549"/>
      <c r="IDA3976" s="549"/>
      <c r="IDB3976" s="549"/>
      <c r="IDC3976" s="549"/>
      <c r="IDD3976" s="549"/>
      <c r="IDE3976" s="549"/>
      <c r="IDF3976" s="549"/>
      <c r="IDG3976" s="549"/>
      <c r="IDH3976" s="549"/>
      <c r="IDI3976" s="549"/>
      <c r="IDJ3976" s="549"/>
      <c r="IDK3976" s="549"/>
      <c r="IDL3976" s="549"/>
      <c r="IDM3976" s="549"/>
      <c r="IDN3976" s="549"/>
      <c r="IDO3976" s="549"/>
      <c r="IDP3976" s="549"/>
      <c r="IDQ3976" s="549"/>
      <c r="IDR3976" s="549"/>
      <c r="IDS3976" s="549"/>
      <c r="IDT3976" s="549"/>
      <c r="IDU3976" s="549"/>
      <c r="IDV3976" s="549"/>
      <c r="IDW3976" s="549"/>
      <c r="IDX3976" s="549"/>
      <c r="IDY3976" s="549"/>
      <c r="IDZ3976" s="549"/>
      <c r="IEA3976" s="549"/>
      <c r="IEB3976" s="549"/>
      <c r="IEC3976" s="549"/>
      <c r="IED3976" s="549"/>
      <c r="IEE3976" s="549"/>
      <c r="IEF3976" s="549"/>
      <c r="IEG3976" s="549"/>
      <c r="IEH3976" s="549"/>
      <c r="IEI3976" s="549"/>
      <c r="IEJ3976" s="549"/>
      <c r="IEK3976" s="549"/>
      <c r="IEL3976" s="549"/>
      <c r="IEM3976" s="549"/>
      <c r="IEN3976" s="549"/>
      <c r="IEO3976" s="549"/>
      <c r="IEP3976" s="549"/>
      <c r="IEQ3976" s="549"/>
      <c r="IER3976" s="549"/>
      <c r="IES3976" s="549"/>
      <c r="IET3976" s="549"/>
      <c r="IEU3976" s="549"/>
      <c r="IEV3976" s="549"/>
      <c r="IEW3976" s="549"/>
      <c r="IEX3976" s="549"/>
      <c r="IEY3976" s="549"/>
      <c r="IEZ3976" s="549"/>
      <c r="IFA3976" s="549"/>
      <c r="IFB3976" s="549"/>
      <c r="IFC3976" s="549"/>
      <c r="IFD3976" s="549"/>
      <c r="IFE3976" s="549"/>
      <c r="IFF3976" s="549"/>
      <c r="IFG3976" s="549"/>
      <c r="IFH3976" s="549"/>
      <c r="IFI3976" s="549"/>
      <c r="IFJ3976" s="549"/>
      <c r="IFK3976" s="549"/>
      <c r="IFL3976" s="549"/>
      <c r="IFM3976" s="549"/>
      <c r="IFN3976" s="549"/>
      <c r="IFO3976" s="549"/>
      <c r="IFP3976" s="549"/>
      <c r="IFQ3976" s="549"/>
      <c r="IFR3976" s="549"/>
      <c r="IFS3976" s="549"/>
      <c r="IFT3976" s="549"/>
      <c r="IFU3976" s="549"/>
      <c r="IFV3976" s="549"/>
      <c r="IFW3976" s="549"/>
      <c r="IFX3976" s="549"/>
      <c r="IFY3976" s="549"/>
      <c r="IFZ3976" s="549"/>
      <c r="IGA3976" s="549"/>
      <c r="IGB3976" s="549"/>
      <c r="IGC3976" s="549"/>
      <c r="IGD3976" s="549"/>
      <c r="IGE3976" s="549"/>
      <c r="IGF3976" s="549"/>
      <c r="IGG3976" s="549"/>
      <c r="IGH3976" s="549"/>
      <c r="IGI3976" s="549"/>
      <c r="IGJ3976" s="549"/>
      <c r="IGK3976" s="549"/>
      <c r="IGL3976" s="549"/>
      <c r="IGM3976" s="549"/>
      <c r="IGN3976" s="549"/>
      <c r="IGO3976" s="549"/>
      <c r="IGP3976" s="549"/>
      <c r="IGQ3976" s="549"/>
      <c r="IGR3976" s="549"/>
      <c r="IGS3976" s="549"/>
      <c r="IGT3976" s="549"/>
      <c r="IGU3976" s="549"/>
      <c r="IGV3976" s="549"/>
      <c r="IGW3976" s="549"/>
      <c r="IGX3976" s="549"/>
      <c r="IGY3976" s="549"/>
      <c r="IGZ3976" s="549"/>
      <c r="IHA3976" s="549"/>
      <c r="IHB3976" s="549"/>
      <c r="IHC3976" s="549"/>
      <c r="IHD3976" s="549"/>
      <c r="IHE3976" s="549"/>
      <c r="IHF3976" s="549"/>
      <c r="IHG3976" s="549"/>
      <c r="IHH3976" s="549"/>
      <c r="IHI3976" s="549"/>
      <c r="IHJ3976" s="549"/>
      <c r="IHK3976" s="549"/>
      <c r="IHL3976" s="549"/>
      <c r="IHM3976" s="549"/>
      <c r="IHN3976" s="549"/>
      <c r="IHO3976" s="549"/>
      <c r="IHP3976" s="549"/>
      <c r="IHQ3976" s="549"/>
      <c r="IHR3976" s="549"/>
      <c r="IHS3976" s="549"/>
      <c r="IHT3976" s="549"/>
      <c r="IHU3976" s="549"/>
      <c r="IHV3976" s="549"/>
      <c r="IHW3976" s="549"/>
      <c r="IHX3976" s="549"/>
      <c r="IHY3976" s="549"/>
      <c r="IHZ3976" s="549"/>
      <c r="IIA3976" s="549"/>
      <c r="IIB3976" s="549"/>
      <c r="IIC3976" s="549"/>
      <c r="IID3976" s="549"/>
      <c r="IIE3976" s="549"/>
      <c r="IIF3976" s="549"/>
      <c r="IIG3976" s="549"/>
      <c r="IIH3976" s="549"/>
      <c r="III3976" s="549"/>
      <c r="IIJ3976" s="549"/>
      <c r="IIK3976" s="549"/>
      <c r="IIL3976" s="549"/>
      <c r="IIM3976" s="549"/>
      <c r="IIN3976" s="549"/>
      <c r="IIO3976" s="549"/>
      <c r="IIP3976" s="549"/>
      <c r="IIQ3976" s="549"/>
      <c r="IIR3976" s="549"/>
      <c r="IIS3976" s="549"/>
      <c r="IIT3976" s="549"/>
      <c r="IIU3976" s="549"/>
      <c r="IIV3976" s="549"/>
      <c r="IIW3976" s="549"/>
      <c r="IIX3976" s="549"/>
      <c r="IIY3976" s="549"/>
      <c r="IIZ3976" s="549"/>
      <c r="IJA3976" s="549"/>
      <c r="IJB3976" s="549"/>
      <c r="IJC3976" s="549"/>
      <c r="IJD3976" s="549"/>
      <c r="IJE3976" s="549"/>
      <c r="IJF3976" s="549"/>
      <c r="IJG3976" s="549"/>
      <c r="IJH3976" s="549"/>
      <c r="IJI3976" s="549"/>
      <c r="IJJ3976" s="549"/>
      <c r="IJK3976" s="549"/>
      <c r="IJL3976" s="549"/>
      <c r="IJM3976" s="549"/>
      <c r="IJN3976" s="549"/>
      <c r="IJO3976" s="549"/>
      <c r="IJP3976" s="549"/>
      <c r="IJQ3976" s="549"/>
      <c r="IJR3976" s="549"/>
      <c r="IJS3976" s="549"/>
      <c r="IJT3976" s="549"/>
      <c r="IJU3976" s="549"/>
      <c r="IJV3976" s="549"/>
      <c r="IJW3976" s="549"/>
      <c r="IJX3976" s="549"/>
      <c r="IJY3976" s="549"/>
      <c r="IJZ3976" s="549"/>
      <c r="IKA3976" s="549"/>
      <c r="IKB3976" s="549"/>
      <c r="IKC3976" s="549"/>
      <c r="IKD3976" s="549"/>
      <c r="IKE3976" s="549"/>
      <c r="IKF3976" s="549"/>
      <c r="IKG3976" s="549"/>
      <c r="IKH3976" s="549"/>
      <c r="IKI3976" s="549"/>
      <c r="IKJ3976" s="549"/>
      <c r="IKK3976" s="549"/>
      <c r="IKL3976" s="549"/>
      <c r="IKM3976" s="549"/>
      <c r="IKN3976" s="549"/>
      <c r="IKO3976" s="549"/>
      <c r="IKP3976" s="549"/>
      <c r="IKQ3976" s="549"/>
      <c r="IKR3976" s="549"/>
      <c r="IKS3976" s="549"/>
      <c r="IKT3976" s="549"/>
      <c r="IKU3976" s="549"/>
      <c r="IKV3976" s="549"/>
      <c r="IKW3976" s="549"/>
      <c r="IKX3976" s="549"/>
      <c r="IKY3976" s="549"/>
      <c r="IKZ3976" s="549"/>
      <c r="ILA3976" s="549"/>
      <c r="ILB3976" s="549"/>
      <c r="ILC3976" s="549"/>
      <c r="ILD3976" s="549"/>
      <c r="ILE3976" s="549"/>
      <c r="ILF3976" s="549"/>
      <c r="ILG3976" s="549"/>
      <c r="ILH3976" s="549"/>
      <c r="ILI3976" s="549"/>
      <c r="ILJ3976" s="549"/>
      <c r="ILK3976" s="549"/>
      <c r="ILL3976" s="549"/>
      <c r="ILM3976" s="549"/>
      <c r="ILN3976" s="549"/>
      <c r="ILO3976" s="549"/>
      <c r="ILP3976" s="549"/>
      <c r="ILQ3976" s="549"/>
      <c r="ILR3976" s="549"/>
      <c r="ILS3976" s="549"/>
      <c r="ILT3976" s="549"/>
      <c r="ILU3976" s="549"/>
      <c r="ILV3976" s="549"/>
      <c r="ILW3976" s="549"/>
      <c r="ILX3976" s="549"/>
      <c r="ILY3976" s="549"/>
      <c r="ILZ3976" s="549"/>
      <c r="IMA3976" s="549"/>
      <c r="IMB3976" s="549"/>
      <c r="IMC3976" s="549"/>
      <c r="IMD3976" s="549"/>
      <c r="IME3976" s="549"/>
      <c r="IMF3976" s="549"/>
      <c r="IMG3976" s="549"/>
      <c r="IMH3976" s="549"/>
      <c r="IMI3976" s="549"/>
      <c r="IMJ3976" s="549"/>
      <c r="IMK3976" s="549"/>
      <c r="IML3976" s="549"/>
      <c r="IMM3976" s="549"/>
      <c r="IMN3976" s="549"/>
      <c r="IMO3976" s="549"/>
      <c r="IMP3976" s="549"/>
      <c r="IMQ3976" s="549"/>
      <c r="IMR3976" s="549"/>
      <c r="IMS3976" s="549"/>
      <c r="IMT3976" s="549"/>
      <c r="IMU3976" s="549"/>
      <c r="IMV3976" s="549"/>
      <c r="IMW3976" s="549"/>
      <c r="IMX3976" s="549"/>
      <c r="IMY3976" s="549"/>
      <c r="IMZ3976" s="549"/>
      <c r="INA3976" s="549"/>
      <c r="INB3976" s="549"/>
      <c r="INC3976" s="549"/>
      <c r="IND3976" s="549"/>
      <c r="INE3976" s="549"/>
      <c r="INF3976" s="549"/>
      <c r="ING3976" s="549"/>
      <c r="INH3976" s="549"/>
      <c r="INI3976" s="549"/>
      <c r="INJ3976" s="549"/>
      <c r="INK3976" s="549"/>
      <c r="INL3976" s="549"/>
      <c r="INM3976" s="549"/>
      <c r="INN3976" s="549"/>
      <c r="INO3976" s="549"/>
      <c r="INP3976" s="549"/>
      <c r="INQ3976" s="549"/>
      <c r="INR3976" s="549"/>
      <c r="INS3976" s="549"/>
      <c r="INT3976" s="549"/>
      <c r="INU3976" s="549"/>
      <c r="INV3976" s="549"/>
      <c r="INW3976" s="549"/>
      <c r="INX3976" s="549"/>
      <c r="INY3976" s="549"/>
      <c r="INZ3976" s="549"/>
      <c r="IOA3976" s="549"/>
      <c r="IOB3976" s="549"/>
      <c r="IOC3976" s="549"/>
      <c r="IOD3976" s="549"/>
      <c r="IOE3976" s="549"/>
      <c r="IOF3976" s="549"/>
      <c r="IOG3976" s="549"/>
      <c r="IOH3976" s="549"/>
      <c r="IOI3976" s="549"/>
      <c r="IOJ3976" s="549"/>
      <c r="IOK3976" s="549"/>
      <c r="IOL3976" s="549"/>
      <c r="IOM3976" s="549"/>
      <c r="ION3976" s="549"/>
      <c r="IOO3976" s="549"/>
      <c r="IOP3976" s="549"/>
      <c r="IOQ3976" s="549"/>
      <c r="IOR3976" s="549"/>
      <c r="IOS3976" s="549"/>
      <c r="IOT3976" s="549"/>
      <c r="IOU3976" s="549"/>
      <c r="IOV3976" s="549"/>
      <c r="IOW3976" s="549"/>
      <c r="IOX3976" s="549"/>
      <c r="IOY3976" s="549"/>
      <c r="IOZ3976" s="549"/>
      <c r="IPA3976" s="549"/>
      <c r="IPB3976" s="549"/>
      <c r="IPC3976" s="549"/>
      <c r="IPD3976" s="549"/>
      <c r="IPE3976" s="549"/>
      <c r="IPF3976" s="549"/>
      <c r="IPG3976" s="549"/>
      <c r="IPH3976" s="549"/>
      <c r="IPI3976" s="549"/>
      <c r="IPJ3976" s="549"/>
      <c r="IPK3976" s="549"/>
      <c r="IPL3976" s="549"/>
      <c r="IPM3976" s="549"/>
      <c r="IPN3976" s="549"/>
      <c r="IPO3976" s="549"/>
      <c r="IPP3976" s="549"/>
      <c r="IPQ3976" s="549"/>
      <c r="IPR3976" s="549"/>
      <c r="IPS3976" s="549"/>
      <c r="IPT3976" s="549"/>
      <c r="IPU3976" s="549"/>
      <c r="IPV3976" s="549"/>
      <c r="IPW3976" s="549"/>
      <c r="IPX3976" s="549"/>
      <c r="IPY3976" s="549"/>
      <c r="IPZ3976" s="549"/>
      <c r="IQA3976" s="549"/>
      <c r="IQB3976" s="549"/>
      <c r="IQC3976" s="549"/>
      <c r="IQD3976" s="549"/>
      <c r="IQE3976" s="549"/>
      <c r="IQF3976" s="549"/>
      <c r="IQG3976" s="549"/>
      <c r="IQH3976" s="549"/>
      <c r="IQI3976" s="549"/>
      <c r="IQJ3976" s="549"/>
      <c r="IQK3976" s="549"/>
      <c r="IQL3976" s="549"/>
      <c r="IQM3976" s="549"/>
      <c r="IQN3976" s="549"/>
      <c r="IQO3976" s="549"/>
      <c r="IQP3976" s="549"/>
      <c r="IQQ3976" s="549"/>
      <c r="IQR3976" s="549"/>
      <c r="IQS3976" s="549"/>
      <c r="IQT3976" s="549"/>
      <c r="IQU3976" s="549"/>
      <c r="IQV3976" s="549"/>
      <c r="IQW3976" s="549"/>
      <c r="IQX3976" s="549"/>
      <c r="IQY3976" s="549"/>
      <c r="IQZ3976" s="549"/>
      <c r="IRA3976" s="549"/>
      <c r="IRB3976" s="549"/>
      <c r="IRC3976" s="549"/>
      <c r="IRD3976" s="549"/>
      <c r="IRE3976" s="549"/>
      <c r="IRF3976" s="549"/>
      <c r="IRG3976" s="549"/>
      <c r="IRH3976" s="549"/>
      <c r="IRI3976" s="549"/>
      <c r="IRJ3976" s="549"/>
      <c r="IRK3976" s="549"/>
      <c r="IRL3976" s="549"/>
      <c r="IRM3976" s="549"/>
      <c r="IRN3976" s="549"/>
      <c r="IRO3976" s="549"/>
      <c r="IRP3976" s="549"/>
      <c r="IRQ3976" s="549"/>
      <c r="IRR3976" s="549"/>
      <c r="IRS3976" s="549"/>
      <c r="IRT3976" s="549"/>
      <c r="IRU3976" s="549"/>
      <c r="IRV3976" s="549"/>
      <c r="IRW3976" s="549"/>
      <c r="IRX3976" s="549"/>
      <c r="IRY3976" s="549"/>
      <c r="IRZ3976" s="549"/>
      <c r="ISA3976" s="549"/>
      <c r="ISB3976" s="549"/>
      <c r="ISC3976" s="549"/>
      <c r="ISD3976" s="549"/>
      <c r="ISE3976" s="549"/>
      <c r="ISF3976" s="549"/>
      <c r="ISG3976" s="549"/>
      <c r="ISH3976" s="549"/>
      <c r="ISI3976" s="549"/>
      <c r="ISJ3976" s="549"/>
      <c r="ISK3976" s="549"/>
      <c r="ISL3976" s="549"/>
      <c r="ISM3976" s="549"/>
      <c r="ISN3976" s="549"/>
      <c r="ISO3976" s="549"/>
      <c r="ISP3976" s="549"/>
      <c r="ISQ3976" s="549"/>
      <c r="ISR3976" s="549"/>
      <c r="ISS3976" s="549"/>
      <c r="IST3976" s="549"/>
      <c r="ISU3976" s="549"/>
      <c r="ISV3976" s="549"/>
      <c r="ISW3976" s="549"/>
      <c r="ISX3976" s="549"/>
      <c r="ISY3976" s="549"/>
      <c r="ISZ3976" s="549"/>
      <c r="ITA3976" s="549"/>
      <c r="ITB3976" s="549"/>
      <c r="ITC3976" s="549"/>
      <c r="ITD3976" s="549"/>
      <c r="ITE3976" s="549"/>
      <c r="ITF3976" s="549"/>
      <c r="ITG3976" s="549"/>
      <c r="ITH3976" s="549"/>
      <c r="ITI3976" s="549"/>
      <c r="ITJ3976" s="549"/>
      <c r="ITK3976" s="549"/>
      <c r="ITL3976" s="549"/>
      <c r="ITM3976" s="549"/>
      <c r="ITN3976" s="549"/>
      <c r="ITO3976" s="549"/>
      <c r="ITP3976" s="549"/>
      <c r="ITQ3976" s="549"/>
      <c r="ITR3976" s="549"/>
      <c r="ITS3976" s="549"/>
      <c r="ITT3976" s="549"/>
      <c r="ITU3976" s="549"/>
      <c r="ITV3976" s="549"/>
      <c r="ITW3976" s="549"/>
      <c r="ITX3976" s="549"/>
      <c r="ITY3976" s="549"/>
      <c r="ITZ3976" s="549"/>
      <c r="IUA3976" s="549"/>
      <c r="IUB3976" s="549"/>
      <c r="IUC3976" s="549"/>
      <c r="IUD3976" s="549"/>
      <c r="IUE3976" s="549"/>
      <c r="IUF3976" s="549"/>
      <c r="IUG3976" s="549"/>
      <c r="IUH3976" s="549"/>
      <c r="IUI3976" s="549"/>
      <c r="IUJ3976" s="549"/>
      <c r="IUK3976" s="549"/>
      <c r="IUL3976" s="549"/>
      <c r="IUM3976" s="549"/>
      <c r="IUN3976" s="549"/>
      <c r="IUO3976" s="549"/>
      <c r="IUP3976" s="549"/>
      <c r="IUQ3976" s="549"/>
      <c r="IUR3976" s="549"/>
      <c r="IUS3976" s="549"/>
      <c r="IUT3976" s="549"/>
      <c r="IUU3976" s="549"/>
      <c r="IUV3976" s="549"/>
      <c r="IUW3976" s="549"/>
      <c r="IUX3976" s="549"/>
      <c r="IUY3976" s="549"/>
      <c r="IUZ3976" s="549"/>
      <c r="IVA3976" s="549"/>
      <c r="IVB3976" s="549"/>
      <c r="IVC3976" s="549"/>
      <c r="IVD3976" s="549"/>
      <c r="IVE3976" s="549"/>
      <c r="IVF3976" s="549"/>
      <c r="IVG3976" s="549"/>
      <c r="IVH3976" s="549"/>
      <c r="IVI3976" s="549"/>
      <c r="IVJ3976" s="549"/>
      <c r="IVK3976" s="549"/>
      <c r="IVL3976" s="549"/>
      <c r="IVM3976" s="549"/>
      <c r="IVN3976" s="549"/>
      <c r="IVO3976" s="549"/>
      <c r="IVP3976" s="549"/>
      <c r="IVQ3976" s="549"/>
      <c r="IVR3976" s="549"/>
      <c r="IVS3976" s="549"/>
      <c r="IVT3976" s="549"/>
      <c r="IVU3976" s="549"/>
      <c r="IVV3976" s="549"/>
      <c r="IVW3976" s="549"/>
      <c r="IVX3976" s="549"/>
      <c r="IVY3976" s="549"/>
      <c r="IVZ3976" s="549"/>
      <c r="IWA3976" s="549"/>
      <c r="IWB3976" s="549"/>
      <c r="IWC3976" s="549"/>
      <c r="IWD3976" s="549"/>
      <c r="IWE3976" s="549"/>
      <c r="IWF3976" s="549"/>
      <c r="IWG3976" s="549"/>
      <c r="IWH3976" s="549"/>
      <c r="IWI3976" s="549"/>
      <c r="IWJ3976" s="549"/>
      <c r="IWK3976" s="549"/>
      <c r="IWL3976" s="549"/>
      <c r="IWM3976" s="549"/>
      <c r="IWN3976" s="549"/>
      <c r="IWO3976" s="549"/>
      <c r="IWP3976" s="549"/>
      <c r="IWQ3976" s="549"/>
      <c r="IWR3976" s="549"/>
      <c r="IWS3976" s="549"/>
      <c r="IWT3976" s="549"/>
      <c r="IWU3976" s="549"/>
      <c r="IWV3976" s="549"/>
      <c r="IWW3976" s="549"/>
      <c r="IWX3976" s="549"/>
      <c r="IWY3976" s="549"/>
      <c r="IWZ3976" s="549"/>
      <c r="IXA3976" s="549"/>
      <c r="IXB3976" s="549"/>
      <c r="IXC3976" s="549"/>
      <c r="IXD3976" s="549"/>
      <c r="IXE3976" s="549"/>
      <c r="IXF3976" s="549"/>
      <c r="IXG3976" s="549"/>
      <c r="IXH3976" s="549"/>
      <c r="IXI3976" s="549"/>
      <c r="IXJ3976" s="549"/>
      <c r="IXK3976" s="549"/>
      <c r="IXL3976" s="549"/>
      <c r="IXM3976" s="549"/>
      <c r="IXN3976" s="549"/>
      <c r="IXO3976" s="549"/>
      <c r="IXP3976" s="549"/>
      <c r="IXQ3976" s="549"/>
      <c r="IXR3976" s="549"/>
      <c r="IXS3976" s="549"/>
      <c r="IXT3976" s="549"/>
      <c r="IXU3976" s="549"/>
      <c r="IXV3976" s="549"/>
      <c r="IXW3976" s="549"/>
      <c r="IXX3976" s="549"/>
      <c r="IXY3976" s="549"/>
      <c r="IXZ3976" s="549"/>
      <c r="IYA3976" s="549"/>
      <c r="IYB3976" s="549"/>
      <c r="IYC3976" s="549"/>
      <c r="IYD3976" s="549"/>
      <c r="IYE3976" s="549"/>
      <c r="IYF3976" s="549"/>
      <c r="IYG3976" s="549"/>
      <c r="IYH3976" s="549"/>
      <c r="IYI3976" s="549"/>
      <c r="IYJ3976" s="549"/>
      <c r="IYK3976" s="549"/>
      <c r="IYL3976" s="549"/>
      <c r="IYM3976" s="549"/>
      <c r="IYN3976" s="549"/>
      <c r="IYO3976" s="549"/>
      <c r="IYP3976" s="549"/>
      <c r="IYQ3976" s="549"/>
      <c r="IYR3976" s="549"/>
      <c r="IYS3976" s="549"/>
      <c r="IYT3976" s="549"/>
      <c r="IYU3976" s="549"/>
      <c r="IYV3976" s="549"/>
      <c r="IYW3976" s="549"/>
      <c r="IYX3976" s="549"/>
      <c r="IYY3976" s="549"/>
      <c r="IYZ3976" s="549"/>
      <c r="IZA3976" s="549"/>
      <c r="IZB3976" s="549"/>
      <c r="IZC3976" s="549"/>
      <c r="IZD3976" s="549"/>
      <c r="IZE3976" s="549"/>
      <c r="IZF3976" s="549"/>
      <c r="IZG3976" s="549"/>
      <c r="IZH3976" s="549"/>
      <c r="IZI3976" s="549"/>
      <c r="IZJ3976" s="549"/>
      <c r="IZK3976" s="549"/>
      <c r="IZL3976" s="549"/>
      <c r="IZM3976" s="549"/>
      <c r="IZN3976" s="549"/>
      <c r="IZO3976" s="549"/>
      <c r="IZP3976" s="549"/>
      <c r="IZQ3976" s="549"/>
      <c r="IZR3976" s="549"/>
      <c r="IZS3976" s="549"/>
      <c r="IZT3976" s="549"/>
      <c r="IZU3976" s="549"/>
      <c r="IZV3976" s="549"/>
      <c r="IZW3976" s="549"/>
      <c r="IZX3976" s="549"/>
      <c r="IZY3976" s="549"/>
      <c r="IZZ3976" s="549"/>
      <c r="JAA3976" s="549"/>
      <c r="JAB3976" s="549"/>
      <c r="JAC3976" s="549"/>
      <c r="JAD3976" s="549"/>
      <c r="JAE3976" s="549"/>
      <c r="JAF3976" s="549"/>
      <c r="JAG3976" s="549"/>
      <c r="JAH3976" s="549"/>
      <c r="JAI3976" s="549"/>
      <c r="JAJ3976" s="549"/>
      <c r="JAK3976" s="549"/>
      <c r="JAL3976" s="549"/>
      <c r="JAM3976" s="549"/>
      <c r="JAN3976" s="549"/>
      <c r="JAO3976" s="549"/>
      <c r="JAP3976" s="549"/>
      <c r="JAQ3976" s="549"/>
      <c r="JAR3976" s="549"/>
      <c r="JAS3976" s="549"/>
      <c r="JAT3976" s="549"/>
      <c r="JAU3976" s="549"/>
      <c r="JAV3976" s="549"/>
      <c r="JAW3976" s="549"/>
      <c r="JAX3976" s="549"/>
      <c r="JAY3976" s="549"/>
      <c r="JAZ3976" s="549"/>
      <c r="JBA3976" s="549"/>
      <c r="JBB3976" s="549"/>
      <c r="JBC3976" s="549"/>
      <c r="JBD3976" s="549"/>
      <c r="JBE3976" s="549"/>
      <c r="JBF3976" s="549"/>
      <c r="JBG3976" s="549"/>
      <c r="JBH3976" s="549"/>
      <c r="JBI3976" s="549"/>
      <c r="JBJ3976" s="549"/>
      <c r="JBK3976" s="549"/>
      <c r="JBL3976" s="549"/>
      <c r="JBM3976" s="549"/>
      <c r="JBN3976" s="549"/>
      <c r="JBO3976" s="549"/>
      <c r="JBP3976" s="549"/>
      <c r="JBQ3976" s="549"/>
      <c r="JBR3976" s="549"/>
      <c r="JBS3976" s="549"/>
      <c r="JBT3976" s="549"/>
      <c r="JBU3976" s="549"/>
      <c r="JBV3976" s="549"/>
      <c r="JBW3976" s="549"/>
      <c r="JBX3976" s="549"/>
      <c r="JBY3976" s="549"/>
      <c r="JBZ3976" s="549"/>
      <c r="JCA3976" s="549"/>
      <c r="JCB3976" s="549"/>
      <c r="JCC3976" s="549"/>
      <c r="JCD3976" s="549"/>
      <c r="JCE3976" s="549"/>
      <c r="JCF3976" s="549"/>
      <c r="JCG3976" s="549"/>
      <c r="JCH3976" s="549"/>
      <c r="JCI3976" s="549"/>
      <c r="JCJ3976" s="549"/>
      <c r="JCK3976" s="549"/>
      <c r="JCL3976" s="549"/>
      <c r="JCM3976" s="549"/>
      <c r="JCN3976" s="549"/>
      <c r="JCO3976" s="549"/>
      <c r="JCP3976" s="549"/>
      <c r="JCQ3976" s="549"/>
      <c r="JCR3976" s="549"/>
      <c r="JCS3976" s="549"/>
      <c r="JCT3976" s="549"/>
      <c r="JCU3976" s="549"/>
      <c r="JCV3976" s="549"/>
      <c r="JCW3976" s="549"/>
      <c r="JCX3976" s="549"/>
      <c r="JCY3976" s="549"/>
      <c r="JCZ3976" s="549"/>
      <c r="JDA3976" s="549"/>
      <c r="JDB3976" s="549"/>
      <c r="JDC3976" s="549"/>
      <c r="JDD3976" s="549"/>
      <c r="JDE3976" s="549"/>
      <c r="JDF3976" s="549"/>
      <c r="JDG3976" s="549"/>
      <c r="JDH3976" s="549"/>
      <c r="JDI3976" s="549"/>
      <c r="JDJ3976" s="549"/>
      <c r="JDK3976" s="549"/>
      <c r="JDL3976" s="549"/>
      <c r="JDM3976" s="549"/>
      <c r="JDN3976" s="549"/>
      <c r="JDO3976" s="549"/>
      <c r="JDP3976" s="549"/>
      <c r="JDQ3976" s="549"/>
      <c r="JDR3976" s="549"/>
      <c r="JDS3976" s="549"/>
      <c r="JDT3976" s="549"/>
      <c r="JDU3976" s="549"/>
      <c r="JDV3976" s="549"/>
      <c r="JDW3976" s="549"/>
      <c r="JDX3976" s="549"/>
      <c r="JDY3976" s="549"/>
      <c r="JDZ3976" s="549"/>
      <c r="JEA3976" s="549"/>
      <c r="JEB3976" s="549"/>
      <c r="JEC3976" s="549"/>
      <c r="JED3976" s="549"/>
      <c r="JEE3976" s="549"/>
      <c r="JEF3976" s="549"/>
      <c r="JEG3976" s="549"/>
      <c r="JEH3976" s="549"/>
      <c r="JEI3976" s="549"/>
      <c r="JEJ3976" s="549"/>
      <c r="JEK3976" s="549"/>
      <c r="JEL3976" s="549"/>
      <c r="JEM3976" s="549"/>
      <c r="JEN3976" s="549"/>
      <c r="JEO3976" s="549"/>
      <c r="JEP3976" s="549"/>
      <c r="JEQ3976" s="549"/>
      <c r="JER3976" s="549"/>
      <c r="JES3976" s="549"/>
      <c r="JET3976" s="549"/>
      <c r="JEU3976" s="549"/>
      <c r="JEV3976" s="549"/>
      <c r="JEW3976" s="549"/>
      <c r="JEX3976" s="549"/>
      <c r="JEY3976" s="549"/>
      <c r="JEZ3976" s="549"/>
      <c r="JFA3976" s="549"/>
      <c r="JFB3976" s="549"/>
      <c r="JFC3976" s="549"/>
      <c r="JFD3976" s="549"/>
      <c r="JFE3976" s="549"/>
      <c r="JFF3976" s="549"/>
      <c r="JFG3976" s="549"/>
      <c r="JFH3976" s="549"/>
      <c r="JFI3976" s="549"/>
      <c r="JFJ3976" s="549"/>
      <c r="JFK3976" s="549"/>
      <c r="JFL3976" s="549"/>
      <c r="JFM3976" s="549"/>
      <c r="JFN3976" s="549"/>
      <c r="JFO3976" s="549"/>
      <c r="JFP3976" s="549"/>
      <c r="JFQ3976" s="549"/>
      <c r="JFR3976" s="549"/>
      <c r="JFS3976" s="549"/>
      <c r="JFT3976" s="549"/>
      <c r="JFU3976" s="549"/>
      <c r="JFV3976" s="549"/>
      <c r="JFW3976" s="549"/>
      <c r="JFX3976" s="549"/>
      <c r="JFY3976" s="549"/>
      <c r="JFZ3976" s="549"/>
      <c r="JGA3976" s="549"/>
      <c r="JGB3976" s="549"/>
      <c r="JGC3976" s="549"/>
      <c r="JGD3976" s="549"/>
      <c r="JGE3976" s="549"/>
      <c r="JGF3976" s="549"/>
      <c r="JGG3976" s="549"/>
      <c r="JGH3976" s="549"/>
      <c r="JGI3976" s="549"/>
      <c r="JGJ3976" s="549"/>
      <c r="JGK3976" s="549"/>
      <c r="JGL3976" s="549"/>
      <c r="JGM3976" s="549"/>
      <c r="JGN3976" s="549"/>
      <c r="JGO3976" s="549"/>
      <c r="JGP3976" s="549"/>
      <c r="JGQ3976" s="549"/>
      <c r="JGR3976" s="549"/>
      <c r="JGS3976" s="549"/>
      <c r="JGT3976" s="549"/>
      <c r="JGU3976" s="549"/>
      <c r="JGV3976" s="549"/>
      <c r="JGW3976" s="549"/>
      <c r="JGX3976" s="549"/>
      <c r="JGY3976" s="549"/>
      <c r="JGZ3976" s="549"/>
      <c r="JHA3976" s="549"/>
      <c r="JHB3976" s="549"/>
      <c r="JHC3976" s="549"/>
      <c r="JHD3976" s="549"/>
      <c r="JHE3976" s="549"/>
      <c r="JHF3976" s="549"/>
      <c r="JHG3976" s="549"/>
      <c r="JHH3976" s="549"/>
      <c r="JHI3976" s="549"/>
      <c r="JHJ3976" s="549"/>
      <c r="JHK3976" s="549"/>
      <c r="JHL3976" s="549"/>
      <c r="JHM3976" s="549"/>
      <c r="JHN3976" s="549"/>
      <c r="JHO3976" s="549"/>
      <c r="JHP3976" s="549"/>
      <c r="JHQ3976" s="549"/>
      <c r="JHR3976" s="549"/>
      <c r="JHS3976" s="549"/>
      <c r="JHT3976" s="549"/>
      <c r="JHU3976" s="549"/>
      <c r="JHV3976" s="549"/>
      <c r="JHW3976" s="549"/>
      <c r="JHX3976" s="549"/>
      <c r="JHY3976" s="549"/>
      <c r="JHZ3976" s="549"/>
      <c r="JIA3976" s="549"/>
      <c r="JIB3976" s="549"/>
      <c r="JIC3976" s="549"/>
      <c r="JID3976" s="549"/>
      <c r="JIE3976" s="549"/>
      <c r="JIF3976" s="549"/>
      <c r="JIG3976" s="549"/>
      <c r="JIH3976" s="549"/>
      <c r="JII3976" s="549"/>
      <c r="JIJ3976" s="549"/>
      <c r="JIK3976" s="549"/>
      <c r="JIL3976" s="549"/>
      <c r="JIM3976" s="549"/>
      <c r="JIN3976" s="549"/>
      <c r="JIO3976" s="549"/>
      <c r="JIP3976" s="549"/>
      <c r="JIQ3976" s="549"/>
      <c r="JIR3976" s="549"/>
      <c r="JIS3976" s="549"/>
      <c r="JIT3976" s="549"/>
      <c r="JIU3976" s="549"/>
      <c r="JIV3976" s="549"/>
      <c r="JIW3976" s="549"/>
      <c r="JIX3976" s="549"/>
      <c r="JIY3976" s="549"/>
      <c r="JIZ3976" s="549"/>
      <c r="JJA3976" s="549"/>
      <c r="JJB3976" s="549"/>
      <c r="JJC3976" s="549"/>
      <c r="JJD3976" s="549"/>
      <c r="JJE3976" s="549"/>
      <c r="JJF3976" s="549"/>
      <c r="JJG3976" s="549"/>
      <c r="JJH3976" s="549"/>
      <c r="JJI3976" s="549"/>
      <c r="JJJ3976" s="549"/>
      <c r="JJK3976" s="549"/>
      <c r="JJL3976" s="549"/>
      <c r="JJM3976" s="549"/>
      <c r="JJN3976" s="549"/>
      <c r="JJO3976" s="549"/>
      <c r="JJP3976" s="549"/>
      <c r="JJQ3976" s="549"/>
      <c r="JJR3976" s="549"/>
      <c r="JJS3976" s="549"/>
      <c r="JJT3976" s="549"/>
      <c r="JJU3976" s="549"/>
      <c r="JJV3976" s="549"/>
      <c r="JJW3976" s="549"/>
      <c r="JJX3976" s="549"/>
      <c r="JJY3976" s="549"/>
      <c r="JJZ3976" s="549"/>
      <c r="JKA3976" s="549"/>
      <c r="JKB3976" s="549"/>
      <c r="JKC3976" s="549"/>
      <c r="JKD3976" s="549"/>
      <c r="JKE3976" s="549"/>
      <c r="JKF3976" s="549"/>
      <c r="JKG3976" s="549"/>
      <c r="JKH3976" s="549"/>
      <c r="JKI3976" s="549"/>
      <c r="JKJ3976" s="549"/>
      <c r="JKK3976" s="549"/>
      <c r="JKL3976" s="549"/>
      <c r="JKM3976" s="549"/>
      <c r="JKN3976" s="549"/>
      <c r="JKO3976" s="549"/>
      <c r="JKP3976" s="549"/>
      <c r="JKQ3976" s="549"/>
      <c r="JKR3976" s="549"/>
      <c r="JKS3976" s="549"/>
      <c r="JKT3976" s="549"/>
      <c r="JKU3976" s="549"/>
      <c r="JKV3976" s="549"/>
      <c r="JKW3976" s="549"/>
      <c r="JKX3976" s="549"/>
      <c r="JKY3976" s="549"/>
      <c r="JKZ3976" s="549"/>
      <c r="JLA3976" s="549"/>
      <c r="JLB3976" s="549"/>
      <c r="JLC3976" s="549"/>
      <c r="JLD3976" s="549"/>
      <c r="JLE3976" s="549"/>
      <c r="JLF3976" s="549"/>
      <c r="JLG3976" s="549"/>
      <c r="JLH3976" s="549"/>
      <c r="JLI3976" s="549"/>
      <c r="JLJ3976" s="549"/>
      <c r="JLK3976" s="549"/>
      <c r="JLL3976" s="549"/>
      <c r="JLM3976" s="549"/>
      <c r="JLN3976" s="549"/>
      <c r="JLO3976" s="549"/>
      <c r="JLP3976" s="549"/>
      <c r="JLQ3976" s="549"/>
      <c r="JLR3976" s="549"/>
      <c r="JLS3976" s="549"/>
      <c r="JLT3976" s="549"/>
      <c r="JLU3976" s="549"/>
      <c r="JLV3976" s="549"/>
      <c r="JLW3976" s="549"/>
      <c r="JLX3976" s="549"/>
      <c r="JLY3976" s="549"/>
      <c r="JLZ3976" s="549"/>
      <c r="JMA3976" s="549"/>
      <c r="JMB3976" s="549"/>
      <c r="JMC3976" s="549"/>
      <c r="JMD3976" s="549"/>
      <c r="JME3976" s="549"/>
      <c r="JMF3976" s="549"/>
      <c r="JMG3976" s="549"/>
      <c r="JMH3976" s="549"/>
      <c r="JMI3976" s="549"/>
      <c r="JMJ3976" s="549"/>
      <c r="JMK3976" s="549"/>
      <c r="JML3976" s="549"/>
      <c r="JMM3976" s="549"/>
      <c r="JMN3976" s="549"/>
      <c r="JMO3976" s="549"/>
      <c r="JMP3976" s="549"/>
      <c r="JMQ3976" s="549"/>
      <c r="JMR3976" s="549"/>
      <c r="JMS3976" s="549"/>
      <c r="JMT3976" s="549"/>
      <c r="JMU3976" s="549"/>
      <c r="JMV3976" s="549"/>
      <c r="JMW3976" s="549"/>
      <c r="JMX3976" s="549"/>
      <c r="JMY3976" s="549"/>
      <c r="JMZ3976" s="549"/>
      <c r="JNA3976" s="549"/>
      <c r="JNB3976" s="549"/>
      <c r="JNC3976" s="549"/>
      <c r="JND3976" s="549"/>
      <c r="JNE3976" s="549"/>
      <c r="JNF3976" s="549"/>
      <c r="JNG3976" s="549"/>
      <c r="JNH3976" s="549"/>
      <c r="JNI3976" s="549"/>
      <c r="JNJ3976" s="549"/>
      <c r="JNK3976" s="549"/>
      <c r="JNL3976" s="549"/>
      <c r="JNM3976" s="549"/>
      <c r="JNN3976" s="549"/>
      <c r="JNO3976" s="549"/>
      <c r="JNP3976" s="549"/>
      <c r="JNQ3976" s="549"/>
      <c r="JNR3976" s="549"/>
      <c r="JNS3976" s="549"/>
      <c r="JNT3976" s="549"/>
      <c r="JNU3976" s="549"/>
      <c r="JNV3976" s="549"/>
      <c r="JNW3976" s="549"/>
      <c r="JNX3976" s="549"/>
      <c r="JNY3976" s="549"/>
      <c r="JNZ3976" s="549"/>
      <c r="JOA3976" s="549"/>
      <c r="JOB3976" s="549"/>
      <c r="JOC3976" s="549"/>
      <c r="JOD3976" s="549"/>
      <c r="JOE3976" s="549"/>
      <c r="JOF3976" s="549"/>
      <c r="JOG3976" s="549"/>
      <c r="JOH3976" s="549"/>
      <c r="JOI3976" s="549"/>
      <c r="JOJ3976" s="549"/>
      <c r="JOK3976" s="549"/>
      <c r="JOL3976" s="549"/>
      <c r="JOM3976" s="549"/>
      <c r="JON3976" s="549"/>
      <c r="JOO3976" s="549"/>
      <c r="JOP3976" s="549"/>
      <c r="JOQ3976" s="549"/>
      <c r="JOR3976" s="549"/>
      <c r="JOS3976" s="549"/>
      <c r="JOT3976" s="549"/>
      <c r="JOU3976" s="549"/>
      <c r="JOV3976" s="549"/>
      <c r="JOW3976" s="549"/>
      <c r="JOX3976" s="549"/>
      <c r="JOY3976" s="549"/>
      <c r="JOZ3976" s="549"/>
      <c r="JPA3976" s="549"/>
      <c r="JPB3976" s="549"/>
      <c r="JPC3976" s="549"/>
      <c r="JPD3976" s="549"/>
      <c r="JPE3976" s="549"/>
      <c r="JPF3976" s="549"/>
      <c r="JPG3976" s="549"/>
      <c r="JPH3976" s="549"/>
      <c r="JPI3976" s="549"/>
      <c r="JPJ3976" s="549"/>
      <c r="JPK3976" s="549"/>
      <c r="JPL3976" s="549"/>
      <c r="JPM3976" s="549"/>
      <c r="JPN3976" s="549"/>
      <c r="JPO3976" s="549"/>
      <c r="JPP3976" s="549"/>
      <c r="JPQ3976" s="549"/>
      <c r="JPR3976" s="549"/>
      <c r="JPS3976" s="549"/>
      <c r="JPT3976" s="549"/>
      <c r="JPU3976" s="549"/>
      <c r="JPV3976" s="549"/>
      <c r="JPW3976" s="549"/>
      <c r="JPX3976" s="549"/>
      <c r="JPY3976" s="549"/>
      <c r="JPZ3976" s="549"/>
      <c r="JQA3976" s="549"/>
      <c r="JQB3976" s="549"/>
      <c r="JQC3976" s="549"/>
      <c r="JQD3976" s="549"/>
      <c r="JQE3976" s="549"/>
      <c r="JQF3976" s="549"/>
      <c r="JQG3976" s="549"/>
      <c r="JQH3976" s="549"/>
      <c r="JQI3976" s="549"/>
      <c r="JQJ3976" s="549"/>
      <c r="JQK3976" s="549"/>
      <c r="JQL3976" s="549"/>
      <c r="JQM3976" s="549"/>
      <c r="JQN3976" s="549"/>
      <c r="JQO3976" s="549"/>
      <c r="JQP3976" s="549"/>
      <c r="JQQ3976" s="549"/>
      <c r="JQR3976" s="549"/>
      <c r="JQS3976" s="549"/>
      <c r="JQT3976" s="549"/>
      <c r="JQU3976" s="549"/>
      <c r="JQV3976" s="549"/>
      <c r="JQW3976" s="549"/>
      <c r="JQX3976" s="549"/>
      <c r="JQY3976" s="549"/>
      <c r="JQZ3976" s="549"/>
      <c r="JRA3976" s="549"/>
      <c r="JRB3976" s="549"/>
      <c r="JRC3976" s="549"/>
      <c r="JRD3976" s="549"/>
      <c r="JRE3976" s="549"/>
      <c r="JRF3976" s="549"/>
      <c r="JRG3976" s="549"/>
      <c r="JRH3976" s="549"/>
      <c r="JRI3976" s="549"/>
      <c r="JRJ3976" s="549"/>
      <c r="JRK3976" s="549"/>
      <c r="JRL3976" s="549"/>
      <c r="JRM3976" s="549"/>
      <c r="JRN3976" s="549"/>
      <c r="JRO3976" s="549"/>
      <c r="JRP3976" s="549"/>
      <c r="JRQ3976" s="549"/>
      <c r="JRR3976" s="549"/>
      <c r="JRS3976" s="549"/>
      <c r="JRT3976" s="549"/>
      <c r="JRU3976" s="549"/>
      <c r="JRV3976" s="549"/>
      <c r="JRW3976" s="549"/>
      <c r="JRX3976" s="549"/>
      <c r="JRY3976" s="549"/>
      <c r="JRZ3976" s="549"/>
      <c r="JSA3976" s="549"/>
      <c r="JSB3976" s="549"/>
      <c r="JSC3976" s="549"/>
      <c r="JSD3976" s="549"/>
      <c r="JSE3976" s="549"/>
      <c r="JSF3976" s="549"/>
      <c r="JSG3976" s="549"/>
      <c r="JSH3976" s="549"/>
      <c r="JSI3976" s="549"/>
      <c r="JSJ3976" s="549"/>
      <c r="JSK3976" s="549"/>
      <c r="JSL3976" s="549"/>
      <c r="JSM3976" s="549"/>
      <c r="JSN3976" s="549"/>
      <c r="JSO3976" s="549"/>
      <c r="JSP3976" s="549"/>
      <c r="JSQ3976" s="549"/>
      <c r="JSR3976" s="549"/>
      <c r="JSS3976" s="549"/>
      <c r="JST3976" s="549"/>
      <c r="JSU3976" s="549"/>
      <c r="JSV3976" s="549"/>
      <c r="JSW3976" s="549"/>
      <c r="JSX3976" s="549"/>
      <c r="JSY3976" s="549"/>
      <c r="JSZ3976" s="549"/>
      <c r="JTA3976" s="549"/>
      <c r="JTB3976" s="549"/>
      <c r="JTC3976" s="549"/>
      <c r="JTD3976" s="549"/>
      <c r="JTE3976" s="549"/>
      <c r="JTF3976" s="549"/>
      <c r="JTG3976" s="549"/>
      <c r="JTH3976" s="549"/>
      <c r="JTI3976" s="549"/>
      <c r="JTJ3976" s="549"/>
      <c r="JTK3976" s="549"/>
      <c r="JTL3976" s="549"/>
      <c r="JTM3976" s="549"/>
      <c r="JTN3976" s="549"/>
      <c r="JTO3976" s="549"/>
      <c r="JTP3976" s="549"/>
      <c r="JTQ3976" s="549"/>
      <c r="JTR3976" s="549"/>
      <c r="JTS3976" s="549"/>
      <c r="JTT3976" s="549"/>
      <c r="JTU3976" s="549"/>
      <c r="JTV3976" s="549"/>
      <c r="JTW3976" s="549"/>
      <c r="JTX3976" s="549"/>
      <c r="JTY3976" s="549"/>
      <c r="JTZ3976" s="549"/>
      <c r="JUA3976" s="549"/>
      <c r="JUB3976" s="549"/>
      <c r="JUC3976" s="549"/>
      <c r="JUD3976" s="549"/>
      <c r="JUE3976" s="549"/>
      <c r="JUF3976" s="549"/>
      <c r="JUG3976" s="549"/>
      <c r="JUH3976" s="549"/>
      <c r="JUI3976" s="549"/>
      <c r="JUJ3976" s="549"/>
      <c r="JUK3976" s="549"/>
      <c r="JUL3976" s="549"/>
      <c r="JUM3976" s="549"/>
      <c r="JUN3976" s="549"/>
      <c r="JUO3976" s="549"/>
      <c r="JUP3976" s="549"/>
      <c r="JUQ3976" s="549"/>
      <c r="JUR3976" s="549"/>
      <c r="JUS3976" s="549"/>
      <c r="JUT3976" s="549"/>
      <c r="JUU3976" s="549"/>
      <c r="JUV3976" s="549"/>
      <c r="JUW3976" s="549"/>
      <c r="JUX3976" s="549"/>
      <c r="JUY3976" s="549"/>
      <c r="JUZ3976" s="549"/>
      <c r="JVA3976" s="549"/>
      <c r="JVB3976" s="549"/>
      <c r="JVC3976" s="549"/>
      <c r="JVD3976" s="549"/>
      <c r="JVE3976" s="549"/>
      <c r="JVF3976" s="549"/>
      <c r="JVG3976" s="549"/>
      <c r="JVH3976" s="549"/>
      <c r="JVI3976" s="549"/>
      <c r="JVJ3976" s="549"/>
      <c r="JVK3976" s="549"/>
      <c r="JVL3976" s="549"/>
      <c r="JVM3976" s="549"/>
      <c r="JVN3976" s="549"/>
      <c r="JVO3976" s="549"/>
      <c r="JVP3976" s="549"/>
      <c r="JVQ3976" s="549"/>
      <c r="JVR3976" s="549"/>
      <c r="JVS3976" s="549"/>
      <c r="JVT3976" s="549"/>
      <c r="JVU3976" s="549"/>
      <c r="JVV3976" s="549"/>
      <c r="JVW3976" s="549"/>
      <c r="JVX3976" s="549"/>
      <c r="JVY3976" s="549"/>
      <c r="JVZ3976" s="549"/>
      <c r="JWA3976" s="549"/>
      <c r="JWB3976" s="549"/>
      <c r="JWC3976" s="549"/>
      <c r="JWD3976" s="549"/>
      <c r="JWE3976" s="549"/>
      <c r="JWF3976" s="549"/>
      <c r="JWG3976" s="549"/>
      <c r="JWH3976" s="549"/>
      <c r="JWI3976" s="549"/>
      <c r="JWJ3976" s="549"/>
      <c r="JWK3976" s="549"/>
      <c r="JWL3976" s="549"/>
      <c r="JWM3976" s="549"/>
      <c r="JWN3976" s="549"/>
      <c r="JWO3976" s="549"/>
      <c r="JWP3976" s="549"/>
      <c r="JWQ3976" s="549"/>
      <c r="JWR3976" s="549"/>
      <c r="JWS3976" s="549"/>
      <c r="JWT3976" s="549"/>
      <c r="JWU3976" s="549"/>
      <c r="JWV3976" s="549"/>
      <c r="JWW3976" s="549"/>
      <c r="JWX3976" s="549"/>
      <c r="JWY3976" s="549"/>
      <c r="JWZ3976" s="549"/>
      <c r="JXA3976" s="549"/>
      <c r="JXB3976" s="549"/>
      <c r="JXC3976" s="549"/>
      <c r="JXD3976" s="549"/>
      <c r="JXE3976" s="549"/>
      <c r="JXF3976" s="549"/>
      <c r="JXG3976" s="549"/>
      <c r="JXH3976" s="549"/>
      <c r="JXI3976" s="549"/>
      <c r="JXJ3976" s="549"/>
      <c r="JXK3976" s="549"/>
      <c r="JXL3976" s="549"/>
      <c r="JXM3976" s="549"/>
      <c r="JXN3976" s="549"/>
      <c r="JXO3976" s="549"/>
      <c r="JXP3976" s="549"/>
      <c r="JXQ3976" s="549"/>
      <c r="JXR3976" s="549"/>
      <c r="JXS3976" s="549"/>
      <c r="JXT3976" s="549"/>
      <c r="JXU3976" s="549"/>
      <c r="JXV3976" s="549"/>
      <c r="JXW3976" s="549"/>
      <c r="JXX3976" s="549"/>
      <c r="JXY3976" s="549"/>
      <c r="JXZ3976" s="549"/>
      <c r="JYA3976" s="549"/>
      <c r="JYB3976" s="549"/>
      <c r="JYC3976" s="549"/>
      <c r="JYD3976" s="549"/>
      <c r="JYE3976" s="549"/>
      <c r="JYF3976" s="549"/>
      <c r="JYG3976" s="549"/>
      <c r="JYH3976" s="549"/>
      <c r="JYI3976" s="549"/>
      <c r="JYJ3976" s="549"/>
      <c r="JYK3976" s="549"/>
      <c r="JYL3976" s="549"/>
      <c r="JYM3976" s="549"/>
      <c r="JYN3976" s="549"/>
      <c r="JYO3976" s="549"/>
      <c r="JYP3976" s="549"/>
      <c r="JYQ3976" s="549"/>
      <c r="JYR3976" s="549"/>
      <c r="JYS3976" s="549"/>
      <c r="JYT3976" s="549"/>
      <c r="JYU3976" s="549"/>
      <c r="JYV3976" s="549"/>
      <c r="JYW3976" s="549"/>
      <c r="JYX3976" s="549"/>
      <c r="JYY3976" s="549"/>
      <c r="JYZ3976" s="549"/>
      <c r="JZA3976" s="549"/>
      <c r="JZB3976" s="549"/>
      <c r="JZC3976" s="549"/>
      <c r="JZD3976" s="549"/>
      <c r="JZE3976" s="549"/>
      <c r="JZF3976" s="549"/>
      <c r="JZG3976" s="549"/>
      <c r="JZH3976" s="549"/>
      <c r="JZI3976" s="549"/>
      <c r="JZJ3976" s="549"/>
      <c r="JZK3976" s="549"/>
      <c r="JZL3976" s="549"/>
      <c r="JZM3976" s="549"/>
      <c r="JZN3976" s="549"/>
      <c r="JZO3976" s="549"/>
      <c r="JZP3976" s="549"/>
      <c r="JZQ3976" s="549"/>
      <c r="JZR3976" s="549"/>
      <c r="JZS3976" s="549"/>
      <c r="JZT3976" s="549"/>
      <c r="JZU3976" s="549"/>
      <c r="JZV3976" s="549"/>
      <c r="JZW3976" s="549"/>
      <c r="JZX3976" s="549"/>
      <c r="JZY3976" s="549"/>
      <c r="JZZ3976" s="549"/>
      <c r="KAA3976" s="549"/>
      <c r="KAB3976" s="549"/>
      <c r="KAC3976" s="549"/>
      <c r="KAD3976" s="549"/>
      <c r="KAE3976" s="549"/>
      <c r="KAF3976" s="549"/>
      <c r="KAG3976" s="549"/>
      <c r="KAH3976" s="549"/>
      <c r="KAI3976" s="549"/>
      <c r="KAJ3976" s="549"/>
      <c r="KAK3976" s="549"/>
      <c r="KAL3976" s="549"/>
      <c r="KAM3976" s="549"/>
      <c r="KAN3976" s="549"/>
      <c r="KAO3976" s="549"/>
      <c r="KAP3976" s="549"/>
      <c r="KAQ3976" s="549"/>
      <c r="KAR3976" s="549"/>
      <c r="KAS3976" s="549"/>
      <c r="KAT3976" s="549"/>
      <c r="KAU3976" s="549"/>
      <c r="KAV3976" s="549"/>
      <c r="KAW3976" s="549"/>
      <c r="KAX3976" s="549"/>
      <c r="KAY3976" s="549"/>
      <c r="KAZ3976" s="549"/>
      <c r="KBA3976" s="549"/>
      <c r="KBB3976" s="549"/>
      <c r="KBC3976" s="549"/>
      <c r="KBD3976" s="549"/>
      <c r="KBE3976" s="549"/>
      <c r="KBF3976" s="549"/>
      <c r="KBG3976" s="549"/>
      <c r="KBH3976" s="549"/>
      <c r="KBI3976" s="549"/>
      <c r="KBJ3976" s="549"/>
      <c r="KBK3976" s="549"/>
      <c r="KBL3976" s="549"/>
      <c r="KBM3976" s="549"/>
      <c r="KBN3976" s="549"/>
      <c r="KBO3976" s="549"/>
      <c r="KBP3976" s="549"/>
      <c r="KBQ3976" s="549"/>
      <c r="KBR3976" s="549"/>
      <c r="KBS3976" s="549"/>
      <c r="KBT3976" s="549"/>
      <c r="KBU3976" s="549"/>
      <c r="KBV3976" s="549"/>
      <c r="KBW3976" s="549"/>
      <c r="KBX3976" s="549"/>
      <c r="KBY3976" s="549"/>
      <c r="KBZ3976" s="549"/>
      <c r="KCA3976" s="549"/>
      <c r="KCB3976" s="549"/>
      <c r="KCC3976" s="549"/>
      <c r="KCD3976" s="549"/>
      <c r="KCE3976" s="549"/>
      <c r="KCF3976" s="549"/>
      <c r="KCG3976" s="549"/>
      <c r="KCH3976" s="549"/>
      <c r="KCI3976" s="549"/>
      <c r="KCJ3976" s="549"/>
      <c r="KCK3976" s="549"/>
      <c r="KCL3976" s="549"/>
      <c r="KCM3976" s="549"/>
      <c r="KCN3976" s="549"/>
      <c r="KCO3976" s="549"/>
      <c r="KCP3976" s="549"/>
      <c r="KCQ3976" s="549"/>
      <c r="KCR3976" s="549"/>
      <c r="KCS3976" s="549"/>
      <c r="KCT3976" s="549"/>
      <c r="KCU3976" s="549"/>
      <c r="KCV3976" s="549"/>
      <c r="KCW3976" s="549"/>
      <c r="KCX3976" s="549"/>
      <c r="KCY3976" s="549"/>
      <c r="KCZ3976" s="549"/>
      <c r="KDA3976" s="549"/>
      <c r="KDB3976" s="549"/>
      <c r="KDC3976" s="549"/>
      <c r="KDD3976" s="549"/>
      <c r="KDE3976" s="549"/>
      <c r="KDF3976" s="549"/>
      <c r="KDG3976" s="549"/>
      <c r="KDH3976" s="549"/>
      <c r="KDI3976" s="549"/>
      <c r="KDJ3976" s="549"/>
      <c r="KDK3976" s="549"/>
      <c r="KDL3976" s="549"/>
      <c r="KDM3976" s="549"/>
      <c r="KDN3976" s="549"/>
      <c r="KDO3976" s="549"/>
      <c r="KDP3976" s="549"/>
      <c r="KDQ3976" s="549"/>
      <c r="KDR3976" s="549"/>
      <c r="KDS3976" s="549"/>
      <c r="KDT3976" s="549"/>
      <c r="KDU3976" s="549"/>
      <c r="KDV3976" s="549"/>
      <c r="KDW3976" s="549"/>
      <c r="KDX3976" s="549"/>
      <c r="KDY3976" s="549"/>
      <c r="KDZ3976" s="549"/>
      <c r="KEA3976" s="549"/>
      <c r="KEB3976" s="549"/>
      <c r="KEC3976" s="549"/>
      <c r="KED3976" s="549"/>
      <c r="KEE3976" s="549"/>
      <c r="KEF3976" s="549"/>
      <c r="KEG3976" s="549"/>
      <c r="KEH3976" s="549"/>
      <c r="KEI3976" s="549"/>
      <c r="KEJ3976" s="549"/>
      <c r="KEK3976" s="549"/>
      <c r="KEL3976" s="549"/>
      <c r="KEM3976" s="549"/>
      <c r="KEN3976" s="549"/>
      <c r="KEO3976" s="549"/>
      <c r="KEP3976" s="549"/>
      <c r="KEQ3976" s="549"/>
      <c r="KER3976" s="549"/>
      <c r="KES3976" s="549"/>
      <c r="KET3976" s="549"/>
      <c r="KEU3976" s="549"/>
      <c r="KEV3976" s="549"/>
      <c r="KEW3976" s="549"/>
      <c r="KEX3976" s="549"/>
      <c r="KEY3976" s="549"/>
      <c r="KEZ3976" s="549"/>
      <c r="KFA3976" s="549"/>
      <c r="KFB3976" s="549"/>
      <c r="KFC3976" s="549"/>
      <c r="KFD3976" s="549"/>
      <c r="KFE3976" s="549"/>
      <c r="KFF3976" s="549"/>
      <c r="KFG3976" s="549"/>
      <c r="KFH3976" s="549"/>
      <c r="KFI3976" s="549"/>
      <c r="KFJ3976" s="549"/>
      <c r="KFK3976" s="549"/>
      <c r="KFL3976" s="549"/>
      <c r="KFM3976" s="549"/>
      <c r="KFN3976" s="549"/>
      <c r="KFO3976" s="549"/>
      <c r="KFP3976" s="549"/>
      <c r="KFQ3976" s="549"/>
      <c r="KFR3976" s="549"/>
      <c r="KFS3976" s="549"/>
      <c r="KFT3976" s="549"/>
      <c r="KFU3976" s="549"/>
      <c r="KFV3976" s="549"/>
      <c r="KFW3976" s="549"/>
      <c r="KFX3976" s="549"/>
      <c r="KFY3976" s="549"/>
      <c r="KFZ3976" s="549"/>
      <c r="KGA3976" s="549"/>
      <c r="KGB3976" s="549"/>
      <c r="KGC3976" s="549"/>
      <c r="KGD3976" s="549"/>
      <c r="KGE3976" s="549"/>
      <c r="KGF3976" s="549"/>
      <c r="KGG3976" s="549"/>
      <c r="KGH3976" s="549"/>
      <c r="KGI3976" s="549"/>
      <c r="KGJ3976" s="549"/>
      <c r="KGK3976" s="549"/>
      <c r="KGL3976" s="549"/>
      <c r="KGM3976" s="549"/>
      <c r="KGN3976" s="549"/>
      <c r="KGO3976" s="549"/>
      <c r="KGP3976" s="549"/>
      <c r="KGQ3976" s="549"/>
      <c r="KGR3976" s="549"/>
      <c r="KGS3976" s="549"/>
      <c r="KGT3976" s="549"/>
      <c r="KGU3976" s="549"/>
      <c r="KGV3976" s="549"/>
      <c r="KGW3976" s="549"/>
      <c r="KGX3976" s="549"/>
      <c r="KGY3976" s="549"/>
      <c r="KGZ3976" s="549"/>
      <c r="KHA3976" s="549"/>
      <c r="KHB3976" s="549"/>
      <c r="KHC3976" s="549"/>
      <c r="KHD3976" s="549"/>
      <c r="KHE3976" s="549"/>
      <c r="KHF3976" s="549"/>
      <c r="KHG3976" s="549"/>
      <c r="KHH3976" s="549"/>
      <c r="KHI3976" s="549"/>
      <c r="KHJ3976" s="549"/>
      <c r="KHK3976" s="549"/>
      <c r="KHL3976" s="549"/>
      <c r="KHM3976" s="549"/>
      <c r="KHN3976" s="549"/>
      <c r="KHO3976" s="549"/>
      <c r="KHP3976" s="549"/>
      <c r="KHQ3976" s="549"/>
      <c r="KHR3976" s="549"/>
      <c r="KHS3976" s="549"/>
      <c r="KHT3976" s="549"/>
      <c r="KHU3976" s="549"/>
      <c r="KHV3976" s="549"/>
      <c r="KHW3976" s="549"/>
      <c r="KHX3976" s="549"/>
      <c r="KHY3976" s="549"/>
      <c r="KHZ3976" s="549"/>
      <c r="KIA3976" s="549"/>
      <c r="KIB3976" s="549"/>
      <c r="KIC3976" s="549"/>
      <c r="KID3976" s="549"/>
      <c r="KIE3976" s="549"/>
      <c r="KIF3976" s="549"/>
      <c r="KIG3976" s="549"/>
      <c r="KIH3976" s="549"/>
      <c r="KII3976" s="549"/>
      <c r="KIJ3976" s="549"/>
      <c r="KIK3976" s="549"/>
      <c r="KIL3976" s="549"/>
      <c r="KIM3976" s="549"/>
      <c r="KIN3976" s="549"/>
      <c r="KIO3976" s="549"/>
      <c r="KIP3976" s="549"/>
      <c r="KIQ3976" s="549"/>
      <c r="KIR3976" s="549"/>
      <c r="KIS3976" s="549"/>
      <c r="KIT3976" s="549"/>
      <c r="KIU3976" s="549"/>
      <c r="KIV3976" s="549"/>
      <c r="KIW3976" s="549"/>
      <c r="KIX3976" s="549"/>
      <c r="KIY3976" s="549"/>
      <c r="KIZ3976" s="549"/>
      <c r="KJA3976" s="549"/>
      <c r="KJB3976" s="549"/>
      <c r="KJC3976" s="549"/>
      <c r="KJD3976" s="549"/>
      <c r="KJE3976" s="549"/>
      <c r="KJF3976" s="549"/>
      <c r="KJG3976" s="549"/>
      <c r="KJH3976" s="549"/>
      <c r="KJI3976" s="549"/>
      <c r="KJJ3976" s="549"/>
      <c r="KJK3976" s="549"/>
      <c r="KJL3976" s="549"/>
      <c r="KJM3976" s="549"/>
      <c r="KJN3976" s="549"/>
      <c r="KJO3976" s="549"/>
      <c r="KJP3976" s="549"/>
      <c r="KJQ3976" s="549"/>
      <c r="KJR3976" s="549"/>
      <c r="KJS3976" s="549"/>
      <c r="KJT3976" s="549"/>
      <c r="KJU3976" s="549"/>
      <c r="KJV3976" s="549"/>
      <c r="KJW3976" s="549"/>
      <c r="KJX3976" s="549"/>
      <c r="KJY3976" s="549"/>
      <c r="KJZ3976" s="549"/>
      <c r="KKA3976" s="549"/>
      <c r="KKB3976" s="549"/>
      <c r="KKC3976" s="549"/>
      <c r="KKD3976" s="549"/>
      <c r="KKE3976" s="549"/>
      <c r="KKF3976" s="549"/>
      <c r="KKG3976" s="549"/>
      <c r="KKH3976" s="549"/>
      <c r="KKI3976" s="549"/>
      <c r="KKJ3976" s="549"/>
      <c r="KKK3976" s="549"/>
      <c r="KKL3976" s="549"/>
      <c r="KKM3976" s="549"/>
      <c r="KKN3976" s="549"/>
      <c r="KKO3976" s="549"/>
      <c r="KKP3976" s="549"/>
      <c r="KKQ3976" s="549"/>
      <c r="KKR3976" s="549"/>
      <c r="KKS3976" s="549"/>
      <c r="KKT3976" s="549"/>
      <c r="KKU3976" s="549"/>
      <c r="KKV3976" s="549"/>
      <c r="KKW3976" s="549"/>
      <c r="KKX3976" s="549"/>
      <c r="KKY3976" s="549"/>
      <c r="KKZ3976" s="549"/>
      <c r="KLA3976" s="549"/>
      <c r="KLB3976" s="549"/>
      <c r="KLC3976" s="549"/>
      <c r="KLD3976" s="549"/>
      <c r="KLE3976" s="549"/>
      <c r="KLF3976" s="549"/>
      <c r="KLG3976" s="549"/>
      <c r="KLH3976" s="549"/>
      <c r="KLI3976" s="549"/>
      <c r="KLJ3976" s="549"/>
      <c r="KLK3976" s="549"/>
      <c r="KLL3976" s="549"/>
      <c r="KLM3976" s="549"/>
      <c r="KLN3976" s="549"/>
      <c r="KLO3976" s="549"/>
      <c r="KLP3976" s="549"/>
      <c r="KLQ3976" s="549"/>
      <c r="KLR3976" s="549"/>
      <c r="KLS3976" s="549"/>
      <c r="KLT3976" s="549"/>
      <c r="KLU3976" s="549"/>
      <c r="KLV3976" s="549"/>
      <c r="KLW3976" s="549"/>
      <c r="KLX3976" s="549"/>
      <c r="KLY3976" s="549"/>
      <c r="KLZ3976" s="549"/>
      <c r="KMA3976" s="549"/>
      <c r="KMB3976" s="549"/>
      <c r="KMC3976" s="549"/>
      <c r="KMD3976" s="549"/>
      <c r="KME3976" s="549"/>
      <c r="KMF3976" s="549"/>
      <c r="KMG3976" s="549"/>
      <c r="KMH3976" s="549"/>
      <c r="KMI3976" s="549"/>
      <c r="KMJ3976" s="549"/>
      <c r="KMK3976" s="549"/>
      <c r="KML3976" s="549"/>
      <c r="KMM3976" s="549"/>
      <c r="KMN3976" s="549"/>
      <c r="KMO3976" s="549"/>
      <c r="KMP3976" s="549"/>
      <c r="KMQ3976" s="549"/>
      <c r="KMR3976" s="549"/>
      <c r="KMS3976" s="549"/>
      <c r="KMT3976" s="549"/>
      <c r="KMU3976" s="549"/>
      <c r="KMV3976" s="549"/>
      <c r="KMW3976" s="549"/>
      <c r="KMX3976" s="549"/>
      <c r="KMY3976" s="549"/>
      <c r="KMZ3976" s="549"/>
      <c r="KNA3976" s="549"/>
      <c r="KNB3976" s="549"/>
      <c r="KNC3976" s="549"/>
      <c r="KND3976" s="549"/>
      <c r="KNE3976" s="549"/>
      <c r="KNF3976" s="549"/>
      <c r="KNG3976" s="549"/>
      <c r="KNH3976" s="549"/>
      <c r="KNI3976" s="549"/>
      <c r="KNJ3976" s="549"/>
      <c r="KNK3976" s="549"/>
      <c r="KNL3976" s="549"/>
      <c r="KNM3976" s="549"/>
      <c r="KNN3976" s="549"/>
      <c r="KNO3976" s="549"/>
      <c r="KNP3976" s="549"/>
      <c r="KNQ3976" s="549"/>
      <c r="KNR3976" s="549"/>
      <c r="KNS3976" s="549"/>
      <c r="KNT3976" s="549"/>
      <c r="KNU3976" s="549"/>
      <c r="KNV3976" s="549"/>
      <c r="KNW3976" s="549"/>
      <c r="KNX3976" s="549"/>
      <c r="KNY3976" s="549"/>
      <c r="KNZ3976" s="549"/>
      <c r="KOA3976" s="549"/>
      <c r="KOB3976" s="549"/>
      <c r="KOC3976" s="549"/>
      <c r="KOD3976" s="549"/>
      <c r="KOE3976" s="549"/>
      <c r="KOF3976" s="549"/>
      <c r="KOG3976" s="549"/>
      <c r="KOH3976" s="549"/>
      <c r="KOI3976" s="549"/>
      <c r="KOJ3976" s="549"/>
      <c r="KOK3976" s="549"/>
      <c r="KOL3976" s="549"/>
      <c r="KOM3976" s="549"/>
      <c r="KON3976" s="549"/>
      <c r="KOO3976" s="549"/>
      <c r="KOP3976" s="549"/>
      <c r="KOQ3976" s="549"/>
      <c r="KOR3976" s="549"/>
      <c r="KOS3976" s="549"/>
      <c r="KOT3976" s="549"/>
      <c r="KOU3976" s="549"/>
      <c r="KOV3976" s="549"/>
      <c r="KOW3976" s="549"/>
      <c r="KOX3976" s="549"/>
      <c r="KOY3976" s="549"/>
      <c r="KOZ3976" s="549"/>
      <c r="KPA3976" s="549"/>
      <c r="KPB3976" s="549"/>
      <c r="KPC3976" s="549"/>
      <c r="KPD3976" s="549"/>
      <c r="KPE3976" s="549"/>
      <c r="KPF3976" s="549"/>
      <c r="KPG3976" s="549"/>
      <c r="KPH3976" s="549"/>
      <c r="KPI3976" s="549"/>
      <c r="KPJ3976" s="549"/>
      <c r="KPK3976" s="549"/>
      <c r="KPL3976" s="549"/>
      <c r="KPM3976" s="549"/>
      <c r="KPN3976" s="549"/>
      <c r="KPO3976" s="549"/>
      <c r="KPP3976" s="549"/>
      <c r="KPQ3976" s="549"/>
      <c r="KPR3976" s="549"/>
      <c r="KPS3976" s="549"/>
      <c r="KPT3976" s="549"/>
      <c r="KPU3976" s="549"/>
      <c r="KPV3976" s="549"/>
      <c r="KPW3976" s="549"/>
      <c r="KPX3976" s="549"/>
      <c r="KPY3976" s="549"/>
      <c r="KPZ3976" s="549"/>
      <c r="KQA3976" s="549"/>
      <c r="KQB3976" s="549"/>
      <c r="KQC3976" s="549"/>
      <c r="KQD3976" s="549"/>
      <c r="KQE3976" s="549"/>
      <c r="KQF3976" s="549"/>
      <c r="KQG3976" s="549"/>
      <c r="KQH3976" s="549"/>
      <c r="KQI3976" s="549"/>
      <c r="KQJ3976" s="549"/>
      <c r="KQK3976" s="549"/>
      <c r="KQL3976" s="549"/>
      <c r="KQM3976" s="549"/>
      <c r="KQN3976" s="549"/>
      <c r="KQO3976" s="549"/>
      <c r="KQP3976" s="549"/>
      <c r="KQQ3976" s="549"/>
      <c r="KQR3976" s="549"/>
      <c r="KQS3976" s="549"/>
      <c r="KQT3976" s="549"/>
      <c r="KQU3976" s="549"/>
      <c r="KQV3976" s="549"/>
      <c r="KQW3976" s="549"/>
      <c r="KQX3976" s="549"/>
      <c r="KQY3976" s="549"/>
      <c r="KQZ3976" s="549"/>
      <c r="KRA3976" s="549"/>
      <c r="KRB3976" s="549"/>
      <c r="KRC3976" s="549"/>
      <c r="KRD3976" s="549"/>
      <c r="KRE3976" s="549"/>
      <c r="KRF3976" s="549"/>
      <c r="KRG3976" s="549"/>
      <c r="KRH3976" s="549"/>
      <c r="KRI3976" s="549"/>
      <c r="KRJ3976" s="549"/>
      <c r="KRK3976" s="549"/>
      <c r="KRL3976" s="549"/>
      <c r="KRM3976" s="549"/>
      <c r="KRN3976" s="549"/>
      <c r="KRO3976" s="549"/>
      <c r="KRP3976" s="549"/>
      <c r="KRQ3976" s="549"/>
      <c r="KRR3976" s="549"/>
      <c r="KRS3976" s="549"/>
      <c r="KRT3976" s="549"/>
      <c r="KRU3976" s="549"/>
      <c r="KRV3976" s="549"/>
      <c r="KRW3976" s="549"/>
      <c r="KRX3976" s="549"/>
      <c r="KRY3976" s="549"/>
      <c r="KRZ3976" s="549"/>
      <c r="KSA3976" s="549"/>
      <c r="KSB3976" s="549"/>
      <c r="KSC3976" s="549"/>
      <c r="KSD3976" s="549"/>
      <c r="KSE3976" s="549"/>
      <c r="KSF3976" s="549"/>
      <c r="KSG3976" s="549"/>
      <c r="KSH3976" s="549"/>
      <c r="KSI3976" s="549"/>
      <c r="KSJ3976" s="549"/>
      <c r="KSK3976" s="549"/>
      <c r="KSL3976" s="549"/>
      <c r="KSM3976" s="549"/>
      <c r="KSN3976" s="549"/>
      <c r="KSO3976" s="549"/>
      <c r="KSP3976" s="549"/>
      <c r="KSQ3976" s="549"/>
      <c r="KSR3976" s="549"/>
      <c r="KSS3976" s="549"/>
      <c r="KST3976" s="549"/>
      <c r="KSU3976" s="549"/>
      <c r="KSV3976" s="549"/>
      <c r="KSW3976" s="549"/>
      <c r="KSX3976" s="549"/>
      <c r="KSY3976" s="549"/>
      <c r="KSZ3976" s="549"/>
      <c r="KTA3976" s="549"/>
      <c r="KTB3976" s="549"/>
      <c r="KTC3976" s="549"/>
      <c r="KTD3976" s="549"/>
      <c r="KTE3976" s="549"/>
      <c r="KTF3976" s="549"/>
      <c r="KTG3976" s="549"/>
      <c r="KTH3976" s="549"/>
      <c r="KTI3976" s="549"/>
      <c r="KTJ3976" s="549"/>
      <c r="KTK3976" s="549"/>
      <c r="KTL3976" s="549"/>
      <c r="KTM3976" s="549"/>
      <c r="KTN3976" s="549"/>
      <c r="KTO3976" s="549"/>
      <c r="KTP3976" s="549"/>
      <c r="KTQ3976" s="549"/>
      <c r="KTR3976" s="549"/>
      <c r="KTS3976" s="549"/>
      <c r="KTT3976" s="549"/>
      <c r="KTU3976" s="549"/>
      <c r="KTV3976" s="549"/>
      <c r="KTW3976" s="549"/>
      <c r="KTX3976" s="549"/>
      <c r="KTY3976" s="549"/>
      <c r="KTZ3976" s="549"/>
      <c r="KUA3976" s="549"/>
      <c r="KUB3976" s="549"/>
      <c r="KUC3976" s="549"/>
      <c r="KUD3976" s="549"/>
      <c r="KUE3976" s="549"/>
      <c r="KUF3976" s="549"/>
      <c r="KUG3976" s="549"/>
      <c r="KUH3976" s="549"/>
      <c r="KUI3976" s="549"/>
      <c r="KUJ3976" s="549"/>
      <c r="KUK3976" s="549"/>
      <c r="KUL3976" s="549"/>
      <c r="KUM3976" s="549"/>
      <c r="KUN3976" s="549"/>
      <c r="KUO3976" s="549"/>
      <c r="KUP3976" s="549"/>
      <c r="KUQ3976" s="549"/>
      <c r="KUR3976" s="549"/>
      <c r="KUS3976" s="549"/>
      <c r="KUT3976" s="549"/>
      <c r="KUU3976" s="549"/>
      <c r="KUV3976" s="549"/>
      <c r="KUW3976" s="549"/>
      <c r="KUX3976" s="549"/>
      <c r="KUY3976" s="549"/>
      <c r="KUZ3976" s="549"/>
      <c r="KVA3976" s="549"/>
      <c r="KVB3976" s="549"/>
      <c r="KVC3976" s="549"/>
      <c r="KVD3976" s="549"/>
      <c r="KVE3976" s="549"/>
      <c r="KVF3976" s="549"/>
      <c r="KVG3976" s="549"/>
      <c r="KVH3976" s="549"/>
      <c r="KVI3976" s="549"/>
      <c r="KVJ3976" s="549"/>
      <c r="KVK3976" s="549"/>
      <c r="KVL3976" s="549"/>
      <c r="KVM3976" s="549"/>
      <c r="KVN3976" s="549"/>
      <c r="KVO3976" s="549"/>
      <c r="KVP3976" s="549"/>
      <c r="KVQ3976" s="549"/>
      <c r="KVR3976" s="549"/>
      <c r="KVS3976" s="549"/>
      <c r="KVT3976" s="549"/>
      <c r="KVU3976" s="549"/>
      <c r="KVV3976" s="549"/>
      <c r="KVW3976" s="549"/>
      <c r="KVX3976" s="549"/>
      <c r="KVY3976" s="549"/>
      <c r="KVZ3976" s="549"/>
      <c r="KWA3976" s="549"/>
      <c r="KWB3976" s="549"/>
      <c r="KWC3976" s="549"/>
      <c r="KWD3976" s="549"/>
      <c r="KWE3976" s="549"/>
      <c r="KWF3976" s="549"/>
      <c r="KWG3976" s="549"/>
      <c r="KWH3976" s="549"/>
      <c r="KWI3976" s="549"/>
      <c r="KWJ3976" s="549"/>
      <c r="KWK3976" s="549"/>
      <c r="KWL3976" s="549"/>
      <c r="KWM3976" s="549"/>
      <c r="KWN3976" s="549"/>
      <c r="KWO3976" s="549"/>
      <c r="KWP3976" s="549"/>
      <c r="KWQ3976" s="549"/>
      <c r="KWR3976" s="549"/>
      <c r="KWS3976" s="549"/>
      <c r="KWT3976" s="549"/>
      <c r="KWU3976" s="549"/>
      <c r="KWV3976" s="549"/>
      <c r="KWW3976" s="549"/>
      <c r="KWX3976" s="549"/>
      <c r="KWY3976" s="549"/>
      <c r="KWZ3976" s="549"/>
      <c r="KXA3976" s="549"/>
      <c r="KXB3976" s="549"/>
      <c r="KXC3976" s="549"/>
      <c r="KXD3976" s="549"/>
      <c r="KXE3976" s="549"/>
      <c r="KXF3976" s="549"/>
      <c r="KXG3976" s="549"/>
      <c r="KXH3976" s="549"/>
      <c r="KXI3976" s="549"/>
      <c r="KXJ3976" s="549"/>
      <c r="KXK3976" s="549"/>
      <c r="KXL3976" s="549"/>
      <c r="KXM3976" s="549"/>
      <c r="KXN3976" s="549"/>
      <c r="KXO3976" s="549"/>
      <c r="KXP3976" s="549"/>
      <c r="KXQ3976" s="549"/>
      <c r="KXR3976" s="549"/>
      <c r="KXS3976" s="549"/>
      <c r="KXT3976" s="549"/>
      <c r="KXU3976" s="549"/>
      <c r="KXV3976" s="549"/>
      <c r="KXW3976" s="549"/>
      <c r="KXX3976" s="549"/>
      <c r="KXY3976" s="549"/>
      <c r="KXZ3976" s="549"/>
      <c r="KYA3976" s="549"/>
      <c r="KYB3976" s="549"/>
      <c r="KYC3976" s="549"/>
      <c r="KYD3976" s="549"/>
      <c r="KYE3976" s="549"/>
      <c r="KYF3976" s="549"/>
      <c r="KYG3976" s="549"/>
      <c r="KYH3976" s="549"/>
      <c r="KYI3976" s="549"/>
      <c r="KYJ3976" s="549"/>
      <c r="KYK3976" s="549"/>
      <c r="KYL3976" s="549"/>
      <c r="KYM3976" s="549"/>
      <c r="KYN3976" s="549"/>
      <c r="KYO3976" s="549"/>
      <c r="KYP3976" s="549"/>
      <c r="KYQ3976" s="549"/>
      <c r="KYR3976" s="549"/>
      <c r="KYS3976" s="549"/>
      <c r="KYT3976" s="549"/>
      <c r="KYU3976" s="549"/>
      <c r="KYV3976" s="549"/>
      <c r="KYW3976" s="549"/>
      <c r="KYX3976" s="549"/>
      <c r="KYY3976" s="549"/>
      <c r="KYZ3976" s="549"/>
      <c r="KZA3976" s="549"/>
      <c r="KZB3976" s="549"/>
      <c r="KZC3976" s="549"/>
      <c r="KZD3976" s="549"/>
      <c r="KZE3976" s="549"/>
      <c r="KZF3976" s="549"/>
      <c r="KZG3976" s="549"/>
      <c r="KZH3976" s="549"/>
      <c r="KZI3976" s="549"/>
      <c r="KZJ3976" s="549"/>
      <c r="KZK3976" s="549"/>
      <c r="KZL3976" s="549"/>
      <c r="KZM3976" s="549"/>
      <c r="KZN3976" s="549"/>
      <c r="KZO3976" s="549"/>
      <c r="KZP3976" s="549"/>
      <c r="KZQ3976" s="549"/>
      <c r="KZR3976" s="549"/>
      <c r="KZS3976" s="549"/>
      <c r="KZT3976" s="549"/>
      <c r="KZU3976" s="549"/>
      <c r="KZV3976" s="549"/>
      <c r="KZW3976" s="549"/>
      <c r="KZX3976" s="549"/>
      <c r="KZY3976" s="549"/>
      <c r="KZZ3976" s="549"/>
      <c r="LAA3976" s="549"/>
      <c r="LAB3976" s="549"/>
      <c r="LAC3976" s="549"/>
      <c r="LAD3976" s="549"/>
      <c r="LAE3976" s="549"/>
      <c r="LAF3976" s="549"/>
      <c r="LAG3976" s="549"/>
      <c r="LAH3976" s="549"/>
      <c r="LAI3976" s="549"/>
      <c r="LAJ3976" s="549"/>
      <c r="LAK3976" s="549"/>
      <c r="LAL3976" s="549"/>
      <c r="LAM3976" s="549"/>
      <c r="LAN3976" s="549"/>
      <c r="LAO3976" s="549"/>
      <c r="LAP3976" s="549"/>
      <c r="LAQ3976" s="549"/>
      <c r="LAR3976" s="549"/>
      <c r="LAS3976" s="549"/>
      <c r="LAT3976" s="549"/>
      <c r="LAU3976" s="549"/>
      <c r="LAV3976" s="549"/>
      <c r="LAW3976" s="549"/>
      <c r="LAX3976" s="549"/>
      <c r="LAY3976" s="549"/>
      <c r="LAZ3976" s="549"/>
      <c r="LBA3976" s="549"/>
      <c r="LBB3976" s="549"/>
      <c r="LBC3976" s="549"/>
      <c r="LBD3976" s="549"/>
      <c r="LBE3976" s="549"/>
      <c r="LBF3976" s="549"/>
      <c r="LBG3976" s="549"/>
      <c r="LBH3976" s="549"/>
      <c r="LBI3976" s="549"/>
      <c r="LBJ3976" s="549"/>
      <c r="LBK3976" s="549"/>
      <c r="LBL3976" s="549"/>
      <c r="LBM3976" s="549"/>
      <c r="LBN3976" s="549"/>
      <c r="LBO3976" s="549"/>
      <c r="LBP3976" s="549"/>
      <c r="LBQ3976" s="549"/>
      <c r="LBR3976" s="549"/>
      <c r="LBS3976" s="549"/>
      <c r="LBT3976" s="549"/>
      <c r="LBU3976" s="549"/>
      <c r="LBV3976" s="549"/>
      <c r="LBW3976" s="549"/>
      <c r="LBX3976" s="549"/>
      <c r="LBY3976" s="549"/>
      <c r="LBZ3976" s="549"/>
      <c r="LCA3976" s="549"/>
      <c r="LCB3976" s="549"/>
      <c r="LCC3976" s="549"/>
      <c r="LCD3976" s="549"/>
      <c r="LCE3976" s="549"/>
      <c r="LCF3976" s="549"/>
      <c r="LCG3976" s="549"/>
      <c r="LCH3976" s="549"/>
      <c r="LCI3976" s="549"/>
      <c r="LCJ3976" s="549"/>
      <c r="LCK3976" s="549"/>
      <c r="LCL3976" s="549"/>
      <c r="LCM3976" s="549"/>
      <c r="LCN3976" s="549"/>
      <c r="LCO3976" s="549"/>
      <c r="LCP3976" s="549"/>
      <c r="LCQ3976" s="549"/>
      <c r="LCR3976" s="549"/>
      <c r="LCS3976" s="549"/>
      <c r="LCT3976" s="549"/>
      <c r="LCU3976" s="549"/>
      <c r="LCV3976" s="549"/>
      <c r="LCW3976" s="549"/>
      <c r="LCX3976" s="549"/>
      <c r="LCY3976" s="549"/>
      <c r="LCZ3976" s="549"/>
      <c r="LDA3976" s="549"/>
      <c r="LDB3976" s="549"/>
      <c r="LDC3976" s="549"/>
      <c r="LDD3976" s="549"/>
      <c r="LDE3976" s="549"/>
      <c r="LDF3976" s="549"/>
      <c r="LDG3976" s="549"/>
      <c r="LDH3976" s="549"/>
      <c r="LDI3976" s="549"/>
      <c r="LDJ3976" s="549"/>
      <c r="LDK3976" s="549"/>
      <c r="LDL3976" s="549"/>
      <c r="LDM3976" s="549"/>
      <c r="LDN3976" s="549"/>
      <c r="LDO3976" s="549"/>
      <c r="LDP3976" s="549"/>
      <c r="LDQ3976" s="549"/>
      <c r="LDR3976" s="549"/>
      <c r="LDS3976" s="549"/>
      <c r="LDT3976" s="549"/>
      <c r="LDU3976" s="549"/>
      <c r="LDV3976" s="549"/>
      <c r="LDW3976" s="549"/>
      <c r="LDX3976" s="549"/>
      <c r="LDY3976" s="549"/>
      <c r="LDZ3976" s="549"/>
      <c r="LEA3976" s="549"/>
      <c r="LEB3976" s="549"/>
      <c r="LEC3976" s="549"/>
      <c r="LED3976" s="549"/>
      <c r="LEE3976" s="549"/>
      <c r="LEF3976" s="549"/>
      <c r="LEG3976" s="549"/>
      <c r="LEH3976" s="549"/>
      <c r="LEI3976" s="549"/>
      <c r="LEJ3976" s="549"/>
      <c r="LEK3976" s="549"/>
      <c r="LEL3976" s="549"/>
      <c r="LEM3976" s="549"/>
      <c r="LEN3976" s="549"/>
      <c r="LEO3976" s="549"/>
      <c r="LEP3976" s="549"/>
      <c r="LEQ3976" s="549"/>
      <c r="LER3976" s="549"/>
      <c r="LES3976" s="549"/>
      <c r="LET3976" s="549"/>
      <c r="LEU3976" s="549"/>
      <c r="LEV3976" s="549"/>
      <c r="LEW3976" s="549"/>
      <c r="LEX3976" s="549"/>
      <c r="LEY3976" s="549"/>
      <c r="LEZ3976" s="549"/>
      <c r="LFA3976" s="549"/>
      <c r="LFB3976" s="549"/>
      <c r="LFC3976" s="549"/>
      <c r="LFD3976" s="549"/>
      <c r="LFE3976" s="549"/>
      <c r="LFF3976" s="549"/>
      <c r="LFG3976" s="549"/>
      <c r="LFH3976" s="549"/>
      <c r="LFI3976" s="549"/>
      <c r="LFJ3976" s="549"/>
      <c r="LFK3976" s="549"/>
      <c r="LFL3976" s="549"/>
      <c r="LFM3976" s="549"/>
      <c r="LFN3976" s="549"/>
      <c r="LFO3976" s="549"/>
      <c r="LFP3976" s="549"/>
      <c r="LFQ3976" s="549"/>
      <c r="LFR3976" s="549"/>
      <c r="LFS3976" s="549"/>
      <c r="LFT3976" s="549"/>
      <c r="LFU3976" s="549"/>
      <c r="LFV3976" s="549"/>
      <c r="LFW3976" s="549"/>
      <c r="LFX3976" s="549"/>
      <c r="LFY3976" s="549"/>
      <c r="LFZ3976" s="549"/>
      <c r="LGA3976" s="549"/>
      <c r="LGB3976" s="549"/>
      <c r="LGC3976" s="549"/>
      <c r="LGD3976" s="549"/>
      <c r="LGE3976" s="549"/>
      <c r="LGF3976" s="549"/>
      <c r="LGG3976" s="549"/>
      <c r="LGH3976" s="549"/>
      <c r="LGI3976" s="549"/>
      <c r="LGJ3976" s="549"/>
      <c r="LGK3976" s="549"/>
      <c r="LGL3976" s="549"/>
      <c r="LGM3976" s="549"/>
      <c r="LGN3976" s="549"/>
      <c r="LGO3976" s="549"/>
      <c r="LGP3976" s="549"/>
      <c r="LGQ3976" s="549"/>
      <c r="LGR3976" s="549"/>
      <c r="LGS3976" s="549"/>
      <c r="LGT3976" s="549"/>
      <c r="LGU3976" s="549"/>
      <c r="LGV3976" s="549"/>
      <c r="LGW3976" s="549"/>
      <c r="LGX3976" s="549"/>
      <c r="LGY3976" s="549"/>
      <c r="LGZ3976" s="549"/>
      <c r="LHA3976" s="549"/>
      <c r="LHB3976" s="549"/>
      <c r="LHC3976" s="549"/>
      <c r="LHD3976" s="549"/>
      <c r="LHE3976" s="549"/>
      <c r="LHF3976" s="549"/>
      <c r="LHG3976" s="549"/>
      <c r="LHH3976" s="549"/>
      <c r="LHI3976" s="549"/>
      <c r="LHJ3976" s="549"/>
      <c r="LHK3976" s="549"/>
      <c r="LHL3976" s="549"/>
      <c r="LHM3976" s="549"/>
      <c r="LHN3976" s="549"/>
      <c r="LHO3976" s="549"/>
      <c r="LHP3976" s="549"/>
      <c r="LHQ3976" s="549"/>
      <c r="LHR3976" s="549"/>
      <c r="LHS3976" s="549"/>
      <c r="LHT3976" s="549"/>
      <c r="LHU3976" s="549"/>
      <c r="LHV3976" s="549"/>
      <c r="LHW3976" s="549"/>
      <c r="LHX3976" s="549"/>
      <c r="LHY3976" s="549"/>
      <c r="LHZ3976" s="549"/>
      <c r="LIA3976" s="549"/>
      <c r="LIB3976" s="549"/>
      <c r="LIC3976" s="549"/>
      <c r="LID3976" s="549"/>
      <c r="LIE3976" s="549"/>
      <c r="LIF3976" s="549"/>
      <c r="LIG3976" s="549"/>
      <c r="LIH3976" s="549"/>
      <c r="LII3976" s="549"/>
      <c r="LIJ3976" s="549"/>
      <c r="LIK3976" s="549"/>
      <c r="LIL3976" s="549"/>
      <c r="LIM3976" s="549"/>
      <c r="LIN3976" s="549"/>
      <c r="LIO3976" s="549"/>
      <c r="LIP3976" s="549"/>
      <c r="LIQ3976" s="549"/>
      <c r="LIR3976" s="549"/>
      <c r="LIS3976" s="549"/>
      <c r="LIT3976" s="549"/>
      <c r="LIU3976" s="549"/>
      <c r="LIV3976" s="549"/>
      <c r="LIW3976" s="549"/>
      <c r="LIX3976" s="549"/>
      <c r="LIY3976" s="549"/>
      <c r="LIZ3976" s="549"/>
      <c r="LJA3976" s="549"/>
      <c r="LJB3976" s="549"/>
      <c r="LJC3976" s="549"/>
      <c r="LJD3976" s="549"/>
      <c r="LJE3976" s="549"/>
      <c r="LJF3976" s="549"/>
      <c r="LJG3976" s="549"/>
      <c r="LJH3976" s="549"/>
      <c r="LJI3976" s="549"/>
      <c r="LJJ3976" s="549"/>
      <c r="LJK3976" s="549"/>
      <c r="LJL3976" s="549"/>
      <c r="LJM3976" s="549"/>
      <c r="LJN3976" s="549"/>
      <c r="LJO3976" s="549"/>
      <c r="LJP3976" s="549"/>
      <c r="LJQ3976" s="549"/>
      <c r="LJR3976" s="549"/>
      <c r="LJS3976" s="549"/>
      <c r="LJT3976" s="549"/>
      <c r="LJU3976" s="549"/>
      <c r="LJV3976" s="549"/>
      <c r="LJW3976" s="549"/>
      <c r="LJX3976" s="549"/>
      <c r="LJY3976" s="549"/>
      <c r="LJZ3976" s="549"/>
      <c r="LKA3976" s="549"/>
      <c r="LKB3976" s="549"/>
      <c r="LKC3976" s="549"/>
      <c r="LKD3976" s="549"/>
      <c r="LKE3976" s="549"/>
      <c r="LKF3976" s="549"/>
      <c r="LKG3976" s="549"/>
      <c r="LKH3976" s="549"/>
      <c r="LKI3976" s="549"/>
      <c r="LKJ3976" s="549"/>
      <c r="LKK3976" s="549"/>
      <c r="LKL3976" s="549"/>
      <c r="LKM3976" s="549"/>
      <c r="LKN3976" s="549"/>
      <c r="LKO3976" s="549"/>
      <c r="LKP3976" s="549"/>
      <c r="LKQ3976" s="549"/>
      <c r="LKR3976" s="549"/>
      <c r="LKS3976" s="549"/>
      <c r="LKT3976" s="549"/>
      <c r="LKU3976" s="549"/>
      <c r="LKV3976" s="549"/>
      <c r="LKW3976" s="549"/>
      <c r="LKX3976" s="549"/>
      <c r="LKY3976" s="549"/>
      <c r="LKZ3976" s="549"/>
      <c r="LLA3976" s="549"/>
      <c r="LLB3976" s="549"/>
      <c r="LLC3976" s="549"/>
      <c r="LLD3976" s="549"/>
      <c r="LLE3976" s="549"/>
      <c r="LLF3976" s="549"/>
      <c r="LLG3976" s="549"/>
      <c r="LLH3976" s="549"/>
      <c r="LLI3976" s="549"/>
      <c r="LLJ3976" s="549"/>
      <c r="LLK3976" s="549"/>
      <c r="LLL3976" s="549"/>
      <c r="LLM3976" s="549"/>
      <c r="LLN3976" s="549"/>
      <c r="LLO3976" s="549"/>
      <c r="LLP3976" s="549"/>
      <c r="LLQ3976" s="549"/>
      <c r="LLR3976" s="549"/>
      <c r="LLS3976" s="549"/>
      <c r="LLT3976" s="549"/>
      <c r="LLU3976" s="549"/>
      <c r="LLV3976" s="549"/>
      <c r="LLW3976" s="549"/>
      <c r="LLX3976" s="549"/>
      <c r="LLY3976" s="549"/>
      <c r="LLZ3976" s="549"/>
      <c r="LMA3976" s="549"/>
      <c r="LMB3976" s="549"/>
      <c r="LMC3976" s="549"/>
      <c r="LMD3976" s="549"/>
      <c r="LME3976" s="549"/>
      <c r="LMF3976" s="549"/>
      <c r="LMG3976" s="549"/>
      <c r="LMH3976" s="549"/>
      <c r="LMI3976" s="549"/>
      <c r="LMJ3976" s="549"/>
      <c r="LMK3976" s="549"/>
      <c r="LML3976" s="549"/>
      <c r="LMM3976" s="549"/>
      <c r="LMN3976" s="549"/>
      <c r="LMO3976" s="549"/>
      <c r="LMP3976" s="549"/>
      <c r="LMQ3976" s="549"/>
      <c r="LMR3976" s="549"/>
      <c r="LMS3976" s="549"/>
      <c r="LMT3976" s="549"/>
      <c r="LMU3976" s="549"/>
      <c r="LMV3976" s="549"/>
      <c r="LMW3976" s="549"/>
      <c r="LMX3976" s="549"/>
      <c r="LMY3976" s="549"/>
      <c r="LMZ3976" s="549"/>
      <c r="LNA3976" s="549"/>
      <c r="LNB3976" s="549"/>
      <c r="LNC3976" s="549"/>
      <c r="LND3976" s="549"/>
      <c r="LNE3976" s="549"/>
      <c r="LNF3976" s="549"/>
      <c r="LNG3976" s="549"/>
      <c r="LNH3976" s="549"/>
      <c r="LNI3976" s="549"/>
      <c r="LNJ3976" s="549"/>
      <c r="LNK3976" s="549"/>
      <c r="LNL3976" s="549"/>
      <c r="LNM3976" s="549"/>
      <c r="LNN3976" s="549"/>
      <c r="LNO3976" s="549"/>
      <c r="LNP3976" s="549"/>
      <c r="LNQ3976" s="549"/>
      <c r="LNR3976" s="549"/>
      <c r="LNS3976" s="549"/>
      <c r="LNT3976" s="549"/>
      <c r="LNU3976" s="549"/>
      <c r="LNV3976" s="549"/>
      <c r="LNW3976" s="549"/>
      <c r="LNX3976" s="549"/>
      <c r="LNY3976" s="549"/>
      <c r="LNZ3976" s="549"/>
      <c r="LOA3976" s="549"/>
      <c r="LOB3976" s="549"/>
      <c r="LOC3976" s="549"/>
      <c r="LOD3976" s="549"/>
      <c r="LOE3976" s="549"/>
      <c r="LOF3976" s="549"/>
      <c r="LOG3976" s="549"/>
      <c r="LOH3976" s="549"/>
      <c r="LOI3976" s="549"/>
      <c r="LOJ3976" s="549"/>
      <c r="LOK3976" s="549"/>
      <c r="LOL3976" s="549"/>
      <c r="LOM3976" s="549"/>
      <c r="LON3976" s="549"/>
      <c r="LOO3976" s="549"/>
      <c r="LOP3976" s="549"/>
      <c r="LOQ3976" s="549"/>
      <c r="LOR3976" s="549"/>
      <c r="LOS3976" s="549"/>
      <c r="LOT3976" s="549"/>
      <c r="LOU3976" s="549"/>
      <c r="LOV3976" s="549"/>
      <c r="LOW3976" s="549"/>
      <c r="LOX3976" s="549"/>
      <c r="LOY3976" s="549"/>
      <c r="LOZ3976" s="549"/>
      <c r="LPA3976" s="549"/>
      <c r="LPB3976" s="549"/>
      <c r="LPC3976" s="549"/>
      <c r="LPD3976" s="549"/>
      <c r="LPE3976" s="549"/>
      <c r="LPF3976" s="549"/>
      <c r="LPG3976" s="549"/>
      <c r="LPH3976" s="549"/>
      <c r="LPI3976" s="549"/>
      <c r="LPJ3976" s="549"/>
      <c r="LPK3976" s="549"/>
      <c r="LPL3976" s="549"/>
      <c r="LPM3976" s="549"/>
      <c r="LPN3976" s="549"/>
      <c r="LPO3976" s="549"/>
      <c r="LPP3976" s="549"/>
      <c r="LPQ3976" s="549"/>
      <c r="LPR3976" s="549"/>
      <c r="LPS3976" s="549"/>
      <c r="LPT3976" s="549"/>
      <c r="LPU3976" s="549"/>
      <c r="LPV3976" s="549"/>
      <c r="LPW3976" s="549"/>
      <c r="LPX3976" s="549"/>
      <c r="LPY3976" s="549"/>
      <c r="LPZ3976" s="549"/>
      <c r="LQA3976" s="549"/>
      <c r="LQB3976" s="549"/>
      <c r="LQC3976" s="549"/>
      <c r="LQD3976" s="549"/>
      <c r="LQE3976" s="549"/>
      <c r="LQF3976" s="549"/>
      <c r="LQG3976" s="549"/>
      <c r="LQH3976" s="549"/>
      <c r="LQI3976" s="549"/>
      <c r="LQJ3976" s="549"/>
      <c r="LQK3976" s="549"/>
      <c r="LQL3976" s="549"/>
      <c r="LQM3976" s="549"/>
      <c r="LQN3976" s="549"/>
      <c r="LQO3976" s="549"/>
      <c r="LQP3976" s="549"/>
      <c r="LQQ3976" s="549"/>
      <c r="LQR3976" s="549"/>
      <c r="LQS3976" s="549"/>
      <c r="LQT3976" s="549"/>
      <c r="LQU3976" s="549"/>
      <c r="LQV3976" s="549"/>
      <c r="LQW3976" s="549"/>
      <c r="LQX3976" s="549"/>
      <c r="LQY3976" s="549"/>
      <c r="LQZ3976" s="549"/>
      <c r="LRA3976" s="549"/>
      <c r="LRB3976" s="549"/>
      <c r="LRC3976" s="549"/>
      <c r="LRD3976" s="549"/>
      <c r="LRE3976" s="549"/>
      <c r="LRF3976" s="549"/>
      <c r="LRG3976" s="549"/>
      <c r="LRH3976" s="549"/>
      <c r="LRI3976" s="549"/>
      <c r="LRJ3976" s="549"/>
      <c r="LRK3976" s="549"/>
      <c r="LRL3976" s="549"/>
      <c r="LRM3976" s="549"/>
      <c r="LRN3976" s="549"/>
      <c r="LRO3976" s="549"/>
      <c r="LRP3976" s="549"/>
      <c r="LRQ3976" s="549"/>
      <c r="LRR3976" s="549"/>
      <c r="LRS3976" s="549"/>
      <c r="LRT3976" s="549"/>
      <c r="LRU3976" s="549"/>
      <c r="LRV3976" s="549"/>
      <c r="LRW3976" s="549"/>
      <c r="LRX3976" s="549"/>
      <c r="LRY3976" s="549"/>
      <c r="LRZ3976" s="549"/>
      <c r="LSA3976" s="549"/>
      <c r="LSB3976" s="549"/>
      <c r="LSC3976" s="549"/>
      <c r="LSD3976" s="549"/>
      <c r="LSE3976" s="549"/>
      <c r="LSF3976" s="549"/>
      <c r="LSG3976" s="549"/>
      <c r="LSH3976" s="549"/>
      <c r="LSI3976" s="549"/>
      <c r="LSJ3976" s="549"/>
      <c r="LSK3976" s="549"/>
      <c r="LSL3976" s="549"/>
      <c r="LSM3976" s="549"/>
      <c r="LSN3976" s="549"/>
      <c r="LSO3976" s="549"/>
      <c r="LSP3976" s="549"/>
      <c r="LSQ3976" s="549"/>
      <c r="LSR3976" s="549"/>
      <c r="LSS3976" s="549"/>
      <c r="LST3976" s="549"/>
      <c r="LSU3976" s="549"/>
      <c r="LSV3976" s="549"/>
      <c r="LSW3976" s="549"/>
      <c r="LSX3976" s="549"/>
      <c r="LSY3976" s="549"/>
      <c r="LSZ3976" s="549"/>
      <c r="LTA3976" s="549"/>
      <c r="LTB3976" s="549"/>
      <c r="LTC3976" s="549"/>
      <c r="LTD3976" s="549"/>
      <c r="LTE3976" s="549"/>
      <c r="LTF3976" s="549"/>
      <c r="LTG3976" s="549"/>
      <c r="LTH3976" s="549"/>
      <c r="LTI3976" s="549"/>
      <c r="LTJ3976" s="549"/>
      <c r="LTK3976" s="549"/>
      <c r="LTL3976" s="549"/>
      <c r="LTM3976" s="549"/>
      <c r="LTN3976" s="549"/>
      <c r="LTO3976" s="549"/>
      <c r="LTP3976" s="549"/>
      <c r="LTQ3976" s="549"/>
      <c r="LTR3976" s="549"/>
      <c r="LTS3976" s="549"/>
      <c r="LTT3976" s="549"/>
      <c r="LTU3976" s="549"/>
      <c r="LTV3976" s="549"/>
      <c r="LTW3976" s="549"/>
      <c r="LTX3976" s="549"/>
      <c r="LTY3976" s="549"/>
      <c r="LTZ3976" s="549"/>
      <c r="LUA3976" s="549"/>
      <c r="LUB3976" s="549"/>
      <c r="LUC3976" s="549"/>
      <c r="LUD3976" s="549"/>
      <c r="LUE3976" s="549"/>
      <c r="LUF3976" s="549"/>
      <c r="LUG3976" s="549"/>
      <c r="LUH3976" s="549"/>
      <c r="LUI3976" s="549"/>
      <c r="LUJ3976" s="549"/>
      <c r="LUK3976" s="549"/>
      <c r="LUL3976" s="549"/>
      <c r="LUM3976" s="549"/>
      <c r="LUN3976" s="549"/>
      <c r="LUO3976" s="549"/>
      <c r="LUP3976" s="549"/>
      <c r="LUQ3976" s="549"/>
      <c r="LUR3976" s="549"/>
      <c r="LUS3976" s="549"/>
      <c r="LUT3976" s="549"/>
      <c r="LUU3976" s="549"/>
      <c r="LUV3976" s="549"/>
      <c r="LUW3976" s="549"/>
      <c r="LUX3976" s="549"/>
      <c r="LUY3976" s="549"/>
      <c r="LUZ3976" s="549"/>
      <c r="LVA3976" s="549"/>
      <c r="LVB3976" s="549"/>
      <c r="LVC3976" s="549"/>
      <c r="LVD3976" s="549"/>
      <c r="LVE3976" s="549"/>
      <c r="LVF3976" s="549"/>
      <c r="LVG3976" s="549"/>
      <c r="LVH3976" s="549"/>
      <c r="LVI3976" s="549"/>
      <c r="LVJ3976" s="549"/>
      <c r="LVK3976" s="549"/>
      <c r="LVL3976" s="549"/>
      <c r="LVM3976" s="549"/>
      <c r="LVN3976" s="549"/>
      <c r="LVO3976" s="549"/>
      <c r="LVP3976" s="549"/>
      <c r="LVQ3976" s="549"/>
      <c r="LVR3976" s="549"/>
      <c r="LVS3976" s="549"/>
      <c r="LVT3976" s="549"/>
      <c r="LVU3976" s="549"/>
      <c r="LVV3976" s="549"/>
      <c r="LVW3976" s="549"/>
      <c r="LVX3976" s="549"/>
      <c r="LVY3976" s="549"/>
      <c r="LVZ3976" s="549"/>
      <c r="LWA3976" s="549"/>
      <c r="LWB3976" s="549"/>
      <c r="LWC3976" s="549"/>
      <c r="LWD3976" s="549"/>
      <c r="LWE3976" s="549"/>
      <c r="LWF3976" s="549"/>
      <c r="LWG3976" s="549"/>
      <c r="LWH3976" s="549"/>
      <c r="LWI3976" s="549"/>
      <c r="LWJ3976" s="549"/>
      <c r="LWK3976" s="549"/>
      <c r="LWL3976" s="549"/>
      <c r="LWM3976" s="549"/>
      <c r="LWN3976" s="549"/>
      <c r="LWO3976" s="549"/>
      <c r="LWP3976" s="549"/>
      <c r="LWQ3976" s="549"/>
      <c r="LWR3976" s="549"/>
      <c r="LWS3976" s="549"/>
      <c r="LWT3976" s="549"/>
      <c r="LWU3976" s="549"/>
      <c r="LWV3976" s="549"/>
      <c r="LWW3976" s="549"/>
      <c r="LWX3976" s="549"/>
      <c r="LWY3976" s="549"/>
      <c r="LWZ3976" s="549"/>
      <c r="LXA3976" s="549"/>
      <c r="LXB3976" s="549"/>
      <c r="LXC3976" s="549"/>
      <c r="LXD3976" s="549"/>
      <c r="LXE3976" s="549"/>
      <c r="LXF3976" s="549"/>
      <c r="LXG3976" s="549"/>
      <c r="LXH3976" s="549"/>
      <c r="LXI3976" s="549"/>
      <c r="LXJ3976" s="549"/>
      <c r="LXK3976" s="549"/>
      <c r="LXL3976" s="549"/>
      <c r="LXM3976" s="549"/>
      <c r="LXN3976" s="549"/>
      <c r="LXO3976" s="549"/>
      <c r="LXP3976" s="549"/>
      <c r="LXQ3976" s="549"/>
      <c r="LXR3976" s="549"/>
      <c r="LXS3976" s="549"/>
      <c r="LXT3976" s="549"/>
      <c r="LXU3976" s="549"/>
      <c r="LXV3976" s="549"/>
      <c r="LXW3976" s="549"/>
      <c r="LXX3976" s="549"/>
      <c r="LXY3976" s="549"/>
      <c r="LXZ3976" s="549"/>
      <c r="LYA3976" s="549"/>
      <c r="LYB3976" s="549"/>
      <c r="LYC3976" s="549"/>
      <c r="LYD3976" s="549"/>
      <c r="LYE3976" s="549"/>
      <c r="LYF3976" s="549"/>
      <c r="LYG3976" s="549"/>
      <c r="LYH3976" s="549"/>
      <c r="LYI3976" s="549"/>
      <c r="LYJ3976" s="549"/>
      <c r="LYK3976" s="549"/>
      <c r="LYL3976" s="549"/>
      <c r="LYM3976" s="549"/>
      <c r="LYN3976" s="549"/>
      <c r="LYO3976" s="549"/>
      <c r="LYP3976" s="549"/>
      <c r="LYQ3976" s="549"/>
      <c r="LYR3976" s="549"/>
      <c r="LYS3976" s="549"/>
      <c r="LYT3976" s="549"/>
      <c r="LYU3976" s="549"/>
      <c r="LYV3976" s="549"/>
      <c r="LYW3976" s="549"/>
      <c r="LYX3976" s="549"/>
      <c r="LYY3976" s="549"/>
      <c r="LYZ3976" s="549"/>
      <c r="LZA3976" s="549"/>
      <c r="LZB3976" s="549"/>
      <c r="LZC3976" s="549"/>
      <c r="LZD3976" s="549"/>
      <c r="LZE3976" s="549"/>
      <c r="LZF3976" s="549"/>
      <c r="LZG3976" s="549"/>
      <c r="LZH3976" s="549"/>
      <c r="LZI3976" s="549"/>
      <c r="LZJ3976" s="549"/>
      <c r="LZK3976" s="549"/>
      <c r="LZL3976" s="549"/>
      <c r="LZM3976" s="549"/>
      <c r="LZN3976" s="549"/>
      <c r="LZO3976" s="549"/>
      <c r="LZP3976" s="549"/>
      <c r="LZQ3976" s="549"/>
      <c r="LZR3976" s="549"/>
      <c r="LZS3976" s="549"/>
      <c r="LZT3976" s="549"/>
      <c r="LZU3976" s="549"/>
      <c r="LZV3976" s="549"/>
      <c r="LZW3976" s="549"/>
      <c r="LZX3976" s="549"/>
      <c r="LZY3976" s="549"/>
      <c r="LZZ3976" s="549"/>
      <c r="MAA3976" s="549"/>
      <c r="MAB3976" s="549"/>
      <c r="MAC3976" s="549"/>
      <c r="MAD3976" s="549"/>
      <c r="MAE3976" s="549"/>
      <c r="MAF3976" s="549"/>
      <c r="MAG3976" s="549"/>
      <c r="MAH3976" s="549"/>
      <c r="MAI3976" s="549"/>
      <c r="MAJ3976" s="549"/>
      <c r="MAK3976" s="549"/>
      <c r="MAL3976" s="549"/>
      <c r="MAM3976" s="549"/>
      <c r="MAN3976" s="549"/>
      <c r="MAO3976" s="549"/>
      <c r="MAP3976" s="549"/>
      <c r="MAQ3976" s="549"/>
      <c r="MAR3976" s="549"/>
      <c r="MAS3976" s="549"/>
      <c r="MAT3976" s="549"/>
      <c r="MAU3976" s="549"/>
      <c r="MAV3976" s="549"/>
      <c r="MAW3976" s="549"/>
      <c r="MAX3976" s="549"/>
      <c r="MAY3976" s="549"/>
      <c r="MAZ3976" s="549"/>
      <c r="MBA3976" s="549"/>
      <c r="MBB3976" s="549"/>
      <c r="MBC3976" s="549"/>
      <c r="MBD3976" s="549"/>
      <c r="MBE3976" s="549"/>
      <c r="MBF3976" s="549"/>
      <c r="MBG3976" s="549"/>
      <c r="MBH3976" s="549"/>
      <c r="MBI3976" s="549"/>
      <c r="MBJ3976" s="549"/>
      <c r="MBK3976" s="549"/>
      <c r="MBL3976" s="549"/>
      <c r="MBM3976" s="549"/>
      <c r="MBN3976" s="549"/>
      <c r="MBO3976" s="549"/>
      <c r="MBP3976" s="549"/>
      <c r="MBQ3976" s="549"/>
      <c r="MBR3976" s="549"/>
      <c r="MBS3976" s="549"/>
      <c r="MBT3976" s="549"/>
      <c r="MBU3976" s="549"/>
      <c r="MBV3976" s="549"/>
      <c r="MBW3976" s="549"/>
      <c r="MBX3976" s="549"/>
      <c r="MBY3976" s="549"/>
      <c r="MBZ3976" s="549"/>
      <c r="MCA3976" s="549"/>
      <c r="MCB3976" s="549"/>
      <c r="MCC3976" s="549"/>
      <c r="MCD3976" s="549"/>
      <c r="MCE3976" s="549"/>
      <c r="MCF3976" s="549"/>
      <c r="MCG3976" s="549"/>
      <c r="MCH3976" s="549"/>
      <c r="MCI3976" s="549"/>
      <c r="MCJ3976" s="549"/>
      <c r="MCK3976" s="549"/>
      <c r="MCL3976" s="549"/>
      <c r="MCM3976" s="549"/>
      <c r="MCN3976" s="549"/>
      <c r="MCO3976" s="549"/>
      <c r="MCP3976" s="549"/>
      <c r="MCQ3976" s="549"/>
      <c r="MCR3976" s="549"/>
      <c r="MCS3976" s="549"/>
      <c r="MCT3976" s="549"/>
      <c r="MCU3976" s="549"/>
      <c r="MCV3976" s="549"/>
      <c r="MCW3976" s="549"/>
      <c r="MCX3976" s="549"/>
      <c r="MCY3976" s="549"/>
      <c r="MCZ3976" s="549"/>
      <c r="MDA3976" s="549"/>
      <c r="MDB3976" s="549"/>
      <c r="MDC3976" s="549"/>
      <c r="MDD3976" s="549"/>
      <c r="MDE3976" s="549"/>
      <c r="MDF3976" s="549"/>
      <c r="MDG3976" s="549"/>
      <c r="MDH3976" s="549"/>
      <c r="MDI3976" s="549"/>
      <c r="MDJ3976" s="549"/>
      <c r="MDK3976" s="549"/>
      <c r="MDL3976" s="549"/>
      <c r="MDM3976" s="549"/>
      <c r="MDN3976" s="549"/>
      <c r="MDO3976" s="549"/>
      <c r="MDP3976" s="549"/>
      <c r="MDQ3976" s="549"/>
      <c r="MDR3976" s="549"/>
      <c r="MDS3976" s="549"/>
      <c r="MDT3976" s="549"/>
      <c r="MDU3976" s="549"/>
      <c r="MDV3976" s="549"/>
      <c r="MDW3976" s="549"/>
      <c r="MDX3976" s="549"/>
      <c r="MDY3976" s="549"/>
      <c r="MDZ3976" s="549"/>
      <c r="MEA3976" s="549"/>
      <c r="MEB3976" s="549"/>
      <c r="MEC3976" s="549"/>
      <c r="MED3976" s="549"/>
      <c r="MEE3976" s="549"/>
      <c r="MEF3976" s="549"/>
      <c r="MEG3976" s="549"/>
      <c r="MEH3976" s="549"/>
      <c r="MEI3976" s="549"/>
      <c r="MEJ3976" s="549"/>
      <c r="MEK3976" s="549"/>
      <c r="MEL3976" s="549"/>
      <c r="MEM3976" s="549"/>
      <c r="MEN3976" s="549"/>
      <c r="MEO3976" s="549"/>
      <c r="MEP3976" s="549"/>
      <c r="MEQ3976" s="549"/>
      <c r="MER3976" s="549"/>
      <c r="MES3976" s="549"/>
      <c r="MET3976" s="549"/>
      <c r="MEU3976" s="549"/>
      <c r="MEV3976" s="549"/>
      <c r="MEW3976" s="549"/>
      <c r="MEX3976" s="549"/>
      <c r="MEY3976" s="549"/>
      <c r="MEZ3976" s="549"/>
      <c r="MFA3976" s="549"/>
      <c r="MFB3976" s="549"/>
      <c r="MFC3976" s="549"/>
      <c r="MFD3976" s="549"/>
      <c r="MFE3976" s="549"/>
      <c r="MFF3976" s="549"/>
      <c r="MFG3976" s="549"/>
      <c r="MFH3976" s="549"/>
      <c r="MFI3976" s="549"/>
      <c r="MFJ3976" s="549"/>
      <c r="MFK3976" s="549"/>
      <c r="MFL3976" s="549"/>
      <c r="MFM3976" s="549"/>
      <c r="MFN3976" s="549"/>
      <c r="MFO3976" s="549"/>
      <c r="MFP3976" s="549"/>
      <c r="MFQ3976" s="549"/>
      <c r="MFR3976" s="549"/>
      <c r="MFS3976" s="549"/>
      <c r="MFT3976" s="549"/>
      <c r="MFU3976" s="549"/>
      <c r="MFV3976" s="549"/>
      <c r="MFW3976" s="549"/>
      <c r="MFX3976" s="549"/>
      <c r="MFY3976" s="549"/>
      <c r="MFZ3976" s="549"/>
      <c r="MGA3976" s="549"/>
      <c r="MGB3976" s="549"/>
      <c r="MGC3976" s="549"/>
      <c r="MGD3976" s="549"/>
      <c r="MGE3976" s="549"/>
      <c r="MGF3976" s="549"/>
      <c r="MGG3976" s="549"/>
      <c r="MGH3976" s="549"/>
      <c r="MGI3976" s="549"/>
      <c r="MGJ3976" s="549"/>
      <c r="MGK3976" s="549"/>
      <c r="MGL3976" s="549"/>
      <c r="MGM3976" s="549"/>
      <c r="MGN3976" s="549"/>
      <c r="MGO3976" s="549"/>
      <c r="MGP3976" s="549"/>
      <c r="MGQ3976" s="549"/>
      <c r="MGR3976" s="549"/>
      <c r="MGS3976" s="549"/>
      <c r="MGT3976" s="549"/>
      <c r="MGU3976" s="549"/>
      <c r="MGV3976" s="549"/>
      <c r="MGW3976" s="549"/>
      <c r="MGX3976" s="549"/>
      <c r="MGY3976" s="549"/>
      <c r="MGZ3976" s="549"/>
      <c r="MHA3976" s="549"/>
      <c r="MHB3976" s="549"/>
      <c r="MHC3976" s="549"/>
      <c r="MHD3976" s="549"/>
      <c r="MHE3976" s="549"/>
      <c r="MHF3976" s="549"/>
      <c r="MHG3976" s="549"/>
      <c r="MHH3976" s="549"/>
      <c r="MHI3976" s="549"/>
      <c r="MHJ3976" s="549"/>
      <c r="MHK3976" s="549"/>
      <c r="MHL3976" s="549"/>
      <c r="MHM3976" s="549"/>
      <c r="MHN3976" s="549"/>
      <c r="MHO3976" s="549"/>
      <c r="MHP3976" s="549"/>
      <c r="MHQ3976" s="549"/>
      <c r="MHR3976" s="549"/>
      <c r="MHS3976" s="549"/>
      <c r="MHT3976" s="549"/>
      <c r="MHU3976" s="549"/>
      <c r="MHV3976" s="549"/>
      <c r="MHW3976" s="549"/>
      <c r="MHX3976" s="549"/>
      <c r="MHY3976" s="549"/>
      <c r="MHZ3976" s="549"/>
      <c r="MIA3976" s="549"/>
      <c r="MIB3976" s="549"/>
      <c r="MIC3976" s="549"/>
      <c r="MID3976" s="549"/>
      <c r="MIE3976" s="549"/>
      <c r="MIF3976" s="549"/>
      <c r="MIG3976" s="549"/>
      <c r="MIH3976" s="549"/>
      <c r="MII3976" s="549"/>
      <c r="MIJ3976" s="549"/>
      <c r="MIK3976" s="549"/>
      <c r="MIL3976" s="549"/>
      <c r="MIM3976" s="549"/>
      <c r="MIN3976" s="549"/>
      <c r="MIO3976" s="549"/>
      <c r="MIP3976" s="549"/>
      <c r="MIQ3976" s="549"/>
      <c r="MIR3976" s="549"/>
      <c r="MIS3976" s="549"/>
      <c r="MIT3976" s="549"/>
      <c r="MIU3976" s="549"/>
      <c r="MIV3976" s="549"/>
      <c r="MIW3976" s="549"/>
      <c r="MIX3976" s="549"/>
      <c r="MIY3976" s="549"/>
      <c r="MIZ3976" s="549"/>
      <c r="MJA3976" s="549"/>
      <c r="MJB3976" s="549"/>
      <c r="MJC3976" s="549"/>
      <c r="MJD3976" s="549"/>
      <c r="MJE3976" s="549"/>
      <c r="MJF3976" s="549"/>
      <c r="MJG3976" s="549"/>
      <c r="MJH3976" s="549"/>
      <c r="MJI3976" s="549"/>
      <c r="MJJ3976" s="549"/>
      <c r="MJK3976" s="549"/>
      <c r="MJL3976" s="549"/>
      <c r="MJM3976" s="549"/>
      <c r="MJN3976" s="549"/>
      <c r="MJO3976" s="549"/>
      <c r="MJP3976" s="549"/>
      <c r="MJQ3976" s="549"/>
      <c r="MJR3976" s="549"/>
      <c r="MJS3976" s="549"/>
      <c r="MJT3976" s="549"/>
      <c r="MJU3976" s="549"/>
      <c r="MJV3976" s="549"/>
      <c r="MJW3976" s="549"/>
      <c r="MJX3976" s="549"/>
      <c r="MJY3976" s="549"/>
      <c r="MJZ3976" s="549"/>
      <c r="MKA3976" s="549"/>
      <c r="MKB3976" s="549"/>
      <c r="MKC3976" s="549"/>
      <c r="MKD3976" s="549"/>
      <c r="MKE3976" s="549"/>
      <c r="MKF3976" s="549"/>
      <c r="MKG3976" s="549"/>
      <c r="MKH3976" s="549"/>
      <c r="MKI3976" s="549"/>
      <c r="MKJ3976" s="549"/>
      <c r="MKK3976" s="549"/>
      <c r="MKL3976" s="549"/>
      <c r="MKM3976" s="549"/>
      <c r="MKN3976" s="549"/>
      <c r="MKO3976" s="549"/>
      <c r="MKP3976" s="549"/>
      <c r="MKQ3976" s="549"/>
      <c r="MKR3976" s="549"/>
      <c r="MKS3976" s="549"/>
      <c r="MKT3976" s="549"/>
      <c r="MKU3976" s="549"/>
      <c r="MKV3976" s="549"/>
      <c r="MKW3976" s="549"/>
      <c r="MKX3976" s="549"/>
      <c r="MKY3976" s="549"/>
      <c r="MKZ3976" s="549"/>
      <c r="MLA3976" s="549"/>
      <c r="MLB3976" s="549"/>
      <c r="MLC3976" s="549"/>
      <c r="MLD3976" s="549"/>
      <c r="MLE3976" s="549"/>
      <c r="MLF3976" s="549"/>
      <c r="MLG3976" s="549"/>
      <c r="MLH3976" s="549"/>
      <c r="MLI3976" s="549"/>
      <c r="MLJ3976" s="549"/>
      <c r="MLK3976" s="549"/>
      <c r="MLL3976" s="549"/>
      <c r="MLM3976" s="549"/>
      <c r="MLN3976" s="549"/>
      <c r="MLO3976" s="549"/>
      <c r="MLP3976" s="549"/>
      <c r="MLQ3976" s="549"/>
      <c r="MLR3976" s="549"/>
      <c r="MLS3976" s="549"/>
      <c r="MLT3976" s="549"/>
      <c r="MLU3976" s="549"/>
      <c r="MLV3976" s="549"/>
      <c r="MLW3976" s="549"/>
      <c r="MLX3976" s="549"/>
      <c r="MLY3976" s="549"/>
      <c r="MLZ3976" s="549"/>
      <c r="MMA3976" s="549"/>
      <c r="MMB3976" s="549"/>
      <c r="MMC3976" s="549"/>
      <c r="MMD3976" s="549"/>
      <c r="MME3976" s="549"/>
      <c r="MMF3976" s="549"/>
      <c r="MMG3976" s="549"/>
      <c r="MMH3976" s="549"/>
      <c r="MMI3976" s="549"/>
      <c r="MMJ3976" s="549"/>
      <c r="MMK3976" s="549"/>
      <c r="MML3976" s="549"/>
      <c r="MMM3976" s="549"/>
      <c r="MMN3976" s="549"/>
      <c r="MMO3976" s="549"/>
      <c r="MMP3976" s="549"/>
      <c r="MMQ3976" s="549"/>
      <c r="MMR3976" s="549"/>
      <c r="MMS3976" s="549"/>
      <c r="MMT3976" s="549"/>
      <c r="MMU3976" s="549"/>
      <c r="MMV3976" s="549"/>
      <c r="MMW3976" s="549"/>
      <c r="MMX3976" s="549"/>
      <c r="MMY3976" s="549"/>
      <c r="MMZ3976" s="549"/>
      <c r="MNA3976" s="549"/>
      <c r="MNB3976" s="549"/>
      <c r="MNC3976" s="549"/>
      <c r="MND3976" s="549"/>
      <c r="MNE3976" s="549"/>
      <c r="MNF3976" s="549"/>
      <c r="MNG3976" s="549"/>
      <c r="MNH3976" s="549"/>
      <c r="MNI3976" s="549"/>
      <c r="MNJ3976" s="549"/>
      <c r="MNK3976" s="549"/>
      <c r="MNL3976" s="549"/>
      <c r="MNM3976" s="549"/>
      <c r="MNN3976" s="549"/>
      <c r="MNO3976" s="549"/>
      <c r="MNP3976" s="549"/>
      <c r="MNQ3976" s="549"/>
      <c r="MNR3976" s="549"/>
      <c r="MNS3976" s="549"/>
      <c r="MNT3976" s="549"/>
      <c r="MNU3976" s="549"/>
      <c r="MNV3976" s="549"/>
      <c r="MNW3976" s="549"/>
      <c r="MNX3976" s="549"/>
      <c r="MNY3976" s="549"/>
      <c r="MNZ3976" s="549"/>
      <c r="MOA3976" s="549"/>
      <c r="MOB3976" s="549"/>
      <c r="MOC3976" s="549"/>
      <c r="MOD3976" s="549"/>
      <c r="MOE3976" s="549"/>
      <c r="MOF3976" s="549"/>
      <c r="MOG3976" s="549"/>
      <c r="MOH3976" s="549"/>
      <c r="MOI3976" s="549"/>
      <c r="MOJ3976" s="549"/>
      <c r="MOK3976" s="549"/>
      <c r="MOL3976" s="549"/>
      <c r="MOM3976" s="549"/>
      <c r="MON3976" s="549"/>
      <c r="MOO3976" s="549"/>
      <c r="MOP3976" s="549"/>
      <c r="MOQ3976" s="549"/>
      <c r="MOR3976" s="549"/>
      <c r="MOS3976" s="549"/>
      <c r="MOT3976" s="549"/>
      <c r="MOU3976" s="549"/>
      <c r="MOV3976" s="549"/>
      <c r="MOW3976" s="549"/>
      <c r="MOX3976" s="549"/>
      <c r="MOY3976" s="549"/>
      <c r="MOZ3976" s="549"/>
      <c r="MPA3976" s="549"/>
      <c r="MPB3976" s="549"/>
      <c r="MPC3976" s="549"/>
      <c r="MPD3976" s="549"/>
      <c r="MPE3976" s="549"/>
      <c r="MPF3976" s="549"/>
      <c r="MPG3976" s="549"/>
      <c r="MPH3976" s="549"/>
      <c r="MPI3976" s="549"/>
      <c r="MPJ3976" s="549"/>
      <c r="MPK3976" s="549"/>
      <c r="MPL3976" s="549"/>
      <c r="MPM3976" s="549"/>
      <c r="MPN3976" s="549"/>
      <c r="MPO3976" s="549"/>
      <c r="MPP3976" s="549"/>
      <c r="MPQ3976" s="549"/>
      <c r="MPR3976" s="549"/>
      <c r="MPS3976" s="549"/>
      <c r="MPT3976" s="549"/>
      <c r="MPU3976" s="549"/>
      <c r="MPV3976" s="549"/>
      <c r="MPW3976" s="549"/>
      <c r="MPX3976" s="549"/>
      <c r="MPY3976" s="549"/>
      <c r="MPZ3976" s="549"/>
      <c r="MQA3976" s="549"/>
      <c r="MQB3976" s="549"/>
      <c r="MQC3976" s="549"/>
      <c r="MQD3976" s="549"/>
      <c r="MQE3976" s="549"/>
      <c r="MQF3976" s="549"/>
      <c r="MQG3976" s="549"/>
      <c r="MQH3976" s="549"/>
      <c r="MQI3976" s="549"/>
      <c r="MQJ3976" s="549"/>
      <c r="MQK3976" s="549"/>
      <c r="MQL3976" s="549"/>
      <c r="MQM3976" s="549"/>
      <c r="MQN3976" s="549"/>
      <c r="MQO3976" s="549"/>
      <c r="MQP3976" s="549"/>
      <c r="MQQ3976" s="549"/>
      <c r="MQR3976" s="549"/>
      <c r="MQS3976" s="549"/>
      <c r="MQT3976" s="549"/>
      <c r="MQU3976" s="549"/>
      <c r="MQV3976" s="549"/>
      <c r="MQW3976" s="549"/>
      <c r="MQX3976" s="549"/>
      <c r="MQY3976" s="549"/>
      <c r="MQZ3976" s="549"/>
      <c r="MRA3976" s="549"/>
      <c r="MRB3976" s="549"/>
      <c r="MRC3976" s="549"/>
      <c r="MRD3976" s="549"/>
      <c r="MRE3976" s="549"/>
      <c r="MRF3976" s="549"/>
      <c r="MRG3976" s="549"/>
      <c r="MRH3976" s="549"/>
      <c r="MRI3976" s="549"/>
      <c r="MRJ3976" s="549"/>
      <c r="MRK3976" s="549"/>
      <c r="MRL3976" s="549"/>
      <c r="MRM3976" s="549"/>
      <c r="MRN3976" s="549"/>
      <c r="MRO3976" s="549"/>
      <c r="MRP3976" s="549"/>
      <c r="MRQ3976" s="549"/>
      <c r="MRR3976" s="549"/>
      <c r="MRS3976" s="549"/>
      <c r="MRT3976" s="549"/>
      <c r="MRU3976" s="549"/>
      <c r="MRV3976" s="549"/>
      <c r="MRW3976" s="549"/>
      <c r="MRX3976" s="549"/>
      <c r="MRY3976" s="549"/>
      <c r="MRZ3976" s="549"/>
      <c r="MSA3976" s="549"/>
      <c r="MSB3976" s="549"/>
      <c r="MSC3976" s="549"/>
      <c r="MSD3976" s="549"/>
      <c r="MSE3976" s="549"/>
      <c r="MSF3976" s="549"/>
      <c r="MSG3976" s="549"/>
      <c r="MSH3976" s="549"/>
      <c r="MSI3976" s="549"/>
      <c r="MSJ3976" s="549"/>
      <c r="MSK3976" s="549"/>
      <c r="MSL3976" s="549"/>
      <c r="MSM3976" s="549"/>
      <c r="MSN3976" s="549"/>
      <c r="MSO3976" s="549"/>
      <c r="MSP3976" s="549"/>
      <c r="MSQ3976" s="549"/>
      <c r="MSR3976" s="549"/>
      <c r="MSS3976" s="549"/>
      <c r="MST3976" s="549"/>
      <c r="MSU3976" s="549"/>
      <c r="MSV3976" s="549"/>
      <c r="MSW3976" s="549"/>
      <c r="MSX3976" s="549"/>
      <c r="MSY3976" s="549"/>
      <c r="MSZ3976" s="549"/>
      <c r="MTA3976" s="549"/>
      <c r="MTB3976" s="549"/>
      <c r="MTC3976" s="549"/>
      <c r="MTD3976" s="549"/>
      <c r="MTE3976" s="549"/>
      <c r="MTF3976" s="549"/>
      <c r="MTG3976" s="549"/>
      <c r="MTH3976" s="549"/>
      <c r="MTI3976" s="549"/>
      <c r="MTJ3976" s="549"/>
      <c r="MTK3976" s="549"/>
      <c r="MTL3976" s="549"/>
      <c r="MTM3976" s="549"/>
      <c r="MTN3976" s="549"/>
      <c r="MTO3976" s="549"/>
      <c r="MTP3976" s="549"/>
      <c r="MTQ3976" s="549"/>
      <c r="MTR3976" s="549"/>
      <c r="MTS3976" s="549"/>
      <c r="MTT3976" s="549"/>
      <c r="MTU3976" s="549"/>
      <c r="MTV3976" s="549"/>
      <c r="MTW3976" s="549"/>
      <c r="MTX3976" s="549"/>
      <c r="MTY3976" s="549"/>
      <c r="MTZ3976" s="549"/>
      <c r="MUA3976" s="549"/>
      <c r="MUB3976" s="549"/>
      <c r="MUC3976" s="549"/>
      <c r="MUD3976" s="549"/>
      <c r="MUE3976" s="549"/>
      <c r="MUF3976" s="549"/>
      <c r="MUG3976" s="549"/>
      <c r="MUH3976" s="549"/>
      <c r="MUI3976" s="549"/>
      <c r="MUJ3976" s="549"/>
      <c r="MUK3976" s="549"/>
      <c r="MUL3976" s="549"/>
      <c r="MUM3976" s="549"/>
      <c r="MUN3976" s="549"/>
      <c r="MUO3976" s="549"/>
      <c r="MUP3976" s="549"/>
      <c r="MUQ3976" s="549"/>
      <c r="MUR3976" s="549"/>
      <c r="MUS3976" s="549"/>
      <c r="MUT3976" s="549"/>
      <c r="MUU3976" s="549"/>
      <c r="MUV3976" s="549"/>
      <c r="MUW3976" s="549"/>
      <c r="MUX3976" s="549"/>
      <c r="MUY3976" s="549"/>
      <c r="MUZ3976" s="549"/>
      <c r="MVA3976" s="549"/>
      <c r="MVB3976" s="549"/>
      <c r="MVC3976" s="549"/>
      <c r="MVD3976" s="549"/>
      <c r="MVE3976" s="549"/>
      <c r="MVF3976" s="549"/>
      <c r="MVG3976" s="549"/>
      <c r="MVH3976" s="549"/>
      <c r="MVI3976" s="549"/>
      <c r="MVJ3976" s="549"/>
      <c r="MVK3976" s="549"/>
      <c r="MVL3976" s="549"/>
      <c r="MVM3976" s="549"/>
      <c r="MVN3976" s="549"/>
      <c r="MVO3976" s="549"/>
      <c r="MVP3976" s="549"/>
      <c r="MVQ3976" s="549"/>
      <c r="MVR3976" s="549"/>
      <c r="MVS3976" s="549"/>
      <c r="MVT3976" s="549"/>
      <c r="MVU3976" s="549"/>
      <c r="MVV3976" s="549"/>
      <c r="MVW3976" s="549"/>
      <c r="MVX3976" s="549"/>
      <c r="MVY3976" s="549"/>
      <c r="MVZ3976" s="549"/>
      <c r="MWA3976" s="549"/>
      <c r="MWB3976" s="549"/>
      <c r="MWC3976" s="549"/>
      <c r="MWD3976" s="549"/>
      <c r="MWE3976" s="549"/>
      <c r="MWF3976" s="549"/>
      <c r="MWG3976" s="549"/>
      <c r="MWH3976" s="549"/>
      <c r="MWI3976" s="549"/>
      <c r="MWJ3976" s="549"/>
      <c r="MWK3976" s="549"/>
      <c r="MWL3976" s="549"/>
      <c r="MWM3976" s="549"/>
      <c r="MWN3976" s="549"/>
      <c r="MWO3976" s="549"/>
      <c r="MWP3976" s="549"/>
      <c r="MWQ3976" s="549"/>
      <c r="MWR3976" s="549"/>
      <c r="MWS3976" s="549"/>
      <c r="MWT3976" s="549"/>
      <c r="MWU3976" s="549"/>
      <c r="MWV3976" s="549"/>
      <c r="MWW3976" s="549"/>
      <c r="MWX3976" s="549"/>
      <c r="MWY3976" s="549"/>
      <c r="MWZ3976" s="549"/>
      <c r="MXA3976" s="549"/>
      <c r="MXB3976" s="549"/>
      <c r="MXC3976" s="549"/>
      <c r="MXD3976" s="549"/>
      <c r="MXE3976" s="549"/>
      <c r="MXF3976" s="549"/>
      <c r="MXG3976" s="549"/>
      <c r="MXH3976" s="549"/>
      <c r="MXI3976" s="549"/>
      <c r="MXJ3976" s="549"/>
      <c r="MXK3976" s="549"/>
      <c r="MXL3976" s="549"/>
      <c r="MXM3976" s="549"/>
      <c r="MXN3976" s="549"/>
      <c r="MXO3976" s="549"/>
      <c r="MXP3976" s="549"/>
      <c r="MXQ3976" s="549"/>
      <c r="MXR3976" s="549"/>
      <c r="MXS3976" s="549"/>
      <c r="MXT3976" s="549"/>
      <c r="MXU3976" s="549"/>
      <c r="MXV3976" s="549"/>
      <c r="MXW3976" s="549"/>
      <c r="MXX3976" s="549"/>
      <c r="MXY3976" s="549"/>
      <c r="MXZ3976" s="549"/>
      <c r="MYA3976" s="549"/>
      <c r="MYB3976" s="549"/>
      <c r="MYC3976" s="549"/>
      <c r="MYD3976" s="549"/>
      <c r="MYE3976" s="549"/>
      <c r="MYF3976" s="549"/>
      <c r="MYG3976" s="549"/>
      <c r="MYH3976" s="549"/>
      <c r="MYI3976" s="549"/>
      <c r="MYJ3976" s="549"/>
      <c r="MYK3976" s="549"/>
      <c r="MYL3976" s="549"/>
      <c r="MYM3976" s="549"/>
      <c r="MYN3976" s="549"/>
      <c r="MYO3976" s="549"/>
      <c r="MYP3976" s="549"/>
      <c r="MYQ3976" s="549"/>
      <c r="MYR3976" s="549"/>
      <c r="MYS3976" s="549"/>
      <c r="MYT3976" s="549"/>
      <c r="MYU3976" s="549"/>
      <c r="MYV3976" s="549"/>
      <c r="MYW3976" s="549"/>
      <c r="MYX3976" s="549"/>
      <c r="MYY3976" s="549"/>
      <c r="MYZ3976" s="549"/>
      <c r="MZA3976" s="549"/>
      <c r="MZB3976" s="549"/>
      <c r="MZC3976" s="549"/>
      <c r="MZD3976" s="549"/>
      <c r="MZE3976" s="549"/>
      <c r="MZF3976" s="549"/>
      <c r="MZG3976" s="549"/>
      <c r="MZH3976" s="549"/>
      <c r="MZI3976" s="549"/>
      <c r="MZJ3976" s="549"/>
      <c r="MZK3976" s="549"/>
      <c r="MZL3976" s="549"/>
      <c r="MZM3976" s="549"/>
      <c r="MZN3976" s="549"/>
      <c r="MZO3976" s="549"/>
      <c r="MZP3976" s="549"/>
      <c r="MZQ3976" s="549"/>
      <c r="MZR3976" s="549"/>
      <c r="MZS3976" s="549"/>
      <c r="MZT3976" s="549"/>
      <c r="MZU3976" s="549"/>
      <c r="MZV3976" s="549"/>
      <c r="MZW3976" s="549"/>
      <c r="MZX3976" s="549"/>
      <c r="MZY3976" s="549"/>
      <c r="MZZ3976" s="549"/>
      <c r="NAA3976" s="549"/>
      <c r="NAB3976" s="549"/>
      <c r="NAC3976" s="549"/>
      <c r="NAD3976" s="549"/>
      <c r="NAE3976" s="549"/>
      <c r="NAF3976" s="549"/>
      <c r="NAG3976" s="549"/>
      <c r="NAH3976" s="549"/>
      <c r="NAI3976" s="549"/>
      <c r="NAJ3976" s="549"/>
      <c r="NAK3976" s="549"/>
      <c r="NAL3976" s="549"/>
      <c r="NAM3976" s="549"/>
      <c r="NAN3976" s="549"/>
      <c r="NAO3976" s="549"/>
      <c r="NAP3976" s="549"/>
      <c r="NAQ3976" s="549"/>
      <c r="NAR3976" s="549"/>
      <c r="NAS3976" s="549"/>
      <c r="NAT3976" s="549"/>
      <c r="NAU3976" s="549"/>
      <c r="NAV3976" s="549"/>
      <c r="NAW3976" s="549"/>
      <c r="NAX3976" s="549"/>
      <c r="NAY3976" s="549"/>
      <c r="NAZ3976" s="549"/>
      <c r="NBA3976" s="549"/>
      <c r="NBB3976" s="549"/>
      <c r="NBC3976" s="549"/>
      <c r="NBD3976" s="549"/>
      <c r="NBE3976" s="549"/>
      <c r="NBF3976" s="549"/>
      <c r="NBG3976" s="549"/>
      <c r="NBH3976" s="549"/>
      <c r="NBI3976" s="549"/>
      <c r="NBJ3976" s="549"/>
      <c r="NBK3976" s="549"/>
      <c r="NBL3976" s="549"/>
      <c r="NBM3976" s="549"/>
      <c r="NBN3976" s="549"/>
      <c r="NBO3976" s="549"/>
      <c r="NBP3976" s="549"/>
      <c r="NBQ3976" s="549"/>
      <c r="NBR3976" s="549"/>
      <c r="NBS3976" s="549"/>
      <c r="NBT3976" s="549"/>
      <c r="NBU3976" s="549"/>
      <c r="NBV3976" s="549"/>
      <c r="NBW3976" s="549"/>
      <c r="NBX3976" s="549"/>
      <c r="NBY3976" s="549"/>
      <c r="NBZ3976" s="549"/>
      <c r="NCA3976" s="549"/>
      <c r="NCB3976" s="549"/>
      <c r="NCC3976" s="549"/>
      <c r="NCD3976" s="549"/>
      <c r="NCE3976" s="549"/>
      <c r="NCF3976" s="549"/>
      <c r="NCG3976" s="549"/>
      <c r="NCH3976" s="549"/>
      <c r="NCI3976" s="549"/>
      <c r="NCJ3976" s="549"/>
      <c r="NCK3976" s="549"/>
      <c r="NCL3976" s="549"/>
      <c r="NCM3976" s="549"/>
      <c r="NCN3976" s="549"/>
      <c r="NCO3976" s="549"/>
      <c r="NCP3976" s="549"/>
      <c r="NCQ3976" s="549"/>
      <c r="NCR3976" s="549"/>
      <c r="NCS3976" s="549"/>
      <c r="NCT3976" s="549"/>
      <c r="NCU3976" s="549"/>
      <c r="NCV3976" s="549"/>
      <c r="NCW3976" s="549"/>
      <c r="NCX3976" s="549"/>
      <c r="NCY3976" s="549"/>
      <c r="NCZ3976" s="549"/>
      <c r="NDA3976" s="549"/>
      <c r="NDB3976" s="549"/>
      <c r="NDC3976" s="549"/>
      <c r="NDD3976" s="549"/>
      <c r="NDE3976" s="549"/>
      <c r="NDF3976" s="549"/>
      <c r="NDG3976" s="549"/>
      <c r="NDH3976" s="549"/>
      <c r="NDI3976" s="549"/>
      <c r="NDJ3976" s="549"/>
      <c r="NDK3976" s="549"/>
      <c r="NDL3976" s="549"/>
      <c r="NDM3976" s="549"/>
      <c r="NDN3976" s="549"/>
      <c r="NDO3976" s="549"/>
      <c r="NDP3976" s="549"/>
      <c r="NDQ3976" s="549"/>
      <c r="NDR3976" s="549"/>
      <c r="NDS3976" s="549"/>
      <c r="NDT3976" s="549"/>
      <c r="NDU3976" s="549"/>
      <c r="NDV3976" s="549"/>
      <c r="NDW3976" s="549"/>
      <c r="NDX3976" s="549"/>
      <c r="NDY3976" s="549"/>
      <c r="NDZ3976" s="549"/>
      <c r="NEA3976" s="549"/>
      <c r="NEB3976" s="549"/>
      <c r="NEC3976" s="549"/>
      <c r="NED3976" s="549"/>
      <c r="NEE3976" s="549"/>
      <c r="NEF3976" s="549"/>
      <c r="NEG3976" s="549"/>
      <c r="NEH3976" s="549"/>
      <c r="NEI3976" s="549"/>
      <c r="NEJ3976" s="549"/>
      <c r="NEK3976" s="549"/>
      <c r="NEL3976" s="549"/>
      <c r="NEM3976" s="549"/>
      <c r="NEN3976" s="549"/>
      <c r="NEO3976" s="549"/>
      <c r="NEP3976" s="549"/>
      <c r="NEQ3976" s="549"/>
      <c r="NER3976" s="549"/>
      <c r="NES3976" s="549"/>
      <c r="NET3976" s="549"/>
      <c r="NEU3976" s="549"/>
      <c r="NEV3976" s="549"/>
      <c r="NEW3976" s="549"/>
      <c r="NEX3976" s="549"/>
      <c r="NEY3976" s="549"/>
      <c r="NEZ3976" s="549"/>
      <c r="NFA3976" s="549"/>
      <c r="NFB3976" s="549"/>
      <c r="NFC3976" s="549"/>
      <c r="NFD3976" s="549"/>
      <c r="NFE3976" s="549"/>
      <c r="NFF3976" s="549"/>
      <c r="NFG3976" s="549"/>
      <c r="NFH3976" s="549"/>
      <c r="NFI3976" s="549"/>
      <c r="NFJ3976" s="549"/>
      <c r="NFK3976" s="549"/>
      <c r="NFL3976" s="549"/>
      <c r="NFM3976" s="549"/>
      <c r="NFN3976" s="549"/>
      <c r="NFO3976" s="549"/>
      <c r="NFP3976" s="549"/>
      <c r="NFQ3976" s="549"/>
      <c r="NFR3976" s="549"/>
      <c r="NFS3976" s="549"/>
      <c r="NFT3976" s="549"/>
      <c r="NFU3976" s="549"/>
      <c r="NFV3976" s="549"/>
      <c r="NFW3976" s="549"/>
      <c r="NFX3976" s="549"/>
      <c r="NFY3976" s="549"/>
      <c r="NFZ3976" s="549"/>
      <c r="NGA3976" s="549"/>
      <c r="NGB3976" s="549"/>
      <c r="NGC3976" s="549"/>
      <c r="NGD3976" s="549"/>
      <c r="NGE3976" s="549"/>
      <c r="NGF3976" s="549"/>
      <c r="NGG3976" s="549"/>
      <c r="NGH3976" s="549"/>
      <c r="NGI3976" s="549"/>
      <c r="NGJ3976" s="549"/>
      <c r="NGK3976" s="549"/>
      <c r="NGL3976" s="549"/>
      <c r="NGM3976" s="549"/>
      <c r="NGN3976" s="549"/>
      <c r="NGO3976" s="549"/>
      <c r="NGP3976" s="549"/>
      <c r="NGQ3976" s="549"/>
      <c r="NGR3976" s="549"/>
      <c r="NGS3976" s="549"/>
      <c r="NGT3976" s="549"/>
      <c r="NGU3976" s="549"/>
      <c r="NGV3976" s="549"/>
      <c r="NGW3976" s="549"/>
      <c r="NGX3976" s="549"/>
      <c r="NGY3976" s="549"/>
      <c r="NGZ3976" s="549"/>
      <c r="NHA3976" s="549"/>
      <c r="NHB3976" s="549"/>
      <c r="NHC3976" s="549"/>
      <c r="NHD3976" s="549"/>
      <c r="NHE3976" s="549"/>
      <c r="NHF3976" s="549"/>
      <c r="NHG3976" s="549"/>
      <c r="NHH3976" s="549"/>
      <c r="NHI3976" s="549"/>
      <c r="NHJ3976" s="549"/>
      <c r="NHK3976" s="549"/>
      <c r="NHL3976" s="549"/>
      <c r="NHM3976" s="549"/>
      <c r="NHN3976" s="549"/>
      <c r="NHO3976" s="549"/>
      <c r="NHP3976" s="549"/>
      <c r="NHQ3976" s="549"/>
      <c r="NHR3976" s="549"/>
      <c r="NHS3976" s="549"/>
      <c r="NHT3976" s="549"/>
      <c r="NHU3976" s="549"/>
      <c r="NHV3976" s="549"/>
      <c r="NHW3976" s="549"/>
      <c r="NHX3976" s="549"/>
      <c r="NHY3976" s="549"/>
      <c r="NHZ3976" s="549"/>
      <c r="NIA3976" s="549"/>
      <c r="NIB3976" s="549"/>
      <c r="NIC3976" s="549"/>
      <c r="NID3976" s="549"/>
      <c r="NIE3976" s="549"/>
      <c r="NIF3976" s="549"/>
      <c r="NIG3976" s="549"/>
      <c r="NIH3976" s="549"/>
      <c r="NII3976" s="549"/>
      <c r="NIJ3976" s="549"/>
      <c r="NIK3976" s="549"/>
      <c r="NIL3976" s="549"/>
      <c r="NIM3976" s="549"/>
      <c r="NIN3976" s="549"/>
      <c r="NIO3976" s="549"/>
      <c r="NIP3976" s="549"/>
      <c r="NIQ3976" s="549"/>
      <c r="NIR3976" s="549"/>
      <c r="NIS3976" s="549"/>
      <c r="NIT3976" s="549"/>
      <c r="NIU3976" s="549"/>
      <c r="NIV3976" s="549"/>
      <c r="NIW3976" s="549"/>
      <c r="NIX3976" s="549"/>
      <c r="NIY3976" s="549"/>
      <c r="NIZ3976" s="549"/>
      <c r="NJA3976" s="549"/>
      <c r="NJB3976" s="549"/>
      <c r="NJC3976" s="549"/>
      <c r="NJD3976" s="549"/>
      <c r="NJE3976" s="549"/>
      <c r="NJF3976" s="549"/>
      <c r="NJG3976" s="549"/>
      <c r="NJH3976" s="549"/>
      <c r="NJI3976" s="549"/>
      <c r="NJJ3976" s="549"/>
      <c r="NJK3976" s="549"/>
      <c r="NJL3976" s="549"/>
      <c r="NJM3976" s="549"/>
      <c r="NJN3976" s="549"/>
      <c r="NJO3976" s="549"/>
      <c r="NJP3976" s="549"/>
      <c r="NJQ3976" s="549"/>
      <c r="NJR3976" s="549"/>
      <c r="NJS3976" s="549"/>
      <c r="NJT3976" s="549"/>
      <c r="NJU3976" s="549"/>
      <c r="NJV3976" s="549"/>
      <c r="NJW3976" s="549"/>
      <c r="NJX3976" s="549"/>
      <c r="NJY3976" s="549"/>
      <c r="NJZ3976" s="549"/>
      <c r="NKA3976" s="549"/>
      <c r="NKB3976" s="549"/>
      <c r="NKC3976" s="549"/>
      <c r="NKD3976" s="549"/>
      <c r="NKE3976" s="549"/>
      <c r="NKF3976" s="549"/>
      <c r="NKG3976" s="549"/>
      <c r="NKH3976" s="549"/>
      <c r="NKI3976" s="549"/>
      <c r="NKJ3976" s="549"/>
      <c r="NKK3976" s="549"/>
      <c r="NKL3976" s="549"/>
      <c r="NKM3976" s="549"/>
      <c r="NKN3976" s="549"/>
      <c r="NKO3976" s="549"/>
      <c r="NKP3976" s="549"/>
      <c r="NKQ3976" s="549"/>
      <c r="NKR3976" s="549"/>
      <c r="NKS3976" s="549"/>
      <c r="NKT3976" s="549"/>
      <c r="NKU3976" s="549"/>
      <c r="NKV3976" s="549"/>
      <c r="NKW3976" s="549"/>
      <c r="NKX3976" s="549"/>
      <c r="NKY3976" s="549"/>
      <c r="NKZ3976" s="549"/>
      <c r="NLA3976" s="549"/>
      <c r="NLB3976" s="549"/>
      <c r="NLC3976" s="549"/>
      <c r="NLD3976" s="549"/>
      <c r="NLE3976" s="549"/>
      <c r="NLF3976" s="549"/>
      <c r="NLG3976" s="549"/>
      <c r="NLH3976" s="549"/>
      <c r="NLI3976" s="549"/>
      <c r="NLJ3976" s="549"/>
      <c r="NLK3976" s="549"/>
      <c r="NLL3976" s="549"/>
      <c r="NLM3976" s="549"/>
      <c r="NLN3976" s="549"/>
      <c r="NLO3976" s="549"/>
      <c r="NLP3976" s="549"/>
      <c r="NLQ3976" s="549"/>
      <c r="NLR3976" s="549"/>
      <c r="NLS3976" s="549"/>
      <c r="NLT3976" s="549"/>
      <c r="NLU3976" s="549"/>
      <c r="NLV3976" s="549"/>
      <c r="NLW3976" s="549"/>
      <c r="NLX3976" s="549"/>
      <c r="NLY3976" s="549"/>
      <c r="NLZ3976" s="549"/>
      <c r="NMA3976" s="549"/>
      <c r="NMB3976" s="549"/>
      <c r="NMC3976" s="549"/>
      <c r="NMD3976" s="549"/>
      <c r="NME3976" s="549"/>
      <c r="NMF3976" s="549"/>
      <c r="NMG3976" s="549"/>
      <c r="NMH3976" s="549"/>
      <c r="NMI3976" s="549"/>
      <c r="NMJ3976" s="549"/>
      <c r="NMK3976" s="549"/>
      <c r="NML3976" s="549"/>
      <c r="NMM3976" s="549"/>
      <c r="NMN3976" s="549"/>
      <c r="NMO3976" s="549"/>
      <c r="NMP3976" s="549"/>
      <c r="NMQ3976" s="549"/>
      <c r="NMR3976" s="549"/>
      <c r="NMS3976" s="549"/>
      <c r="NMT3976" s="549"/>
      <c r="NMU3976" s="549"/>
      <c r="NMV3976" s="549"/>
      <c r="NMW3976" s="549"/>
      <c r="NMX3976" s="549"/>
      <c r="NMY3976" s="549"/>
      <c r="NMZ3976" s="549"/>
      <c r="NNA3976" s="549"/>
      <c r="NNB3976" s="549"/>
      <c r="NNC3976" s="549"/>
      <c r="NND3976" s="549"/>
      <c r="NNE3976" s="549"/>
      <c r="NNF3976" s="549"/>
      <c r="NNG3976" s="549"/>
      <c r="NNH3976" s="549"/>
      <c r="NNI3976" s="549"/>
      <c r="NNJ3976" s="549"/>
      <c r="NNK3976" s="549"/>
      <c r="NNL3976" s="549"/>
      <c r="NNM3976" s="549"/>
      <c r="NNN3976" s="549"/>
      <c r="NNO3976" s="549"/>
      <c r="NNP3976" s="549"/>
      <c r="NNQ3976" s="549"/>
      <c r="NNR3976" s="549"/>
      <c r="NNS3976" s="549"/>
      <c r="NNT3976" s="549"/>
      <c r="NNU3976" s="549"/>
      <c r="NNV3976" s="549"/>
      <c r="NNW3976" s="549"/>
      <c r="NNX3976" s="549"/>
      <c r="NNY3976" s="549"/>
      <c r="NNZ3976" s="549"/>
      <c r="NOA3976" s="549"/>
      <c r="NOB3976" s="549"/>
      <c r="NOC3976" s="549"/>
      <c r="NOD3976" s="549"/>
      <c r="NOE3976" s="549"/>
      <c r="NOF3976" s="549"/>
      <c r="NOG3976" s="549"/>
      <c r="NOH3976" s="549"/>
      <c r="NOI3976" s="549"/>
      <c r="NOJ3976" s="549"/>
      <c r="NOK3976" s="549"/>
      <c r="NOL3976" s="549"/>
      <c r="NOM3976" s="549"/>
      <c r="NON3976" s="549"/>
      <c r="NOO3976" s="549"/>
      <c r="NOP3976" s="549"/>
      <c r="NOQ3976" s="549"/>
      <c r="NOR3976" s="549"/>
      <c r="NOS3976" s="549"/>
      <c r="NOT3976" s="549"/>
      <c r="NOU3976" s="549"/>
      <c r="NOV3976" s="549"/>
      <c r="NOW3976" s="549"/>
      <c r="NOX3976" s="549"/>
      <c r="NOY3976" s="549"/>
      <c r="NOZ3976" s="549"/>
      <c r="NPA3976" s="549"/>
      <c r="NPB3976" s="549"/>
      <c r="NPC3976" s="549"/>
      <c r="NPD3976" s="549"/>
      <c r="NPE3976" s="549"/>
      <c r="NPF3976" s="549"/>
      <c r="NPG3976" s="549"/>
      <c r="NPH3976" s="549"/>
      <c r="NPI3976" s="549"/>
      <c r="NPJ3976" s="549"/>
      <c r="NPK3976" s="549"/>
      <c r="NPL3976" s="549"/>
      <c r="NPM3976" s="549"/>
      <c r="NPN3976" s="549"/>
      <c r="NPO3976" s="549"/>
      <c r="NPP3976" s="549"/>
      <c r="NPQ3976" s="549"/>
      <c r="NPR3976" s="549"/>
      <c r="NPS3976" s="549"/>
      <c r="NPT3976" s="549"/>
      <c r="NPU3976" s="549"/>
      <c r="NPV3976" s="549"/>
      <c r="NPW3976" s="549"/>
      <c r="NPX3976" s="549"/>
      <c r="NPY3976" s="549"/>
      <c r="NPZ3976" s="549"/>
      <c r="NQA3976" s="549"/>
      <c r="NQB3976" s="549"/>
      <c r="NQC3976" s="549"/>
      <c r="NQD3976" s="549"/>
      <c r="NQE3976" s="549"/>
      <c r="NQF3976" s="549"/>
      <c r="NQG3976" s="549"/>
      <c r="NQH3976" s="549"/>
      <c r="NQI3976" s="549"/>
      <c r="NQJ3976" s="549"/>
      <c r="NQK3976" s="549"/>
      <c r="NQL3976" s="549"/>
      <c r="NQM3976" s="549"/>
      <c r="NQN3976" s="549"/>
      <c r="NQO3976" s="549"/>
      <c r="NQP3976" s="549"/>
      <c r="NQQ3976" s="549"/>
      <c r="NQR3976" s="549"/>
      <c r="NQS3976" s="549"/>
      <c r="NQT3976" s="549"/>
      <c r="NQU3976" s="549"/>
      <c r="NQV3976" s="549"/>
      <c r="NQW3976" s="549"/>
      <c r="NQX3976" s="549"/>
      <c r="NQY3976" s="549"/>
      <c r="NQZ3976" s="549"/>
      <c r="NRA3976" s="549"/>
      <c r="NRB3976" s="549"/>
      <c r="NRC3976" s="549"/>
      <c r="NRD3976" s="549"/>
      <c r="NRE3976" s="549"/>
      <c r="NRF3976" s="549"/>
      <c r="NRG3976" s="549"/>
      <c r="NRH3976" s="549"/>
      <c r="NRI3976" s="549"/>
      <c r="NRJ3976" s="549"/>
      <c r="NRK3976" s="549"/>
      <c r="NRL3976" s="549"/>
      <c r="NRM3976" s="549"/>
      <c r="NRN3976" s="549"/>
      <c r="NRO3976" s="549"/>
      <c r="NRP3976" s="549"/>
      <c r="NRQ3976" s="549"/>
      <c r="NRR3976" s="549"/>
      <c r="NRS3976" s="549"/>
      <c r="NRT3976" s="549"/>
      <c r="NRU3976" s="549"/>
      <c r="NRV3976" s="549"/>
      <c r="NRW3976" s="549"/>
      <c r="NRX3976" s="549"/>
      <c r="NRY3976" s="549"/>
      <c r="NRZ3976" s="549"/>
      <c r="NSA3976" s="549"/>
      <c r="NSB3976" s="549"/>
      <c r="NSC3976" s="549"/>
      <c r="NSD3976" s="549"/>
      <c r="NSE3976" s="549"/>
      <c r="NSF3976" s="549"/>
      <c r="NSG3976" s="549"/>
      <c r="NSH3976" s="549"/>
      <c r="NSI3976" s="549"/>
      <c r="NSJ3976" s="549"/>
      <c r="NSK3976" s="549"/>
      <c r="NSL3976" s="549"/>
      <c r="NSM3976" s="549"/>
      <c r="NSN3976" s="549"/>
      <c r="NSO3976" s="549"/>
      <c r="NSP3976" s="549"/>
      <c r="NSQ3976" s="549"/>
      <c r="NSR3976" s="549"/>
      <c r="NSS3976" s="549"/>
      <c r="NST3976" s="549"/>
      <c r="NSU3976" s="549"/>
      <c r="NSV3976" s="549"/>
      <c r="NSW3976" s="549"/>
      <c r="NSX3976" s="549"/>
      <c r="NSY3976" s="549"/>
      <c r="NSZ3976" s="549"/>
      <c r="NTA3976" s="549"/>
      <c r="NTB3976" s="549"/>
      <c r="NTC3976" s="549"/>
      <c r="NTD3976" s="549"/>
      <c r="NTE3976" s="549"/>
      <c r="NTF3976" s="549"/>
      <c r="NTG3976" s="549"/>
      <c r="NTH3976" s="549"/>
      <c r="NTI3976" s="549"/>
      <c r="NTJ3976" s="549"/>
      <c r="NTK3976" s="549"/>
      <c r="NTL3976" s="549"/>
      <c r="NTM3976" s="549"/>
      <c r="NTN3976" s="549"/>
      <c r="NTO3976" s="549"/>
      <c r="NTP3976" s="549"/>
      <c r="NTQ3976" s="549"/>
      <c r="NTR3976" s="549"/>
      <c r="NTS3976" s="549"/>
      <c r="NTT3976" s="549"/>
      <c r="NTU3976" s="549"/>
      <c r="NTV3976" s="549"/>
      <c r="NTW3976" s="549"/>
      <c r="NTX3976" s="549"/>
      <c r="NTY3976" s="549"/>
      <c r="NTZ3976" s="549"/>
      <c r="NUA3976" s="549"/>
      <c r="NUB3976" s="549"/>
      <c r="NUC3976" s="549"/>
      <c r="NUD3976" s="549"/>
      <c r="NUE3976" s="549"/>
      <c r="NUF3976" s="549"/>
      <c r="NUG3976" s="549"/>
      <c r="NUH3976" s="549"/>
      <c r="NUI3976" s="549"/>
      <c r="NUJ3976" s="549"/>
      <c r="NUK3976" s="549"/>
      <c r="NUL3976" s="549"/>
      <c r="NUM3976" s="549"/>
      <c r="NUN3976" s="549"/>
      <c r="NUO3976" s="549"/>
      <c r="NUP3976" s="549"/>
      <c r="NUQ3976" s="549"/>
      <c r="NUR3976" s="549"/>
      <c r="NUS3976" s="549"/>
      <c r="NUT3976" s="549"/>
      <c r="NUU3976" s="549"/>
      <c r="NUV3976" s="549"/>
      <c r="NUW3976" s="549"/>
      <c r="NUX3976" s="549"/>
      <c r="NUY3976" s="549"/>
      <c r="NUZ3976" s="549"/>
      <c r="NVA3976" s="549"/>
      <c r="NVB3976" s="549"/>
      <c r="NVC3976" s="549"/>
      <c r="NVD3976" s="549"/>
      <c r="NVE3976" s="549"/>
      <c r="NVF3976" s="549"/>
      <c r="NVG3976" s="549"/>
      <c r="NVH3976" s="549"/>
      <c r="NVI3976" s="549"/>
      <c r="NVJ3976" s="549"/>
      <c r="NVK3976" s="549"/>
      <c r="NVL3976" s="549"/>
      <c r="NVM3976" s="549"/>
      <c r="NVN3976" s="549"/>
      <c r="NVO3976" s="549"/>
      <c r="NVP3976" s="549"/>
      <c r="NVQ3976" s="549"/>
      <c r="NVR3976" s="549"/>
      <c r="NVS3976" s="549"/>
      <c r="NVT3976" s="549"/>
      <c r="NVU3976" s="549"/>
      <c r="NVV3976" s="549"/>
      <c r="NVW3976" s="549"/>
      <c r="NVX3976" s="549"/>
      <c r="NVY3976" s="549"/>
      <c r="NVZ3976" s="549"/>
      <c r="NWA3976" s="549"/>
      <c r="NWB3976" s="549"/>
      <c r="NWC3976" s="549"/>
      <c r="NWD3976" s="549"/>
      <c r="NWE3976" s="549"/>
      <c r="NWF3976" s="549"/>
      <c r="NWG3976" s="549"/>
      <c r="NWH3976" s="549"/>
      <c r="NWI3976" s="549"/>
      <c r="NWJ3976" s="549"/>
      <c r="NWK3976" s="549"/>
      <c r="NWL3976" s="549"/>
      <c r="NWM3976" s="549"/>
      <c r="NWN3976" s="549"/>
      <c r="NWO3976" s="549"/>
      <c r="NWP3976" s="549"/>
      <c r="NWQ3976" s="549"/>
      <c r="NWR3976" s="549"/>
      <c r="NWS3976" s="549"/>
      <c r="NWT3976" s="549"/>
      <c r="NWU3976" s="549"/>
      <c r="NWV3976" s="549"/>
      <c r="NWW3976" s="549"/>
      <c r="NWX3976" s="549"/>
      <c r="NWY3976" s="549"/>
      <c r="NWZ3976" s="549"/>
      <c r="NXA3976" s="549"/>
      <c r="NXB3976" s="549"/>
      <c r="NXC3976" s="549"/>
      <c r="NXD3976" s="549"/>
      <c r="NXE3976" s="549"/>
      <c r="NXF3976" s="549"/>
      <c r="NXG3976" s="549"/>
      <c r="NXH3976" s="549"/>
      <c r="NXI3976" s="549"/>
      <c r="NXJ3976" s="549"/>
      <c r="NXK3976" s="549"/>
      <c r="NXL3976" s="549"/>
      <c r="NXM3976" s="549"/>
      <c r="NXN3976" s="549"/>
      <c r="NXO3976" s="549"/>
      <c r="NXP3976" s="549"/>
      <c r="NXQ3976" s="549"/>
      <c r="NXR3976" s="549"/>
      <c r="NXS3976" s="549"/>
      <c r="NXT3976" s="549"/>
      <c r="NXU3976" s="549"/>
      <c r="NXV3976" s="549"/>
      <c r="NXW3976" s="549"/>
      <c r="NXX3976" s="549"/>
      <c r="NXY3976" s="549"/>
      <c r="NXZ3976" s="549"/>
      <c r="NYA3976" s="549"/>
      <c r="NYB3976" s="549"/>
      <c r="NYC3976" s="549"/>
      <c r="NYD3976" s="549"/>
      <c r="NYE3976" s="549"/>
      <c r="NYF3976" s="549"/>
      <c r="NYG3976" s="549"/>
      <c r="NYH3976" s="549"/>
      <c r="NYI3976" s="549"/>
      <c r="NYJ3976" s="549"/>
      <c r="NYK3976" s="549"/>
      <c r="NYL3976" s="549"/>
      <c r="NYM3976" s="549"/>
      <c r="NYN3976" s="549"/>
      <c r="NYO3976" s="549"/>
      <c r="NYP3976" s="549"/>
      <c r="NYQ3976" s="549"/>
      <c r="NYR3976" s="549"/>
      <c r="NYS3976" s="549"/>
      <c r="NYT3976" s="549"/>
      <c r="NYU3976" s="549"/>
      <c r="NYV3976" s="549"/>
      <c r="NYW3976" s="549"/>
      <c r="NYX3976" s="549"/>
      <c r="NYY3976" s="549"/>
      <c r="NYZ3976" s="549"/>
      <c r="NZA3976" s="549"/>
      <c r="NZB3976" s="549"/>
      <c r="NZC3976" s="549"/>
      <c r="NZD3976" s="549"/>
      <c r="NZE3976" s="549"/>
      <c r="NZF3976" s="549"/>
      <c r="NZG3976" s="549"/>
      <c r="NZH3976" s="549"/>
      <c r="NZI3976" s="549"/>
      <c r="NZJ3976" s="549"/>
      <c r="NZK3976" s="549"/>
      <c r="NZL3976" s="549"/>
      <c r="NZM3976" s="549"/>
      <c r="NZN3976" s="549"/>
      <c r="NZO3976" s="549"/>
      <c r="NZP3976" s="549"/>
      <c r="NZQ3976" s="549"/>
      <c r="NZR3976" s="549"/>
      <c r="NZS3976" s="549"/>
      <c r="NZT3976" s="549"/>
      <c r="NZU3976" s="549"/>
      <c r="NZV3976" s="549"/>
      <c r="NZW3976" s="549"/>
      <c r="NZX3976" s="549"/>
      <c r="NZY3976" s="549"/>
      <c r="NZZ3976" s="549"/>
      <c r="OAA3976" s="549"/>
      <c r="OAB3976" s="549"/>
      <c r="OAC3976" s="549"/>
      <c r="OAD3976" s="549"/>
      <c r="OAE3976" s="549"/>
      <c r="OAF3976" s="549"/>
      <c r="OAG3976" s="549"/>
      <c r="OAH3976" s="549"/>
      <c r="OAI3976" s="549"/>
      <c r="OAJ3976" s="549"/>
      <c r="OAK3976" s="549"/>
      <c r="OAL3976" s="549"/>
      <c r="OAM3976" s="549"/>
      <c r="OAN3976" s="549"/>
      <c r="OAO3976" s="549"/>
      <c r="OAP3976" s="549"/>
      <c r="OAQ3976" s="549"/>
      <c r="OAR3976" s="549"/>
      <c r="OAS3976" s="549"/>
      <c r="OAT3976" s="549"/>
      <c r="OAU3976" s="549"/>
      <c r="OAV3976" s="549"/>
      <c r="OAW3976" s="549"/>
      <c r="OAX3976" s="549"/>
      <c r="OAY3976" s="549"/>
      <c r="OAZ3976" s="549"/>
      <c r="OBA3976" s="549"/>
      <c r="OBB3976" s="549"/>
      <c r="OBC3976" s="549"/>
      <c r="OBD3976" s="549"/>
      <c r="OBE3976" s="549"/>
      <c r="OBF3976" s="549"/>
      <c r="OBG3976" s="549"/>
      <c r="OBH3976" s="549"/>
      <c r="OBI3976" s="549"/>
      <c r="OBJ3976" s="549"/>
      <c r="OBK3976" s="549"/>
      <c r="OBL3976" s="549"/>
      <c r="OBM3976" s="549"/>
      <c r="OBN3976" s="549"/>
      <c r="OBO3976" s="549"/>
      <c r="OBP3976" s="549"/>
      <c r="OBQ3976" s="549"/>
      <c r="OBR3976" s="549"/>
      <c r="OBS3976" s="549"/>
      <c r="OBT3976" s="549"/>
      <c r="OBU3976" s="549"/>
      <c r="OBV3976" s="549"/>
      <c r="OBW3976" s="549"/>
      <c r="OBX3976" s="549"/>
      <c r="OBY3976" s="549"/>
      <c r="OBZ3976" s="549"/>
      <c r="OCA3976" s="549"/>
      <c r="OCB3976" s="549"/>
      <c r="OCC3976" s="549"/>
      <c r="OCD3976" s="549"/>
      <c r="OCE3976" s="549"/>
      <c r="OCF3976" s="549"/>
      <c r="OCG3976" s="549"/>
      <c r="OCH3976" s="549"/>
      <c r="OCI3976" s="549"/>
      <c r="OCJ3976" s="549"/>
      <c r="OCK3976" s="549"/>
      <c r="OCL3976" s="549"/>
      <c r="OCM3976" s="549"/>
      <c r="OCN3976" s="549"/>
      <c r="OCO3976" s="549"/>
      <c r="OCP3976" s="549"/>
      <c r="OCQ3976" s="549"/>
      <c r="OCR3976" s="549"/>
      <c r="OCS3976" s="549"/>
      <c r="OCT3976" s="549"/>
      <c r="OCU3976" s="549"/>
      <c r="OCV3976" s="549"/>
      <c r="OCW3976" s="549"/>
      <c r="OCX3976" s="549"/>
      <c r="OCY3976" s="549"/>
      <c r="OCZ3976" s="549"/>
      <c r="ODA3976" s="549"/>
      <c r="ODB3976" s="549"/>
      <c r="ODC3976" s="549"/>
      <c r="ODD3976" s="549"/>
      <c r="ODE3976" s="549"/>
      <c r="ODF3976" s="549"/>
      <c r="ODG3976" s="549"/>
      <c r="ODH3976" s="549"/>
      <c r="ODI3976" s="549"/>
      <c r="ODJ3976" s="549"/>
      <c r="ODK3976" s="549"/>
      <c r="ODL3976" s="549"/>
      <c r="ODM3976" s="549"/>
      <c r="ODN3976" s="549"/>
      <c r="ODO3976" s="549"/>
      <c r="ODP3976" s="549"/>
      <c r="ODQ3976" s="549"/>
      <c r="ODR3976" s="549"/>
      <c r="ODS3976" s="549"/>
      <c r="ODT3976" s="549"/>
      <c r="ODU3976" s="549"/>
      <c r="ODV3976" s="549"/>
      <c r="ODW3976" s="549"/>
      <c r="ODX3976" s="549"/>
      <c r="ODY3976" s="549"/>
      <c r="ODZ3976" s="549"/>
      <c r="OEA3976" s="549"/>
      <c r="OEB3976" s="549"/>
      <c r="OEC3976" s="549"/>
      <c r="OED3976" s="549"/>
      <c r="OEE3976" s="549"/>
      <c r="OEF3976" s="549"/>
      <c r="OEG3976" s="549"/>
      <c r="OEH3976" s="549"/>
      <c r="OEI3976" s="549"/>
      <c r="OEJ3976" s="549"/>
      <c r="OEK3976" s="549"/>
      <c r="OEL3976" s="549"/>
      <c r="OEM3976" s="549"/>
      <c r="OEN3976" s="549"/>
      <c r="OEO3976" s="549"/>
      <c r="OEP3976" s="549"/>
      <c r="OEQ3976" s="549"/>
      <c r="OER3976" s="549"/>
      <c r="OES3976" s="549"/>
      <c r="OET3976" s="549"/>
      <c r="OEU3976" s="549"/>
      <c r="OEV3976" s="549"/>
      <c r="OEW3976" s="549"/>
      <c r="OEX3976" s="549"/>
      <c r="OEY3976" s="549"/>
      <c r="OEZ3976" s="549"/>
      <c r="OFA3976" s="549"/>
      <c r="OFB3976" s="549"/>
      <c r="OFC3976" s="549"/>
      <c r="OFD3976" s="549"/>
      <c r="OFE3976" s="549"/>
      <c r="OFF3976" s="549"/>
      <c r="OFG3976" s="549"/>
      <c r="OFH3976" s="549"/>
      <c r="OFI3976" s="549"/>
      <c r="OFJ3976" s="549"/>
      <c r="OFK3976" s="549"/>
      <c r="OFL3976" s="549"/>
      <c r="OFM3976" s="549"/>
      <c r="OFN3976" s="549"/>
      <c r="OFO3976" s="549"/>
      <c r="OFP3976" s="549"/>
      <c r="OFQ3976" s="549"/>
      <c r="OFR3976" s="549"/>
      <c r="OFS3976" s="549"/>
      <c r="OFT3976" s="549"/>
      <c r="OFU3976" s="549"/>
      <c r="OFV3976" s="549"/>
      <c r="OFW3976" s="549"/>
      <c r="OFX3976" s="549"/>
      <c r="OFY3976" s="549"/>
      <c r="OFZ3976" s="549"/>
      <c r="OGA3976" s="549"/>
      <c r="OGB3976" s="549"/>
      <c r="OGC3976" s="549"/>
      <c r="OGD3976" s="549"/>
      <c r="OGE3976" s="549"/>
      <c r="OGF3976" s="549"/>
      <c r="OGG3976" s="549"/>
      <c r="OGH3976" s="549"/>
      <c r="OGI3976" s="549"/>
      <c r="OGJ3976" s="549"/>
      <c r="OGK3976" s="549"/>
      <c r="OGL3976" s="549"/>
      <c r="OGM3976" s="549"/>
      <c r="OGN3976" s="549"/>
      <c r="OGO3976" s="549"/>
      <c r="OGP3976" s="549"/>
      <c r="OGQ3976" s="549"/>
      <c r="OGR3976" s="549"/>
      <c r="OGS3976" s="549"/>
      <c r="OGT3976" s="549"/>
      <c r="OGU3976" s="549"/>
      <c r="OGV3976" s="549"/>
      <c r="OGW3976" s="549"/>
      <c r="OGX3976" s="549"/>
      <c r="OGY3976" s="549"/>
      <c r="OGZ3976" s="549"/>
      <c r="OHA3976" s="549"/>
      <c r="OHB3976" s="549"/>
      <c r="OHC3976" s="549"/>
      <c r="OHD3976" s="549"/>
      <c r="OHE3976" s="549"/>
      <c r="OHF3976" s="549"/>
      <c r="OHG3976" s="549"/>
      <c r="OHH3976" s="549"/>
      <c r="OHI3976" s="549"/>
      <c r="OHJ3976" s="549"/>
      <c r="OHK3976" s="549"/>
      <c r="OHL3976" s="549"/>
      <c r="OHM3976" s="549"/>
      <c r="OHN3976" s="549"/>
      <c r="OHO3976" s="549"/>
      <c r="OHP3976" s="549"/>
      <c r="OHQ3976" s="549"/>
      <c r="OHR3976" s="549"/>
      <c r="OHS3976" s="549"/>
      <c r="OHT3976" s="549"/>
      <c r="OHU3976" s="549"/>
      <c r="OHV3976" s="549"/>
      <c r="OHW3976" s="549"/>
      <c r="OHX3976" s="549"/>
      <c r="OHY3976" s="549"/>
      <c r="OHZ3976" s="549"/>
      <c r="OIA3976" s="549"/>
      <c r="OIB3976" s="549"/>
      <c r="OIC3976" s="549"/>
      <c r="OID3976" s="549"/>
      <c r="OIE3976" s="549"/>
      <c r="OIF3976" s="549"/>
      <c r="OIG3976" s="549"/>
      <c r="OIH3976" s="549"/>
      <c r="OII3976" s="549"/>
      <c r="OIJ3976" s="549"/>
      <c r="OIK3976" s="549"/>
      <c r="OIL3976" s="549"/>
      <c r="OIM3976" s="549"/>
      <c r="OIN3976" s="549"/>
      <c r="OIO3976" s="549"/>
      <c r="OIP3976" s="549"/>
      <c r="OIQ3976" s="549"/>
      <c r="OIR3976" s="549"/>
      <c r="OIS3976" s="549"/>
      <c r="OIT3976" s="549"/>
      <c r="OIU3976" s="549"/>
      <c r="OIV3976" s="549"/>
      <c r="OIW3976" s="549"/>
      <c r="OIX3976" s="549"/>
      <c r="OIY3976" s="549"/>
      <c r="OIZ3976" s="549"/>
      <c r="OJA3976" s="549"/>
      <c r="OJB3976" s="549"/>
      <c r="OJC3976" s="549"/>
      <c r="OJD3976" s="549"/>
      <c r="OJE3976" s="549"/>
      <c r="OJF3976" s="549"/>
      <c r="OJG3976" s="549"/>
      <c r="OJH3976" s="549"/>
      <c r="OJI3976" s="549"/>
      <c r="OJJ3976" s="549"/>
      <c r="OJK3976" s="549"/>
      <c r="OJL3976" s="549"/>
      <c r="OJM3976" s="549"/>
      <c r="OJN3976" s="549"/>
      <c r="OJO3976" s="549"/>
      <c r="OJP3976" s="549"/>
      <c r="OJQ3976" s="549"/>
      <c r="OJR3976" s="549"/>
      <c r="OJS3976" s="549"/>
      <c r="OJT3976" s="549"/>
      <c r="OJU3976" s="549"/>
      <c r="OJV3976" s="549"/>
      <c r="OJW3976" s="549"/>
      <c r="OJX3976" s="549"/>
      <c r="OJY3976" s="549"/>
      <c r="OJZ3976" s="549"/>
      <c r="OKA3976" s="549"/>
      <c r="OKB3976" s="549"/>
      <c r="OKC3976" s="549"/>
      <c r="OKD3976" s="549"/>
      <c r="OKE3976" s="549"/>
      <c r="OKF3976" s="549"/>
      <c r="OKG3976" s="549"/>
      <c r="OKH3976" s="549"/>
      <c r="OKI3976" s="549"/>
      <c r="OKJ3976" s="549"/>
      <c r="OKK3976" s="549"/>
      <c r="OKL3976" s="549"/>
      <c r="OKM3976" s="549"/>
      <c r="OKN3976" s="549"/>
      <c r="OKO3976" s="549"/>
      <c r="OKP3976" s="549"/>
      <c r="OKQ3976" s="549"/>
      <c r="OKR3976" s="549"/>
      <c r="OKS3976" s="549"/>
      <c r="OKT3976" s="549"/>
      <c r="OKU3976" s="549"/>
      <c r="OKV3976" s="549"/>
      <c r="OKW3976" s="549"/>
      <c r="OKX3976" s="549"/>
      <c r="OKY3976" s="549"/>
      <c r="OKZ3976" s="549"/>
      <c r="OLA3976" s="549"/>
      <c r="OLB3976" s="549"/>
      <c r="OLC3976" s="549"/>
      <c r="OLD3976" s="549"/>
      <c r="OLE3976" s="549"/>
      <c r="OLF3976" s="549"/>
      <c r="OLG3976" s="549"/>
      <c r="OLH3976" s="549"/>
      <c r="OLI3976" s="549"/>
      <c r="OLJ3976" s="549"/>
      <c r="OLK3976" s="549"/>
      <c r="OLL3976" s="549"/>
      <c r="OLM3976" s="549"/>
      <c r="OLN3976" s="549"/>
      <c r="OLO3976" s="549"/>
      <c r="OLP3976" s="549"/>
      <c r="OLQ3976" s="549"/>
      <c r="OLR3976" s="549"/>
      <c r="OLS3976" s="549"/>
      <c r="OLT3976" s="549"/>
      <c r="OLU3976" s="549"/>
      <c r="OLV3976" s="549"/>
      <c r="OLW3976" s="549"/>
      <c r="OLX3976" s="549"/>
      <c r="OLY3976" s="549"/>
      <c r="OLZ3976" s="549"/>
      <c r="OMA3976" s="549"/>
      <c r="OMB3976" s="549"/>
      <c r="OMC3976" s="549"/>
      <c r="OMD3976" s="549"/>
      <c r="OME3976" s="549"/>
      <c r="OMF3976" s="549"/>
      <c r="OMG3976" s="549"/>
      <c r="OMH3976" s="549"/>
      <c r="OMI3976" s="549"/>
      <c r="OMJ3976" s="549"/>
      <c r="OMK3976" s="549"/>
      <c r="OML3976" s="549"/>
      <c r="OMM3976" s="549"/>
      <c r="OMN3976" s="549"/>
      <c r="OMO3976" s="549"/>
      <c r="OMP3976" s="549"/>
      <c r="OMQ3976" s="549"/>
      <c r="OMR3976" s="549"/>
      <c r="OMS3976" s="549"/>
      <c r="OMT3976" s="549"/>
      <c r="OMU3976" s="549"/>
      <c r="OMV3976" s="549"/>
      <c r="OMW3976" s="549"/>
      <c r="OMX3976" s="549"/>
      <c r="OMY3976" s="549"/>
      <c r="OMZ3976" s="549"/>
      <c r="ONA3976" s="549"/>
      <c r="ONB3976" s="549"/>
      <c r="ONC3976" s="549"/>
      <c r="OND3976" s="549"/>
      <c r="ONE3976" s="549"/>
      <c r="ONF3976" s="549"/>
      <c r="ONG3976" s="549"/>
      <c r="ONH3976" s="549"/>
      <c r="ONI3976" s="549"/>
      <c r="ONJ3976" s="549"/>
      <c r="ONK3976" s="549"/>
      <c r="ONL3976" s="549"/>
      <c r="ONM3976" s="549"/>
      <c r="ONN3976" s="549"/>
      <c r="ONO3976" s="549"/>
      <c r="ONP3976" s="549"/>
      <c r="ONQ3976" s="549"/>
      <c r="ONR3976" s="549"/>
      <c r="ONS3976" s="549"/>
      <c r="ONT3976" s="549"/>
      <c r="ONU3976" s="549"/>
      <c r="ONV3976" s="549"/>
      <c r="ONW3976" s="549"/>
      <c r="ONX3976" s="549"/>
      <c r="ONY3976" s="549"/>
      <c r="ONZ3976" s="549"/>
      <c r="OOA3976" s="549"/>
      <c r="OOB3976" s="549"/>
      <c r="OOC3976" s="549"/>
      <c r="OOD3976" s="549"/>
      <c r="OOE3976" s="549"/>
      <c r="OOF3976" s="549"/>
      <c r="OOG3976" s="549"/>
      <c r="OOH3976" s="549"/>
      <c r="OOI3976" s="549"/>
      <c r="OOJ3976" s="549"/>
      <c r="OOK3976" s="549"/>
      <c r="OOL3976" s="549"/>
      <c r="OOM3976" s="549"/>
      <c r="OON3976" s="549"/>
      <c r="OOO3976" s="549"/>
      <c r="OOP3976" s="549"/>
      <c r="OOQ3976" s="549"/>
      <c r="OOR3976" s="549"/>
      <c r="OOS3976" s="549"/>
      <c r="OOT3976" s="549"/>
      <c r="OOU3976" s="549"/>
      <c r="OOV3976" s="549"/>
      <c r="OOW3976" s="549"/>
      <c r="OOX3976" s="549"/>
      <c r="OOY3976" s="549"/>
      <c r="OOZ3976" s="549"/>
      <c r="OPA3976" s="549"/>
      <c r="OPB3976" s="549"/>
      <c r="OPC3976" s="549"/>
      <c r="OPD3976" s="549"/>
      <c r="OPE3976" s="549"/>
      <c r="OPF3976" s="549"/>
      <c r="OPG3976" s="549"/>
      <c r="OPH3976" s="549"/>
      <c r="OPI3976" s="549"/>
      <c r="OPJ3976" s="549"/>
      <c r="OPK3976" s="549"/>
      <c r="OPL3976" s="549"/>
      <c r="OPM3976" s="549"/>
      <c r="OPN3976" s="549"/>
      <c r="OPO3976" s="549"/>
      <c r="OPP3976" s="549"/>
      <c r="OPQ3976" s="549"/>
      <c r="OPR3976" s="549"/>
      <c r="OPS3976" s="549"/>
      <c r="OPT3976" s="549"/>
      <c r="OPU3976" s="549"/>
      <c r="OPV3976" s="549"/>
      <c r="OPW3976" s="549"/>
      <c r="OPX3976" s="549"/>
      <c r="OPY3976" s="549"/>
      <c r="OPZ3976" s="549"/>
      <c r="OQA3976" s="549"/>
      <c r="OQB3976" s="549"/>
      <c r="OQC3976" s="549"/>
      <c r="OQD3976" s="549"/>
      <c r="OQE3976" s="549"/>
      <c r="OQF3976" s="549"/>
      <c r="OQG3976" s="549"/>
      <c r="OQH3976" s="549"/>
      <c r="OQI3976" s="549"/>
      <c r="OQJ3976" s="549"/>
      <c r="OQK3976" s="549"/>
      <c r="OQL3976" s="549"/>
      <c r="OQM3976" s="549"/>
      <c r="OQN3976" s="549"/>
      <c r="OQO3976" s="549"/>
      <c r="OQP3976" s="549"/>
      <c r="OQQ3976" s="549"/>
      <c r="OQR3976" s="549"/>
      <c r="OQS3976" s="549"/>
      <c r="OQT3976" s="549"/>
      <c r="OQU3976" s="549"/>
      <c r="OQV3976" s="549"/>
      <c r="OQW3976" s="549"/>
      <c r="OQX3976" s="549"/>
      <c r="OQY3976" s="549"/>
      <c r="OQZ3976" s="549"/>
      <c r="ORA3976" s="549"/>
      <c r="ORB3976" s="549"/>
      <c r="ORC3976" s="549"/>
      <c r="ORD3976" s="549"/>
      <c r="ORE3976" s="549"/>
      <c r="ORF3976" s="549"/>
      <c r="ORG3976" s="549"/>
      <c r="ORH3976" s="549"/>
      <c r="ORI3976" s="549"/>
      <c r="ORJ3976" s="549"/>
      <c r="ORK3976" s="549"/>
      <c r="ORL3976" s="549"/>
      <c r="ORM3976" s="549"/>
      <c r="ORN3976" s="549"/>
      <c r="ORO3976" s="549"/>
      <c r="ORP3976" s="549"/>
      <c r="ORQ3976" s="549"/>
      <c r="ORR3976" s="549"/>
      <c r="ORS3976" s="549"/>
      <c r="ORT3976" s="549"/>
      <c r="ORU3976" s="549"/>
      <c r="ORV3976" s="549"/>
      <c r="ORW3976" s="549"/>
      <c r="ORX3976" s="549"/>
      <c r="ORY3976" s="549"/>
      <c r="ORZ3976" s="549"/>
      <c r="OSA3976" s="549"/>
      <c r="OSB3976" s="549"/>
      <c r="OSC3976" s="549"/>
      <c r="OSD3976" s="549"/>
      <c r="OSE3976" s="549"/>
      <c r="OSF3976" s="549"/>
      <c r="OSG3976" s="549"/>
      <c r="OSH3976" s="549"/>
      <c r="OSI3976" s="549"/>
      <c r="OSJ3976" s="549"/>
      <c r="OSK3976" s="549"/>
      <c r="OSL3976" s="549"/>
      <c r="OSM3976" s="549"/>
      <c r="OSN3976" s="549"/>
      <c r="OSO3976" s="549"/>
      <c r="OSP3976" s="549"/>
      <c r="OSQ3976" s="549"/>
      <c r="OSR3976" s="549"/>
      <c r="OSS3976" s="549"/>
      <c r="OST3976" s="549"/>
      <c r="OSU3976" s="549"/>
      <c r="OSV3976" s="549"/>
      <c r="OSW3976" s="549"/>
      <c r="OSX3976" s="549"/>
      <c r="OSY3976" s="549"/>
      <c r="OSZ3976" s="549"/>
      <c r="OTA3976" s="549"/>
      <c r="OTB3976" s="549"/>
      <c r="OTC3976" s="549"/>
      <c r="OTD3976" s="549"/>
      <c r="OTE3976" s="549"/>
      <c r="OTF3976" s="549"/>
      <c r="OTG3976" s="549"/>
      <c r="OTH3976" s="549"/>
      <c r="OTI3976" s="549"/>
      <c r="OTJ3976" s="549"/>
      <c r="OTK3976" s="549"/>
      <c r="OTL3976" s="549"/>
      <c r="OTM3976" s="549"/>
      <c r="OTN3976" s="549"/>
      <c r="OTO3976" s="549"/>
      <c r="OTP3976" s="549"/>
      <c r="OTQ3976" s="549"/>
      <c r="OTR3976" s="549"/>
      <c r="OTS3976" s="549"/>
      <c r="OTT3976" s="549"/>
      <c r="OTU3976" s="549"/>
      <c r="OTV3976" s="549"/>
      <c r="OTW3976" s="549"/>
      <c r="OTX3976" s="549"/>
      <c r="OTY3976" s="549"/>
      <c r="OTZ3976" s="549"/>
      <c r="OUA3976" s="549"/>
      <c r="OUB3976" s="549"/>
      <c r="OUC3976" s="549"/>
      <c r="OUD3976" s="549"/>
      <c r="OUE3976" s="549"/>
      <c r="OUF3976" s="549"/>
      <c r="OUG3976" s="549"/>
      <c r="OUH3976" s="549"/>
      <c r="OUI3976" s="549"/>
      <c r="OUJ3976" s="549"/>
      <c r="OUK3976" s="549"/>
      <c r="OUL3976" s="549"/>
      <c r="OUM3976" s="549"/>
      <c r="OUN3976" s="549"/>
      <c r="OUO3976" s="549"/>
      <c r="OUP3976" s="549"/>
      <c r="OUQ3976" s="549"/>
      <c r="OUR3976" s="549"/>
      <c r="OUS3976" s="549"/>
      <c r="OUT3976" s="549"/>
      <c r="OUU3976" s="549"/>
      <c r="OUV3976" s="549"/>
      <c r="OUW3976" s="549"/>
      <c r="OUX3976" s="549"/>
      <c r="OUY3976" s="549"/>
      <c r="OUZ3976" s="549"/>
      <c r="OVA3976" s="549"/>
      <c r="OVB3976" s="549"/>
      <c r="OVC3976" s="549"/>
      <c r="OVD3976" s="549"/>
      <c r="OVE3976" s="549"/>
      <c r="OVF3976" s="549"/>
      <c r="OVG3976" s="549"/>
      <c r="OVH3976" s="549"/>
      <c r="OVI3976" s="549"/>
      <c r="OVJ3976" s="549"/>
      <c r="OVK3976" s="549"/>
      <c r="OVL3976" s="549"/>
      <c r="OVM3976" s="549"/>
      <c r="OVN3976" s="549"/>
      <c r="OVO3976" s="549"/>
      <c r="OVP3976" s="549"/>
      <c r="OVQ3976" s="549"/>
      <c r="OVR3976" s="549"/>
      <c r="OVS3976" s="549"/>
      <c r="OVT3976" s="549"/>
      <c r="OVU3976" s="549"/>
      <c r="OVV3976" s="549"/>
      <c r="OVW3976" s="549"/>
      <c r="OVX3976" s="549"/>
      <c r="OVY3976" s="549"/>
      <c r="OVZ3976" s="549"/>
      <c r="OWA3976" s="549"/>
      <c r="OWB3976" s="549"/>
      <c r="OWC3976" s="549"/>
      <c r="OWD3976" s="549"/>
      <c r="OWE3976" s="549"/>
      <c r="OWF3976" s="549"/>
      <c r="OWG3976" s="549"/>
      <c r="OWH3976" s="549"/>
      <c r="OWI3976" s="549"/>
      <c r="OWJ3976" s="549"/>
      <c r="OWK3976" s="549"/>
      <c r="OWL3976" s="549"/>
      <c r="OWM3976" s="549"/>
      <c r="OWN3976" s="549"/>
      <c r="OWO3976" s="549"/>
      <c r="OWP3976" s="549"/>
      <c r="OWQ3976" s="549"/>
      <c r="OWR3976" s="549"/>
      <c r="OWS3976" s="549"/>
      <c r="OWT3976" s="549"/>
      <c r="OWU3976" s="549"/>
      <c r="OWV3976" s="549"/>
      <c r="OWW3976" s="549"/>
      <c r="OWX3976" s="549"/>
      <c r="OWY3976" s="549"/>
      <c r="OWZ3976" s="549"/>
      <c r="OXA3976" s="549"/>
      <c r="OXB3976" s="549"/>
      <c r="OXC3976" s="549"/>
      <c r="OXD3976" s="549"/>
      <c r="OXE3976" s="549"/>
      <c r="OXF3976" s="549"/>
      <c r="OXG3976" s="549"/>
      <c r="OXH3976" s="549"/>
      <c r="OXI3976" s="549"/>
      <c r="OXJ3976" s="549"/>
      <c r="OXK3976" s="549"/>
      <c r="OXL3976" s="549"/>
      <c r="OXM3976" s="549"/>
      <c r="OXN3976" s="549"/>
      <c r="OXO3976" s="549"/>
      <c r="OXP3976" s="549"/>
      <c r="OXQ3976" s="549"/>
      <c r="OXR3976" s="549"/>
      <c r="OXS3976" s="549"/>
      <c r="OXT3976" s="549"/>
      <c r="OXU3976" s="549"/>
      <c r="OXV3976" s="549"/>
      <c r="OXW3976" s="549"/>
      <c r="OXX3976" s="549"/>
      <c r="OXY3976" s="549"/>
      <c r="OXZ3976" s="549"/>
      <c r="OYA3976" s="549"/>
      <c r="OYB3976" s="549"/>
      <c r="OYC3976" s="549"/>
      <c r="OYD3976" s="549"/>
      <c r="OYE3976" s="549"/>
      <c r="OYF3976" s="549"/>
      <c r="OYG3976" s="549"/>
      <c r="OYH3976" s="549"/>
      <c r="OYI3976" s="549"/>
      <c r="OYJ3976" s="549"/>
      <c r="OYK3976" s="549"/>
      <c r="OYL3976" s="549"/>
      <c r="OYM3976" s="549"/>
      <c r="OYN3976" s="549"/>
      <c r="OYO3976" s="549"/>
      <c r="OYP3976" s="549"/>
      <c r="OYQ3976" s="549"/>
      <c r="OYR3976" s="549"/>
      <c r="OYS3976" s="549"/>
      <c r="OYT3976" s="549"/>
      <c r="OYU3976" s="549"/>
      <c r="OYV3976" s="549"/>
      <c r="OYW3976" s="549"/>
      <c r="OYX3976" s="549"/>
      <c r="OYY3976" s="549"/>
      <c r="OYZ3976" s="549"/>
      <c r="OZA3976" s="549"/>
      <c r="OZB3976" s="549"/>
      <c r="OZC3976" s="549"/>
      <c r="OZD3976" s="549"/>
      <c r="OZE3976" s="549"/>
      <c r="OZF3976" s="549"/>
      <c r="OZG3976" s="549"/>
      <c r="OZH3976" s="549"/>
      <c r="OZI3976" s="549"/>
      <c r="OZJ3976" s="549"/>
      <c r="OZK3976" s="549"/>
      <c r="OZL3976" s="549"/>
      <c r="OZM3976" s="549"/>
      <c r="OZN3976" s="549"/>
      <c r="OZO3976" s="549"/>
      <c r="OZP3976" s="549"/>
      <c r="OZQ3976" s="549"/>
      <c r="OZR3976" s="549"/>
      <c r="OZS3976" s="549"/>
      <c r="OZT3976" s="549"/>
      <c r="OZU3976" s="549"/>
      <c r="OZV3976" s="549"/>
      <c r="OZW3976" s="549"/>
      <c r="OZX3976" s="549"/>
      <c r="OZY3976" s="549"/>
      <c r="OZZ3976" s="549"/>
      <c r="PAA3976" s="549"/>
      <c r="PAB3976" s="549"/>
      <c r="PAC3976" s="549"/>
      <c r="PAD3976" s="549"/>
      <c r="PAE3976" s="549"/>
      <c r="PAF3976" s="549"/>
      <c r="PAG3976" s="549"/>
      <c r="PAH3976" s="549"/>
      <c r="PAI3976" s="549"/>
      <c r="PAJ3976" s="549"/>
      <c r="PAK3976" s="549"/>
      <c r="PAL3976" s="549"/>
      <c r="PAM3976" s="549"/>
      <c r="PAN3976" s="549"/>
      <c r="PAO3976" s="549"/>
      <c r="PAP3976" s="549"/>
      <c r="PAQ3976" s="549"/>
      <c r="PAR3976" s="549"/>
      <c r="PAS3976" s="549"/>
      <c r="PAT3976" s="549"/>
      <c r="PAU3976" s="549"/>
      <c r="PAV3976" s="549"/>
      <c r="PAW3976" s="549"/>
      <c r="PAX3976" s="549"/>
      <c r="PAY3976" s="549"/>
      <c r="PAZ3976" s="549"/>
      <c r="PBA3976" s="549"/>
      <c r="PBB3976" s="549"/>
      <c r="PBC3976" s="549"/>
      <c r="PBD3976" s="549"/>
      <c r="PBE3976" s="549"/>
      <c r="PBF3976" s="549"/>
      <c r="PBG3976" s="549"/>
      <c r="PBH3976" s="549"/>
      <c r="PBI3976" s="549"/>
      <c r="PBJ3976" s="549"/>
      <c r="PBK3976" s="549"/>
      <c r="PBL3976" s="549"/>
      <c r="PBM3976" s="549"/>
      <c r="PBN3976" s="549"/>
      <c r="PBO3976" s="549"/>
      <c r="PBP3976" s="549"/>
      <c r="PBQ3976" s="549"/>
      <c r="PBR3976" s="549"/>
      <c r="PBS3976" s="549"/>
      <c r="PBT3976" s="549"/>
      <c r="PBU3976" s="549"/>
      <c r="PBV3976" s="549"/>
      <c r="PBW3976" s="549"/>
      <c r="PBX3976" s="549"/>
      <c r="PBY3976" s="549"/>
      <c r="PBZ3976" s="549"/>
      <c r="PCA3976" s="549"/>
      <c r="PCB3976" s="549"/>
      <c r="PCC3976" s="549"/>
      <c r="PCD3976" s="549"/>
      <c r="PCE3976" s="549"/>
      <c r="PCF3976" s="549"/>
      <c r="PCG3976" s="549"/>
      <c r="PCH3976" s="549"/>
      <c r="PCI3976" s="549"/>
      <c r="PCJ3976" s="549"/>
      <c r="PCK3976" s="549"/>
      <c r="PCL3976" s="549"/>
      <c r="PCM3976" s="549"/>
      <c r="PCN3976" s="549"/>
      <c r="PCO3976" s="549"/>
      <c r="PCP3976" s="549"/>
      <c r="PCQ3976" s="549"/>
      <c r="PCR3976" s="549"/>
      <c r="PCS3976" s="549"/>
      <c r="PCT3976" s="549"/>
      <c r="PCU3976" s="549"/>
      <c r="PCV3976" s="549"/>
      <c r="PCW3976" s="549"/>
      <c r="PCX3976" s="549"/>
      <c r="PCY3976" s="549"/>
      <c r="PCZ3976" s="549"/>
      <c r="PDA3976" s="549"/>
      <c r="PDB3976" s="549"/>
      <c r="PDC3976" s="549"/>
      <c r="PDD3976" s="549"/>
      <c r="PDE3976" s="549"/>
      <c r="PDF3976" s="549"/>
      <c r="PDG3976" s="549"/>
      <c r="PDH3976" s="549"/>
      <c r="PDI3976" s="549"/>
      <c r="PDJ3976" s="549"/>
      <c r="PDK3976" s="549"/>
      <c r="PDL3976" s="549"/>
      <c r="PDM3976" s="549"/>
      <c r="PDN3976" s="549"/>
      <c r="PDO3976" s="549"/>
      <c r="PDP3976" s="549"/>
      <c r="PDQ3976" s="549"/>
      <c r="PDR3976" s="549"/>
      <c r="PDS3976" s="549"/>
      <c r="PDT3976" s="549"/>
      <c r="PDU3976" s="549"/>
      <c r="PDV3976" s="549"/>
      <c r="PDW3976" s="549"/>
      <c r="PDX3976" s="549"/>
      <c r="PDY3976" s="549"/>
      <c r="PDZ3976" s="549"/>
      <c r="PEA3976" s="549"/>
      <c r="PEB3976" s="549"/>
      <c r="PEC3976" s="549"/>
      <c r="PED3976" s="549"/>
      <c r="PEE3976" s="549"/>
      <c r="PEF3976" s="549"/>
      <c r="PEG3976" s="549"/>
      <c r="PEH3976" s="549"/>
      <c r="PEI3976" s="549"/>
      <c r="PEJ3976" s="549"/>
      <c r="PEK3976" s="549"/>
      <c r="PEL3976" s="549"/>
      <c r="PEM3976" s="549"/>
      <c r="PEN3976" s="549"/>
      <c r="PEO3976" s="549"/>
      <c r="PEP3976" s="549"/>
      <c r="PEQ3976" s="549"/>
      <c r="PER3976" s="549"/>
      <c r="PES3976" s="549"/>
      <c r="PET3976" s="549"/>
      <c r="PEU3976" s="549"/>
      <c r="PEV3976" s="549"/>
      <c r="PEW3976" s="549"/>
      <c r="PEX3976" s="549"/>
      <c r="PEY3976" s="549"/>
      <c r="PEZ3976" s="549"/>
      <c r="PFA3976" s="549"/>
      <c r="PFB3976" s="549"/>
      <c r="PFC3976" s="549"/>
      <c r="PFD3976" s="549"/>
      <c r="PFE3976" s="549"/>
      <c r="PFF3976" s="549"/>
      <c r="PFG3976" s="549"/>
      <c r="PFH3976" s="549"/>
      <c r="PFI3976" s="549"/>
      <c r="PFJ3976" s="549"/>
      <c r="PFK3976" s="549"/>
      <c r="PFL3976" s="549"/>
      <c r="PFM3976" s="549"/>
      <c r="PFN3976" s="549"/>
      <c r="PFO3976" s="549"/>
      <c r="PFP3976" s="549"/>
      <c r="PFQ3976" s="549"/>
      <c r="PFR3976" s="549"/>
      <c r="PFS3976" s="549"/>
      <c r="PFT3976" s="549"/>
      <c r="PFU3976" s="549"/>
      <c r="PFV3976" s="549"/>
      <c r="PFW3976" s="549"/>
      <c r="PFX3976" s="549"/>
      <c r="PFY3976" s="549"/>
      <c r="PFZ3976" s="549"/>
      <c r="PGA3976" s="549"/>
      <c r="PGB3976" s="549"/>
      <c r="PGC3976" s="549"/>
      <c r="PGD3976" s="549"/>
      <c r="PGE3976" s="549"/>
      <c r="PGF3976" s="549"/>
      <c r="PGG3976" s="549"/>
      <c r="PGH3976" s="549"/>
      <c r="PGI3976" s="549"/>
      <c r="PGJ3976" s="549"/>
      <c r="PGK3976" s="549"/>
      <c r="PGL3976" s="549"/>
      <c r="PGM3976" s="549"/>
      <c r="PGN3976" s="549"/>
      <c r="PGO3976" s="549"/>
      <c r="PGP3976" s="549"/>
      <c r="PGQ3976" s="549"/>
      <c r="PGR3976" s="549"/>
      <c r="PGS3976" s="549"/>
      <c r="PGT3976" s="549"/>
      <c r="PGU3976" s="549"/>
      <c r="PGV3976" s="549"/>
      <c r="PGW3976" s="549"/>
      <c r="PGX3976" s="549"/>
      <c r="PGY3976" s="549"/>
      <c r="PGZ3976" s="549"/>
      <c r="PHA3976" s="549"/>
      <c r="PHB3976" s="549"/>
      <c r="PHC3976" s="549"/>
      <c r="PHD3976" s="549"/>
      <c r="PHE3976" s="549"/>
      <c r="PHF3976" s="549"/>
      <c r="PHG3976" s="549"/>
      <c r="PHH3976" s="549"/>
      <c r="PHI3976" s="549"/>
      <c r="PHJ3976" s="549"/>
      <c r="PHK3976" s="549"/>
      <c r="PHL3976" s="549"/>
      <c r="PHM3976" s="549"/>
      <c r="PHN3976" s="549"/>
      <c r="PHO3976" s="549"/>
      <c r="PHP3976" s="549"/>
      <c r="PHQ3976" s="549"/>
      <c r="PHR3976" s="549"/>
      <c r="PHS3976" s="549"/>
      <c r="PHT3976" s="549"/>
      <c r="PHU3976" s="549"/>
      <c r="PHV3976" s="549"/>
      <c r="PHW3976" s="549"/>
      <c r="PHX3976" s="549"/>
      <c r="PHY3976" s="549"/>
      <c r="PHZ3976" s="549"/>
      <c r="PIA3976" s="549"/>
      <c r="PIB3976" s="549"/>
      <c r="PIC3976" s="549"/>
      <c r="PID3976" s="549"/>
      <c r="PIE3976" s="549"/>
      <c r="PIF3976" s="549"/>
      <c r="PIG3976" s="549"/>
      <c r="PIH3976" s="549"/>
      <c r="PII3976" s="549"/>
      <c r="PIJ3976" s="549"/>
      <c r="PIK3976" s="549"/>
      <c r="PIL3976" s="549"/>
      <c r="PIM3976" s="549"/>
      <c r="PIN3976" s="549"/>
      <c r="PIO3976" s="549"/>
      <c r="PIP3976" s="549"/>
      <c r="PIQ3976" s="549"/>
      <c r="PIR3976" s="549"/>
      <c r="PIS3976" s="549"/>
      <c r="PIT3976" s="549"/>
      <c r="PIU3976" s="549"/>
      <c r="PIV3976" s="549"/>
      <c r="PIW3976" s="549"/>
      <c r="PIX3976" s="549"/>
      <c r="PIY3976" s="549"/>
      <c r="PIZ3976" s="549"/>
      <c r="PJA3976" s="549"/>
      <c r="PJB3976" s="549"/>
      <c r="PJC3976" s="549"/>
      <c r="PJD3976" s="549"/>
      <c r="PJE3976" s="549"/>
      <c r="PJF3976" s="549"/>
      <c r="PJG3976" s="549"/>
      <c r="PJH3976" s="549"/>
      <c r="PJI3976" s="549"/>
      <c r="PJJ3976" s="549"/>
      <c r="PJK3976" s="549"/>
      <c r="PJL3976" s="549"/>
      <c r="PJM3976" s="549"/>
      <c r="PJN3976" s="549"/>
      <c r="PJO3976" s="549"/>
      <c r="PJP3976" s="549"/>
      <c r="PJQ3976" s="549"/>
      <c r="PJR3976" s="549"/>
      <c r="PJS3976" s="549"/>
      <c r="PJT3976" s="549"/>
      <c r="PJU3976" s="549"/>
      <c r="PJV3976" s="549"/>
      <c r="PJW3976" s="549"/>
      <c r="PJX3976" s="549"/>
      <c r="PJY3976" s="549"/>
      <c r="PJZ3976" s="549"/>
      <c r="PKA3976" s="549"/>
      <c r="PKB3976" s="549"/>
      <c r="PKC3976" s="549"/>
      <c r="PKD3976" s="549"/>
      <c r="PKE3976" s="549"/>
      <c r="PKF3976" s="549"/>
      <c r="PKG3976" s="549"/>
      <c r="PKH3976" s="549"/>
      <c r="PKI3976" s="549"/>
      <c r="PKJ3976" s="549"/>
      <c r="PKK3976" s="549"/>
      <c r="PKL3976" s="549"/>
      <c r="PKM3976" s="549"/>
      <c r="PKN3976" s="549"/>
      <c r="PKO3976" s="549"/>
      <c r="PKP3976" s="549"/>
      <c r="PKQ3976" s="549"/>
      <c r="PKR3976" s="549"/>
      <c r="PKS3976" s="549"/>
      <c r="PKT3976" s="549"/>
      <c r="PKU3976" s="549"/>
      <c r="PKV3976" s="549"/>
      <c r="PKW3976" s="549"/>
      <c r="PKX3976" s="549"/>
      <c r="PKY3976" s="549"/>
      <c r="PKZ3976" s="549"/>
      <c r="PLA3976" s="549"/>
      <c r="PLB3976" s="549"/>
      <c r="PLC3976" s="549"/>
      <c r="PLD3976" s="549"/>
      <c r="PLE3976" s="549"/>
      <c r="PLF3976" s="549"/>
      <c r="PLG3976" s="549"/>
      <c r="PLH3976" s="549"/>
      <c r="PLI3976" s="549"/>
      <c r="PLJ3976" s="549"/>
      <c r="PLK3976" s="549"/>
      <c r="PLL3976" s="549"/>
      <c r="PLM3976" s="549"/>
      <c r="PLN3976" s="549"/>
      <c r="PLO3976" s="549"/>
      <c r="PLP3976" s="549"/>
      <c r="PLQ3976" s="549"/>
      <c r="PLR3976" s="549"/>
      <c r="PLS3976" s="549"/>
      <c r="PLT3976" s="549"/>
      <c r="PLU3976" s="549"/>
      <c r="PLV3976" s="549"/>
      <c r="PLW3976" s="549"/>
      <c r="PLX3976" s="549"/>
      <c r="PLY3976" s="549"/>
      <c r="PLZ3976" s="549"/>
      <c r="PMA3976" s="549"/>
      <c r="PMB3976" s="549"/>
      <c r="PMC3976" s="549"/>
      <c r="PMD3976" s="549"/>
      <c r="PME3976" s="549"/>
      <c r="PMF3976" s="549"/>
      <c r="PMG3976" s="549"/>
      <c r="PMH3976" s="549"/>
      <c r="PMI3976" s="549"/>
      <c r="PMJ3976" s="549"/>
      <c r="PMK3976" s="549"/>
      <c r="PML3976" s="549"/>
      <c r="PMM3976" s="549"/>
      <c r="PMN3976" s="549"/>
      <c r="PMO3976" s="549"/>
      <c r="PMP3976" s="549"/>
      <c r="PMQ3976" s="549"/>
      <c r="PMR3976" s="549"/>
      <c r="PMS3976" s="549"/>
      <c r="PMT3976" s="549"/>
      <c r="PMU3976" s="549"/>
      <c r="PMV3976" s="549"/>
      <c r="PMW3976" s="549"/>
      <c r="PMX3976" s="549"/>
      <c r="PMY3976" s="549"/>
      <c r="PMZ3976" s="549"/>
      <c r="PNA3976" s="549"/>
      <c r="PNB3976" s="549"/>
      <c r="PNC3976" s="549"/>
      <c r="PND3976" s="549"/>
      <c r="PNE3976" s="549"/>
      <c r="PNF3976" s="549"/>
      <c r="PNG3976" s="549"/>
      <c r="PNH3976" s="549"/>
      <c r="PNI3976" s="549"/>
      <c r="PNJ3976" s="549"/>
      <c r="PNK3976" s="549"/>
      <c r="PNL3976" s="549"/>
      <c r="PNM3976" s="549"/>
      <c r="PNN3976" s="549"/>
      <c r="PNO3976" s="549"/>
      <c r="PNP3976" s="549"/>
      <c r="PNQ3976" s="549"/>
      <c r="PNR3976" s="549"/>
      <c r="PNS3976" s="549"/>
      <c r="PNT3976" s="549"/>
      <c r="PNU3976" s="549"/>
      <c r="PNV3976" s="549"/>
      <c r="PNW3976" s="549"/>
      <c r="PNX3976" s="549"/>
      <c r="PNY3976" s="549"/>
      <c r="PNZ3976" s="549"/>
      <c r="POA3976" s="549"/>
      <c r="POB3976" s="549"/>
      <c r="POC3976" s="549"/>
      <c r="POD3976" s="549"/>
      <c r="POE3976" s="549"/>
      <c r="POF3976" s="549"/>
      <c r="POG3976" s="549"/>
      <c r="POH3976" s="549"/>
      <c r="POI3976" s="549"/>
      <c r="POJ3976" s="549"/>
      <c r="POK3976" s="549"/>
      <c r="POL3976" s="549"/>
      <c r="POM3976" s="549"/>
      <c r="PON3976" s="549"/>
      <c r="POO3976" s="549"/>
      <c r="POP3976" s="549"/>
      <c r="POQ3976" s="549"/>
      <c r="POR3976" s="549"/>
      <c r="POS3976" s="549"/>
      <c r="POT3976" s="549"/>
      <c r="POU3976" s="549"/>
      <c r="POV3976" s="549"/>
      <c r="POW3976" s="549"/>
      <c r="POX3976" s="549"/>
      <c r="POY3976" s="549"/>
      <c r="POZ3976" s="549"/>
      <c r="PPA3976" s="549"/>
      <c r="PPB3976" s="549"/>
      <c r="PPC3976" s="549"/>
      <c r="PPD3976" s="549"/>
      <c r="PPE3976" s="549"/>
      <c r="PPF3976" s="549"/>
      <c r="PPG3976" s="549"/>
      <c r="PPH3976" s="549"/>
      <c r="PPI3976" s="549"/>
      <c r="PPJ3976" s="549"/>
      <c r="PPK3976" s="549"/>
      <c r="PPL3976" s="549"/>
      <c r="PPM3976" s="549"/>
      <c r="PPN3976" s="549"/>
      <c r="PPO3976" s="549"/>
      <c r="PPP3976" s="549"/>
      <c r="PPQ3976" s="549"/>
      <c r="PPR3976" s="549"/>
      <c r="PPS3976" s="549"/>
      <c r="PPT3976" s="549"/>
      <c r="PPU3976" s="549"/>
      <c r="PPV3976" s="549"/>
      <c r="PPW3976" s="549"/>
      <c r="PPX3976" s="549"/>
      <c r="PPY3976" s="549"/>
      <c r="PPZ3976" s="549"/>
      <c r="PQA3976" s="549"/>
      <c r="PQB3976" s="549"/>
      <c r="PQC3976" s="549"/>
      <c r="PQD3976" s="549"/>
      <c r="PQE3976" s="549"/>
      <c r="PQF3976" s="549"/>
      <c r="PQG3976" s="549"/>
      <c r="PQH3976" s="549"/>
      <c r="PQI3976" s="549"/>
      <c r="PQJ3976" s="549"/>
      <c r="PQK3976" s="549"/>
      <c r="PQL3976" s="549"/>
      <c r="PQM3976" s="549"/>
      <c r="PQN3976" s="549"/>
      <c r="PQO3976" s="549"/>
      <c r="PQP3976" s="549"/>
      <c r="PQQ3976" s="549"/>
      <c r="PQR3976" s="549"/>
      <c r="PQS3976" s="549"/>
      <c r="PQT3976" s="549"/>
      <c r="PQU3976" s="549"/>
      <c r="PQV3976" s="549"/>
      <c r="PQW3976" s="549"/>
      <c r="PQX3976" s="549"/>
      <c r="PQY3976" s="549"/>
      <c r="PQZ3976" s="549"/>
      <c r="PRA3976" s="549"/>
      <c r="PRB3976" s="549"/>
      <c r="PRC3976" s="549"/>
      <c r="PRD3976" s="549"/>
      <c r="PRE3976" s="549"/>
      <c r="PRF3976" s="549"/>
      <c r="PRG3976" s="549"/>
      <c r="PRH3976" s="549"/>
      <c r="PRI3976" s="549"/>
      <c r="PRJ3976" s="549"/>
      <c r="PRK3976" s="549"/>
      <c r="PRL3976" s="549"/>
      <c r="PRM3976" s="549"/>
      <c r="PRN3976" s="549"/>
      <c r="PRO3976" s="549"/>
      <c r="PRP3976" s="549"/>
      <c r="PRQ3976" s="549"/>
      <c r="PRR3976" s="549"/>
      <c r="PRS3976" s="549"/>
      <c r="PRT3976" s="549"/>
      <c r="PRU3976" s="549"/>
      <c r="PRV3976" s="549"/>
      <c r="PRW3976" s="549"/>
      <c r="PRX3976" s="549"/>
      <c r="PRY3976" s="549"/>
      <c r="PRZ3976" s="549"/>
      <c r="PSA3976" s="549"/>
      <c r="PSB3976" s="549"/>
      <c r="PSC3976" s="549"/>
      <c r="PSD3976" s="549"/>
      <c r="PSE3976" s="549"/>
      <c r="PSF3976" s="549"/>
      <c r="PSG3976" s="549"/>
      <c r="PSH3976" s="549"/>
      <c r="PSI3976" s="549"/>
      <c r="PSJ3976" s="549"/>
      <c r="PSK3976" s="549"/>
      <c r="PSL3976" s="549"/>
      <c r="PSM3976" s="549"/>
      <c r="PSN3976" s="549"/>
      <c r="PSO3976" s="549"/>
      <c r="PSP3976" s="549"/>
      <c r="PSQ3976" s="549"/>
      <c r="PSR3976" s="549"/>
      <c r="PSS3976" s="549"/>
      <c r="PST3976" s="549"/>
      <c r="PSU3976" s="549"/>
      <c r="PSV3976" s="549"/>
      <c r="PSW3976" s="549"/>
      <c r="PSX3976" s="549"/>
      <c r="PSY3976" s="549"/>
      <c r="PSZ3976" s="549"/>
      <c r="PTA3976" s="549"/>
      <c r="PTB3976" s="549"/>
      <c r="PTC3976" s="549"/>
      <c r="PTD3976" s="549"/>
      <c r="PTE3976" s="549"/>
      <c r="PTF3976" s="549"/>
      <c r="PTG3976" s="549"/>
      <c r="PTH3976" s="549"/>
      <c r="PTI3976" s="549"/>
      <c r="PTJ3976" s="549"/>
      <c r="PTK3976" s="549"/>
      <c r="PTL3976" s="549"/>
      <c r="PTM3976" s="549"/>
      <c r="PTN3976" s="549"/>
      <c r="PTO3976" s="549"/>
      <c r="PTP3976" s="549"/>
      <c r="PTQ3976" s="549"/>
      <c r="PTR3976" s="549"/>
      <c r="PTS3976" s="549"/>
      <c r="PTT3976" s="549"/>
      <c r="PTU3976" s="549"/>
      <c r="PTV3976" s="549"/>
      <c r="PTW3976" s="549"/>
      <c r="PTX3976" s="549"/>
      <c r="PTY3976" s="549"/>
      <c r="PTZ3976" s="549"/>
      <c r="PUA3976" s="549"/>
      <c r="PUB3976" s="549"/>
      <c r="PUC3976" s="549"/>
      <c r="PUD3976" s="549"/>
      <c r="PUE3976" s="549"/>
      <c r="PUF3976" s="549"/>
      <c r="PUG3976" s="549"/>
      <c r="PUH3976" s="549"/>
      <c r="PUI3976" s="549"/>
      <c r="PUJ3976" s="549"/>
      <c r="PUK3976" s="549"/>
      <c r="PUL3976" s="549"/>
      <c r="PUM3976" s="549"/>
      <c r="PUN3976" s="549"/>
      <c r="PUO3976" s="549"/>
      <c r="PUP3976" s="549"/>
      <c r="PUQ3976" s="549"/>
      <c r="PUR3976" s="549"/>
      <c r="PUS3976" s="549"/>
      <c r="PUT3976" s="549"/>
      <c r="PUU3976" s="549"/>
      <c r="PUV3976" s="549"/>
      <c r="PUW3976" s="549"/>
      <c r="PUX3976" s="549"/>
      <c r="PUY3976" s="549"/>
      <c r="PUZ3976" s="549"/>
      <c r="PVA3976" s="549"/>
      <c r="PVB3976" s="549"/>
      <c r="PVC3976" s="549"/>
      <c r="PVD3976" s="549"/>
      <c r="PVE3976" s="549"/>
      <c r="PVF3976" s="549"/>
      <c r="PVG3976" s="549"/>
      <c r="PVH3976" s="549"/>
      <c r="PVI3976" s="549"/>
      <c r="PVJ3976" s="549"/>
      <c r="PVK3976" s="549"/>
      <c r="PVL3976" s="549"/>
      <c r="PVM3976" s="549"/>
      <c r="PVN3976" s="549"/>
      <c r="PVO3976" s="549"/>
      <c r="PVP3976" s="549"/>
      <c r="PVQ3976" s="549"/>
      <c r="PVR3976" s="549"/>
      <c r="PVS3976" s="549"/>
      <c r="PVT3976" s="549"/>
      <c r="PVU3976" s="549"/>
      <c r="PVV3976" s="549"/>
      <c r="PVW3976" s="549"/>
      <c r="PVX3976" s="549"/>
      <c r="PVY3976" s="549"/>
      <c r="PVZ3976" s="549"/>
      <c r="PWA3976" s="549"/>
      <c r="PWB3976" s="549"/>
      <c r="PWC3976" s="549"/>
      <c r="PWD3976" s="549"/>
      <c r="PWE3976" s="549"/>
      <c r="PWF3976" s="549"/>
      <c r="PWG3976" s="549"/>
      <c r="PWH3976" s="549"/>
      <c r="PWI3976" s="549"/>
      <c r="PWJ3976" s="549"/>
      <c r="PWK3976" s="549"/>
      <c r="PWL3976" s="549"/>
      <c r="PWM3976" s="549"/>
      <c r="PWN3976" s="549"/>
      <c r="PWO3976" s="549"/>
      <c r="PWP3976" s="549"/>
      <c r="PWQ3976" s="549"/>
      <c r="PWR3976" s="549"/>
      <c r="PWS3976" s="549"/>
      <c r="PWT3976" s="549"/>
      <c r="PWU3976" s="549"/>
      <c r="PWV3976" s="549"/>
      <c r="PWW3976" s="549"/>
      <c r="PWX3976" s="549"/>
      <c r="PWY3976" s="549"/>
      <c r="PWZ3976" s="549"/>
      <c r="PXA3976" s="549"/>
      <c r="PXB3976" s="549"/>
      <c r="PXC3976" s="549"/>
      <c r="PXD3976" s="549"/>
      <c r="PXE3976" s="549"/>
      <c r="PXF3976" s="549"/>
      <c r="PXG3976" s="549"/>
      <c r="PXH3976" s="549"/>
      <c r="PXI3976" s="549"/>
      <c r="PXJ3976" s="549"/>
      <c r="PXK3976" s="549"/>
      <c r="PXL3976" s="549"/>
      <c r="PXM3976" s="549"/>
      <c r="PXN3976" s="549"/>
      <c r="PXO3976" s="549"/>
      <c r="PXP3976" s="549"/>
      <c r="PXQ3976" s="549"/>
      <c r="PXR3976" s="549"/>
      <c r="PXS3976" s="549"/>
      <c r="PXT3976" s="549"/>
      <c r="PXU3976" s="549"/>
      <c r="PXV3976" s="549"/>
      <c r="PXW3976" s="549"/>
      <c r="PXX3976" s="549"/>
      <c r="PXY3976" s="549"/>
      <c r="PXZ3976" s="549"/>
      <c r="PYA3976" s="549"/>
      <c r="PYB3976" s="549"/>
      <c r="PYC3976" s="549"/>
      <c r="PYD3976" s="549"/>
      <c r="PYE3976" s="549"/>
      <c r="PYF3976" s="549"/>
      <c r="PYG3976" s="549"/>
      <c r="PYH3976" s="549"/>
      <c r="PYI3976" s="549"/>
      <c r="PYJ3976" s="549"/>
      <c r="PYK3976" s="549"/>
      <c r="PYL3976" s="549"/>
      <c r="PYM3976" s="549"/>
      <c r="PYN3976" s="549"/>
      <c r="PYO3976" s="549"/>
      <c r="PYP3976" s="549"/>
      <c r="PYQ3976" s="549"/>
      <c r="PYR3976" s="549"/>
      <c r="PYS3976" s="549"/>
      <c r="PYT3976" s="549"/>
      <c r="PYU3976" s="549"/>
      <c r="PYV3976" s="549"/>
      <c r="PYW3976" s="549"/>
      <c r="PYX3976" s="549"/>
      <c r="PYY3976" s="549"/>
      <c r="PYZ3976" s="549"/>
      <c r="PZA3976" s="549"/>
      <c r="PZB3976" s="549"/>
      <c r="PZC3976" s="549"/>
      <c r="PZD3976" s="549"/>
      <c r="PZE3976" s="549"/>
      <c r="PZF3976" s="549"/>
      <c r="PZG3976" s="549"/>
      <c r="PZH3976" s="549"/>
      <c r="PZI3976" s="549"/>
      <c r="PZJ3976" s="549"/>
      <c r="PZK3976" s="549"/>
      <c r="PZL3976" s="549"/>
      <c r="PZM3976" s="549"/>
      <c r="PZN3976" s="549"/>
      <c r="PZO3976" s="549"/>
      <c r="PZP3976" s="549"/>
      <c r="PZQ3976" s="549"/>
      <c r="PZR3976" s="549"/>
      <c r="PZS3976" s="549"/>
      <c r="PZT3976" s="549"/>
      <c r="PZU3976" s="549"/>
      <c r="PZV3976" s="549"/>
      <c r="PZW3976" s="549"/>
      <c r="PZX3976" s="549"/>
      <c r="PZY3976" s="549"/>
      <c r="PZZ3976" s="549"/>
      <c r="QAA3976" s="549"/>
      <c r="QAB3976" s="549"/>
      <c r="QAC3976" s="549"/>
      <c r="QAD3976" s="549"/>
      <c r="QAE3976" s="549"/>
      <c r="QAF3976" s="549"/>
      <c r="QAG3976" s="549"/>
      <c r="QAH3976" s="549"/>
      <c r="QAI3976" s="549"/>
      <c r="QAJ3976" s="549"/>
      <c r="QAK3976" s="549"/>
      <c r="QAL3976" s="549"/>
      <c r="QAM3976" s="549"/>
      <c r="QAN3976" s="549"/>
      <c r="QAO3976" s="549"/>
      <c r="QAP3976" s="549"/>
      <c r="QAQ3976" s="549"/>
      <c r="QAR3976" s="549"/>
      <c r="QAS3976" s="549"/>
      <c r="QAT3976" s="549"/>
      <c r="QAU3976" s="549"/>
      <c r="QAV3976" s="549"/>
      <c r="QAW3976" s="549"/>
      <c r="QAX3976" s="549"/>
      <c r="QAY3976" s="549"/>
      <c r="QAZ3976" s="549"/>
      <c r="QBA3976" s="549"/>
      <c r="QBB3976" s="549"/>
      <c r="QBC3976" s="549"/>
      <c r="QBD3976" s="549"/>
      <c r="QBE3976" s="549"/>
      <c r="QBF3976" s="549"/>
      <c r="QBG3976" s="549"/>
      <c r="QBH3976" s="549"/>
      <c r="QBI3976" s="549"/>
      <c r="QBJ3976" s="549"/>
      <c r="QBK3976" s="549"/>
      <c r="QBL3976" s="549"/>
      <c r="QBM3976" s="549"/>
      <c r="QBN3976" s="549"/>
      <c r="QBO3976" s="549"/>
      <c r="QBP3976" s="549"/>
      <c r="QBQ3976" s="549"/>
      <c r="QBR3976" s="549"/>
      <c r="QBS3976" s="549"/>
      <c r="QBT3976" s="549"/>
      <c r="QBU3976" s="549"/>
      <c r="QBV3976" s="549"/>
      <c r="QBW3976" s="549"/>
      <c r="QBX3976" s="549"/>
      <c r="QBY3976" s="549"/>
      <c r="QBZ3976" s="549"/>
      <c r="QCA3976" s="549"/>
      <c r="QCB3976" s="549"/>
      <c r="QCC3976" s="549"/>
      <c r="QCD3976" s="549"/>
      <c r="QCE3976" s="549"/>
      <c r="QCF3976" s="549"/>
      <c r="QCG3976" s="549"/>
      <c r="QCH3976" s="549"/>
      <c r="QCI3976" s="549"/>
      <c r="QCJ3976" s="549"/>
      <c r="QCK3976" s="549"/>
      <c r="QCL3976" s="549"/>
      <c r="QCM3976" s="549"/>
      <c r="QCN3976" s="549"/>
      <c r="QCO3976" s="549"/>
      <c r="QCP3976" s="549"/>
      <c r="QCQ3976" s="549"/>
      <c r="QCR3976" s="549"/>
      <c r="QCS3976" s="549"/>
      <c r="QCT3976" s="549"/>
      <c r="QCU3976" s="549"/>
      <c r="QCV3976" s="549"/>
      <c r="QCW3976" s="549"/>
      <c r="QCX3976" s="549"/>
      <c r="QCY3976" s="549"/>
      <c r="QCZ3976" s="549"/>
      <c r="QDA3976" s="549"/>
      <c r="QDB3976" s="549"/>
      <c r="QDC3976" s="549"/>
      <c r="QDD3976" s="549"/>
      <c r="QDE3976" s="549"/>
      <c r="QDF3976" s="549"/>
      <c r="QDG3976" s="549"/>
      <c r="QDH3976" s="549"/>
      <c r="QDI3976" s="549"/>
      <c r="QDJ3976" s="549"/>
      <c r="QDK3976" s="549"/>
      <c r="QDL3976" s="549"/>
      <c r="QDM3976" s="549"/>
      <c r="QDN3976" s="549"/>
      <c r="QDO3976" s="549"/>
      <c r="QDP3976" s="549"/>
      <c r="QDQ3976" s="549"/>
      <c r="QDR3976" s="549"/>
      <c r="QDS3976" s="549"/>
      <c r="QDT3976" s="549"/>
      <c r="QDU3976" s="549"/>
      <c r="QDV3976" s="549"/>
      <c r="QDW3976" s="549"/>
      <c r="QDX3976" s="549"/>
      <c r="QDY3976" s="549"/>
      <c r="QDZ3976" s="549"/>
      <c r="QEA3976" s="549"/>
      <c r="QEB3976" s="549"/>
      <c r="QEC3976" s="549"/>
      <c r="QED3976" s="549"/>
      <c r="QEE3976" s="549"/>
      <c r="QEF3976" s="549"/>
      <c r="QEG3976" s="549"/>
      <c r="QEH3976" s="549"/>
      <c r="QEI3976" s="549"/>
      <c r="QEJ3976" s="549"/>
      <c r="QEK3976" s="549"/>
      <c r="QEL3976" s="549"/>
      <c r="QEM3976" s="549"/>
      <c r="QEN3976" s="549"/>
      <c r="QEO3976" s="549"/>
      <c r="QEP3976" s="549"/>
      <c r="QEQ3976" s="549"/>
      <c r="QER3976" s="549"/>
      <c r="QES3976" s="549"/>
      <c r="QET3976" s="549"/>
      <c r="QEU3976" s="549"/>
      <c r="QEV3976" s="549"/>
      <c r="QEW3976" s="549"/>
      <c r="QEX3976" s="549"/>
      <c r="QEY3976" s="549"/>
      <c r="QEZ3976" s="549"/>
      <c r="QFA3976" s="549"/>
      <c r="QFB3976" s="549"/>
      <c r="QFC3976" s="549"/>
      <c r="QFD3976" s="549"/>
      <c r="QFE3976" s="549"/>
      <c r="QFF3976" s="549"/>
      <c r="QFG3976" s="549"/>
      <c r="QFH3976" s="549"/>
      <c r="QFI3976" s="549"/>
      <c r="QFJ3976" s="549"/>
      <c r="QFK3976" s="549"/>
      <c r="QFL3976" s="549"/>
      <c r="QFM3976" s="549"/>
      <c r="QFN3976" s="549"/>
      <c r="QFO3976" s="549"/>
      <c r="QFP3976" s="549"/>
      <c r="QFQ3976" s="549"/>
      <c r="QFR3976" s="549"/>
      <c r="QFS3976" s="549"/>
      <c r="QFT3976" s="549"/>
      <c r="QFU3976" s="549"/>
      <c r="QFV3976" s="549"/>
      <c r="QFW3976" s="549"/>
      <c r="QFX3976" s="549"/>
      <c r="QFY3976" s="549"/>
      <c r="QFZ3976" s="549"/>
      <c r="QGA3976" s="549"/>
      <c r="QGB3976" s="549"/>
      <c r="QGC3976" s="549"/>
      <c r="QGD3976" s="549"/>
      <c r="QGE3976" s="549"/>
      <c r="QGF3976" s="549"/>
      <c r="QGG3976" s="549"/>
      <c r="QGH3976" s="549"/>
      <c r="QGI3976" s="549"/>
      <c r="QGJ3976" s="549"/>
      <c r="QGK3976" s="549"/>
      <c r="QGL3976" s="549"/>
      <c r="QGM3976" s="549"/>
      <c r="QGN3976" s="549"/>
      <c r="QGO3976" s="549"/>
      <c r="QGP3976" s="549"/>
      <c r="QGQ3976" s="549"/>
      <c r="QGR3976" s="549"/>
      <c r="QGS3976" s="549"/>
      <c r="QGT3976" s="549"/>
      <c r="QGU3976" s="549"/>
      <c r="QGV3976" s="549"/>
      <c r="QGW3976" s="549"/>
      <c r="QGX3976" s="549"/>
      <c r="QGY3976" s="549"/>
      <c r="QGZ3976" s="549"/>
      <c r="QHA3976" s="549"/>
      <c r="QHB3976" s="549"/>
      <c r="QHC3976" s="549"/>
      <c r="QHD3976" s="549"/>
      <c r="QHE3976" s="549"/>
      <c r="QHF3976" s="549"/>
      <c r="QHG3976" s="549"/>
      <c r="QHH3976" s="549"/>
      <c r="QHI3976" s="549"/>
      <c r="QHJ3976" s="549"/>
      <c r="QHK3976" s="549"/>
      <c r="QHL3976" s="549"/>
      <c r="QHM3976" s="549"/>
      <c r="QHN3976" s="549"/>
      <c r="QHO3976" s="549"/>
      <c r="QHP3976" s="549"/>
      <c r="QHQ3976" s="549"/>
      <c r="QHR3976" s="549"/>
      <c r="QHS3976" s="549"/>
      <c r="QHT3976" s="549"/>
      <c r="QHU3976" s="549"/>
      <c r="QHV3976" s="549"/>
      <c r="QHW3976" s="549"/>
      <c r="QHX3976" s="549"/>
      <c r="QHY3976" s="549"/>
      <c r="QHZ3976" s="549"/>
      <c r="QIA3976" s="549"/>
      <c r="QIB3976" s="549"/>
      <c r="QIC3976" s="549"/>
      <c r="QID3976" s="549"/>
      <c r="QIE3976" s="549"/>
      <c r="QIF3976" s="549"/>
      <c r="QIG3976" s="549"/>
      <c r="QIH3976" s="549"/>
      <c r="QII3976" s="549"/>
      <c r="QIJ3976" s="549"/>
      <c r="QIK3976" s="549"/>
      <c r="QIL3976" s="549"/>
      <c r="QIM3976" s="549"/>
      <c r="QIN3976" s="549"/>
      <c r="QIO3976" s="549"/>
      <c r="QIP3976" s="549"/>
      <c r="QIQ3976" s="549"/>
      <c r="QIR3976" s="549"/>
      <c r="QIS3976" s="549"/>
      <c r="QIT3976" s="549"/>
      <c r="QIU3976" s="549"/>
      <c r="QIV3976" s="549"/>
      <c r="QIW3976" s="549"/>
      <c r="QIX3976" s="549"/>
      <c r="QIY3976" s="549"/>
      <c r="QIZ3976" s="549"/>
      <c r="QJA3976" s="549"/>
      <c r="QJB3976" s="549"/>
      <c r="QJC3976" s="549"/>
      <c r="QJD3976" s="549"/>
      <c r="QJE3976" s="549"/>
      <c r="QJF3976" s="549"/>
      <c r="QJG3976" s="549"/>
      <c r="QJH3976" s="549"/>
      <c r="QJI3976" s="549"/>
      <c r="QJJ3976" s="549"/>
      <c r="QJK3976" s="549"/>
      <c r="QJL3976" s="549"/>
      <c r="QJM3976" s="549"/>
      <c r="QJN3976" s="549"/>
      <c r="QJO3976" s="549"/>
      <c r="QJP3976" s="549"/>
      <c r="QJQ3976" s="549"/>
      <c r="QJR3976" s="549"/>
      <c r="QJS3976" s="549"/>
      <c r="QJT3976" s="549"/>
      <c r="QJU3976" s="549"/>
      <c r="QJV3976" s="549"/>
      <c r="QJW3976" s="549"/>
      <c r="QJX3976" s="549"/>
      <c r="QJY3976" s="549"/>
      <c r="QJZ3976" s="549"/>
      <c r="QKA3976" s="549"/>
      <c r="QKB3976" s="549"/>
      <c r="QKC3976" s="549"/>
      <c r="QKD3976" s="549"/>
      <c r="QKE3976" s="549"/>
      <c r="QKF3976" s="549"/>
      <c r="QKG3976" s="549"/>
      <c r="QKH3976" s="549"/>
      <c r="QKI3976" s="549"/>
      <c r="QKJ3976" s="549"/>
      <c r="QKK3976" s="549"/>
      <c r="QKL3976" s="549"/>
      <c r="QKM3976" s="549"/>
      <c r="QKN3976" s="549"/>
      <c r="QKO3976" s="549"/>
      <c r="QKP3976" s="549"/>
      <c r="QKQ3976" s="549"/>
      <c r="QKR3976" s="549"/>
      <c r="QKS3976" s="549"/>
      <c r="QKT3976" s="549"/>
      <c r="QKU3976" s="549"/>
      <c r="QKV3976" s="549"/>
      <c r="QKW3976" s="549"/>
      <c r="QKX3976" s="549"/>
      <c r="QKY3976" s="549"/>
      <c r="QKZ3976" s="549"/>
      <c r="QLA3976" s="549"/>
      <c r="QLB3976" s="549"/>
      <c r="QLC3976" s="549"/>
      <c r="QLD3976" s="549"/>
      <c r="QLE3976" s="549"/>
      <c r="QLF3976" s="549"/>
      <c r="QLG3976" s="549"/>
      <c r="QLH3976" s="549"/>
      <c r="QLI3976" s="549"/>
      <c r="QLJ3976" s="549"/>
      <c r="QLK3976" s="549"/>
      <c r="QLL3976" s="549"/>
      <c r="QLM3976" s="549"/>
      <c r="QLN3976" s="549"/>
      <c r="QLO3976" s="549"/>
      <c r="QLP3976" s="549"/>
      <c r="QLQ3976" s="549"/>
      <c r="QLR3976" s="549"/>
      <c r="QLS3976" s="549"/>
      <c r="QLT3976" s="549"/>
      <c r="QLU3976" s="549"/>
      <c r="QLV3976" s="549"/>
      <c r="QLW3976" s="549"/>
      <c r="QLX3976" s="549"/>
      <c r="QLY3976" s="549"/>
      <c r="QLZ3976" s="549"/>
      <c r="QMA3976" s="549"/>
      <c r="QMB3976" s="549"/>
      <c r="QMC3976" s="549"/>
      <c r="QMD3976" s="549"/>
      <c r="QME3976" s="549"/>
      <c r="QMF3976" s="549"/>
      <c r="QMG3976" s="549"/>
      <c r="QMH3976" s="549"/>
      <c r="QMI3976" s="549"/>
      <c r="QMJ3976" s="549"/>
      <c r="QMK3976" s="549"/>
      <c r="QML3976" s="549"/>
      <c r="QMM3976" s="549"/>
      <c r="QMN3976" s="549"/>
      <c r="QMO3976" s="549"/>
      <c r="QMP3976" s="549"/>
      <c r="QMQ3976" s="549"/>
      <c r="QMR3976" s="549"/>
      <c r="QMS3976" s="549"/>
      <c r="QMT3976" s="549"/>
      <c r="QMU3976" s="549"/>
      <c r="QMV3976" s="549"/>
      <c r="QMW3976" s="549"/>
      <c r="QMX3976" s="549"/>
      <c r="QMY3976" s="549"/>
      <c r="QMZ3976" s="549"/>
      <c r="QNA3976" s="549"/>
      <c r="QNB3976" s="549"/>
      <c r="QNC3976" s="549"/>
      <c r="QND3976" s="549"/>
      <c r="QNE3976" s="549"/>
      <c r="QNF3976" s="549"/>
      <c r="QNG3976" s="549"/>
      <c r="QNH3976" s="549"/>
      <c r="QNI3976" s="549"/>
      <c r="QNJ3976" s="549"/>
      <c r="QNK3976" s="549"/>
      <c r="QNL3976" s="549"/>
      <c r="QNM3976" s="549"/>
      <c r="QNN3976" s="549"/>
      <c r="QNO3976" s="549"/>
      <c r="QNP3976" s="549"/>
      <c r="QNQ3976" s="549"/>
      <c r="QNR3976" s="549"/>
      <c r="QNS3976" s="549"/>
      <c r="QNT3976" s="549"/>
      <c r="QNU3976" s="549"/>
      <c r="QNV3976" s="549"/>
      <c r="QNW3976" s="549"/>
      <c r="QNX3976" s="549"/>
      <c r="QNY3976" s="549"/>
      <c r="QNZ3976" s="549"/>
      <c r="QOA3976" s="549"/>
      <c r="QOB3976" s="549"/>
      <c r="QOC3976" s="549"/>
      <c r="QOD3976" s="549"/>
      <c r="QOE3976" s="549"/>
      <c r="QOF3976" s="549"/>
      <c r="QOG3976" s="549"/>
      <c r="QOH3976" s="549"/>
      <c r="QOI3976" s="549"/>
      <c r="QOJ3976" s="549"/>
      <c r="QOK3976" s="549"/>
      <c r="QOL3976" s="549"/>
      <c r="QOM3976" s="549"/>
      <c r="QON3976" s="549"/>
      <c r="QOO3976" s="549"/>
      <c r="QOP3976" s="549"/>
      <c r="QOQ3976" s="549"/>
      <c r="QOR3976" s="549"/>
      <c r="QOS3976" s="549"/>
      <c r="QOT3976" s="549"/>
      <c r="QOU3976" s="549"/>
      <c r="QOV3976" s="549"/>
      <c r="QOW3976" s="549"/>
      <c r="QOX3976" s="549"/>
      <c r="QOY3976" s="549"/>
      <c r="QOZ3976" s="549"/>
      <c r="QPA3976" s="549"/>
      <c r="QPB3976" s="549"/>
      <c r="QPC3976" s="549"/>
      <c r="QPD3976" s="549"/>
      <c r="QPE3976" s="549"/>
      <c r="QPF3976" s="549"/>
      <c r="QPG3976" s="549"/>
      <c r="QPH3976" s="549"/>
      <c r="QPI3976" s="549"/>
      <c r="QPJ3976" s="549"/>
      <c r="QPK3976" s="549"/>
      <c r="QPL3976" s="549"/>
      <c r="QPM3976" s="549"/>
      <c r="QPN3976" s="549"/>
      <c r="QPO3976" s="549"/>
      <c r="QPP3976" s="549"/>
      <c r="QPQ3976" s="549"/>
      <c r="QPR3976" s="549"/>
      <c r="QPS3976" s="549"/>
      <c r="QPT3976" s="549"/>
      <c r="QPU3976" s="549"/>
      <c r="QPV3976" s="549"/>
      <c r="QPW3976" s="549"/>
      <c r="QPX3976" s="549"/>
      <c r="QPY3976" s="549"/>
      <c r="QPZ3976" s="549"/>
      <c r="QQA3976" s="549"/>
      <c r="QQB3976" s="549"/>
      <c r="QQC3976" s="549"/>
      <c r="QQD3976" s="549"/>
      <c r="QQE3976" s="549"/>
      <c r="QQF3976" s="549"/>
      <c r="QQG3976" s="549"/>
      <c r="QQH3976" s="549"/>
      <c r="QQI3976" s="549"/>
      <c r="QQJ3976" s="549"/>
      <c r="QQK3976" s="549"/>
      <c r="QQL3976" s="549"/>
      <c r="QQM3976" s="549"/>
      <c r="QQN3976" s="549"/>
      <c r="QQO3976" s="549"/>
      <c r="QQP3976" s="549"/>
      <c r="QQQ3976" s="549"/>
      <c r="QQR3976" s="549"/>
      <c r="QQS3976" s="549"/>
      <c r="QQT3976" s="549"/>
      <c r="QQU3976" s="549"/>
      <c r="QQV3976" s="549"/>
      <c r="QQW3976" s="549"/>
      <c r="QQX3976" s="549"/>
      <c r="QQY3976" s="549"/>
      <c r="QQZ3976" s="549"/>
      <c r="QRA3976" s="549"/>
      <c r="QRB3976" s="549"/>
      <c r="QRC3976" s="549"/>
      <c r="QRD3976" s="549"/>
      <c r="QRE3976" s="549"/>
      <c r="QRF3976" s="549"/>
      <c r="QRG3976" s="549"/>
      <c r="QRH3976" s="549"/>
      <c r="QRI3976" s="549"/>
      <c r="QRJ3976" s="549"/>
      <c r="QRK3976" s="549"/>
      <c r="QRL3976" s="549"/>
      <c r="QRM3976" s="549"/>
      <c r="QRN3976" s="549"/>
      <c r="QRO3976" s="549"/>
      <c r="QRP3976" s="549"/>
      <c r="QRQ3976" s="549"/>
      <c r="QRR3976" s="549"/>
      <c r="QRS3976" s="549"/>
      <c r="QRT3976" s="549"/>
      <c r="QRU3976" s="549"/>
      <c r="QRV3976" s="549"/>
      <c r="QRW3976" s="549"/>
      <c r="QRX3976" s="549"/>
      <c r="QRY3976" s="549"/>
      <c r="QRZ3976" s="549"/>
      <c r="QSA3976" s="549"/>
      <c r="QSB3976" s="549"/>
      <c r="QSC3976" s="549"/>
      <c r="QSD3976" s="549"/>
      <c r="QSE3976" s="549"/>
      <c r="QSF3976" s="549"/>
      <c r="QSG3976" s="549"/>
      <c r="QSH3976" s="549"/>
      <c r="QSI3976" s="549"/>
      <c r="QSJ3976" s="549"/>
      <c r="QSK3976" s="549"/>
      <c r="QSL3976" s="549"/>
      <c r="QSM3976" s="549"/>
      <c r="QSN3976" s="549"/>
      <c r="QSO3976" s="549"/>
      <c r="QSP3976" s="549"/>
      <c r="QSQ3976" s="549"/>
      <c r="QSR3976" s="549"/>
      <c r="QSS3976" s="549"/>
      <c r="QST3976" s="549"/>
      <c r="QSU3976" s="549"/>
      <c r="QSV3976" s="549"/>
      <c r="QSW3976" s="549"/>
      <c r="QSX3976" s="549"/>
      <c r="QSY3976" s="549"/>
      <c r="QSZ3976" s="549"/>
      <c r="QTA3976" s="549"/>
      <c r="QTB3976" s="549"/>
      <c r="QTC3976" s="549"/>
      <c r="QTD3976" s="549"/>
      <c r="QTE3976" s="549"/>
      <c r="QTF3976" s="549"/>
      <c r="QTG3976" s="549"/>
      <c r="QTH3976" s="549"/>
      <c r="QTI3976" s="549"/>
      <c r="QTJ3976" s="549"/>
      <c r="QTK3976" s="549"/>
      <c r="QTL3976" s="549"/>
      <c r="QTM3976" s="549"/>
      <c r="QTN3976" s="549"/>
      <c r="QTO3976" s="549"/>
      <c r="QTP3976" s="549"/>
      <c r="QTQ3976" s="549"/>
      <c r="QTR3976" s="549"/>
      <c r="QTS3976" s="549"/>
      <c r="QTT3976" s="549"/>
      <c r="QTU3976" s="549"/>
      <c r="QTV3976" s="549"/>
      <c r="QTW3976" s="549"/>
      <c r="QTX3976" s="549"/>
      <c r="QTY3976" s="549"/>
      <c r="QTZ3976" s="549"/>
      <c r="QUA3976" s="549"/>
      <c r="QUB3976" s="549"/>
      <c r="QUC3976" s="549"/>
      <c r="QUD3976" s="549"/>
      <c r="QUE3976" s="549"/>
      <c r="QUF3976" s="549"/>
      <c r="QUG3976" s="549"/>
      <c r="QUH3976" s="549"/>
      <c r="QUI3976" s="549"/>
      <c r="QUJ3976" s="549"/>
      <c r="QUK3976" s="549"/>
      <c r="QUL3976" s="549"/>
      <c r="QUM3976" s="549"/>
      <c r="QUN3976" s="549"/>
      <c r="QUO3976" s="549"/>
      <c r="QUP3976" s="549"/>
      <c r="QUQ3976" s="549"/>
      <c r="QUR3976" s="549"/>
      <c r="QUS3976" s="549"/>
      <c r="QUT3976" s="549"/>
      <c r="QUU3976" s="549"/>
      <c r="QUV3976" s="549"/>
      <c r="QUW3976" s="549"/>
      <c r="QUX3976" s="549"/>
      <c r="QUY3976" s="549"/>
      <c r="QUZ3976" s="549"/>
      <c r="QVA3976" s="549"/>
      <c r="QVB3976" s="549"/>
      <c r="QVC3976" s="549"/>
      <c r="QVD3976" s="549"/>
      <c r="QVE3976" s="549"/>
      <c r="QVF3976" s="549"/>
      <c r="QVG3976" s="549"/>
      <c r="QVH3976" s="549"/>
      <c r="QVI3976" s="549"/>
      <c r="QVJ3976" s="549"/>
      <c r="QVK3976" s="549"/>
      <c r="QVL3976" s="549"/>
      <c r="QVM3976" s="549"/>
      <c r="QVN3976" s="549"/>
      <c r="QVO3976" s="549"/>
      <c r="QVP3976" s="549"/>
      <c r="QVQ3976" s="549"/>
      <c r="QVR3976" s="549"/>
      <c r="QVS3976" s="549"/>
      <c r="QVT3976" s="549"/>
      <c r="QVU3976" s="549"/>
      <c r="QVV3976" s="549"/>
      <c r="QVW3976" s="549"/>
      <c r="QVX3976" s="549"/>
      <c r="QVY3976" s="549"/>
      <c r="QVZ3976" s="549"/>
      <c r="QWA3976" s="549"/>
      <c r="QWB3976" s="549"/>
      <c r="QWC3976" s="549"/>
      <c r="QWD3976" s="549"/>
      <c r="QWE3976" s="549"/>
      <c r="QWF3976" s="549"/>
      <c r="QWG3976" s="549"/>
      <c r="QWH3976" s="549"/>
      <c r="QWI3976" s="549"/>
      <c r="QWJ3976" s="549"/>
      <c r="QWK3976" s="549"/>
      <c r="QWL3976" s="549"/>
      <c r="QWM3976" s="549"/>
      <c r="QWN3976" s="549"/>
      <c r="QWO3976" s="549"/>
      <c r="QWP3976" s="549"/>
      <c r="QWQ3976" s="549"/>
      <c r="QWR3976" s="549"/>
      <c r="QWS3976" s="549"/>
      <c r="QWT3976" s="549"/>
      <c r="QWU3976" s="549"/>
      <c r="QWV3976" s="549"/>
      <c r="QWW3976" s="549"/>
      <c r="QWX3976" s="549"/>
      <c r="QWY3976" s="549"/>
      <c r="QWZ3976" s="549"/>
      <c r="QXA3976" s="549"/>
      <c r="QXB3976" s="549"/>
      <c r="QXC3976" s="549"/>
      <c r="QXD3976" s="549"/>
      <c r="QXE3976" s="549"/>
      <c r="QXF3976" s="549"/>
      <c r="QXG3976" s="549"/>
      <c r="QXH3976" s="549"/>
      <c r="QXI3976" s="549"/>
      <c r="QXJ3976" s="549"/>
      <c r="QXK3976" s="549"/>
      <c r="QXL3976" s="549"/>
      <c r="QXM3976" s="549"/>
      <c r="QXN3976" s="549"/>
      <c r="QXO3976" s="549"/>
      <c r="QXP3976" s="549"/>
      <c r="QXQ3976" s="549"/>
      <c r="QXR3976" s="549"/>
      <c r="QXS3976" s="549"/>
      <c r="QXT3976" s="549"/>
      <c r="QXU3976" s="549"/>
      <c r="QXV3976" s="549"/>
      <c r="QXW3976" s="549"/>
      <c r="QXX3976" s="549"/>
      <c r="QXY3976" s="549"/>
      <c r="QXZ3976" s="549"/>
      <c r="QYA3976" s="549"/>
      <c r="QYB3976" s="549"/>
      <c r="QYC3976" s="549"/>
      <c r="QYD3976" s="549"/>
      <c r="QYE3976" s="549"/>
      <c r="QYF3976" s="549"/>
      <c r="QYG3976" s="549"/>
      <c r="QYH3976" s="549"/>
      <c r="QYI3976" s="549"/>
      <c r="QYJ3976" s="549"/>
      <c r="QYK3976" s="549"/>
      <c r="QYL3976" s="549"/>
      <c r="QYM3976" s="549"/>
      <c r="QYN3976" s="549"/>
      <c r="QYO3976" s="549"/>
      <c r="QYP3976" s="549"/>
      <c r="QYQ3976" s="549"/>
      <c r="QYR3976" s="549"/>
      <c r="QYS3976" s="549"/>
      <c r="QYT3976" s="549"/>
      <c r="QYU3976" s="549"/>
      <c r="QYV3976" s="549"/>
      <c r="QYW3976" s="549"/>
      <c r="QYX3976" s="549"/>
      <c r="QYY3976" s="549"/>
      <c r="QYZ3976" s="549"/>
      <c r="QZA3976" s="549"/>
      <c r="QZB3976" s="549"/>
      <c r="QZC3976" s="549"/>
      <c r="QZD3976" s="549"/>
      <c r="QZE3976" s="549"/>
      <c r="QZF3976" s="549"/>
      <c r="QZG3976" s="549"/>
      <c r="QZH3976" s="549"/>
      <c r="QZI3976" s="549"/>
      <c r="QZJ3976" s="549"/>
      <c r="QZK3976" s="549"/>
      <c r="QZL3976" s="549"/>
      <c r="QZM3976" s="549"/>
      <c r="QZN3976" s="549"/>
      <c r="QZO3976" s="549"/>
      <c r="QZP3976" s="549"/>
      <c r="QZQ3976" s="549"/>
      <c r="QZR3976" s="549"/>
      <c r="QZS3976" s="549"/>
      <c r="QZT3976" s="549"/>
      <c r="QZU3976" s="549"/>
      <c r="QZV3976" s="549"/>
      <c r="QZW3976" s="549"/>
      <c r="QZX3976" s="549"/>
      <c r="QZY3976" s="549"/>
      <c r="QZZ3976" s="549"/>
      <c r="RAA3976" s="549"/>
      <c r="RAB3976" s="549"/>
      <c r="RAC3976" s="549"/>
      <c r="RAD3976" s="549"/>
      <c r="RAE3976" s="549"/>
      <c r="RAF3976" s="549"/>
      <c r="RAG3976" s="549"/>
      <c r="RAH3976" s="549"/>
      <c r="RAI3976" s="549"/>
      <c r="RAJ3976" s="549"/>
      <c r="RAK3976" s="549"/>
      <c r="RAL3976" s="549"/>
      <c r="RAM3976" s="549"/>
      <c r="RAN3976" s="549"/>
      <c r="RAO3976" s="549"/>
      <c r="RAP3976" s="549"/>
      <c r="RAQ3976" s="549"/>
      <c r="RAR3976" s="549"/>
      <c r="RAS3976" s="549"/>
      <c r="RAT3976" s="549"/>
      <c r="RAU3976" s="549"/>
      <c r="RAV3976" s="549"/>
      <c r="RAW3976" s="549"/>
      <c r="RAX3976" s="549"/>
      <c r="RAY3976" s="549"/>
      <c r="RAZ3976" s="549"/>
      <c r="RBA3976" s="549"/>
      <c r="RBB3976" s="549"/>
      <c r="RBC3976" s="549"/>
      <c r="RBD3976" s="549"/>
      <c r="RBE3976" s="549"/>
      <c r="RBF3976" s="549"/>
      <c r="RBG3976" s="549"/>
      <c r="RBH3976" s="549"/>
      <c r="RBI3976" s="549"/>
      <c r="RBJ3976" s="549"/>
      <c r="RBK3976" s="549"/>
      <c r="RBL3976" s="549"/>
      <c r="RBM3976" s="549"/>
      <c r="RBN3976" s="549"/>
      <c r="RBO3976" s="549"/>
      <c r="RBP3976" s="549"/>
      <c r="RBQ3976" s="549"/>
      <c r="RBR3976" s="549"/>
      <c r="RBS3976" s="549"/>
      <c r="RBT3976" s="549"/>
      <c r="RBU3976" s="549"/>
      <c r="RBV3976" s="549"/>
      <c r="RBW3976" s="549"/>
      <c r="RBX3976" s="549"/>
      <c r="RBY3976" s="549"/>
      <c r="RBZ3976" s="549"/>
      <c r="RCA3976" s="549"/>
      <c r="RCB3976" s="549"/>
      <c r="RCC3976" s="549"/>
      <c r="RCD3976" s="549"/>
      <c r="RCE3976" s="549"/>
      <c r="RCF3976" s="549"/>
      <c r="RCG3976" s="549"/>
      <c r="RCH3976" s="549"/>
      <c r="RCI3976" s="549"/>
      <c r="RCJ3976" s="549"/>
      <c r="RCK3976" s="549"/>
      <c r="RCL3976" s="549"/>
      <c r="RCM3976" s="549"/>
      <c r="RCN3976" s="549"/>
      <c r="RCO3976" s="549"/>
      <c r="RCP3976" s="549"/>
      <c r="RCQ3976" s="549"/>
      <c r="RCR3976" s="549"/>
      <c r="RCS3976" s="549"/>
      <c r="RCT3976" s="549"/>
      <c r="RCU3976" s="549"/>
      <c r="RCV3976" s="549"/>
      <c r="RCW3976" s="549"/>
      <c r="RCX3976" s="549"/>
      <c r="RCY3976" s="549"/>
      <c r="RCZ3976" s="549"/>
      <c r="RDA3976" s="549"/>
      <c r="RDB3976" s="549"/>
      <c r="RDC3976" s="549"/>
      <c r="RDD3976" s="549"/>
      <c r="RDE3976" s="549"/>
      <c r="RDF3976" s="549"/>
      <c r="RDG3976" s="549"/>
      <c r="RDH3976" s="549"/>
      <c r="RDI3976" s="549"/>
      <c r="RDJ3976" s="549"/>
      <c r="RDK3976" s="549"/>
      <c r="RDL3976" s="549"/>
      <c r="RDM3976" s="549"/>
      <c r="RDN3976" s="549"/>
      <c r="RDO3976" s="549"/>
      <c r="RDP3976" s="549"/>
      <c r="RDQ3976" s="549"/>
      <c r="RDR3976" s="549"/>
      <c r="RDS3976" s="549"/>
      <c r="RDT3976" s="549"/>
      <c r="RDU3976" s="549"/>
      <c r="RDV3976" s="549"/>
      <c r="RDW3976" s="549"/>
      <c r="RDX3976" s="549"/>
      <c r="RDY3976" s="549"/>
      <c r="RDZ3976" s="549"/>
      <c r="REA3976" s="549"/>
      <c r="REB3976" s="549"/>
      <c r="REC3976" s="549"/>
      <c r="RED3976" s="549"/>
      <c r="REE3976" s="549"/>
      <c r="REF3976" s="549"/>
      <c r="REG3976" s="549"/>
      <c r="REH3976" s="549"/>
      <c r="REI3976" s="549"/>
      <c r="REJ3976" s="549"/>
      <c r="REK3976" s="549"/>
      <c r="REL3976" s="549"/>
      <c r="REM3976" s="549"/>
      <c r="REN3976" s="549"/>
      <c r="REO3976" s="549"/>
      <c r="REP3976" s="549"/>
      <c r="REQ3976" s="549"/>
      <c r="RER3976" s="549"/>
      <c r="RES3976" s="549"/>
      <c r="RET3976" s="549"/>
      <c r="REU3976" s="549"/>
      <c r="REV3976" s="549"/>
      <c r="REW3976" s="549"/>
      <c r="REX3976" s="549"/>
      <c r="REY3976" s="549"/>
      <c r="REZ3976" s="549"/>
      <c r="RFA3976" s="549"/>
      <c r="RFB3976" s="549"/>
      <c r="RFC3976" s="549"/>
      <c r="RFD3976" s="549"/>
      <c r="RFE3976" s="549"/>
      <c r="RFF3976" s="549"/>
      <c r="RFG3976" s="549"/>
      <c r="RFH3976" s="549"/>
      <c r="RFI3976" s="549"/>
      <c r="RFJ3976" s="549"/>
      <c r="RFK3976" s="549"/>
      <c r="RFL3976" s="549"/>
      <c r="RFM3976" s="549"/>
      <c r="RFN3976" s="549"/>
      <c r="RFO3976" s="549"/>
      <c r="RFP3976" s="549"/>
      <c r="RFQ3976" s="549"/>
      <c r="RFR3976" s="549"/>
      <c r="RFS3976" s="549"/>
      <c r="RFT3976" s="549"/>
      <c r="RFU3976" s="549"/>
      <c r="RFV3976" s="549"/>
      <c r="RFW3976" s="549"/>
      <c r="RFX3976" s="549"/>
      <c r="RFY3976" s="549"/>
      <c r="RFZ3976" s="549"/>
      <c r="RGA3976" s="549"/>
      <c r="RGB3976" s="549"/>
      <c r="RGC3976" s="549"/>
      <c r="RGD3976" s="549"/>
      <c r="RGE3976" s="549"/>
      <c r="RGF3976" s="549"/>
      <c r="RGG3976" s="549"/>
      <c r="RGH3976" s="549"/>
      <c r="RGI3976" s="549"/>
      <c r="RGJ3976" s="549"/>
      <c r="RGK3976" s="549"/>
      <c r="RGL3976" s="549"/>
      <c r="RGM3976" s="549"/>
      <c r="RGN3976" s="549"/>
      <c r="RGO3976" s="549"/>
      <c r="RGP3976" s="549"/>
      <c r="RGQ3976" s="549"/>
      <c r="RGR3976" s="549"/>
      <c r="RGS3976" s="549"/>
      <c r="RGT3976" s="549"/>
      <c r="RGU3976" s="549"/>
      <c r="RGV3976" s="549"/>
      <c r="RGW3976" s="549"/>
      <c r="RGX3976" s="549"/>
      <c r="RGY3976" s="549"/>
      <c r="RGZ3976" s="549"/>
      <c r="RHA3976" s="549"/>
      <c r="RHB3976" s="549"/>
      <c r="RHC3976" s="549"/>
      <c r="RHD3976" s="549"/>
      <c r="RHE3976" s="549"/>
      <c r="RHF3976" s="549"/>
      <c r="RHG3976" s="549"/>
      <c r="RHH3976" s="549"/>
      <c r="RHI3976" s="549"/>
      <c r="RHJ3976" s="549"/>
      <c r="RHK3976" s="549"/>
      <c r="RHL3976" s="549"/>
      <c r="RHM3976" s="549"/>
      <c r="RHN3976" s="549"/>
      <c r="RHO3976" s="549"/>
      <c r="RHP3976" s="549"/>
      <c r="RHQ3976" s="549"/>
      <c r="RHR3976" s="549"/>
      <c r="RHS3976" s="549"/>
      <c r="RHT3976" s="549"/>
      <c r="RHU3976" s="549"/>
      <c r="RHV3976" s="549"/>
      <c r="RHW3976" s="549"/>
      <c r="RHX3976" s="549"/>
      <c r="RHY3976" s="549"/>
      <c r="RHZ3976" s="549"/>
      <c r="RIA3976" s="549"/>
      <c r="RIB3976" s="549"/>
      <c r="RIC3976" s="549"/>
      <c r="RID3976" s="549"/>
      <c r="RIE3976" s="549"/>
      <c r="RIF3976" s="549"/>
      <c r="RIG3976" s="549"/>
      <c r="RIH3976" s="549"/>
      <c r="RII3976" s="549"/>
      <c r="RIJ3976" s="549"/>
      <c r="RIK3976" s="549"/>
      <c r="RIL3976" s="549"/>
      <c r="RIM3976" s="549"/>
      <c r="RIN3976" s="549"/>
      <c r="RIO3976" s="549"/>
      <c r="RIP3976" s="549"/>
      <c r="RIQ3976" s="549"/>
      <c r="RIR3976" s="549"/>
      <c r="RIS3976" s="549"/>
      <c r="RIT3976" s="549"/>
      <c r="RIU3976" s="549"/>
      <c r="RIV3976" s="549"/>
      <c r="RIW3976" s="549"/>
      <c r="RIX3976" s="549"/>
      <c r="RIY3976" s="549"/>
      <c r="RIZ3976" s="549"/>
      <c r="RJA3976" s="549"/>
      <c r="RJB3976" s="549"/>
      <c r="RJC3976" s="549"/>
      <c r="RJD3976" s="549"/>
      <c r="RJE3976" s="549"/>
      <c r="RJF3976" s="549"/>
      <c r="RJG3976" s="549"/>
      <c r="RJH3976" s="549"/>
      <c r="RJI3976" s="549"/>
      <c r="RJJ3976" s="549"/>
      <c r="RJK3976" s="549"/>
      <c r="RJL3976" s="549"/>
      <c r="RJM3976" s="549"/>
      <c r="RJN3976" s="549"/>
      <c r="RJO3976" s="549"/>
      <c r="RJP3976" s="549"/>
      <c r="RJQ3976" s="549"/>
      <c r="RJR3976" s="549"/>
      <c r="RJS3976" s="549"/>
      <c r="RJT3976" s="549"/>
      <c r="RJU3976" s="549"/>
      <c r="RJV3976" s="549"/>
      <c r="RJW3976" s="549"/>
      <c r="RJX3976" s="549"/>
      <c r="RJY3976" s="549"/>
      <c r="RJZ3976" s="549"/>
      <c r="RKA3976" s="549"/>
      <c r="RKB3976" s="549"/>
      <c r="RKC3976" s="549"/>
      <c r="RKD3976" s="549"/>
      <c r="RKE3976" s="549"/>
      <c r="RKF3976" s="549"/>
      <c r="RKG3976" s="549"/>
      <c r="RKH3976" s="549"/>
      <c r="RKI3976" s="549"/>
      <c r="RKJ3976" s="549"/>
      <c r="RKK3976" s="549"/>
      <c r="RKL3976" s="549"/>
      <c r="RKM3976" s="549"/>
      <c r="RKN3976" s="549"/>
      <c r="RKO3976" s="549"/>
      <c r="RKP3976" s="549"/>
      <c r="RKQ3976" s="549"/>
      <c r="RKR3976" s="549"/>
      <c r="RKS3976" s="549"/>
      <c r="RKT3976" s="549"/>
      <c r="RKU3976" s="549"/>
      <c r="RKV3976" s="549"/>
      <c r="RKW3976" s="549"/>
      <c r="RKX3976" s="549"/>
      <c r="RKY3976" s="549"/>
      <c r="RKZ3976" s="549"/>
      <c r="RLA3976" s="549"/>
      <c r="RLB3976" s="549"/>
      <c r="RLC3976" s="549"/>
      <c r="RLD3976" s="549"/>
      <c r="RLE3976" s="549"/>
      <c r="RLF3976" s="549"/>
      <c r="RLG3976" s="549"/>
      <c r="RLH3976" s="549"/>
      <c r="RLI3976" s="549"/>
      <c r="RLJ3976" s="549"/>
      <c r="RLK3976" s="549"/>
      <c r="RLL3976" s="549"/>
      <c r="RLM3976" s="549"/>
      <c r="RLN3976" s="549"/>
      <c r="RLO3976" s="549"/>
      <c r="RLP3976" s="549"/>
      <c r="RLQ3976" s="549"/>
      <c r="RLR3976" s="549"/>
      <c r="RLS3976" s="549"/>
      <c r="RLT3976" s="549"/>
      <c r="RLU3976" s="549"/>
      <c r="RLV3976" s="549"/>
      <c r="RLW3976" s="549"/>
      <c r="RLX3976" s="549"/>
      <c r="RLY3976" s="549"/>
      <c r="RLZ3976" s="549"/>
      <c r="RMA3976" s="549"/>
      <c r="RMB3976" s="549"/>
      <c r="RMC3976" s="549"/>
      <c r="RMD3976" s="549"/>
      <c r="RME3976" s="549"/>
      <c r="RMF3976" s="549"/>
      <c r="RMG3976" s="549"/>
      <c r="RMH3976" s="549"/>
      <c r="RMI3976" s="549"/>
      <c r="RMJ3976" s="549"/>
      <c r="RMK3976" s="549"/>
      <c r="RML3976" s="549"/>
      <c r="RMM3976" s="549"/>
      <c r="RMN3976" s="549"/>
      <c r="RMO3976" s="549"/>
      <c r="RMP3976" s="549"/>
      <c r="RMQ3976" s="549"/>
      <c r="RMR3976" s="549"/>
      <c r="RMS3976" s="549"/>
      <c r="RMT3976" s="549"/>
      <c r="RMU3976" s="549"/>
      <c r="RMV3976" s="549"/>
      <c r="RMW3976" s="549"/>
      <c r="RMX3976" s="549"/>
      <c r="RMY3976" s="549"/>
      <c r="RMZ3976" s="549"/>
      <c r="RNA3976" s="549"/>
      <c r="RNB3976" s="549"/>
      <c r="RNC3976" s="549"/>
      <c r="RND3976" s="549"/>
      <c r="RNE3976" s="549"/>
      <c r="RNF3976" s="549"/>
      <c r="RNG3976" s="549"/>
      <c r="RNH3976" s="549"/>
      <c r="RNI3976" s="549"/>
      <c r="RNJ3976" s="549"/>
      <c r="RNK3976" s="549"/>
      <c r="RNL3976" s="549"/>
      <c r="RNM3976" s="549"/>
      <c r="RNN3976" s="549"/>
      <c r="RNO3976" s="549"/>
      <c r="RNP3976" s="549"/>
      <c r="RNQ3976" s="549"/>
      <c r="RNR3976" s="549"/>
      <c r="RNS3976" s="549"/>
      <c r="RNT3976" s="549"/>
      <c r="RNU3976" s="549"/>
      <c r="RNV3976" s="549"/>
      <c r="RNW3976" s="549"/>
      <c r="RNX3976" s="549"/>
      <c r="RNY3976" s="549"/>
      <c r="RNZ3976" s="549"/>
      <c r="ROA3976" s="549"/>
      <c r="ROB3976" s="549"/>
      <c r="ROC3976" s="549"/>
      <c r="ROD3976" s="549"/>
      <c r="ROE3976" s="549"/>
      <c r="ROF3976" s="549"/>
      <c r="ROG3976" s="549"/>
      <c r="ROH3976" s="549"/>
      <c r="ROI3976" s="549"/>
      <c r="ROJ3976" s="549"/>
      <c r="ROK3976" s="549"/>
      <c r="ROL3976" s="549"/>
      <c r="ROM3976" s="549"/>
      <c r="RON3976" s="549"/>
      <c r="ROO3976" s="549"/>
      <c r="ROP3976" s="549"/>
      <c r="ROQ3976" s="549"/>
      <c r="ROR3976" s="549"/>
      <c r="ROS3976" s="549"/>
      <c r="ROT3976" s="549"/>
      <c r="ROU3976" s="549"/>
      <c r="ROV3976" s="549"/>
      <c r="ROW3976" s="549"/>
      <c r="ROX3976" s="549"/>
      <c r="ROY3976" s="549"/>
      <c r="ROZ3976" s="549"/>
      <c r="RPA3976" s="549"/>
      <c r="RPB3976" s="549"/>
      <c r="RPC3976" s="549"/>
      <c r="RPD3976" s="549"/>
      <c r="RPE3976" s="549"/>
      <c r="RPF3976" s="549"/>
      <c r="RPG3976" s="549"/>
      <c r="RPH3976" s="549"/>
      <c r="RPI3976" s="549"/>
      <c r="RPJ3976" s="549"/>
      <c r="RPK3976" s="549"/>
      <c r="RPL3976" s="549"/>
      <c r="RPM3976" s="549"/>
      <c r="RPN3976" s="549"/>
      <c r="RPO3976" s="549"/>
      <c r="RPP3976" s="549"/>
      <c r="RPQ3976" s="549"/>
      <c r="RPR3976" s="549"/>
      <c r="RPS3976" s="549"/>
      <c r="RPT3976" s="549"/>
      <c r="RPU3976" s="549"/>
      <c r="RPV3976" s="549"/>
      <c r="RPW3976" s="549"/>
      <c r="RPX3976" s="549"/>
      <c r="RPY3976" s="549"/>
      <c r="RPZ3976" s="549"/>
      <c r="RQA3976" s="549"/>
      <c r="RQB3976" s="549"/>
      <c r="RQC3976" s="549"/>
      <c r="RQD3976" s="549"/>
      <c r="RQE3976" s="549"/>
      <c r="RQF3976" s="549"/>
      <c r="RQG3976" s="549"/>
      <c r="RQH3976" s="549"/>
      <c r="RQI3976" s="549"/>
      <c r="RQJ3976" s="549"/>
      <c r="RQK3976" s="549"/>
      <c r="RQL3976" s="549"/>
      <c r="RQM3976" s="549"/>
      <c r="RQN3976" s="549"/>
      <c r="RQO3976" s="549"/>
      <c r="RQP3976" s="549"/>
      <c r="RQQ3976" s="549"/>
      <c r="RQR3976" s="549"/>
      <c r="RQS3976" s="549"/>
      <c r="RQT3976" s="549"/>
      <c r="RQU3976" s="549"/>
      <c r="RQV3976" s="549"/>
      <c r="RQW3976" s="549"/>
      <c r="RQX3976" s="549"/>
      <c r="RQY3976" s="549"/>
      <c r="RQZ3976" s="549"/>
      <c r="RRA3976" s="549"/>
      <c r="RRB3976" s="549"/>
      <c r="RRC3976" s="549"/>
      <c r="RRD3976" s="549"/>
      <c r="RRE3976" s="549"/>
      <c r="RRF3976" s="549"/>
      <c r="RRG3976" s="549"/>
      <c r="RRH3976" s="549"/>
      <c r="RRI3976" s="549"/>
      <c r="RRJ3976" s="549"/>
      <c r="RRK3976" s="549"/>
      <c r="RRL3976" s="549"/>
      <c r="RRM3976" s="549"/>
      <c r="RRN3976" s="549"/>
      <c r="RRO3976" s="549"/>
      <c r="RRP3976" s="549"/>
      <c r="RRQ3976" s="549"/>
      <c r="RRR3976" s="549"/>
      <c r="RRS3976" s="549"/>
      <c r="RRT3976" s="549"/>
      <c r="RRU3976" s="549"/>
      <c r="RRV3976" s="549"/>
      <c r="RRW3976" s="549"/>
      <c r="RRX3976" s="549"/>
      <c r="RRY3976" s="549"/>
      <c r="RRZ3976" s="549"/>
      <c r="RSA3976" s="549"/>
      <c r="RSB3976" s="549"/>
      <c r="RSC3976" s="549"/>
      <c r="RSD3976" s="549"/>
      <c r="RSE3976" s="549"/>
      <c r="RSF3976" s="549"/>
      <c r="RSG3976" s="549"/>
      <c r="RSH3976" s="549"/>
      <c r="RSI3976" s="549"/>
      <c r="RSJ3976" s="549"/>
      <c r="RSK3976" s="549"/>
      <c r="RSL3976" s="549"/>
      <c r="RSM3976" s="549"/>
      <c r="RSN3976" s="549"/>
      <c r="RSO3976" s="549"/>
      <c r="RSP3976" s="549"/>
      <c r="RSQ3976" s="549"/>
      <c r="RSR3976" s="549"/>
      <c r="RSS3976" s="549"/>
      <c r="RST3976" s="549"/>
      <c r="RSU3976" s="549"/>
      <c r="RSV3976" s="549"/>
      <c r="RSW3976" s="549"/>
      <c r="RSX3976" s="549"/>
      <c r="RSY3976" s="549"/>
      <c r="RSZ3976" s="549"/>
      <c r="RTA3976" s="549"/>
      <c r="RTB3976" s="549"/>
      <c r="RTC3976" s="549"/>
      <c r="RTD3976" s="549"/>
      <c r="RTE3976" s="549"/>
      <c r="RTF3976" s="549"/>
      <c r="RTG3976" s="549"/>
      <c r="RTH3976" s="549"/>
      <c r="RTI3976" s="549"/>
      <c r="RTJ3976" s="549"/>
      <c r="RTK3976" s="549"/>
      <c r="RTL3976" s="549"/>
      <c r="RTM3976" s="549"/>
      <c r="RTN3976" s="549"/>
      <c r="RTO3976" s="549"/>
      <c r="RTP3976" s="549"/>
      <c r="RTQ3976" s="549"/>
      <c r="RTR3976" s="549"/>
      <c r="RTS3976" s="549"/>
      <c r="RTT3976" s="549"/>
      <c r="RTU3976" s="549"/>
      <c r="RTV3976" s="549"/>
      <c r="RTW3976" s="549"/>
      <c r="RTX3976" s="549"/>
      <c r="RTY3976" s="549"/>
      <c r="RTZ3976" s="549"/>
      <c r="RUA3976" s="549"/>
      <c r="RUB3976" s="549"/>
      <c r="RUC3976" s="549"/>
      <c r="RUD3976" s="549"/>
      <c r="RUE3976" s="549"/>
      <c r="RUF3976" s="549"/>
      <c r="RUG3976" s="549"/>
      <c r="RUH3976" s="549"/>
      <c r="RUI3976" s="549"/>
      <c r="RUJ3976" s="549"/>
      <c r="RUK3976" s="549"/>
      <c r="RUL3976" s="549"/>
      <c r="RUM3976" s="549"/>
      <c r="RUN3976" s="549"/>
      <c r="RUO3976" s="549"/>
      <c r="RUP3976" s="549"/>
      <c r="RUQ3976" s="549"/>
      <c r="RUR3976" s="549"/>
      <c r="RUS3976" s="549"/>
      <c r="RUT3976" s="549"/>
      <c r="RUU3976" s="549"/>
      <c r="RUV3976" s="549"/>
      <c r="RUW3976" s="549"/>
      <c r="RUX3976" s="549"/>
      <c r="RUY3976" s="549"/>
      <c r="RUZ3976" s="549"/>
      <c r="RVA3976" s="549"/>
      <c r="RVB3976" s="549"/>
      <c r="RVC3976" s="549"/>
      <c r="RVD3976" s="549"/>
      <c r="RVE3976" s="549"/>
      <c r="RVF3976" s="549"/>
      <c r="RVG3976" s="549"/>
      <c r="RVH3976" s="549"/>
      <c r="RVI3976" s="549"/>
      <c r="RVJ3976" s="549"/>
      <c r="RVK3976" s="549"/>
      <c r="RVL3976" s="549"/>
      <c r="RVM3976" s="549"/>
      <c r="RVN3976" s="549"/>
      <c r="RVO3976" s="549"/>
      <c r="RVP3976" s="549"/>
      <c r="RVQ3976" s="549"/>
      <c r="RVR3976" s="549"/>
      <c r="RVS3976" s="549"/>
      <c r="RVT3976" s="549"/>
      <c r="RVU3976" s="549"/>
      <c r="RVV3976" s="549"/>
      <c r="RVW3976" s="549"/>
      <c r="RVX3976" s="549"/>
      <c r="RVY3976" s="549"/>
      <c r="RVZ3976" s="549"/>
      <c r="RWA3976" s="549"/>
      <c r="RWB3976" s="549"/>
      <c r="RWC3976" s="549"/>
      <c r="RWD3976" s="549"/>
      <c r="RWE3976" s="549"/>
      <c r="RWF3976" s="549"/>
      <c r="RWG3976" s="549"/>
      <c r="RWH3976" s="549"/>
      <c r="RWI3976" s="549"/>
      <c r="RWJ3976" s="549"/>
      <c r="RWK3976" s="549"/>
      <c r="RWL3976" s="549"/>
      <c r="RWM3976" s="549"/>
      <c r="RWN3976" s="549"/>
      <c r="RWO3976" s="549"/>
      <c r="RWP3976" s="549"/>
      <c r="RWQ3976" s="549"/>
      <c r="RWR3976" s="549"/>
      <c r="RWS3976" s="549"/>
      <c r="RWT3976" s="549"/>
      <c r="RWU3976" s="549"/>
      <c r="RWV3976" s="549"/>
      <c r="RWW3976" s="549"/>
      <c r="RWX3976" s="549"/>
      <c r="RWY3976" s="549"/>
      <c r="RWZ3976" s="549"/>
      <c r="RXA3976" s="549"/>
      <c r="RXB3976" s="549"/>
      <c r="RXC3976" s="549"/>
      <c r="RXD3976" s="549"/>
      <c r="RXE3976" s="549"/>
      <c r="RXF3976" s="549"/>
      <c r="RXG3976" s="549"/>
      <c r="RXH3976" s="549"/>
      <c r="RXI3976" s="549"/>
      <c r="RXJ3976" s="549"/>
      <c r="RXK3976" s="549"/>
      <c r="RXL3976" s="549"/>
      <c r="RXM3976" s="549"/>
      <c r="RXN3976" s="549"/>
      <c r="RXO3976" s="549"/>
      <c r="RXP3976" s="549"/>
      <c r="RXQ3976" s="549"/>
      <c r="RXR3976" s="549"/>
      <c r="RXS3976" s="549"/>
      <c r="RXT3976" s="549"/>
      <c r="RXU3976" s="549"/>
      <c r="RXV3976" s="549"/>
      <c r="RXW3976" s="549"/>
      <c r="RXX3976" s="549"/>
      <c r="RXY3976" s="549"/>
      <c r="RXZ3976" s="549"/>
      <c r="RYA3976" s="549"/>
      <c r="RYB3976" s="549"/>
      <c r="RYC3976" s="549"/>
      <c r="RYD3976" s="549"/>
      <c r="RYE3976" s="549"/>
      <c r="RYF3976" s="549"/>
      <c r="RYG3976" s="549"/>
      <c r="RYH3976" s="549"/>
      <c r="RYI3976" s="549"/>
      <c r="RYJ3976" s="549"/>
      <c r="RYK3976" s="549"/>
      <c r="RYL3976" s="549"/>
      <c r="RYM3976" s="549"/>
      <c r="RYN3976" s="549"/>
      <c r="RYO3976" s="549"/>
      <c r="RYP3976" s="549"/>
      <c r="RYQ3976" s="549"/>
      <c r="RYR3976" s="549"/>
      <c r="RYS3976" s="549"/>
      <c r="RYT3976" s="549"/>
      <c r="RYU3976" s="549"/>
      <c r="RYV3976" s="549"/>
      <c r="RYW3976" s="549"/>
      <c r="RYX3976" s="549"/>
      <c r="RYY3976" s="549"/>
      <c r="RYZ3976" s="549"/>
      <c r="RZA3976" s="549"/>
      <c r="RZB3976" s="549"/>
      <c r="RZC3976" s="549"/>
      <c r="RZD3976" s="549"/>
      <c r="RZE3976" s="549"/>
      <c r="RZF3976" s="549"/>
      <c r="RZG3976" s="549"/>
      <c r="RZH3976" s="549"/>
      <c r="RZI3976" s="549"/>
      <c r="RZJ3976" s="549"/>
      <c r="RZK3976" s="549"/>
      <c r="RZL3976" s="549"/>
      <c r="RZM3976" s="549"/>
      <c r="RZN3976" s="549"/>
      <c r="RZO3976" s="549"/>
      <c r="RZP3976" s="549"/>
      <c r="RZQ3976" s="549"/>
      <c r="RZR3976" s="549"/>
      <c r="RZS3976" s="549"/>
      <c r="RZT3976" s="549"/>
      <c r="RZU3976" s="549"/>
      <c r="RZV3976" s="549"/>
      <c r="RZW3976" s="549"/>
      <c r="RZX3976" s="549"/>
      <c r="RZY3976" s="549"/>
      <c r="RZZ3976" s="549"/>
      <c r="SAA3976" s="549"/>
      <c r="SAB3976" s="549"/>
      <c r="SAC3976" s="549"/>
      <c r="SAD3976" s="549"/>
      <c r="SAE3976" s="549"/>
      <c r="SAF3976" s="549"/>
      <c r="SAG3976" s="549"/>
      <c r="SAH3976" s="549"/>
      <c r="SAI3976" s="549"/>
      <c r="SAJ3976" s="549"/>
      <c r="SAK3976" s="549"/>
      <c r="SAL3976" s="549"/>
      <c r="SAM3976" s="549"/>
      <c r="SAN3976" s="549"/>
      <c r="SAO3976" s="549"/>
      <c r="SAP3976" s="549"/>
      <c r="SAQ3976" s="549"/>
      <c r="SAR3976" s="549"/>
      <c r="SAS3976" s="549"/>
      <c r="SAT3976" s="549"/>
      <c r="SAU3976" s="549"/>
      <c r="SAV3976" s="549"/>
      <c r="SAW3976" s="549"/>
      <c r="SAX3976" s="549"/>
      <c r="SAY3976" s="549"/>
      <c r="SAZ3976" s="549"/>
      <c r="SBA3976" s="549"/>
      <c r="SBB3976" s="549"/>
      <c r="SBC3976" s="549"/>
      <c r="SBD3976" s="549"/>
      <c r="SBE3976" s="549"/>
      <c r="SBF3976" s="549"/>
      <c r="SBG3976" s="549"/>
      <c r="SBH3976" s="549"/>
      <c r="SBI3976" s="549"/>
      <c r="SBJ3976" s="549"/>
      <c r="SBK3976" s="549"/>
      <c r="SBL3976" s="549"/>
      <c r="SBM3976" s="549"/>
      <c r="SBN3976" s="549"/>
      <c r="SBO3976" s="549"/>
      <c r="SBP3976" s="549"/>
      <c r="SBQ3976" s="549"/>
      <c r="SBR3976" s="549"/>
      <c r="SBS3976" s="549"/>
      <c r="SBT3976" s="549"/>
      <c r="SBU3976" s="549"/>
      <c r="SBV3976" s="549"/>
      <c r="SBW3976" s="549"/>
      <c r="SBX3976" s="549"/>
      <c r="SBY3976" s="549"/>
      <c r="SBZ3976" s="549"/>
      <c r="SCA3976" s="549"/>
      <c r="SCB3976" s="549"/>
      <c r="SCC3976" s="549"/>
      <c r="SCD3976" s="549"/>
      <c r="SCE3976" s="549"/>
      <c r="SCF3976" s="549"/>
      <c r="SCG3976" s="549"/>
      <c r="SCH3976" s="549"/>
      <c r="SCI3976" s="549"/>
      <c r="SCJ3976" s="549"/>
      <c r="SCK3976" s="549"/>
      <c r="SCL3976" s="549"/>
      <c r="SCM3976" s="549"/>
      <c r="SCN3976" s="549"/>
      <c r="SCO3976" s="549"/>
      <c r="SCP3976" s="549"/>
      <c r="SCQ3976" s="549"/>
      <c r="SCR3976" s="549"/>
      <c r="SCS3976" s="549"/>
      <c r="SCT3976" s="549"/>
      <c r="SCU3976" s="549"/>
      <c r="SCV3976" s="549"/>
      <c r="SCW3976" s="549"/>
      <c r="SCX3976" s="549"/>
      <c r="SCY3976" s="549"/>
      <c r="SCZ3976" s="549"/>
      <c r="SDA3976" s="549"/>
      <c r="SDB3976" s="549"/>
      <c r="SDC3976" s="549"/>
      <c r="SDD3976" s="549"/>
      <c r="SDE3976" s="549"/>
      <c r="SDF3976" s="549"/>
      <c r="SDG3976" s="549"/>
      <c r="SDH3976" s="549"/>
      <c r="SDI3976" s="549"/>
      <c r="SDJ3976" s="549"/>
      <c r="SDK3976" s="549"/>
      <c r="SDL3976" s="549"/>
      <c r="SDM3976" s="549"/>
      <c r="SDN3976" s="549"/>
      <c r="SDO3976" s="549"/>
      <c r="SDP3976" s="549"/>
      <c r="SDQ3976" s="549"/>
      <c r="SDR3976" s="549"/>
      <c r="SDS3976" s="549"/>
      <c r="SDT3976" s="549"/>
      <c r="SDU3976" s="549"/>
      <c r="SDV3976" s="549"/>
      <c r="SDW3976" s="549"/>
      <c r="SDX3976" s="549"/>
      <c r="SDY3976" s="549"/>
      <c r="SDZ3976" s="549"/>
      <c r="SEA3976" s="549"/>
      <c r="SEB3976" s="549"/>
      <c r="SEC3976" s="549"/>
      <c r="SED3976" s="549"/>
      <c r="SEE3976" s="549"/>
      <c r="SEF3976" s="549"/>
      <c r="SEG3976" s="549"/>
      <c r="SEH3976" s="549"/>
      <c r="SEI3976" s="549"/>
      <c r="SEJ3976" s="549"/>
      <c r="SEK3976" s="549"/>
      <c r="SEL3976" s="549"/>
      <c r="SEM3976" s="549"/>
      <c r="SEN3976" s="549"/>
      <c r="SEO3976" s="549"/>
      <c r="SEP3976" s="549"/>
      <c r="SEQ3976" s="549"/>
      <c r="SER3976" s="549"/>
      <c r="SES3976" s="549"/>
      <c r="SET3976" s="549"/>
      <c r="SEU3976" s="549"/>
      <c r="SEV3976" s="549"/>
      <c r="SEW3976" s="549"/>
      <c r="SEX3976" s="549"/>
      <c r="SEY3976" s="549"/>
      <c r="SEZ3976" s="549"/>
      <c r="SFA3976" s="549"/>
      <c r="SFB3976" s="549"/>
      <c r="SFC3976" s="549"/>
      <c r="SFD3976" s="549"/>
      <c r="SFE3976" s="549"/>
      <c r="SFF3976" s="549"/>
      <c r="SFG3976" s="549"/>
      <c r="SFH3976" s="549"/>
      <c r="SFI3976" s="549"/>
      <c r="SFJ3976" s="549"/>
      <c r="SFK3976" s="549"/>
      <c r="SFL3976" s="549"/>
      <c r="SFM3976" s="549"/>
      <c r="SFN3976" s="549"/>
      <c r="SFO3976" s="549"/>
      <c r="SFP3976" s="549"/>
      <c r="SFQ3976" s="549"/>
      <c r="SFR3976" s="549"/>
      <c r="SFS3976" s="549"/>
      <c r="SFT3976" s="549"/>
      <c r="SFU3976" s="549"/>
      <c r="SFV3976" s="549"/>
      <c r="SFW3976" s="549"/>
      <c r="SFX3976" s="549"/>
      <c r="SFY3976" s="549"/>
      <c r="SFZ3976" s="549"/>
      <c r="SGA3976" s="549"/>
      <c r="SGB3976" s="549"/>
      <c r="SGC3976" s="549"/>
      <c r="SGD3976" s="549"/>
      <c r="SGE3976" s="549"/>
      <c r="SGF3976" s="549"/>
      <c r="SGG3976" s="549"/>
      <c r="SGH3976" s="549"/>
      <c r="SGI3976" s="549"/>
      <c r="SGJ3976" s="549"/>
      <c r="SGK3976" s="549"/>
      <c r="SGL3976" s="549"/>
      <c r="SGM3976" s="549"/>
      <c r="SGN3976" s="549"/>
      <c r="SGO3976" s="549"/>
      <c r="SGP3976" s="549"/>
      <c r="SGQ3976" s="549"/>
      <c r="SGR3976" s="549"/>
      <c r="SGS3976" s="549"/>
      <c r="SGT3976" s="549"/>
      <c r="SGU3976" s="549"/>
      <c r="SGV3976" s="549"/>
      <c r="SGW3976" s="549"/>
      <c r="SGX3976" s="549"/>
      <c r="SGY3976" s="549"/>
      <c r="SGZ3976" s="549"/>
      <c r="SHA3976" s="549"/>
      <c r="SHB3976" s="549"/>
      <c r="SHC3976" s="549"/>
      <c r="SHD3976" s="549"/>
      <c r="SHE3976" s="549"/>
      <c r="SHF3976" s="549"/>
      <c r="SHG3976" s="549"/>
      <c r="SHH3976" s="549"/>
      <c r="SHI3976" s="549"/>
      <c r="SHJ3976" s="549"/>
      <c r="SHK3976" s="549"/>
      <c r="SHL3976" s="549"/>
      <c r="SHM3976" s="549"/>
      <c r="SHN3976" s="549"/>
      <c r="SHO3976" s="549"/>
      <c r="SHP3976" s="549"/>
      <c r="SHQ3976" s="549"/>
      <c r="SHR3976" s="549"/>
      <c r="SHS3976" s="549"/>
      <c r="SHT3976" s="549"/>
      <c r="SHU3976" s="549"/>
      <c r="SHV3976" s="549"/>
      <c r="SHW3976" s="549"/>
      <c r="SHX3976" s="549"/>
      <c r="SHY3976" s="549"/>
      <c r="SHZ3976" s="549"/>
      <c r="SIA3976" s="549"/>
      <c r="SIB3976" s="549"/>
      <c r="SIC3976" s="549"/>
      <c r="SID3976" s="549"/>
      <c r="SIE3976" s="549"/>
      <c r="SIF3976" s="549"/>
      <c r="SIG3976" s="549"/>
      <c r="SIH3976" s="549"/>
      <c r="SII3976" s="549"/>
      <c r="SIJ3976" s="549"/>
      <c r="SIK3976" s="549"/>
      <c r="SIL3976" s="549"/>
      <c r="SIM3976" s="549"/>
      <c r="SIN3976" s="549"/>
      <c r="SIO3976" s="549"/>
      <c r="SIP3976" s="549"/>
      <c r="SIQ3976" s="549"/>
      <c r="SIR3976" s="549"/>
      <c r="SIS3976" s="549"/>
      <c r="SIT3976" s="549"/>
      <c r="SIU3976" s="549"/>
      <c r="SIV3976" s="549"/>
      <c r="SIW3976" s="549"/>
      <c r="SIX3976" s="549"/>
      <c r="SIY3976" s="549"/>
      <c r="SIZ3976" s="549"/>
      <c r="SJA3976" s="549"/>
      <c r="SJB3976" s="549"/>
      <c r="SJC3976" s="549"/>
      <c r="SJD3976" s="549"/>
      <c r="SJE3976" s="549"/>
      <c r="SJF3976" s="549"/>
      <c r="SJG3976" s="549"/>
      <c r="SJH3976" s="549"/>
      <c r="SJI3976" s="549"/>
      <c r="SJJ3976" s="549"/>
      <c r="SJK3976" s="549"/>
      <c r="SJL3976" s="549"/>
      <c r="SJM3976" s="549"/>
      <c r="SJN3976" s="549"/>
      <c r="SJO3976" s="549"/>
      <c r="SJP3976" s="549"/>
      <c r="SJQ3976" s="549"/>
      <c r="SJR3976" s="549"/>
      <c r="SJS3976" s="549"/>
      <c r="SJT3976" s="549"/>
      <c r="SJU3976" s="549"/>
      <c r="SJV3976" s="549"/>
      <c r="SJW3976" s="549"/>
      <c r="SJX3976" s="549"/>
      <c r="SJY3976" s="549"/>
      <c r="SJZ3976" s="549"/>
      <c r="SKA3976" s="549"/>
      <c r="SKB3976" s="549"/>
      <c r="SKC3976" s="549"/>
      <c r="SKD3976" s="549"/>
      <c r="SKE3976" s="549"/>
      <c r="SKF3976" s="549"/>
      <c r="SKG3976" s="549"/>
      <c r="SKH3976" s="549"/>
      <c r="SKI3976" s="549"/>
      <c r="SKJ3976" s="549"/>
      <c r="SKK3976" s="549"/>
      <c r="SKL3976" s="549"/>
      <c r="SKM3976" s="549"/>
      <c r="SKN3976" s="549"/>
      <c r="SKO3976" s="549"/>
      <c r="SKP3976" s="549"/>
      <c r="SKQ3976" s="549"/>
      <c r="SKR3976" s="549"/>
      <c r="SKS3976" s="549"/>
      <c r="SKT3976" s="549"/>
      <c r="SKU3976" s="549"/>
      <c r="SKV3976" s="549"/>
      <c r="SKW3976" s="549"/>
      <c r="SKX3976" s="549"/>
      <c r="SKY3976" s="549"/>
      <c r="SKZ3976" s="549"/>
      <c r="SLA3976" s="549"/>
      <c r="SLB3976" s="549"/>
      <c r="SLC3976" s="549"/>
      <c r="SLD3976" s="549"/>
      <c r="SLE3976" s="549"/>
      <c r="SLF3976" s="549"/>
      <c r="SLG3976" s="549"/>
      <c r="SLH3976" s="549"/>
      <c r="SLI3976" s="549"/>
      <c r="SLJ3976" s="549"/>
      <c r="SLK3976" s="549"/>
      <c r="SLL3976" s="549"/>
      <c r="SLM3976" s="549"/>
      <c r="SLN3976" s="549"/>
      <c r="SLO3976" s="549"/>
      <c r="SLP3976" s="549"/>
      <c r="SLQ3976" s="549"/>
      <c r="SLR3976" s="549"/>
      <c r="SLS3976" s="549"/>
      <c r="SLT3976" s="549"/>
      <c r="SLU3976" s="549"/>
      <c r="SLV3976" s="549"/>
      <c r="SLW3976" s="549"/>
      <c r="SLX3976" s="549"/>
      <c r="SLY3976" s="549"/>
      <c r="SLZ3976" s="549"/>
      <c r="SMA3976" s="549"/>
      <c r="SMB3976" s="549"/>
      <c r="SMC3976" s="549"/>
      <c r="SMD3976" s="549"/>
      <c r="SME3976" s="549"/>
      <c r="SMF3976" s="549"/>
      <c r="SMG3976" s="549"/>
      <c r="SMH3976" s="549"/>
      <c r="SMI3976" s="549"/>
      <c r="SMJ3976" s="549"/>
      <c r="SMK3976" s="549"/>
      <c r="SML3976" s="549"/>
      <c r="SMM3976" s="549"/>
      <c r="SMN3976" s="549"/>
      <c r="SMO3976" s="549"/>
      <c r="SMP3976" s="549"/>
      <c r="SMQ3976" s="549"/>
      <c r="SMR3976" s="549"/>
      <c r="SMS3976" s="549"/>
      <c r="SMT3976" s="549"/>
      <c r="SMU3976" s="549"/>
      <c r="SMV3976" s="549"/>
      <c r="SMW3976" s="549"/>
      <c r="SMX3976" s="549"/>
      <c r="SMY3976" s="549"/>
      <c r="SMZ3976" s="549"/>
      <c r="SNA3976" s="549"/>
      <c r="SNB3976" s="549"/>
      <c r="SNC3976" s="549"/>
      <c r="SND3976" s="549"/>
      <c r="SNE3976" s="549"/>
      <c r="SNF3976" s="549"/>
      <c r="SNG3976" s="549"/>
      <c r="SNH3976" s="549"/>
      <c r="SNI3976" s="549"/>
      <c r="SNJ3976" s="549"/>
      <c r="SNK3976" s="549"/>
      <c r="SNL3976" s="549"/>
      <c r="SNM3976" s="549"/>
      <c r="SNN3976" s="549"/>
      <c r="SNO3976" s="549"/>
      <c r="SNP3976" s="549"/>
      <c r="SNQ3976" s="549"/>
      <c r="SNR3976" s="549"/>
      <c r="SNS3976" s="549"/>
      <c r="SNT3976" s="549"/>
      <c r="SNU3976" s="549"/>
      <c r="SNV3976" s="549"/>
      <c r="SNW3976" s="549"/>
      <c r="SNX3976" s="549"/>
      <c r="SNY3976" s="549"/>
      <c r="SNZ3976" s="549"/>
      <c r="SOA3976" s="549"/>
      <c r="SOB3976" s="549"/>
      <c r="SOC3976" s="549"/>
      <c r="SOD3976" s="549"/>
      <c r="SOE3976" s="549"/>
      <c r="SOF3976" s="549"/>
      <c r="SOG3976" s="549"/>
      <c r="SOH3976" s="549"/>
      <c r="SOI3976" s="549"/>
      <c r="SOJ3976" s="549"/>
      <c r="SOK3976" s="549"/>
      <c r="SOL3976" s="549"/>
      <c r="SOM3976" s="549"/>
      <c r="SON3976" s="549"/>
      <c r="SOO3976" s="549"/>
      <c r="SOP3976" s="549"/>
      <c r="SOQ3976" s="549"/>
      <c r="SOR3976" s="549"/>
      <c r="SOS3976" s="549"/>
      <c r="SOT3976" s="549"/>
      <c r="SOU3976" s="549"/>
      <c r="SOV3976" s="549"/>
      <c r="SOW3976" s="549"/>
      <c r="SOX3976" s="549"/>
      <c r="SOY3976" s="549"/>
      <c r="SOZ3976" s="549"/>
      <c r="SPA3976" s="549"/>
      <c r="SPB3976" s="549"/>
      <c r="SPC3976" s="549"/>
      <c r="SPD3976" s="549"/>
      <c r="SPE3976" s="549"/>
      <c r="SPF3976" s="549"/>
      <c r="SPG3976" s="549"/>
      <c r="SPH3976" s="549"/>
      <c r="SPI3976" s="549"/>
      <c r="SPJ3976" s="549"/>
      <c r="SPK3976" s="549"/>
      <c r="SPL3976" s="549"/>
      <c r="SPM3976" s="549"/>
      <c r="SPN3976" s="549"/>
      <c r="SPO3976" s="549"/>
      <c r="SPP3976" s="549"/>
      <c r="SPQ3976" s="549"/>
      <c r="SPR3976" s="549"/>
      <c r="SPS3976" s="549"/>
      <c r="SPT3976" s="549"/>
      <c r="SPU3976" s="549"/>
      <c r="SPV3976" s="549"/>
      <c r="SPW3976" s="549"/>
      <c r="SPX3976" s="549"/>
      <c r="SPY3976" s="549"/>
      <c r="SPZ3976" s="549"/>
      <c r="SQA3976" s="549"/>
      <c r="SQB3976" s="549"/>
      <c r="SQC3976" s="549"/>
      <c r="SQD3976" s="549"/>
      <c r="SQE3976" s="549"/>
      <c r="SQF3976" s="549"/>
      <c r="SQG3976" s="549"/>
      <c r="SQH3976" s="549"/>
      <c r="SQI3976" s="549"/>
      <c r="SQJ3976" s="549"/>
      <c r="SQK3976" s="549"/>
      <c r="SQL3976" s="549"/>
      <c r="SQM3976" s="549"/>
      <c r="SQN3976" s="549"/>
      <c r="SQO3976" s="549"/>
      <c r="SQP3976" s="549"/>
      <c r="SQQ3976" s="549"/>
      <c r="SQR3976" s="549"/>
      <c r="SQS3976" s="549"/>
      <c r="SQT3976" s="549"/>
      <c r="SQU3976" s="549"/>
      <c r="SQV3976" s="549"/>
      <c r="SQW3976" s="549"/>
      <c r="SQX3976" s="549"/>
      <c r="SQY3976" s="549"/>
      <c r="SQZ3976" s="549"/>
      <c r="SRA3976" s="549"/>
      <c r="SRB3976" s="549"/>
      <c r="SRC3976" s="549"/>
      <c r="SRD3976" s="549"/>
      <c r="SRE3976" s="549"/>
      <c r="SRF3976" s="549"/>
      <c r="SRG3976" s="549"/>
      <c r="SRH3976" s="549"/>
      <c r="SRI3976" s="549"/>
      <c r="SRJ3976" s="549"/>
      <c r="SRK3976" s="549"/>
      <c r="SRL3976" s="549"/>
      <c r="SRM3976" s="549"/>
      <c r="SRN3976" s="549"/>
      <c r="SRO3976" s="549"/>
      <c r="SRP3976" s="549"/>
      <c r="SRQ3976" s="549"/>
      <c r="SRR3976" s="549"/>
      <c r="SRS3976" s="549"/>
      <c r="SRT3976" s="549"/>
      <c r="SRU3976" s="549"/>
      <c r="SRV3976" s="549"/>
      <c r="SRW3976" s="549"/>
      <c r="SRX3976" s="549"/>
      <c r="SRY3976" s="549"/>
      <c r="SRZ3976" s="549"/>
      <c r="SSA3976" s="549"/>
      <c r="SSB3976" s="549"/>
      <c r="SSC3976" s="549"/>
      <c r="SSD3976" s="549"/>
      <c r="SSE3976" s="549"/>
      <c r="SSF3976" s="549"/>
      <c r="SSG3976" s="549"/>
      <c r="SSH3976" s="549"/>
      <c r="SSI3976" s="549"/>
      <c r="SSJ3976" s="549"/>
      <c r="SSK3976" s="549"/>
      <c r="SSL3976" s="549"/>
      <c r="SSM3976" s="549"/>
      <c r="SSN3976" s="549"/>
      <c r="SSO3976" s="549"/>
      <c r="SSP3976" s="549"/>
      <c r="SSQ3976" s="549"/>
      <c r="SSR3976" s="549"/>
      <c r="SSS3976" s="549"/>
      <c r="SST3976" s="549"/>
      <c r="SSU3976" s="549"/>
      <c r="SSV3976" s="549"/>
      <c r="SSW3976" s="549"/>
      <c r="SSX3976" s="549"/>
      <c r="SSY3976" s="549"/>
      <c r="SSZ3976" s="549"/>
      <c r="STA3976" s="549"/>
      <c r="STB3976" s="549"/>
      <c r="STC3976" s="549"/>
      <c r="STD3976" s="549"/>
      <c r="STE3976" s="549"/>
      <c r="STF3976" s="549"/>
      <c r="STG3976" s="549"/>
      <c r="STH3976" s="549"/>
      <c r="STI3976" s="549"/>
      <c r="STJ3976" s="549"/>
      <c r="STK3976" s="549"/>
      <c r="STL3976" s="549"/>
      <c r="STM3976" s="549"/>
      <c r="STN3976" s="549"/>
      <c r="STO3976" s="549"/>
      <c r="STP3976" s="549"/>
      <c r="STQ3976" s="549"/>
      <c r="STR3976" s="549"/>
      <c r="STS3976" s="549"/>
      <c r="STT3976" s="549"/>
      <c r="STU3976" s="549"/>
      <c r="STV3976" s="549"/>
      <c r="STW3976" s="549"/>
      <c r="STX3976" s="549"/>
      <c r="STY3976" s="549"/>
      <c r="STZ3976" s="549"/>
      <c r="SUA3976" s="549"/>
      <c r="SUB3976" s="549"/>
      <c r="SUC3976" s="549"/>
      <c r="SUD3976" s="549"/>
      <c r="SUE3976" s="549"/>
      <c r="SUF3976" s="549"/>
      <c r="SUG3976" s="549"/>
      <c r="SUH3976" s="549"/>
      <c r="SUI3976" s="549"/>
      <c r="SUJ3976" s="549"/>
      <c r="SUK3976" s="549"/>
      <c r="SUL3976" s="549"/>
      <c r="SUM3976" s="549"/>
      <c r="SUN3976" s="549"/>
      <c r="SUO3976" s="549"/>
      <c r="SUP3976" s="549"/>
      <c r="SUQ3976" s="549"/>
      <c r="SUR3976" s="549"/>
      <c r="SUS3976" s="549"/>
      <c r="SUT3976" s="549"/>
      <c r="SUU3976" s="549"/>
      <c r="SUV3976" s="549"/>
      <c r="SUW3976" s="549"/>
      <c r="SUX3976" s="549"/>
      <c r="SUY3976" s="549"/>
      <c r="SUZ3976" s="549"/>
      <c r="SVA3976" s="549"/>
      <c r="SVB3976" s="549"/>
      <c r="SVC3976" s="549"/>
      <c r="SVD3976" s="549"/>
      <c r="SVE3976" s="549"/>
      <c r="SVF3976" s="549"/>
      <c r="SVG3976" s="549"/>
      <c r="SVH3976" s="549"/>
      <c r="SVI3976" s="549"/>
      <c r="SVJ3976" s="549"/>
      <c r="SVK3976" s="549"/>
      <c r="SVL3976" s="549"/>
      <c r="SVM3976" s="549"/>
      <c r="SVN3976" s="549"/>
      <c r="SVO3976" s="549"/>
      <c r="SVP3976" s="549"/>
      <c r="SVQ3976" s="549"/>
      <c r="SVR3976" s="549"/>
      <c r="SVS3976" s="549"/>
      <c r="SVT3976" s="549"/>
      <c r="SVU3976" s="549"/>
      <c r="SVV3976" s="549"/>
      <c r="SVW3976" s="549"/>
      <c r="SVX3976" s="549"/>
      <c r="SVY3976" s="549"/>
      <c r="SVZ3976" s="549"/>
      <c r="SWA3976" s="549"/>
      <c r="SWB3976" s="549"/>
      <c r="SWC3976" s="549"/>
      <c r="SWD3976" s="549"/>
      <c r="SWE3976" s="549"/>
      <c r="SWF3976" s="549"/>
      <c r="SWG3976" s="549"/>
      <c r="SWH3976" s="549"/>
      <c r="SWI3976" s="549"/>
      <c r="SWJ3976" s="549"/>
      <c r="SWK3976" s="549"/>
      <c r="SWL3976" s="549"/>
      <c r="SWM3976" s="549"/>
      <c r="SWN3976" s="549"/>
      <c r="SWO3976" s="549"/>
      <c r="SWP3976" s="549"/>
      <c r="SWQ3976" s="549"/>
      <c r="SWR3976" s="549"/>
      <c r="SWS3976" s="549"/>
      <c r="SWT3976" s="549"/>
      <c r="SWU3976" s="549"/>
      <c r="SWV3976" s="549"/>
      <c r="SWW3976" s="549"/>
      <c r="SWX3976" s="549"/>
      <c r="SWY3976" s="549"/>
      <c r="SWZ3976" s="549"/>
      <c r="SXA3976" s="549"/>
      <c r="SXB3976" s="549"/>
      <c r="SXC3976" s="549"/>
      <c r="SXD3976" s="549"/>
      <c r="SXE3976" s="549"/>
      <c r="SXF3976" s="549"/>
      <c r="SXG3976" s="549"/>
      <c r="SXH3976" s="549"/>
      <c r="SXI3976" s="549"/>
      <c r="SXJ3976" s="549"/>
      <c r="SXK3976" s="549"/>
      <c r="SXL3976" s="549"/>
      <c r="SXM3976" s="549"/>
      <c r="SXN3976" s="549"/>
      <c r="SXO3976" s="549"/>
      <c r="SXP3976" s="549"/>
      <c r="SXQ3976" s="549"/>
      <c r="SXR3976" s="549"/>
      <c r="SXS3976" s="549"/>
      <c r="SXT3976" s="549"/>
      <c r="SXU3976" s="549"/>
      <c r="SXV3976" s="549"/>
      <c r="SXW3976" s="549"/>
      <c r="SXX3976" s="549"/>
      <c r="SXY3976" s="549"/>
      <c r="SXZ3976" s="549"/>
      <c r="SYA3976" s="549"/>
      <c r="SYB3976" s="549"/>
      <c r="SYC3976" s="549"/>
      <c r="SYD3976" s="549"/>
      <c r="SYE3976" s="549"/>
      <c r="SYF3976" s="549"/>
      <c r="SYG3976" s="549"/>
      <c r="SYH3976" s="549"/>
      <c r="SYI3976" s="549"/>
      <c r="SYJ3976" s="549"/>
      <c r="SYK3976" s="549"/>
      <c r="SYL3976" s="549"/>
      <c r="SYM3976" s="549"/>
      <c r="SYN3976" s="549"/>
      <c r="SYO3976" s="549"/>
      <c r="SYP3976" s="549"/>
      <c r="SYQ3976" s="549"/>
      <c r="SYR3976" s="549"/>
      <c r="SYS3976" s="549"/>
      <c r="SYT3976" s="549"/>
      <c r="SYU3976" s="549"/>
      <c r="SYV3976" s="549"/>
      <c r="SYW3976" s="549"/>
      <c r="SYX3976" s="549"/>
      <c r="SYY3976" s="549"/>
      <c r="SYZ3976" s="549"/>
      <c r="SZA3976" s="549"/>
      <c r="SZB3976" s="549"/>
      <c r="SZC3976" s="549"/>
      <c r="SZD3976" s="549"/>
      <c r="SZE3976" s="549"/>
      <c r="SZF3976" s="549"/>
      <c r="SZG3976" s="549"/>
      <c r="SZH3976" s="549"/>
      <c r="SZI3976" s="549"/>
      <c r="SZJ3976" s="549"/>
      <c r="SZK3976" s="549"/>
      <c r="SZL3976" s="549"/>
      <c r="SZM3976" s="549"/>
      <c r="SZN3976" s="549"/>
      <c r="SZO3976" s="549"/>
      <c r="SZP3976" s="549"/>
      <c r="SZQ3976" s="549"/>
      <c r="SZR3976" s="549"/>
      <c r="SZS3976" s="549"/>
      <c r="SZT3976" s="549"/>
      <c r="SZU3976" s="549"/>
      <c r="SZV3976" s="549"/>
      <c r="SZW3976" s="549"/>
      <c r="SZX3976" s="549"/>
      <c r="SZY3976" s="549"/>
      <c r="SZZ3976" s="549"/>
      <c r="TAA3976" s="549"/>
      <c r="TAB3976" s="549"/>
      <c r="TAC3976" s="549"/>
      <c r="TAD3976" s="549"/>
      <c r="TAE3976" s="549"/>
      <c r="TAF3976" s="549"/>
      <c r="TAG3976" s="549"/>
      <c r="TAH3976" s="549"/>
      <c r="TAI3976" s="549"/>
      <c r="TAJ3976" s="549"/>
      <c r="TAK3976" s="549"/>
      <c r="TAL3976" s="549"/>
      <c r="TAM3976" s="549"/>
      <c r="TAN3976" s="549"/>
      <c r="TAO3976" s="549"/>
      <c r="TAP3976" s="549"/>
      <c r="TAQ3976" s="549"/>
      <c r="TAR3976" s="549"/>
      <c r="TAS3976" s="549"/>
      <c r="TAT3976" s="549"/>
      <c r="TAU3976" s="549"/>
      <c r="TAV3976" s="549"/>
      <c r="TAW3976" s="549"/>
      <c r="TAX3976" s="549"/>
      <c r="TAY3976" s="549"/>
      <c r="TAZ3976" s="549"/>
      <c r="TBA3976" s="549"/>
      <c r="TBB3976" s="549"/>
      <c r="TBC3976" s="549"/>
      <c r="TBD3976" s="549"/>
      <c r="TBE3976" s="549"/>
      <c r="TBF3976" s="549"/>
      <c r="TBG3976" s="549"/>
      <c r="TBH3976" s="549"/>
      <c r="TBI3976" s="549"/>
      <c r="TBJ3976" s="549"/>
      <c r="TBK3976" s="549"/>
      <c r="TBL3976" s="549"/>
      <c r="TBM3976" s="549"/>
      <c r="TBN3976" s="549"/>
      <c r="TBO3976" s="549"/>
      <c r="TBP3976" s="549"/>
      <c r="TBQ3976" s="549"/>
      <c r="TBR3976" s="549"/>
      <c r="TBS3976" s="549"/>
      <c r="TBT3976" s="549"/>
      <c r="TBU3976" s="549"/>
      <c r="TBV3976" s="549"/>
      <c r="TBW3976" s="549"/>
      <c r="TBX3976" s="549"/>
      <c r="TBY3976" s="549"/>
      <c r="TBZ3976" s="549"/>
      <c r="TCA3976" s="549"/>
      <c r="TCB3976" s="549"/>
      <c r="TCC3976" s="549"/>
      <c r="TCD3976" s="549"/>
      <c r="TCE3976" s="549"/>
      <c r="TCF3976" s="549"/>
      <c r="TCG3976" s="549"/>
      <c r="TCH3976" s="549"/>
      <c r="TCI3976" s="549"/>
      <c r="TCJ3976" s="549"/>
      <c r="TCK3976" s="549"/>
      <c r="TCL3976" s="549"/>
      <c r="TCM3976" s="549"/>
      <c r="TCN3976" s="549"/>
      <c r="TCO3976" s="549"/>
      <c r="TCP3976" s="549"/>
      <c r="TCQ3976" s="549"/>
      <c r="TCR3976" s="549"/>
      <c r="TCS3976" s="549"/>
      <c r="TCT3976" s="549"/>
      <c r="TCU3976" s="549"/>
      <c r="TCV3976" s="549"/>
      <c r="TCW3976" s="549"/>
      <c r="TCX3976" s="549"/>
      <c r="TCY3976" s="549"/>
      <c r="TCZ3976" s="549"/>
      <c r="TDA3976" s="549"/>
      <c r="TDB3976" s="549"/>
      <c r="TDC3976" s="549"/>
      <c r="TDD3976" s="549"/>
      <c r="TDE3976" s="549"/>
      <c r="TDF3976" s="549"/>
      <c r="TDG3976" s="549"/>
      <c r="TDH3976" s="549"/>
      <c r="TDI3976" s="549"/>
      <c r="TDJ3976" s="549"/>
      <c r="TDK3976" s="549"/>
      <c r="TDL3976" s="549"/>
      <c r="TDM3976" s="549"/>
      <c r="TDN3976" s="549"/>
      <c r="TDO3976" s="549"/>
      <c r="TDP3976" s="549"/>
      <c r="TDQ3976" s="549"/>
      <c r="TDR3976" s="549"/>
      <c r="TDS3976" s="549"/>
      <c r="TDT3976" s="549"/>
      <c r="TDU3976" s="549"/>
      <c r="TDV3976" s="549"/>
      <c r="TDW3976" s="549"/>
      <c r="TDX3976" s="549"/>
      <c r="TDY3976" s="549"/>
      <c r="TDZ3976" s="549"/>
      <c r="TEA3976" s="549"/>
      <c r="TEB3976" s="549"/>
      <c r="TEC3976" s="549"/>
      <c r="TED3976" s="549"/>
      <c r="TEE3976" s="549"/>
      <c r="TEF3976" s="549"/>
      <c r="TEG3976" s="549"/>
      <c r="TEH3976" s="549"/>
      <c r="TEI3976" s="549"/>
      <c r="TEJ3976" s="549"/>
      <c r="TEK3976" s="549"/>
      <c r="TEL3976" s="549"/>
      <c r="TEM3976" s="549"/>
      <c r="TEN3976" s="549"/>
      <c r="TEO3976" s="549"/>
      <c r="TEP3976" s="549"/>
      <c r="TEQ3976" s="549"/>
      <c r="TER3976" s="549"/>
      <c r="TES3976" s="549"/>
      <c r="TET3976" s="549"/>
      <c r="TEU3976" s="549"/>
      <c r="TEV3976" s="549"/>
      <c r="TEW3976" s="549"/>
      <c r="TEX3976" s="549"/>
      <c r="TEY3976" s="549"/>
      <c r="TEZ3976" s="549"/>
      <c r="TFA3976" s="549"/>
      <c r="TFB3976" s="549"/>
      <c r="TFC3976" s="549"/>
      <c r="TFD3976" s="549"/>
      <c r="TFE3976" s="549"/>
      <c r="TFF3976" s="549"/>
      <c r="TFG3976" s="549"/>
      <c r="TFH3976" s="549"/>
      <c r="TFI3976" s="549"/>
      <c r="TFJ3976" s="549"/>
      <c r="TFK3976" s="549"/>
      <c r="TFL3976" s="549"/>
      <c r="TFM3976" s="549"/>
      <c r="TFN3976" s="549"/>
      <c r="TFO3976" s="549"/>
      <c r="TFP3976" s="549"/>
      <c r="TFQ3976" s="549"/>
      <c r="TFR3976" s="549"/>
      <c r="TFS3976" s="549"/>
      <c r="TFT3976" s="549"/>
      <c r="TFU3976" s="549"/>
      <c r="TFV3976" s="549"/>
      <c r="TFW3976" s="549"/>
      <c r="TFX3976" s="549"/>
      <c r="TFY3976" s="549"/>
      <c r="TFZ3976" s="549"/>
      <c r="TGA3976" s="549"/>
      <c r="TGB3976" s="549"/>
      <c r="TGC3976" s="549"/>
      <c r="TGD3976" s="549"/>
      <c r="TGE3976" s="549"/>
      <c r="TGF3976" s="549"/>
      <c r="TGG3976" s="549"/>
      <c r="TGH3976" s="549"/>
      <c r="TGI3976" s="549"/>
      <c r="TGJ3976" s="549"/>
      <c r="TGK3976" s="549"/>
      <c r="TGL3976" s="549"/>
      <c r="TGM3976" s="549"/>
      <c r="TGN3976" s="549"/>
      <c r="TGO3976" s="549"/>
      <c r="TGP3976" s="549"/>
      <c r="TGQ3976" s="549"/>
      <c r="TGR3976" s="549"/>
      <c r="TGS3976" s="549"/>
      <c r="TGT3976" s="549"/>
      <c r="TGU3976" s="549"/>
      <c r="TGV3976" s="549"/>
      <c r="TGW3976" s="549"/>
      <c r="TGX3976" s="549"/>
      <c r="TGY3976" s="549"/>
      <c r="TGZ3976" s="549"/>
      <c r="THA3976" s="549"/>
      <c r="THB3976" s="549"/>
      <c r="THC3976" s="549"/>
      <c r="THD3976" s="549"/>
      <c r="THE3976" s="549"/>
      <c r="THF3976" s="549"/>
      <c r="THG3976" s="549"/>
      <c r="THH3976" s="549"/>
      <c r="THI3976" s="549"/>
      <c r="THJ3976" s="549"/>
      <c r="THK3976" s="549"/>
      <c r="THL3976" s="549"/>
      <c r="THM3976" s="549"/>
      <c r="THN3976" s="549"/>
      <c r="THO3976" s="549"/>
      <c r="THP3976" s="549"/>
      <c r="THQ3976" s="549"/>
      <c r="THR3976" s="549"/>
      <c r="THS3976" s="549"/>
      <c r="THT3976" s="549"/>
      <c r="THU3976" s="549"/>
      <c r="THV3976" s="549"/>
      <c r="THW3976" s="549"/>
      <c r="THX3976" s="549"/>
      <c r="THY3976" s="549"/>
      <c r="THZ3976" s="549"/>
      <c r="TIA3976" s="549"/>
      <c r="TIB3976" s="549"/>
      <c r="TIC3976" s="549"/>
      <c r="TID3976" s="549"/>
      <c r="TIE3976" s="549"/>
      <c r="TIF3976" s="549"/>
      <c r="TIG3976" s="549"/>
      <c r="TIH3976" s="549"/>
      <c r="TII3976" s="549"/>
      <c r="TIJ3976" s="549"/>
      <c r="TIK3976" s="549"/>
      <c r="TIL3976" s="549"/>
      <c r="TIM3976" s="549"/>
      <c r="TIN3976" s="549"/>
      <c r="TIO3976" s="549"/>
      <c r="TIP3976" s="549"/>
      <c r="TIQ3976" s="549"/>
      <c r="TIR3976" s="549"/>
      <c r="TIS3976" s="549"/>
      <c r="TIT3976" s="549"/>
      <c r="TIU3976" s="549"/>
      <c r="TIV3976" s="549"/>
      <c r="TIW3976" s="549"/>
      <c r="TIX3976" s="549"/>
      <c r="TIY3976" s="549"/>
      <c r="TIZ3976" s="549"/>
      <c r="TJA3976" s="549"/>
      <c r="TJB3976" s="549"/>
      <c r="TJC3976" s="549"/>
      <c r="TJD3976" s="549"/>
      <c r="TJE3976" s="549"/>
      <c r="TJF3976" s="549"/>
      <c r="TJG3976" s="549"/>
      <c r="TJH3976" s="549"/>
      <c r="TJI3976" s="549"/>
      <c r="TJJ3976" s="549"/>
      <c r="TJK3976" s="549"/>
      <c r="TJL3976" s="549"/>
      <c r="TJM3976" s="549"/>
      <c r="TJN3976" s="549"/>
      <c r="TJO3976" s="549"/>
      <c r="TJP3976" s="549"/>
      <c r="TJQ3976" s="549"/>
      <c r="TJR3976" s="549"/>
      <c r="TJS3976" s="549"/>
      <c r="TJT3976" s="549"/>
      <c r="TJU3976" s="549"/>
      <c r="TJV3976" s="549"/>
      <c r="TJW3976" s="549"/>
      <c r="TJX3976" s="549"/>
      <c r="TJY3976" s="549"/>
      <c r="TJZ3976" s="549"/>
      <c r="TKA3976" s="549"/>
      <c r="TKB3976" s="549"/>
      <c r="TKC3976" s="549"/>
      <c r="TKD3976" s="549"/>
      <c r="TKE3976" s="549"/>
      <c r="TKF3976" s="549"/>
      <c r="TKG3976" s="549"/>
      <c r="TKH3976" s="549"/>
      <c r="TKI3976" s="549"/>
      <c r="TKJ3976" s="549"/>
      <c r="TKK3976" s="549"/>
      <c r="TKL3976" s="549"/>
      <c r="TKM3976" s="549"/>
      <c r="TKN3976" s="549"/>
      <c r="TKO3976" s="549"/>
      <c r="TKP3976" s="549"/>
      <c r="TKQ3976" s="549"/>
      <c r="TKR3976" s="549"/>
      <c r="TKS3976" s="549"/>
      <c r="TKT3976" s="549"/>
      <c r="TKU3976" s="549"/>
      <c r="TKV3976" s="549"/>
      <c r="TKW3976" s="549"/>
      <c r="TKX3976" s="549"/>
      <c r="TKY3976" s="549"/>
      <c r="TKZ3976" s="549"/>
      <c r="TLA3976" s="549"/>
      <c r="TLB3976" s="549"/>
      <c r="TLC3976" s="549"/>
      <c r="TLD3976" s="549"/>
      <c r="TLE3976" s="549"/>
      <c r="TLF3976" s="549"/>
      <c r="TLG3976" s="549"/>
      <c r="TLH3976" s="549"/>
      <c r="TLI3976" s="549"/>
      <c r="TLJ3976" s="549"/>
      <c r="TLK3976" s="549"/>
      <c r="TLL3976" s="549"/>
      <c r="TLM3976" s="549"/>
      <c r="TLN3976" s="549"/>
      <c r="TLO3976" s="549"/>
      <c r="TLP3976" s="549"/>
      <c r="TLQ3976" s="549"/>
      <c r="TLR3976" s="549"/>
      <c r="TLS3976" s="549"/>
      <c r="TLT3976" s="549"/>
      <c r="TLU3976" s="549"/>
      <c r="TLV3976" s="549"/>
      <c r="TLW3976" s="549"/>
      <c r="TLX3976" s="549"/>
      <c r="TLY3976" s="549"/>
      <c r="TLZ3976" s="549"/>
      <c r="TMA3976" s="549"/>
      <c r="TMB3976" s="549"/>
      <c r="TMC3976" s="549"/>
      <c r="TMD3976" s="549"/>
      <c r="TME3976" s="549"/>
      <c r="TMF3976" s="549"/>
      <c r="TMG3976" s="549"/>
      <c r="TMH3976" s="549"/>
      <c r="TMI3976" s="549"/>
      <c r="TMJ3976" s="549"/>
      <c r="TMK3976" s="549"/>
      <c r="TML3976" s="549"/>
      <c r="TMM3976" s="549"/>
      <c r="TMN3976" s="549"/>
      <c r="TMO3976" s="549"/>
      <c r="TMP3976" s="549"/>
      <c r="TMQ3976" s="549"/>
      <c r="TMR3976" s="549"/>
      <c r="TMS3976" s="549"/>
      <c r="TMT3976" s="549"/>
      <c r="TMU3976" s="549"/>
      <c r="TMV3976" s="549"/>
      <c r="TMW3976" s="549"/>
      <c r="TMX3976" s="549"/>
      <c r="TMY3976" s="549"/>
      <c r="TMZ3976" s="549"/>
      <c r="TNA3976" s="549"/>
      <c r="TNB3976" s="549"/>
      <c r="TNC3976" s="549"/>
      <c r="TND3976" s="549"/>
      <c r="TNE3976" s="549"/>
      <c r="TNF3976" s="549"/>
      <c r="TNG3976" s="549"/>
      <c r="TNH3976" s="549"/>
      <c r="TNI3976" s="549"/>
      <c r="TNJ3976" s="549"/>
      <c r="TNK3976" s="549"/>
      <c r="TNL3976" s="549"/>
      <c r="TNM3976" s="549"/>
      <c r="TNN3976" s="549"/>
      <c r="TNO3976" s="549"/>
      <c r="TNP3976" s="549"/>
      <c r="TNQ3976" s="549"/>
      <c r="TNR3976" s="549"/>
      <c r="TNS3976" s="549"/>
      <c r="TNT3976" s="549"/>
      <c r="TNU3976" s="549"/>
      <c r="TNV3976" s="549"/>
      <c r="TNW3976" s="549"/>
      <c r="TNX3976" s="549"/>
      <c r="TNY3976" s="549"/>
      <c r="TNZ3976" s="549"/>
      <c r="TOA3976" s="549"/>
      <c r="TOB3976" s="549"/>
      <c r="TOC3976" s="549"/>
      <c r="TOD3976" s="549"/>
      <c r="TOE3976" s="549"/>
      <c r="TOF3976" s="549"/>
      <c r="TOG3976" s="549"/>
      <c r="TOH3976" s="549"/>
      <c r="TOI3976" s="549"/>
      <c r="TOJ3976" s="549"/>
      <c r="TOK3976" s="549"/>
      <c r="TOL3976" s="549"/>
      <c r="TOM3976" s="549"/>
      <c r="TON3976" s="549"/>
      <c r="TOO3976" s="549"/>
      <c r="TOP3976" s="549"/>
      <c r="TOQ3976" s="549"/>
      <c r="TOR3976" s="549"/>
      <c r="TOS3976" s="549"/>
      <c r="TOT3976" s="549"/>
      <c r="TOU3976" s="549"/>
      <c r="TOV3976" s="549"/>
      <c r="TOW3976" s="549"/>
      <c r="TOX3976" s="549"/>
      <c r="TOY3976" s="549"/>
      <c r="TOZ3976" s="549"/>
      <c r="TPA3976" s="549"/>
      <c r="TPB3976" s="549"/>
      <c r="TPC3976" s="549"/>
      <c r="TPD3976" s="549"/>
      <c r="TPE3976" s="549"/>
      <c r="TPF3976" s="549"/>
      <c r="TPG3976" s="549"/>
      <c r="TPH3976" s="549"/>
      <c r="TPI3976" s="549"/>
      <c r="TPJ3976" s="549"/>
      <c r="TPK3976" s="549"/>
      <c r="TPL3976" s="549"/>
      <c r="TPM3976" s="549"/>
      <c r="TPN3976" s="549"/>
      <c r="TPO3976" s="549"/>
      <c r="TPP3976" s="549"/>
      <c r="TPQ3976" s="549"/>
      <c r="TPR3976" s="549"/>
      <c r="TPS3976" s="549"/>
      <c r="TPT3976" s="549"/>
      <c r="TPU3976" s="549"/>
      <c r="TPV3976" s="549"/>
      <c r="TPW3976" s="549"/>
      <c r="TPX3976" s="549"/>
      <c r="TPY3976" s="549"/>
      <c r="TPZ3976" s="549"/>
      <c r="TQA3976" s="549"/>
      <c r="TQB3976" s="549"/>
      <c r="TQC3976" s="549"/>
      <c r="TQD3976" s="549"/>
      <c r="TQE3976" s="549"/>
      <c r="TQF3976" s="549"/>
      <c r="TQG3976" s="549"/>
      <c r="TQH3976" s="549"/>
      <c r="TQI3976" s="549"/>
      <c r="TQJ3976" s="549"/>
      <c r="TQK3976" s="549"/>
      <c r="TQL3976" s="549"/>
      <c r="TQM3976" s="549"/>
      <c r="TQN3976" s="549"/>
      <c r="TQO3976" s="549"/>
      <c r="TQP3976" s="549"/>
      <c r="TQQ3976" s="549"/>
      <c r="TQR3976" s="549"/>
      <c r="TQS3976" s="549"/>
      <c r="TQT3976" s="549"/>
      <c r="TQU3976" s="549"/>
      <c r="TQV3976" s="549"/>
      <c r="TQW3976" s="549"/>
      <c r="TQX3976" s="549"/>
      <c r="TQY3976" s="549"/>
      <c r="TQZ3976" s="549"/>
      <c r="TRA3976" s="549"/>
      <c r="TRB3976" s="549"/>
      <c r="TRC3976" s="549"/>
      <c r="TRD3976" s="549"/>
      <c r="TRE3976" s="549"/>
      <c r="TRF3976" s="549"/>
      <c r="TRG3976" s="549"/>
      <c r="TRH3976" s="549"/>
      <c r="TRI3976" s="549"/>
      <c r="TRJ3976" s="549"/>
      <c r="TRK3976" s="549"/>
      <c r="TRL3976" s="549"/>
      <c r="TRM3976" s="549"/>
      <c r="TRN3976" s="549"/>
      <c r="TRO3976" s="549"/>
      <c r="TRP3976" s="549"/>
      <c r="TRQ3976" s="549"/>
      <c r="TRR3976" s="549"/>
      <c r="TRS3976" s="549"/>
      <c r="TRT3976" s="549"/>
      <c r="TRU3976" s="549"/>
      <c r="TRV3976" s="549"/>
      <c r="TRW3976" s="549"/>
      <c r="TRX3976" s="549"/>
      <c r="TRY3976" s="549"/>
      <c r="TRZ3976" s="549"/>
      <c r="TSA3976" s="549"/>
      <c r="TSB3976" s="549"/>
      <c r="TSC3976" s="549"/>
      <c r="TSD3976" s="549"/>
      <c r="TSE3976" s="549"/>
      <c r="TSF3976" s="549"/>
      <c r="TSG3976" s="549"/>
      <c r="TSH3976" s="549"/>
      <c r="TSI3976" s="549"/>
      <c r="TSJ3976" s="549"/>
      <c r="TSK3976" s="549"/>
      <c r="TSL3976" s="549"/>
      <c r="TSM3976" s="549"/>
      <c r="TSN3976" s="549"/>
      <c r="TSO3976" s="549"/>
      <c r="TSP3976" s="549"/>
      <c r="TSQ3976" s="549"/>
      <c r="TSR3976" s="549"/>
      <c r="TSS3976" s="549"/>
      <c r="TST3976" s="549"/>
      <c r="TSU3976" s="549"/>
      <c r="TSV3976" s="549"/>
      <c r="TSW3976" s="549"/>
      <c r="TSX3976" s="549"/>
      <c r="TSY3976" s="549"/>
      <c r="TSZ3976" s="549"/>
      <c r="TTA3976" s="549"/>
      <c r="TTB3976" s="549"/>
      <c r="TTC3976" s="549"/>
      <c r="TTD3976" s="549"/>
      <c r="TTE3976" s="549"/>
      <c r="TTF3976" s="549"/>
      <c r="TTG3976" s="549"/>
      <c r="TTH3976" s="549"/>
      <c r="TTI3976" s="549"/>
      <c r="TTJ3976" s="549"/>
      <c r="TTK3976" s="549"/>
      <c r="TTL3976" s="549"/>
      <c r="TTM3976" s="549"/>
      <c r="TTN3976" s="549"/>
      <c r="TTO3976" s="549"/>
      <c r="TTP3976" s="549"/>
      <c r="TTQ3976" s="549"/>
      <c r="TTR3976" s="549"/>
      <c r="TTS3976" s="549"/>
      <c r="TTT3976" s="549"/>
      <c r="TTU3976" s="549"/>
      <c r="TTV3976" s="549"/>
      <c r="TTW3976" s="549"/>
      <c r="TTX3976" s="549"/>
      <c r="TTY3976" s="549"/>
      <c r="TTZ3976" s="549"/>
      <c r="TUA3976" s="549"/>
      <c r="TUB3976" s="549"/>
      <c r="TUC3976" s="549"/>
      <c r="TUD3976" s="549"/>
      <c r="TUE3976" s="549"/>
      <c r="TUF3976" s="549"/>
      <c r="TUG3976" s="549"/>
      <c r="TUH3976" s="549"/>
      <c r="TUI3976" s="549"/>
      <c r="TUJ3976" s="549"/>
      <c r="TUK3976" s="549"/>
      <c r="TUL3976" s="549"/>
      <c r="TUM3976" s="549"/>
      <c r="TUN3976" s="549"/>
      <c r="TUO3976" s="549"/>
      <c r="TUP3976" s="549"/>
      <c r="TUQ3976" s="549"/>
      <c r="TUR3976" s="549"/>
      <c r="TUS3976" s="549"/>
      <c r="TUT3976" s="549"/>
      <c r="TUU3976" s="549"/>
      <c r="TUV3976" s="549"/>
      <c r="TUW3976" s="549"/>
      <c r="TUX3976" s="549"/>
      <c r="TUY3976" s="549"/>
      <c r="TUZ3976" s="549"/>
      <c r="TVA3976" s="549"/>
      <c r="TVB3976" s="549"/>
      <c r="TVC3976" s="549"/>
      <c r="TVD3976" s="549"/>
      <c r="TVE3976" s="549"/>
      <c r="TVF3976" s="549"/>
      <c r="TVG3976" s="549"/>
      <c r="TVH3976" s="549"/>
      <c r="TVI3976" s="549"/>
      <c r="TVJ3976" s="549"/>
      <c r="TVK3976" s="549"/>
      <c r="TVL3976" s="549"/>
      <c r="TVM3976" s="549"/>
      <c r="TVN3976" s="549"/>
      <c r="TVO3976" s="549"/>
      <c r="TVP3976" s="549"/>
      <c r="TVQ3976" s="549"/>
      <c r="TVR3976" s="549"/>
      <c r="TVS3976" s="549"/>
      <c r="TVT3976" s="549"/>
      <c r="TVU3976" s="549"/>
      <c r="TVV3976" s="549"/>
      <c r="TVW3976" s="549"/>
      <c r="TVX3976" s="549"/>
      <c r="TVY3976" s="549"/>
      <c r="TVZ3976" s="549"/>
      <c r="TWA3976" s="549"/>
      <c r="TWB3976" s="549"/>
      <c r="TWC3976" s="549"/>
      <c r="TWD3976" s="549"/>
      <c r="TWE3976" s="549"/>
      <c r="TWF3976" s="549"/>
      <c r="TWG3976" s="549"/>
      <c r="TWH3976" s="549"/>
      <c r="TWI3976" s="549"/>
      <c r="TWJ3976" s="549"/>
      <c r="TWK3976" s="549"/>
      <c r="TWL3976" s="549"/>
      <c r="TWM3976" s="549"/>
      <c r="TWN3976" s="549"/>
      <c r="TWO3976" s="549"/>
      <c r="TWP3976" s="549"/>
      <c r="TWQ3976" s="549"/>
      <c r="TWR3976" s="549"/>
      <c r="TWS3976" s="549"/>
      <c r="TWT3976" s="549"/>
      <c r="TWU3976" s="549"/>
      <c r="TWV3976" s="549"/>
      <c r="TWW3976" s="549"/>
      <c r="TWX3976" s="549"/>
      <c r="TWY3976" s="549"/>
      <c r="TWZ3976" s="549"/>
      <c r="TXA3976" s="549"/>
      <c r="TXB3976" s="549"/>
      <c r="TXC3976" s="549"/>
      <c r="TXD3976" s="549"/>
      <c r="TXE3976" s="549"/>
      <c r="TXF3976" s="549"/>
      <c r="TXG3976" s="549"/>
      <c r="TXH3976" s="549"/>
      <c r="TXI3976" s="549"/>
      <c r="TXJ3976" s="549"/>
      <c r="TXK3976" s="549"/>
      <c r="TXL3976" s="549"/>
      <c r="TXM3976" s="549"/>
      <c r="TXN3976" s="549"/>
      <c r="TXO3976" s="549"/>
      <c r="TXP3976" s="549"/>
      <c r="TXQ3976" s="549"/>
      <c r="TXR3976" s="549"/>
      <c r="TXS3976" s="549"/>
      <c r="TXT3976" s="549"/>
      <c r="TXU3976" s="549"/>
      <c r="TXV3976" s="549"/>
      <c r="TXW3976" s="549"/>
      <c r="TXX3976" s="549"/>
      <c r="TXY3976" s="549"/>
      <c r="TXZ3976" s="549"/>
      <c r="TYA3976" s="549"/>
      <c r="TYB3976" s="549"/>
      <c r="TYC3976" s="549"/>
      <c r="TYD3976" s="549"/>
      <c r="TYE3976" s="549"/>
      <c r="TYF3976" s="549"/>
      <c r="TYG3976" s="549"/>
      <c r="TYH3976" s="549"/>
      <c r="TYI3976" s="549"/>
      <c r="TYJ3976" s="549"/>
      <c r="TYK3976" s="549"/>
      <c r="TYL3976" s="549"/>
      <c r="TYM3976" s="549"/>
      <c r="TYN3976" s="549"/>
      <c r="TYO3976" s="549"/>
      <c r="TYP3976" s="549"/>
      <c r="TYQ3976" s="549"/>
      <c r="TYR3976" s="549"/>
      <c r="TYS3976" s="549"/>
      <c r="TYT3976" s="549"/>
      <c r="TYU3976" s="549"/>
      <c r="TYV3976" s="549"/>
      <c r="TYW3976" s="549"/>
      <c r="TYX3976" s="549"/>
      <c r="TYY3976" s="549"/>
      <c r="TYZ3976" s="549"/>
      <c r="TZA3976" s="549"/>
      <c r="TZB3976" s="549"/>
      <c r="TZC3976" s="549"/>
      <c r="TZD3976" s="549"/>
      <c r="TZE3976" s="549"/>
      <c r="TZF3976" s="549"/>
      <c r="TZG3976" s="549"/>
      <c r="TZH3976" s="549"/>
      <c r="TZI3976" s="549"/>
      <c r="TZJ3976" s="549"/>
      <c r="TZK3976" s="549"/>
      <c r="TZL3976" s="549"/>
      <c r="TZM3976" s="549"/>
      <c r="TZN3976" s="549"/>
      <c r="TZO3976" s="549"/>
      <c r="TZP3976" s="549"/>
      <c r="TZQ3976" s="549"/>
      <c r="TZR3976" s="549"/>
      <c r="TZS3976" s="549"/>
      <c r="TZT3976" s="549"/>
      <c r="TZU3976" s="549"/>
      <c r="TZV3976" s="549"/>
      <c r="TZW3976" s="549"/>
      <c r="TZX3976" s="549"/>
      <c r="TZY3976" s="549"/>
      <c r="TZZ3976" s="549"/>
      <c r="UAA3976" s="549"/>
      <c r="UAB3976" s="549"/>
      <c r="UAC3976" s="549"/>
      <c r="UAD3976" s="549"/>
      <c r="UAE3976" s="549"/>
      <c r="UAF3976" s="549"/>
      <c r="UAG3976" s="549"/>
      <c r="UAH3976" s="549"/>
      <c r="UAI3976" s="549"/>
      <c r="UAJ3976" s="549"/>
      <c r="UAK3976" s="549"/>
      <c r="UAL3976" s="549"/>
      <c r="UAM3976" s="549"/>
      <c r="UAN3976" s="549"/>
      <c r="UAO3976" s="549"/>
      <c r="UAP3976" s="549"/>
      <c r="UAQ3976" s="549"/>
      <c r="UAR3976" s="549"/>
      <c r="UAS3976" s="549"/>
      <c r="UAT3976" s="549"/>
      <c r="UAU3976" s="549"/>
      <c r="UAV3976" s="549"/>
      <c r="UAW3976" s="549"/>
      <c r="UAX3976" s="549"/>
      <c r="UAY3976" s="549"/>
      <c r="UAZ3976" s="549"/>
      <c r="UBA3976" s="549"/>
      <c r="UBB3976" s="549"/>
      <c r="UBC3976" s="549"/>
      <c r="UBD3976" s="549"/>
      <c r="UBE3976" s="549"/>
      <c r="UBF3976" s="549"/>
      <c r="UBG3976" s="549"/>
      <c r="UBH3976" s="549"/>
      <c r="UBI3976" s="549"/>
      <c r="UBJ3976" s="549"/>
      <c r="UBK3976" s="549"/>
      <c r="UBL3976" s="549"/>
      <c r="UBM3976" s="549"/>
      <c r="UBN3976" s="549"/>
      <c r="UBO3976" s="549"/>
      <c r="UBP3976" s="549"/>
      <c r="UBQ3976" s="549"/>
      <c r="UBR3976" s="549"/>
      <c r="UBS3976" s="549"/>
      <c r="UBT3976" s="549"/>
      <c r="UBU3976" s="549"/>
      <c r="UBV3976" s="549"/>
      <c r="UBW3976" s="549"/>
      <c r="UBX3976" s="549"/>
      <c r="UBY3976" s="549"/>
      <c r="UBZ3976" s="549"/>
      <c r="UCA3976" s="549"/>
      <c r="UCB3976" s="549"/>
      <c r="UCC3976" s="549"/>
      <c r="UCD3976" s="549"/>
      <c r="UCE3976" s="549"/>
      <c r="UCF3976" s="549"/>
      <c r="UCG3976" s="549"/>
      <c r="UCH3976" s="549"/>
      <c r="UCI3976" s="549"/>
      <c r="UCJ3976" s="549"/>
      <c r="UCK3976" s="549"/>
      <c r="UCL3976" s="549"/>
      <c r="UCM3976" s="549"/>
      <c r="UCN3976" s="549"/>
      <c r="UCO3976" s="549"/>
      <c r="UCP3976" s="549"/>
      <c r="UCQ3976" s="549"/>
      <c r="UCR3976" s="549"/>
      <c r="UCS3976" s="549"/>
      <c r="UCT3976" s="549"/>
      <c r="UCU3976" s="549"/>
      <c r="UCV3976" s="549"/>
      <c r="UCW3976" s="549"/>
      <c r="UCX3976" s="549"/>
      <c r="UCY3976" s="549"/>
      <c r="UCZ3976" s="549"/>
      <c r="UDA3976" s="549"/>
      <c r="UDB3976" s="549"/>
      <c r="UDC3976" s="549"/>
      <c r="UDD3976" s="549"/>
      <c r="UDE3976" s="549"/>
      <c r="UDF3976" s="549"/>
      <c r="UDG3976" s="549"/>
      <c r="UDH3976" s="549"/>
      <c r="UDI3976" s="549"/>
      <c r="UDJ3976" s="549"/>
      <c r="UDK3976" s="549"/>
      <c r="UDL3976" s="549"/>
      <c r="UDM3976" s="549"/>
      <c r="UDN3976" s="549"/>
      <c r="UDO3976" s="549"/>
      <c r="UDP3976" s="549"/>
      <c r="UDQ3976" s="549"/>
      <c r="UDR3976" s="549"/>
      <c r="UDS3976" s="549"/>
      <c r="UDT3976" s="549"/>
      <c r="UDU3976" s="549"/>
      <c r="UDV3976" s="549"/>
      <c r="UDW3976" s="549"/>
      <c r="UDX3976" s="549"/>
      <c r="UDY3976" s="549"/>
      <c r="UDZ3976" s="549"/>
      <c r="UEA3976" s="549"/>
      <c r="UEB3976" s="549"/>
      <c r="UEC3976" s="549"/>
      <c r="UED3976" s="549"/>
      <c r="UEE3976" s="549"/>
      <c r="UEF3976" s="549"/>
      <c r="UEG3976" s="549"/>
      <c r="UEH3976" s="549"/>
      <c r="UEI3976" s="549"/>
      <c r="UEJ3976" s="549"/>
      <c r="UEK3976" s="549"/>
      <c r="UEL3976" s="549"/>
      <c r="UEM3976" s="549"/>
      <c r="UEN3976" s="549"/>
      <c r="UEO3976" s="549"/>
      <c r="UEP3976" s="549"/>
      <c r="UEQ3976" s="549"/>
      <c r="UER3976" s="549"/>
      <c r="UES3976" s="549"/>
      <c r="UET3976" s="549"/>
      <c r="UEU3976" s="549"/>
      <c r="UEV3976" s="549"/>
      <c r="UEW3976" s="549"/>
      <c r="UEX3976" s="549"/>
      <c r="UEY3976" s="549"/>
      <c r="UEZ3976" s="549"/>
      <c r="UFA3976" s="549"/>
      <c r="UFB3976" s="549"/>
      <c r="UFC3976" s="549"/>
      <c r="UFD3976" s="549"/>
      <c r="UFE3976" s="549"/>
      <c r="UFF3976" s="549"/>
      <c r="UFG3976" s="549"/>
      <c r="UFH3976" s="549"/>
      <c r="UFI3976" s="549"/>
      <c r="UFJ3976" s="549"/>
      <c r="UFK3976" s="549"/>
      <c r="UFL3976" s="549"/>
      <c r="UFM3976" s="549"/>
      <c r="UFN3976" s="549"/>
      <c r="UFO3976" s="549"/>
      <c r="UFP3976" s="549"/>
      <c r="UFQ3976" s="549"/>
      <c r="UFR3976" s="549"/>
      <c r="UFS3976" s="549"/>
      <c r="UFT3976" s="549"/>
      <c r="UFU3976" s="549"/>
      <c r="UFV3976" s="549"/>
      <c r="UFW3976" s="549"/>
      <c r="UFX3976" s="549"/>
      <c r="UFY3976" s="549"/>
      <c r="UFZ3976" s="549"/>
      <c r="UGA3976" s="549"/>
      <c r="UGB3976" s="549"/>
      <c r="UGC3976" s="549"/>
      <c r="UGD3976" s="549"/>
      <c r="UGE3976" s="549"/>
      <c r="UGF3976" s="549"/>
      <c r="UGG3976" s="549"/>
      <c r="UGH3976" s="549"/>
      <c r="UGI3976" s="549"/>
      <c r="UGJ3976" s="549"/>
      <c r="UGK3976" s="549"/>
      <c r="UGL3976" s="549"/>
      <c r="UGM3976" s="549"/>
      <c r="UGN3976" s="549"/>
      <c r="UGO3976" s="549"/>
      <c r="UGP3976" s="549"/>
      <c r="UGQ3976" s="549"/>
      <c r="UGR3976" s="549"/>
      <c r="UGS3976" s="549"/>
      <c r="UGT3976" s="549"/>
      <c r="UGU3976" s="549"/>
      <c r="UGV3976" s="549"/>
      <c r="UGW3976" s="549"/>
      <c r="UGX3976" s="549"/>
      <c r="UGY3976" s="549"/>
      <c r="UGZ3976" s="549"/>
      <c r="UHA3976" s="549"/>
      <c r="UHB3976" s="549"/>
      <c r="UHC3976" s="549"/>
      <c r="UHD3976" s="549"/>
      <c r="UHE3976" s="549"/>
      <c r="UHF3976" s="549"/>
      <c r="UHG3976" s="549"/>
      <c r="UHH3976" s="549"/>
      <c r="UHI3976" s="549"/>
      <c r="UHJ3976" s="549"/>
      <c r="UHK3976" s="549"/>
      <c r="UHL3976" s="549"/>
      <c r="UHM3976" s="549"/>
      <c r="UHN3976" s="549"/>
      <c r="UHO3976" s="549"/>
      <c r="UHP3976" s="549"/>
      <c r="UHQ3976" s="549"/>
      <c r="UHR3976" s="549"/>
      <c r="UHS3976" s="549"/>
      <c r="UHT3976" s="549"/>
      <c r="UHU3976" s="549"/>
      <c r="UHV3976" s="549"/>
      <c r="UHW3976" s="549"/>
      <c r="UHX3976" s="549"/>
      <c r="UHY3976" s="549"/>
      <c r="UHZ3976" s="549"/>
      <c r="UIA3976" s="549"/>
      <c r="UIB3976" s="549"/>
      <c r="UIC3976" s="549"/>
      <c r="UID3976" s="549"/>
      <c r="UIE3976" s="549"/>
      <c r="UIF3976" s="549"/>
      <c r="UIG3976" s="549"/>
      <c r="UIH3976" s="549"/>
      <c r="UII3976" s="549"/>
      <c r="UIJ3976" s="549"/>
      <c r="UIK3976" s="549"/>
      <c r="UIL3976" s="549"/>
      <c r="UIM3976" s="549"/>
      <c r="UIN3976" s="549"/>
      <c r="UIO3976" s="549"/>
      <c r="UIP3976" s="549"/>
      <c r="UIQ3976" s="549"/>
      <c r="UIR3976" s="549"/>
      <c r="UIS3976" s="549"/>
      <c r="UIT3976" s="549"/>
      <c r="UIU3976" s="549"/>
      <c r="UIV3976" s="549"/>
      <c r="UIW3976" s="549"/>
      <c r="UIX3976" s="549"/>
      <c r="UIY3976" s="549"/>
      <c r="UIZ3976" s="549"/>
      <c r="UJA3976" s="549"/>
      <c r="UJB3976" s="549"/>
      <c r="UJC3976" s="549"/>
      <c r="UJD3976" s="549"/>
      <c r="UJE3976" s="549"/>
      <c r="UJF3976" s="549"/>
      <c r="UJG3976" s="549"/>
      <c r="UJH3976" s="549"/>
      <c r="UJI3976" s="549"/>
      <c r="UJJ3976" s="549"/>
      <c r="UJK3976" s="549"/>
      <c r="UJL3976" s="549"/>
      <c r="UJM3976" s="549"/>
      <c r="UJN3976" s="549"/>
      <c r="UJO3976" s="549"/>
      <c r="UJP3976" s="549"/>
      <c r="UJQ3976" s="549"/>
      <c r="UJR3976" s="549"/>
      <c r="UJS3976" s="549"/>
      <c r="UJT3976" s="549"/>
      <c r="UJU3976" s="549"/>
      <c r="UJV3976" s="549"/>
      <c r="UJW3976" s="549"/>
      <c r="UJX3976" s="549"/>
      <c r="UJY3976" s="549"/>
      <c r="UJZ3976" s="549"/>
      <c r="UKA3976" s="549"/>
      <c r="UKB3976" s="549"/>
      <c r="UKC3976" s="549"/>
      <c r="UKD3976" s="549"/>
      <c r="UKE3976" s="549"/>
      <c r="UKF3976" s="549"/>
      <c r="UKG3976" s="549"/>
      <c r="UKH3976" s="549"/>
      <c r="UKI3976" s="549"/>
      <c r="UKJ3976" s="549"/>
      <c r="UKK3976" s="549"/>
      <c r="UKL3976" s="549"/>
      <c r="UKM3976" s="549"/>
      <c r="UKN3976" s="549"/>
      <c r="UKO3976" s="549"/>
      <c r="UKP3976" s="549"/>
      <c r="UKQ3976" s="549"/>
      <c r="UKR3976" s="549"/>
      <c r="UKS3976" s="549"/>
      <c r="UKT3976" s="549"/>
      <c r="UKU3976" s="549"/>
      <c r="UKV3976" s="549"/>
      <c r="UKW3976" s="549"/>
      <c r="UKX3976" s="549"/>
      <c r="UKY3976" s="549"/>
      <c r="UKZ3976" s="549"/>
      <c r="ULA3976" s="549"/>
      <c r="ULB3976" s="549"/>
      <c r="ULC3976" s="549"/>
      <c r="ULD3976" s="549"/>
      <c r="ULE3976" s="549"/>
      <c r="ULF3976" s="549"/>
      <c r="ULG3976" s="549"/>
      <c r="ULH3976" s="549"/>
      <c r="ULI3976" s="549"/>
      <c r="ULJ3976" s="549"/>
      <c r="ULK3976" s="549"/>
      <c r="ULL3976" s="549"/>
      <c r="ULM3976" s="549"/>
      <c r="ULN3976" s="549"/>
      <c r="ULO3976" s="549"/>
      <c r="ULP3976" s="549"/>
      <c r="ULQ3976" s="549"/>
      <c r="ULR3976" s="549"/>
      <c r="ULS3976" s="549"/>
      <c r="ULT3976" s="549"/>
      <c r="ULU3976" s="549"/>
      <c r="ULV3976" s="549"/>
      <c r="ULW3976" s="549"/>
      <c r="ULX3976" s="549"/>
      <c r="ULY3976" s="549"/>
      <c r="ULZ3976" s="549"/>
      <c r="UMA3976" s="549"/>
      <c r="UMB3976" s="549"/>
      <c r="UMC3976" s="549"/>
      <c r="UMD3976" s="549"/>
      <c r="UME3976" s="549"/>
      <c r="UMF3976" s="549"/>
      <c r="UMG3976" s="549"/>
      <c r="UMH3976" s="549"/>
      <c r="UMI3976" s="549"/>
      <c r="UMJ3976" s="549"/>
      <c r="UMK3976" s="549"/>
      <c r="UML3976" s="549"/>
      <c r="UMM3976" s="549"/>
      <c r="UMN3976" s="549"/>
      <c r="UMO3976" s="549"/>
      <c r="UMP3976" s="549"/>
      <c r="UMQ3976" s="549"/>
      <c r="UMR3976" s="549"/>
      <c r="UMS3976" s="549"/>
      <c r="UMT3976" s="549"/>
      <c r="UMU3976" s="549"/>
      <c r="UMV3976" s="549"/>
      <c r="UMW3976" s="549"/>
      <c r="UMX3976" s="549"/>
      <c r="UMY3976" s="549"/>
      <c r="UMZ3976" s="549"/>
      <c r="UNA3976" s="549"/>
      <c r="UNB3976" s="549"/>
      <c r="UNC3976" s="549"/>
      <c r="UND3976" s="549"/>
      <c r="UNE3976" s="549"/>
      <c r="UNF3976" s="549"/>
      <c r="UNG3976" s="549"/>
      <c r="UNH3976" s="549"/>
      <c r="UNI3976" s="549"/>
      <c r="UNJ3976" s="549"/>
      <c r="UNK3976" s="549"/>
      <c r="UNL3976" s="549"/>
      <c r="UNM3976" s="549"/>
      <c r="UNN3976" s="549"/>
      <c r="UNO3976" s="549"/>
      <c r="UNP3976" s="549"/>
      <c r="UNQ3976" s="549"/>
      <c r="UNR3976" s="549"/>
      <c r="UNS3976" s="549"/>
      <c r="UNT3976" s="549"/>
      <c r="UNU3976" s="549"/>
      <c r="UNV3976" s="549"/>
      <c r="UNW3976" s="549"/>
      <c r="UNX3976" s="549"/>
      <c r="UNY3976" s="549"/>
      <c r="UNZ3976" s="549"/>
      <c r="UOA3976" s="549"/>
      <c r="UOB3976" s="549"/>
      <c r="UOC3976" s="549"/>
      <c r="UOD3976" s="549"/>
      <c r="UOE3976" s="549"/>
      <c r="UOF3976" s="549"/>
      <c r="UOG3976" s="549"/>
      <c r="UOH3976" s="549"/>
      <c r="UOI3976" s="549"/>
      <c r="UOJ3976" s="549"/>
      <c r="UOK3976" s="549"/>
      <c r="UOL3976" s="549"/>
      <c r="UOM3976" s="549"/>
      <c r="UON3976" s="549"/>
      <c r="UOO3976" s="549"/>
      <c r="UOP3976" s="549"/>
      <c r="UOQ3976" s="549"/>
      <c r="UOR3976" s="549"/>
      <c r="UOS3976" s="549"/>
      <c r="UOT3976" s="549"/>
      <c r="UOU3976" s="549"/>
      <c r="UOV3976" s="549"/>
      <c r="UOW3976" s="549"/>
      <c r="UOX3976" s="549"/>
      <c r="UOY3976" s="549"/>
      <c r="UOZ3976" s="549"/>
      <c r="UPA3976" s="549"/>
      <c r="UPB3976" s="549"/>
      <c r="UPC3976" s="549"/>
      <c r="UPD3976" s="549"/>
      <c r="UPE3976" s="549"/>
      <c r="UPF3976" s="549"/>
      <c r="UPG3976" s="549"/>
      <c r="UPH3976" s="549"/>
      <c r="UPI3976" s="549"/>
      <c r="UPJ3976" s="549"/>
      <c r="UPK3976" s="549"/>
      <c r="UPL3976" s="549"/>
      <c r="UPM3976" s="549"/>
      <c r="UPN3976" s="549"/>
      <c r="UPO3976" s="549"/>
      <c r="UPP3976" s="549"/>
      <c r="UPQ3976" s="549"/>
      <c r="UPR3976" s="549"/>
      <c r="UPS3976" s="549"/>
      <c r="UPT3976" s="549"/>
      <c r="UPU3976" s="549"/>
      <c r="UPV3976" s="549"/>
      <c r="UPW3976" s="549"/>
      <c r="UPX3976" s="549"/>
      <c r="UPY3976" s="549"/>
      <c r="UPZ3976" s="549"/>
      <c r="UQA3976" s="549"/>
      <c r="UQB3976" s="549"/>
      <c r="UQC3976" s="549"/>
      <c r="UQD3976" s="549"/>
      <c r="UQE3976" s="549"/>
      <c r="UQF3976" s="549"/>
      <c r="UQG3976" s="549"/>
      <c r="UQH3976" s="549"/>
      <c r="UQI3976" s="549"/>
      <c r="UQJ3976" s="549"/>
      <c r="UQK3976" s="549"/>
      <c r="UQL3976" s="549"/>
      <c r="UQM3976" s="549"/>
      <c r="UQN3976" s="549"/>
      <c r="UQO3976" s="549"/>
      <c r="UQP3976" s="549"/>
      <c r="UQQ3976" s="549"/>
      <c r="UQR3976" s="549"/>
      <c r="UQS3976" s="549"/>
      <c r="UQT3976" s="549"/>
      <c r="UQU3976" s="549"/>
      <c r="UQV3976" s="549"/>
      <c r="UQW3976" s="549"/>
      <c r="UQX3976" s="549"/>
      <c r="UQY3976" s="549"/>
      <c r="UQZ3976" s="549"/>
      <c r="URA3976" s="549"/>
      <c r="URB3976" s="549"/>
      <c r="URC3976" s="549"/>
      <c r="URD3976" s="549"/>
      <c r="URE3976" s="549"/>
      <c r="URF3976" s="549"/>
      <c r="URG3976" s="549"/>
      <c r="URH3976" s="549"/>
      <c r="URI3976" s="549"/>
      <c r="URJ3976" s="549"/>
      <c r="URK3976" s="549"/>
      <c r="URL3976" s="549"/>
      <c r="URM3976" s="549"/>
      <c r="URN3976" s="549"/>
      <c r="URO3976" s="549"/>
      <c r="URP3976" s="549"/>
      <c r="URQ3976" s="549"/>
      <c r="URR3976" s="549"/>
      <c r="URS3976" s="549"/>
      <c r="URT3976" s="549"/>
      <c r="URU3976" s="549"/>
      <c r="URV3976" s="549"/>
      <c r="URW3976" s="549"/>
      <c r="URX3976" s="549"/>
      <c r="URY3976" s="549"/>
      <c r="URZ3976" s="549"/>
      <c r="USA3976" s="549"/>
      <c r="USB3976" s="549"/>
      <c r="USC3976" s="549"/>
      <c r="USD3976" s="549"/>
      <c r="USE3976" s="549"/>
      <c r="USF3976" s="549"/>
      <c r="USG3976" s="549"/>
      <c r="USH3976" s="549"/>
      <c r="USI3976" s="549"/>
      <c r="USJ3976" s="549"/>
      <c r="USK3976" s="549"/>
      <c r="USL3976" s="549"/>
      <c r="USM3976" s="549"/>
      <c r="USN3976" s="549"/>
      <c r="USO3976" s="549"/>
      <c r="USP3976" s="549"/>
      <c r="USQ3976" s="549"/>
      <c r="USR3976" s="549"/>
      <c r="USS3976" s="549"/>
      <c r="UST3976" s="549"/>
      <c r="USU3976" s="549"/>
      <c r="USV3976" s="549"/>
      <c r="USW3976" s="549"/>
      <c r="USX3976" s="549"/>
      <c r="USY3976" s="549"/>
      <c r="USZ3976" s="549"/>
      <c r="UTA3976" s="549"/>
      <c r="UTB3976" s="549"/>
      <c r="UTC3976" s="549"/>
      <c r="UTD3976" s="549"/>
      <c r="UTE3976" s="549"/>
      <c r="UTF3976" s="549"/>
      <c r="UTG3976" s="549"/>
      <c r="UTH3976" s="549"/>
      <c r="UTI3976" s="549"/>
      <c r="UTJ3976" s="549"/>
      <c r="UTK3976" s="549"/>
      <c r="UTL3976" s="549"/>
      <c r="UTM3976" s="549"/>
      <c r="UTN3976" s="549"/>
      <c r="UTO3976" s="549"/>
      <c r="UTP3976" s="549"/>
      <c r="UTQ3976" s="549"/>
      <c r="UTR3976" s="549"/>
      <c r="UTS3976" s="549"/>
      <c r="UTT3976" s="549"/>
      <c r="UTU3976" s="549"/>
      <c r="UTV3976" s="549"/>
      <c r="UTW3976" s="549"/>
      <c r="UTX3976" s="549"/>
      <c r="UTY3976" s="549"/>
      <c r="UTZ3976" s="549"/>
      <c r="UUA3976" s="549"/>
      <c r="UUB3976" s="549"/>
      <c r="UUC3976" s="549"/>
      <c r="UUD3976" s="549"/>
      <c r="UUE3976" s="549"/>
      <c r="UUF3976" s="549"/>
      <c r="UUG3976" s="549"/>
      <c r="UUH3976" s="549"/>
      <c r="UUI3976" s="549"/>
      <c r="UUJ3976" s="549"/>
      <c r="UUK3976" s="549"/>
      <c r="UUL3976" s="549"/>
      <c r="UUM3976" s="549"/>
      <c r="UUN3976" s="549"/>
      <c r="UUO3976" s="549"/>
      <c r="UUP3976" s="549"/>
      <c r="UUQ3976" s="549"/>
      <c r="UUR3976" s="549"/>
      <c r="UUS3976" s="549"/>
      <c r="UUT3976" s="549"/>
      <c r="UUU3976" s="549"/>
      <c r="UUV3976" s="549"/>
      <c r="UUW3976" s="549"/>
      <c r="UUX3976" s="549"/>
      <c r="UUY3976" s="549"/>
      <c r="UUZ3976" s="549"/>
      <c r="UVA3976" s="549"/>
      <c r="UVB3976" s="549"/>
      <c r="UVC3976" s="549"/>
      <c r="UVD3976" s="549"/>
      <c r="UVE3976" s="549"/>
      <c r="UVF3976" s="549"/>
      <c r="UVG3976" s="549"/>
      <c r="UVH3976" s="549"/>
      <c r="UVI3976" s="549"/>
      <c r="UVJ3976" s="549"/>
      <c r="UVK3976" s="549"/>
      <c r="UVL3976" s="549"/>
      <c r="UVM3976" s="549"/>
      <c r="UVN3976" s="549"/>
      <c r="UVO3976" s="549"/>
      <c r="UVP3976" s="549"/>
      <c r="UVQ3976" s="549"/>
      <c r="UVR3976" s="549"/>
      <c r="UVS3976" s="549"/>
      <c r="UVT3976" s="549"/>
      <c r="UVU3976" s="549"/>
      <c r="UVV3976" s="549"/>
      <c r="UVW3976" s="549"/>
      <c r="UVX3976" s="549"/>
      <c r="UVY3976" s="549"/>
      <c r="UVZ3976" s="549"/>
      <c r="UWA3976" s="549"/>
      <c r="UWB3976" s="549"/>
      <c r="UWC3976" s="549"/>
      <c r="UWD3976" s="549"/>
      <c r="UWE3976" s="549"/>
      <c r="UWF3976" s="549"/>
      <c r="UWG3976" s="549"/>
      <c r="UWH3976" s="549"/>
      <c r="UWI3976" s="549"/>
      <c r="UWJ3976" s="549"/>
      <c r="UWK3976" s="549"/>
      <c r="UWL3976" s="549"/>
      <c r="UWM3976" s="549"/>
      <c r="UWN3976" s="549"/>
      <c r="UWO3976" s="549"/>
      <c r="UWP3976" s="549"/>
      <c r="UWQ3976" s="549"/>
      <c r="UWR3976" s="549"/>
      <c r="UWS3976" s="549"/>
      <c r="UWT3976" s="549"/>
      <c r="UWU3976" s="549"/>
      <c r="UWV3976" s="549"/>
      <c r="UWW3976" s="549"/>
      <c r="UWX3976" s="549"/>
      <c r="UWY3976" s="549"/>
      <c r="UWZ3976" s="549"/>
      <c r="UXA3976" s="549"/>
      <c r="UXB3976" s="549"/>
      <c r="UXC3976" s="549"/>
      <c r="UXD3976" s="549"/>
      <c r="UXE3976" s="549"/>
      <c r="UXF3976" s="549"/>
      <c r="UXG3976" s="549"/>
      <c r="UXH3976" s="549"/>
      <c r="UXI3976" s="549"/>
      <c r="UXJ3976" s="549"/>
      <c r="UXK3976" s="549"/>
      <c r="UXL3976" s="549"/>
      <c r="UXM3976" s="549"/>
      <c r="UXN3976" s="549"/>
      <c r="UXO3976" s="549"/>
      <c r="UXP3976" s="549"/>
      <c r="UXQ3976" s="549"/>
      <c r="UXR3976" s="549"/>
      <c r="UXS3976" s="549"/>
      <c r="UXT3976" s="549"/>
      <c r="UXU3976" s="549"/>
      <c r="UXV3976" s="549"/>
      <c r="UXW3976" s="549"/>
      <c r="UXX3976" s="549"/>
      <c r="UXY3976" s="549"/>
      <c r="UXZ3976" s="549"/>
      <c r="UYA3976" s="549"/>
      <c r="UYB3976" s="549"/>
      <c r="UYC3976" s="549"/>
      <c r="UYD3976" s="549"/>
      <c r="UYE3976" s="549"/>
      <c r="UYF3976" s="549"/>
      <c r="UYG3976" s="549"/>
      <c r="UYH3976" s="549"/>
      <c r="UYI3976" s="549"/>
      <c r="UYJ3976" s="549"/>
      <c r="UYK3976" s="549"/>
      <c r="UYL3976" s="549"/>
      <c r="UYM3976" s="549"/>
      <c r="UYN3976" s="549"/>
      <c r="UYO3976" s="549"/>
      <c r="UYP3976" s="549"/>
      <c r="UYQ3976" s="549"/>
      <c r="UYR3976" s="549"/>
      <c r="UYS3976" s="549"/>
      <c r="UYT3976" s="549"/>
      <c r="UYU3976" s="549"/>
      <c r="UYV3976" s="549"/>
      <c r="UYW3976" s="549"/>
      <c r="UYX3976" s="549"/>
      <c r="UYY3976" s="549"/>
      <c r="UYZ3976" s="549"/>
      <c r="UZA3976" s="549"/>
      <c r="UZB3976" s="549"/>
      <c r="UZC3976" s="549"/>
      <c r="UZD3976" s="549"/>
      <c r="UZE3976" s="549"/>
      <c r="UZF3976" s="549"/>
      <c r="UZG3976" s="549"/>
      <c r="UZH3976" s="549"/>
      <c r="UZI3976" s="549"/>
      <c r="UZJ3976" s="549"/>
      <c r="UZK3976" s="549"/>
      <c r="UZL3976" s="549"/>
      <c r="UZM3976" s="549"/>
      <c r="UZN3976" s="549"/>
      <c r="UZO3976" s="549"/>
      <c r="UZP3976" s="549"/>
      <c r="UZQ3976" s="549"/>
      <c r="UZR3976" s="549"/>
      <c r="UZS3976" s="549"/>
      <c r="UZT3976" s="549"/>
      <c r="UZU3976" s="549"/>
      <c r="UZV3976" s="549"/>
      <c r="UZW3976" s="549"/>
      <c r="UZX3976" s="549"/>
      <c r="UZY3976" s="549"/>
      <c r="UZZ3976" s="549"/>
      <c r="VAA3976" s="549"/>
      <c r="VAB3976" s="549"/>
      <c r="VAC3976" s="549"/>
      <c r="VAD3976" s="549"/>
      <c r="VAE3976" s="549"/>
      <c r="VAF3976" s="549"/>
      <c r="VAG3976" s="549"/>
      <c r="VAH3976" s="549"/>
      <c r="VAI3976" s="549"/>
      <c r="VAJ3976" s="549"/>
      <c r="VAK3976" s="549"/>
      <c r="VAL3976" s="549"/>
      <c r="VAM3976" s="549"/>
      <c r="VAN3976" s="549"/>
      <c r="VAO3976" s="549"/>
      <c r="VAP3976" s="549"/>
      <c r="VAQ3976" s="549"/>
      <c r="VAR3976" s="549"/>
      <c r="VAS3976" s="549"/>
      <c r="VAT3976" s="549"/>
      <c r="VAU3976" s="549"/>
      <c r="VAV3976" s="549"/>
      <c r="VAW3976" s="549"/>
      <c r="VAX3976" s="549"/>
      <c r="VAY3976" s="549"/>
      <c r="VAZ3976" s="549"/>
      <c r="VBA3976" s="549"/>
      <c r="VBB3976" s="549"/>
      <c r="VBC3976" s="549"/>
      <c r="VBD3976" s="549"/>
      <c r="VBE3976" s="549"/>
      <c r="VBF3976" s="549"/>
      <c r="VBG3976" s="549"/>
      <c r="VBH3976" s="549"/>
      <c r="VBI3976" s="549"/>
      <c r="VBJ3976" s="549"/>
      <c r="VBK3976" s="549"/>
      <c r="VBL3976" s="549"/>
      <c r="VBM3976" s="549"/>
      <c r="VBN3976" s="549"/>
      <c r="VBO3976" s="549"/>
      <c r="VBP3976" s="549"/>
      <c r="VBQ3976" s="549"/>
      <c r="VBR3976" s="549"/>
      <c r="VBS3976" s="549"/>
      <c r="VBT3976" s="549"/>
      <c r="VBU3976" s="549"/>
      <c r="VBV3976" s="549"/>
      <c r="VBW3976" s="549"/>
      <c r="VBX3976" s="549"/>
      <c r="VBY3976" s="549"/>
      <c r="VBZ3976" s="549"/>
      <c r="VCA3976" s="549"/>
      <c r="VCB3976" s="549"/>
      <c r="VCC3976" s="549"/>
      <c r="VCD3976" s="549"/>
      <c r="VCE3976" s="549"/>
      <c r="VCF3976" s="549"/>
      <c r="VCG3976" s="549"/>
      <c r="VCH3976" s="549"/>
      <c r="VCI3976" s="549"/>
      <c r="VCJ3976" s="549"/>
      <c r="VCK3976" s="549"/>
      <c r="VCL3976" s="549"/>
      <c r="VCM3976" s="549"/>
      <c r="VCN3976" s="549"/>
      <c r="VCO3976" s="549"/>
      <c r="VCP3976" s="549"/>
      <c r="VCQ3976" s="549"/>
      <c r="VCR3976" s="549"/>
      <c r="VCS3976" s="549"/>
      <c r="VCT3976" s="549"/>
      <c r="VCU3976" s="549"/>
      <c r="VCV3976" s="549"/>
      <c r="VCW3976" s="549"/>
      <c r="VCX3976" s="549"/>
      <c r="VCY3976" s="549"/>
      <c r="VCZ3976" s="549"/>
      <c r="VDA3976" s="549"/>
      <c r="VDB3976" s="549"/>
      <c r="VDC3976" s="549"/>
      <c r="VDD3976" s="549"/>
      <c r="VDE3976" s="549"/>
      <c r="VDF3976" s="549"/>
      <c r="VDG3976" s="549"/>
      <c r="VDH3976" s="549"/>
      <c r="VDI3976" s="549"/>
      <c r="VDJ3976" s="549"/>
      <c r="VDK3976" s="549"/>
      <c r="VDL3976" s="549"/>
      <c r="VDM3976" s="549"/>
      <c r="VDN3976" s="549"/>
      <c r="VDO3976" s="549"/>
      <c r="VDP3976" s="549"/>
      <c r="VDQ3976" s="549"/>
      <c r="VDR3976" s="549"/>
      <c r="VDS3976" s="549"/>
      <c r="VDT3976" s="549"/>
      <c r="VDU3976" s="549"/>
      <c r="VDV3976" s="549"/>
      <c r="VDW3976" s="549"/>
      <c r="VDX3976" s="549"/>
      <c r="VDY3976" s="549"/>
      <c r="VDZ3976" s="549"/>
      <c r="VEA3976" s="549"/>
      <c r="VEB3976" s="549"/>
      <c r="VEC3976" s="549"/>
      <c r="VED3976" s="549"/>
      <c r="VEE3976" s="549"/>
      <c r="VEF3976" s="549"/>
      <c r="VEG3976" s="549"/>
      <c r="VEH3976" s="549"/>
      <c r="VEI3976" s="549"/>
      <c r="VEJ3976" s="549"/>
      <c r="VEK3976" s="549"/>
      <c r="VEL3976" s="549"/>
      <c r="VEM3976" s="549"/>
      <c r="VEN3976" s="549"/>
      <c r="VEO3976" s="549"/>
      <c r="VEP3976" s="549"/>
      <c r="VEQ3976" s="549"/>
      <c r="VER3976" s="549"/>
      <c r="VES3976" s="549"/>
      <c r="VET3976" s="549"/>
      <c r="VEU3976" s="549"/>
      <c r="VEV3976" s="549"/>
      <c r="VEW3976" s="549"/>
      <c r="VEX3976" s="549"/>
      <c r="VEY3976" s="549"/>
      <c r="VEZ3976" s="549"/>
      <c r="VFA3976" s="549"/>
      <c r="VFB3976" s="549"/>
      <c r="VFC3976" s="549"/>
      <c r="VFD3976" s="549"/>
      <c r="VFE3976" s="549"/>
      <c r="VFF3976" s="549"/>
      <c r="VFG3976" s="549"/>
      <c r="VFH3976" s="549"/>
      <c r="VFI3976" s="549"/>
      <c r="VFJ3976" s="549"/>
      <c r="VFK3976" s="549"/>
      <c r="VFL3976" s="549"/>
      <c r="VFM3976" s="549"/>
      <c r="VFN3976" s="549"/>
      <c r="VFO3976" s="549"/>
      <c r="VFP3976" s="549"/>
      <c r="VFQ3976" s="549"/>
      <c r="VFR3976" s="549"/>
      <c r="VFS3976" s="549"/>
      <c r="VFT3976" s="549"/>
      <c r="VFU3976" s="549"/>
      <c r="VFV3976" s="549"/>
      <c r="VFW3976" s="549"/>
      <c r="VFX3976" s="549"/>
      <c r="VFY3976" s="549"/>
      <c r="VFZ3976" s="549"/>
      <c r="VGA3976" s="549"/>
      <c r="VGB3976" s="549"/>
      <c r="VGC3976" s="549"/>
      <c r="VGD3976" s="549"/>
      <c r="VGE3976" s="549"/>
      <c r="VGF3976" s="549"/>
      <c r="VGG3976" s="549"/>
      <c r="VGH3976" s="549"/>
      <c r="VGI3976" s="549"/>
      <c r="VGJ3976" s="549"/>
      <c r="VGK3976" s="549"/>
      <c r="VGL3976" s="549"/>
      <c r="VGM3976" s="549"/>
      <c r="VGN3976" s="549"/>
      <c r="VGO3976" s="549"/>
      <c r="VGP3976" s="549"/>
      <c r="VGQ3976" s="549"/>
      <c r="VGR3976" s="549"/>
      <c r="VGS3976" s="549"/>
      <c r="VGT3976" s="549"/>
      <c r="VGU3976" s="549"/>
      <c r="VGV3976" s="549"/>
      <c r="VGW3976" s="549"/>
      <c r="VGX3976" s="549"/>
      <c r="VGY3976" s="549"/>
      <c r="VGZ3976" s="549"/>
      <c r="VHA3976" s="549"/>
      <c r="VHB3976" s="549"/>
      <c r="VHC3976" s="549"/>
      <c r="VHD3976" s="549"/>
      <c r="VHE3976" s="549"/>
      <c r="VHF3976" s="549"/>
      <c r="VHG3976" s="549"/>
      <c r="VHH3976" s="549"/>
      <c r="VHI3976" s="549"/>
      <c r="VHJ3976" s="549"/>
      <c r="VHK3976" s="549"/>
      <c r="VHL3976" s="549"/>
      <c r="VHM3976" s="549"/>
      <c r="VHN3976" s="549"/>
      <c r="VHO3976" s="549"/>
      <c r="VHP3976" s="549"/>
      <c r="VHQ3976" s="549"/>
      <c r="VHR3976" s="549"/>
      <c r="VHS3976" s="549"/>
      <c r="VHT3976" s="549"/>
      <c r="VHU3976" s="549"/>
      <c r="VHV3976" s="549"/>
      <c r="VHW3976" s="549"/>
      <c r="VHX3976" s="549"/>
      <c r="VHY3976" s="549"/>
      <c r="VHZ3976" s="549"/>
      <c r="VIA3976" s="549"/>
      <c r="VIB3976" s="549"/>
      <c r="VIC3976" s="549"/>
      <c r="VID3976" s="549"/>
      <c r="VIE3976" s="549"/>
      <c r="VIF3976" s="549"/>
      <c r="VIG3976" s="549"/>
      <c r="VIH3976" s="549"/>
      <c r="VII3976" s="549"/>
      <c r="VIJ3976" s="549"/>
      <c r="VIK3976" s="549"/>
      <c r="VIL3976" s="549"/>
      <c r="VIM3976" s="549"/>
      <c r="VIN3976" s="549"/>
      <c r="VIO3976" s="549"/>
      <c r="VIP3976" s="549"/>
      <c r="VIQ3976" s="549"/>
      <c r="VIR3976" s="549"/>
      <c r="VIS3976" s="549"/>
      <c r="VIT3976" s="549"/>
      <c r="VIU3976" s="549"/>
      <c r="VIV3976" s="549"/>
      <c r="VIW3976" s="549"/>
      <c r="VIX3976" s="549"/>
      <c r="VIY3976" s="549"/>
      <c r="VIZ3976" s="549"/>
      <c r="VJA3976" s="549"/>
      <c r="VJB3976" s="549"/>
      <c r="VJC3976" s="549"/>
      <c r="VJD3976" s="549"/>
      <c r="VJE3976" s="549"/>
      <c r="VJF3976" s="549"/>
      <c r="VJG3976" s="549"/>
      <c r="VJH3976" s="549"/>
      <c r="VJI3976" s="549"/>
      <c r="VJJ3976" s="549"/>
      <c r="VJK3976" s="549"/>
      <c r="VJL3976" s="549"/>
      <c r="VJM3976" s="549"/>
      <c r="VJN3976" s="549"/>
      <c r="VJO3976" s="549"/>
      <c r="VJP3976" s="549"/>
      <c r="VJQ3976" s="549"/>
      <c r="VJR3976" s="549"/>
      <c r="VJS3976" s="549"/>
      <c r="VJT3976" s="549"/>
      <c r="VJU3976" s="549"/>
      <c r="VJV3976" s="549"/>
      <c r="VJW3976" s="549"/>
      <c r="VJX3976" s="549"/>
      <c r="VJY3976" s="549"/>
      <c r="VJZ3976" s="549"/>
      <c r="VKA3976" s="549"/>
      <c r="VKB3976" s="549"/>
      <c r="VKC3976" s="549"/>
      <c r="VKD3976" s="549"/>
      <c r="VKE3976" s="549"/>
      <c r="VKF3976" s="549"/>
      <c r="VKG3976" s="549"/>
      <c r="VKH3976" s="549"/>
      <c r="VKI3976" s="549"/>
      <c r="VKJ3976" s="549"/>
      <c r="VKK3976" s="549"/>
      <c r="VKL3976" s="549"/>
      <c r="VKM3976" s="549"/>
      <c r="VKN3976" s="549"/>
      <c r="VKO3976" s="549"/>
      <c r="VKP3976" s="549"/>
      <c r="VKQ3976" s="549"/>
      <c r="VKR3976" s="549"/>
      <c r="VKS3976" s="549"/>
      <c r="VKT3976" s="549"/>
      <c r="VKU3976" s="549"/>
      <c r="VKV3976" s="549"/>
      <c r="VKW3976" s="549"/>
      <c r="VKX3976" s="549"/>
      <c r="VKY3976" s="549"/>
      <c r="VKZ3976" s="549"/>
      <c r="VLA3976" s="549"/>
      <c r="VLB3976" s="549"/>
      <c r="VLC3976" s="549"/>
      <c r="VLD3976" s="549"/>
      <c r="VLE3976" s="549"/>
      <c r="VLF3976" s="549"/>
      <c r="VLG3976" s="549"/>
      <c r="VLH3976" s="549"/>
      <c r="VLI3976" s="549"/>
      <c r="VLJ3976" s="549"/>
      <c r="VLK3976" s="549"/>
      <c r="VLL3976" s="549"/>
      <c r="VLM3976" s="549"/>
      <c r="VLN3976" s="549"/>
      <c r="VLO3976" s="549"/>
      <c r="VLP3976" s="549"/>
      <c r="VLQ3976" s="549"/>
      <c r="VLR3976" s="549"/>
      <c r="VLS3976" s="549"/>
      <c r="VLT3976" s="549"/>
      <c r="VLU3976" s="549"/>
      <c r="VLV3976" s="549"/>
      <c r="VLW3976" s="549"/>
      <c r="VLX3976" s="549"/>
      <c r="VLY3976" s="549"/>
      <c r="VLZ3976" s="549"/>
      <c r="VMA3976" s="549"/>
      <c r="VMB3976" s="549"/>
      <c r="VMC3976" s="549"/>
      <c r="VMD3976" s="549"/>
      <c r="VME3976" s="549"/>
      <c r="VMF3976" s="549"/>
      <c r="VMG3976" s="549"/>
      <c r="VMH3976" s="549"/>
      <c r="VMI3976" s="549"/>
      <c r="VMJ3976" s="549"/>
      <c r="VMK3976" s="549"/>
      <c r="VML3976" s="549"/>
      <c r="VMM3976" s="549"/>
      <c r="VMN3976" s="549"/>
      <c r="VMO3976" s="549"/>
      <c r="VMP3976" s="549"/>
      <c r="VMQ3976" s="549"/>
      <c r="VMR3976" s="549"/>
      <c r="VMS3976" s="549"/>
      <c r="VMT3976" s="549"/>
      <c r="VMU3976" s="549"/>
      <c r="VMV3976" s="549"/>
      <c r="VMW3976" s="549"/>
      <c r="VMX3976" s="549"/>
      <c r="VMY3976" s="549"/>
      <c r="VMZ3976" s="549"/>
      <c r="VNA3976" s="549"/>
      <c r="VNB3976" s="549"/>
      <c r="VNC3976" s="549"/>
      <c r="VND3976" s="549"/>
      <c r="VNE3976" s="549"/>
      <c r="VNF3976" s="549"/>
      <c r="VNG3976" s="549"/>
      <c r="VNH3976" s="549"/>
      <c r="VNI3976" s="549"/>
      <c r="VNJ3976" s="549"/>
      <c r="VNK3976" s="549"/>
      <c r="VNL3976" s="549"/>
      <c r="VNM3976" s="549"/>
      <c r="VNN3976" s="549"/>
      <c r="VNO3976" s="549"/>
      <c r="VNP3976" s="549"/>
      <c r="VNQ3976" s="549"/>
      <c r="VNR3976" s="549"/>
      <c r="VNS3976" s="549"/>
      <c r="VNT3976" s="549"/>
      <c r="VNU3976" s="549"/>
      <c r="VNV3976" s="549"/>
      <c r="VNW3976" s="549"/>
      <c r="VNX3976" s="549"/>
      <c r="VNY3976" s="549"/>
      <c r="VNZ3976" s="549"/>
      <c r="VOA3976" s="549"/>
      <c r="VOB3976" s="549"/>
      <c r="VOC3976" s="549"/>
      <c r="VOD3976" s="549"/>
      <c r="VOE3976" s="549"/>
      <c r="VOF3976" s="549"/>
      <c r="VOG3976" s="549"/>
      <c r="VOH3976" s="549"/>
      <c r="VOI3976" s="549"/>
      <c r="VOJ3976" s="549"/>
      <c r="VOK3976" s="549"/>
      <c r="VOL3976" s="549"/>
      <c r="VOM3976" s="549"/>
      <c r="VON3976" s="549"/>
      <c r="VOO3976" s="549"/>
      <c r="VOP3976" s="549"/>
      <c r="VOQ3976" s="549"/>
      <c r="VOR3976" s="549"/>
      <c r="VOS3976" s="549"/>
      <c r="VOT3976" s="549"/>
      <c r="VOU3976" s="549"/>
      <c r="VOV3976" s="549"/>
      <c r="VOW3976" s="549"/>
      <c r="VOX3976" s="549"/>
      <c r="VOY3976" s="549"/>
      <c r="VOZ3976" s="549"/>
      <c r="VPA3976" s="549"/>
      <c r="VPB3976" s="549"/>
      <c r="VPC3976" s="549"/>
      <c r="VPD3976" s="549"/>
      <c r="VPE3976" s="549"/>
      <c r="VPF3976" s="549"/>
      <c r="VPG3976" s="549"/>
      <c r="VPH3976" s="549"/>
      <c r="VPI3976" s="549"/>
      <c r="VPJ3976" s="549"/>
      <c r="VPK3976" s="549"/>
      <c r="VPL3976" s="549"/>
      <c r="VPM3976" s="549"/>
      <c r="VPN3976" s="549"/>
      <c r="VPO3976" s="549"/>
      <c r="VPP3976" s="549"/>
      <c r="VPQ3976" s="549"/>
      <c r="VPR3976" s="549"/>
      <c r="VPS3976" s="549"/>
      <c r="VPT3976" s="549"/>
      <c r="VPU3976" s="549"/>
      <c r="VPV3976" s="549"/>
      <c r="VPW3976" s="549"/>
      <c r="VPX3976" s="549"/>
      <c r="VPY3976" s="549"/>
      <c r="VPZ3976" s="549"/>
      <c r="VQA3976" s="549"/>
      <c r="VQB3976" s="549"/>
      <c r="VQC3976" s="549"/>
      <c r="VQD3976" s="549"/>
      <c r="VQE3976" s="549"/>
      <c r="VQF3976" s="549"/>
      <c r="VQG3976" s="549"/>
      <c r="VQH3976" s="549"/>
      <c r="VQI3976" s="549"/>
      <c r="VQJ3976" s="549"/>
      <c r="VQK3976" s="549"/>
      <c r="VQL3976" s="549"/>
      <c r="VQM3976" s="549"/>
      <c r="VQN3976" s="549"/>
      <c r="VQO3976" s="549"/>
      <c r="VQP3976" s="549"/>
      <c r="VQQ3976" s="549"/>
      <c r="VQR3976" s="549"/>
      <c r="VQS3976" s="549"/>
      <c r="VQT3976" s="549"/>
      <c r="VQU3976" s="549"/>
      <c r="VQV3976" s="549"/>
      <c r="VQW3976" s="549"/>
      <c r="VQX3976" s="549"/>
      <c r="VQY3976" s="549"/>
      <c r="VQZ3976" s="549"/>
      <c r="VRA3976" s="549"/>
      <c r="VRB3976" s="549"/>
      <c r="VRC3976" s="549"/>
      <c r="VRD3976" s="549"/>
      <c r="VRE3976" s="549"/>
      <c r="VRF3976" s="549"/>
      <c r="VRG3976" s="549"/>
      <c r="VRH3976" s="549"/>
      <c r="VRI3976" s="549"/>
      <c r="VRJ3976" s="549"/>
      <c r="VRK3976" s="549"/>
      <c r="VRL3976" s="549"/>
      <c r="VRM3976" s="549"/>
      <c r="VRN3976" s="549"/>
      <c r="VRO3976" s="549"/>
      <c r="VRP3976" s="549"/>
      <c r="VRQ3976" s="549"/>
      <c r="VRR3976" s="549"/>
      <c r="VRS3976" s="549"/>
      <c r="VRT3976" s="549"/>
      <c r="VRU3976" s="549"/>
      <c r="VRV3976" s="549"/>
      <c r="VRW3976" s="549"/>
      <c r="VRX3976" s="549"/>
      <c r="VRY3976" s="549"/>
      <c r="VRZ3976" s="549"/>
      <c r="VSA3976" s="549"/>
      <c r="VSB3976" s="549"/>
      <c r="VSC3976" s="549"/>
      <c r="VSD3976" s="549"/>
      <c r="VSE3976" s="549"/>
      <c r="VSF3976" s="549"/>
      <c r="VSG3976" s="549"/>
      <c r="VSH3976" s="549"/>
      <c r="VSI3976" s="549"/>
      <c r="VSJ3976" s="549"/>
      <c r="VSK3976" s="549"/>
      <c r="VSL3976" s="549"/>
      <c r="VSM3976" s="549"/>
      <c r="VSN3976" s="549"/>
      <c r="VSO3976" s="549"/>
      <c r="VSP3976" s="549"/>
      <c r="VSQ3976" s="549"/>
      <c r="VSR3976" s="549"/>
      <c r="VSS3976" s="549"/>
      <c r="VST3976" s="549"/>
      <c r="VSU3976" s="549"/>
      <c r="VSV3976" s="549"/>
      <c r="VSW3976" s="549"/>
      <c r="VSX3976" s="549"/>
      <c r="VSY3976" s="549"/>
      <c r="VSZ3976" s="549"/>
      <c r="VTA3976" s="549"/>
      <c r="VTB3976" s="549"/>
      <c r="VTC3976" s="549"/>
      <c r="VTD3976" s="549"/>
      <c r="VTE3976" s="549"/>
      <c r="VTF3976" s="549"/>
      <c r="VTG3976" s="549"/>
      <c r="VTH3976" s="549"/>
      <c r="VTI3976" s="549"/>
      <c r="VTJ3976" s="549"/>
      <c r="VTK3976" s="549"/>
      <c r="VTL3976" s="549"/>
      <c r="VTM3976" s="549"/>
      <c r="VTN3976" s="549"/>
      <c r="VTO3976" s="549"/>
      <c r="VTP3976" s="549"/>
      <c r="VTQ3976" s="549"/>
      <c r="VTR3976" s="549"/>
      <c r="VTS3976" s="549"/>
      <c r="VTT3976" s="549"/>
      <c r="VTU3976" s="549"/>
      <c r="VTV3976" s="549"/>
      <c r="VTW3976" s="549"/>
      <c r="VTX3976" s="549"/>
      <c r="VTY3976" s="549"/>
      <c r="VTZ3976" s="549"/>
      <c r="VUA3976" s="549"/>
      <c r="VUB3976" s="549"/>
      <c r="VUC3976" s="549"/>
      <c r="VUD3976" s="549"/>
      <c r="VUE3976" s="549"/>
      <c r="VUF3976" s="549"/>
      <c r="VUG3976" s="549"/>
      <c r="VUH3976" s="549"/>
      <c r="VUI3976" s="549"/>
      <c r="VUJ3976" s="549"/>
      <c r="VUK3976" s="549"/>
      <c r="VUL3976" s="549"/>
      <c r="VUM3976" s="549"/>
      <c r="VUN3976" s="549"/>
      <c r="VUO3976" s="549"/>
      <c r="VUP3976" s="549"/>
      <c r="VUQ3976" s="549"/>
      <c r="VUR3976" s="549"/>
      <c r="VUS3976" s="549"/>
      <c r="VUT3976" s="549"/>
      <c r="VUU3976" s="549"/>
      <c r="VUV3976" s="549"/>
      <c r="VUW3976" s="549"/>
      <c r="VUX3976" s="549"/>
      <c r="VUY3976" s="549"/>
      <c r="VUZ3976" s="549"/>
      <c r="VVA3976" s="549"/>
      <c r="VVB3976" s="549"/>
      <c r="VVC3976" s="549"/>
      <c r="VVD3976" s="549"/>
      <c r="VVE3976" s="549"/>
      <c r="VVF3976" s="549"/>
      <c r="VVG3976" s="549"/>
      <c r="VVH3976" s="549"/>
      <c r="VVI3976" s="549"/>
      <c r="VVJ3976" s="549"/>
      <c r="VVK3976" s="549"/>
      <c r="VVL3976" s="549"/>
      <c r="VVM3976" s="549"/>
      <c r="VVN3976" s="549"/>
      <c r="VVO3976" s="549"/>
      <c r="VVP3976" s="549"/>
      <c r="VVQ3976" s="549"/>
      <c r="VVR3976" s="549"/>
      <c r="VVS3976" s="549"/>
      <c r="VVT3976" s="549"/>
      <c r="VVU3976" s="549"/>
      <c r="VVV3976" s="549"/>
      <c r="VVW3976" s="549"/>
      <c r="VVX3976" s="549"/>
      <c r="VVY3976" s="549"/>
      <c r="VVZ3976" s="549"/>
      <c r="VWA3976" s="549"/>
      <c r="VWB3976" s="549"/>
      <c r="VWC3976" s="549"/>
      <c r="VWD3976" s="549"/>
      <c r="VWE3976" s="549"/>
      <c r="VWF3976" s="549"/>
      <c r="VWG3976" s="549"/>
      <c r="VWH3976" s="549"/>
      <c r="VWI3976" s="549"/>
      <c r="VWJ3976" s="549"/>
      <c r="VWK3976" s="549"/>
      <c r="VWL3976" s="549"/>
      <c r="VWM3976" s="549"/>
      <c r="VWN3976" s="549"/>
      <c r="VWO3976" s="549"/>
      <c r="VWP3976" s="549"/>
      <c r="VWQ3976" s="549"/>
      <c r="VWR3976" s="549"/>
      <c r="VWS3976" s="549"/>
      <c r="VWT3976" s="549"/>
      <c r="VWU3976" s="549"/>
      <c r="VWV3976" s="549"/>
      <c r="VWW3976" s="549"/>
      <c r="VWX3976" s="549"/>
      <c r="VWY3976" s="549"/>
      <c r="VWZ3976" s="549"/>
      <c r="VXA3976" s="549"/>
      <c r="VXB3976" s="549"/>
      <c r="VXC3976" s="549"/>
      <c r="VXD3976" s="549"/>
      <c r="VXE3976" s="549"/>
      <c r="VXF3976" s="549"/>
      <c r="VXG3976" s="549"/>
      <c r="VXH3976" s="549"/>
      <c r="VXI3976" s="549"/>
      <c r="VXJ3976" s="549"/>
      <c r="VXK3976" s="549"/>
      <c r="VXL3976" s="549"/>
      <c r="VXM3976" s="549"/>
      <c r="VXN3976" s="549"/>
      <c r="VXO3976" s="549"/>
      <c r="VXP3976" s="549"/>
      <c r="VXQ3976" s="549"/>
      <c r="VXR3976" s="549"/>
      <c r="VXS3976" s="549"/>
      <c r="VXT3976" s="549"/>
      <c r="VXU3976" s="549"/>
      <c r="VXV3976" s="549"/>
      <c r="VXW3976" s="549"/>
      <c r="VXX3976" s="549"/>
      <c r="VXY3976" s="549"/>
      <c r="VXZ3976" s="549"/>
      <c r="VYA3976" s="549"/>
      <c r="VYB3976" s="549"/>
      <c r="VYC3976" s="549"/>
      <c r="VYD3976" s="549"/>
      <c r="VYE3976" s="549"/>
      <c r="VYF3976" s="549"/>
      <c r="VYG3976" s="549"/>
      <c r="VYH3976" s="549"/>
      <c r="VYI3976" s="549"/>
      <c r="VYJ3976" s="549"/>
      <c r="VYK3976" s="549"/>
      <c r="VYL3976" s="549"/>
      <c r="VYM3976" s="549"/>
      <c r="VYN3976" s="549"/>
      <c r="VYO3976" s="549"/>
      <c r="VYP3976" s="549"/>
      <c r="VYQ3976" s="549"/>
      <c r="VYR3976" s="549"/>
      <c r="VYS3976" s="549"/>
      <c r="VYT3976" s="549"/>
      <c r="VYU3976" s="549"/>
      <c r="VYV3976" s="549"/>
      <c r="VYW3976" s="549"/>
      <c r="VYX3976" s="549"/>
      <c r="VYY3976" s="549"/>
      <c r="VYZ3976" s="549"/>
      <c r="VZA3976" s="549"/>
      <c r="VZB3976" s="549"/>
      <c r="VZC3976" s="549"/>
      <c r="VZD3976" s="549"/>
      <c r="VZE3976" s="549"/>
      <c r="VZF3976" s="549"/>
      <c r="VZG3976" s="549"/>
      <c r="VZH3976" s="549"/>
      <c r="VZI3976" s="549"/>
      <c r="VZJ3976" s="549"/>
      <c r="VZK3976" s="549"/>
      <c r="VZL3976" s="549"/>
      <c r="VZM3976" s="549"/>
      <c r="VZN3976" s="549"/>
      <c r="VZO3976" s="549"/>
      <c r="VZP3976" s="549"/>
      <c r="VZQ3976" s="549"/>
      <c r="VZR3976" s="549"/>
      <c r="VZS3976" s="549"/>
      <c r="VZT3976" s="549"/>
      <c r="VZU3976" s="549"/>
      <c r="VZV3976" s="549"/>
      <c r="VZW3976" s="549"/>
      <c r="VZX3976" s="549"/>
      <c r="VZY3976" s="549"/>
      <c r="VZZ3976" s="549"/>
      <c r="WAA3976" s="549"/>
      <c r="WAB3976" s="549"/>
      <c r="WAC3976" s="549"/>
      <c r="WAD3976" s="549"/>
      <c r="WAE3976" s="549"/>
      <c r="WAF3976" s="549"/>
      <c r="WAG3976" s="549"/>
      <c r="WAH3976" s="549"/>
      <c r="WAI3976" s="549"/>
      <c r="WAJ3976" s="549"/>
      <c r="WAK3976" s="549"/>
      <c r="WAL3976" s="549"/>
      <c r="WAM3976" s="549"/>
      <c r="WAN3976" s="549"/>
      <c r="WAO3976" s="549"/>
      <c r="WAP3976" s="549"/>
      <c r="WAQ3976" s="549"/>
      <c r="WAR3976" s="549"/>
      <c r="WAS3976" s="549"/>
      <c r="WAT3976" s="549"/>
      <c r="WAU3976" s="549"/>
      <c r="WAV3976" s="549"/>
      <c r="WAW3976" s="549"/>
      <c r="WAX3976" s="549"/>
      <c r="WAY3976" s="549"/>
      <c r="WAZ3976" s="549"/>
      <c r="WBA3976" s="549"/>
      <c r="WBB3976" s="549"/>
      <c r="WBC3976" s="549"/>
      <c r="WBD3976" s="549"/>
      <c r="WBE3976" s="549"/>
      <c r="WBF3976" s="549"/>
      <c r="WBG3976" s="549"/>
      <c r="WBH3976" s="549"/>
      <c r="WBI3976" s="549"/>
      <c r="WBJ3976" s="549"/>
      <c r="WBK3976" s="549"/>
      <c r="WBL3976" s="549"/>
      <c r="WBM3976" s="549"/>
      <c r="WBN3976" s="549"/>
      <c r="WBO3976" s="549"/>
      <c r="WBP3976" s="549"/>
      <c r="WBQ3976" s="549"/>
      <c r="WBR3976" s="549"/>
      <c r="WBS3976" s="549"/>
      <c r="WBT3976" s="549"/>
      <c r="WBU3976" s="549"/>
      <c r="WBV3976" s="549"/>
      <c r="WBW3976" s="549"/>
      <c r="WBX3976" s="549"/>
      <c r="WBY3976" s="549"/>
      <c r="WBZ3976" s="549"/>
      <c r="WCA3976" s="549"/>
      <c r="WCB3976" s="549"/>
      <c r="WCC3976" s="549"/>
      <c r="WCD3976" s="549"/>
      <c r="WCE3976" s="549"/>
      <c r="WCF3976" s="549"/>
      <c r="WCG3976" s="549"/>
      <c r="WCH3976" s="549"/>
      <c r="WCI3976" s="549"/>
      <c r="WCJ3976" s="549"/>
      <c r="WCK3976" s="549"/>
      <c r="WCL3976" s="549"/>
      <c r="WCM3976" s="549"/>
      <c r="WCN3976" s="549"/>
      <c r="WCO3976" s="549"/>
      <c r="WCP3976" s="549"/>
      <c r="WCQ3976" s="549"/>
      <c r="WCR3976" s="549"/>
      <c r="WCS3976" s="549"/>
      <c r="WCT3976" s="549"/>
      <c r="WCU3976" s="549"/>
      <c r="WCV3976" s="549"/>
      <c r="WCW3976" s="549"/>
      <c r="WCX3976" s="549"/>
      <c r="WCY3976" s="549"/>
      <c r="WCZ3976" s="549"/>
      <c r="WDA3976" s="549"/>
      <c r="WDB3976" s="549"/>
      <c r="WDC3976" s="549"/>
      <c r="WDD3976" s="549"/>
      <c r="WDE3976" s="549"/>
      <c r="WDF3976" s="549"/>
      <c r="WDG3976" s="549"/>
      <c r="WDH3976" s="549"/>
      <c r="WDI3976" s="549"/>
      <c r="WDJ3976" s="549"/>
      <c r="WDK3976" s="549"/>
      <c r="WDL3976" s="549"/>
      <c r="WDM3976" s="549"/>
      <c r="WDN3976" s="549"/>
      <c r="WDO3976" s="549"/>
      <c r="WDP3976" s="549"/>
      <c r="WDQ3976" s="549"/>
      <c r="WDR3976" s="549"/>
      <c r="WDS3976" s="549"/>
      <c r="WDT3976" s="549"/>
      <c r="WDU3976" s="549"/>
      <c r="WDV3976" s="549"/>
      <c r="WDW3976" s="549"/>
      <c r="WDX3976" s="549"/>
      <c r="WDY3976" s="549"/>
      <c r="WDZ3976" s="549"/>
      <c r="WEA3976" s="549"/>
      <c r="WEB3976" s="549"/>
      <c r="WEC3976" s="549"/>
      <c r="WED3976" s="549"/>
      <c r="WEE3976" s="549"/>
      <c r="WEF3976" s="549"/>
      <c r="WEG3976" s="549"/>
      <c r="WEH3976" s="549"/>
      <c r="WEI3976" s="549"/>
      <c r="WEJ3976" s="549"/>
      <c r="WEK3976" s="549"/>
      <c r="WEL3976" s="549"/>
      <c r="WEM3976" s="549"/>
      <c r="WEN3976" s="549"/>
      <c r="WEO3976" s="549"/>
      <c r="WEP3976" s="549"/>
      <c r="WEQ3976" s="549"/>
      <c r="WER3976" s="549"/>
      <c r="WES3976" s="549"/>
      <c r="WET3976" s="549"/>
      <c r="WEU3976" s="549"/>
      <c r="WEV3976" s="549"/>
      <c r="WEW3976" s="549"/>
      <c r="WEX3976" s="549"/>
      <c r="WEY3976" s="549"/>
      <c r="WEZ3976" s="549"/>
      <c r="WFA3976" s="549"/>
      <c r="WFB3976" s="549"/>
      <c r="WFC3976" s="549"/>
      <c r="WFD3976" s="549"/>
      <c r="WFE3976" s="549"/>
      <c r="WFF3976" s="549"/>
      <c r="WFG3976" s="549"/>
      <c r="WFH3976" s="549"/>
      <c r="WFI3976" s="549"/>
      <c r="WFJ3976" s="549"/>
      <c r="WFK3976" s="549"/>
      <c r="WFL3976" s="549"/>
      <c r="WFM3976" s="549"/>
      <c r="WFN3976" s="549"/>
      <c r="WFO3976" s="549"/>
      <c r="WFP3976" s="549"/>
      <c r="WFQ3976" s="549"/>
      <c r="WFR3976" s="549"/>
      <c r="WFS3976" s="549"/>
      <c r="WFT3976" s="549"/>
      <c r="WFU3976" s="549"/>
      <c r="WFV3976" s="549"/>
      <c r="WFW3976" s="549"/>
      <c r="WFX3976" s="549"/>
      <c r="WFY3976" s="549"/>
      <c r="WFZ3976" s="549"/>
      <c r="WGA3976" s="549"/>
      <c r="WGB3976" s="549"/>
      <c r="WGC3976" s="549"/>
      <c r="WGD3976" s="549"/>
      <c r="WGE3976" s="549"/>
      <c r="WGF3976" s="549"/>
      <c r="WGG3976" s="549"/>
      <c r="WGH3976" s="549"/>
      <c r="WGI3976" s="549"/>
      <c r="WGJ3976" s="549"/>
      <c r="WGK3976" s="549"/>
      <c r="WGL3976" s="549"/>
      <c r="WGM3976" s="549"/>
      <c r="WGN3976" s="549"/>
      <c r="WGO3976" s="549"/>
      <c r="WGP3976" s="549"/>
      <c r="WGQ3976" s="549"/>
      <c r="WGR3976" s="549"/>
      <c r="WGS3976" s="549"/>
      <c r="WGT3976" s="549"/>
      <c r="WGU3976" s="549"/>
      <c r="WGV3976" s="549"/>
      <c r="WGW3976" s="549"/>
      <c r="WGX3976" s="549"/>
      <c r="WGY3976" s="549"/>
      <c r="WGZ3976" s="549"/>
      <c r="WHA3976" s="549"/>
      <c r="WHB3976" s="549"/>
      <c r="WHC3976" s="549"/>
      <c r="WHD3976" s="549"/>
      <c r="WHE3976" s="549"/>
      <c r="WHF3976" s="549"/>
      <c r="WHG3976" s="549"/>
      <c r="WHH3976" s="549"/>
      <c r="WHI3976" s="549"/>
      <c r="WHJ3976" s="549"/>
      <c r="WHK3976" s="549"/>
      <c r="WHL3976" s="549"/>
      <c r="WHM3976" s="549"/>
      <c r="WHN3976" s="549"/>
      <c r="WHO3976" s="549"/>
      <c r="WHP3976" s="549"/>
      <c r="WHQ3976" s="549"/>
      <c r="WHR3976" s="549"/>
      <c r="WHS3976" s="549"/>
      <c r="WHT3976" s="549"/>
      <c r="WHU3976" s="549"/>
      <c r="WHV3976" s="549"/>
      <c r="WHW3976" s="549"/>
      <c r="WHX3976" s="549"/>
      <c r="WHY3976" s="549"/>
      <c r="WHZ3976" s="549"/>
      <c r="WIA3976" s="549"/>
      <c r="WIB3976" s="549"/>
      <c r="WIC3976" s="549"/>
      <c r="WID3976" s="549"/>
      <c r="WIE3976" s="549"/>
      <c r="WIF3976" s="549"/>
      <c r="WIG3976" s="549"/>
      <c r="WIH3976" s="549"/>
      <c r="WII3976" s="549"/>
      <c r="WIJ3976" s="549"/>
      <c r="WIK3976" s="549"/>
      <c r="WIL3976" s="549"/>
      <c r="WIM3976" s="549"/>
      <c r="WIN3976" s="549"/>
      <c r="WIO3976" s="549"/>
      <c r="WIP3976" s="549"/>
      <c r="WIQ3976" s="549"/>
      <c r="WIR3976" s="549"/>
      <c r="WIS3976" s="549"/>
      <c r="WIT3976" s="549"/>
      <c r="WIU3976" s="549"/>
      <c r="WIV3976" s="549"/>
      <c r="WIW3976" s="549"/>
      <c r="WIX3976" s="549"/>
      <c r="WIY3976" s="549"/>
      <c r="WIZ3976" s="549"/>
      <c r="WJA3976" s="549"/>
      <c r="WJB3976" s="549"/>
      <c r="WJC3976" s="549"/>
      <c r="WJD3976" s="549"/>
      <c r="WJE3976" s="549"/>
      <c r="WJF3976" s="549"/>
      <c r="WJG3976" s="549"/>
      <c r="WJH3976" s="549"/>
      <c r="WJI3976" s="549"/>
      <c r="WJJ3976" s="549"/>
      <c r="WJK3976" s="549"/>
      <c r="WJL3976" s="549"/>
      <c r="WJM3976" s="549"/>
      <c r="WJN3976" s="549"/>
      <c r="WJO3976" s="549"/>
      <c r="WJP3976" s="549"/>
      <c r="WJQ3976" s="549"/>
      <c r="WJR3976" s="549"/>
      <c r="WJS3976" s="549"/>
      <c r="WJT3976" s="549"/>
      <c r="WJU3976" s="549"/>
      <c r="WJV3976" s="549"/>
      <c r="WJW3976" s="549"/>
      <c r="WJX3976" s="549"/>
      <c r="WJY3976" s="549"/>
      <c r="WJZ3976" s="549"/>
      <c r="WKA3976" s="549"/>
      <c r="WKB3976" s="549"/>
      <c r="WKC3976" s="549"/>
      <c r="WKD3976" s="549"/>
      <c r="WKE3976" s="549"/>
      <c r="WKF3976" s="549"/>
      <c r="WKG3976" s="549"/>
      <c r="WKH3976" s="549"/>
      <c r="WKI3976" s="549"/>
      <c r="WKJ3976" s="549"/>
      <c r="WKK3976" s="549"/>
      <c r="WKL3976" s="549"/>
      <c r="WKM3976" s="549"/>
      <c r="WKN3976" s="549"/>
      <c r="WKO3976" s="549"/>
      <c r="WKP3976" s="549"/>
      <c r="WKQ3976" s="549"/>
      <c r="WKR3976" s="549"/>
      <c r="WKS3976" s="549"/>
      <c r="WKT3976" s="549"/>
      <c r="WKU3976" s="549"/>
      <c r="WKV3976" s="549"/>
      <c r="WKW3976" s="549"/>
      <c r="WKX3976" s="549"/>
      <c r="WKY3976" s="549"/>
      <c r="WKZ3976" s="549"/>
      <c r="WLA3976" s="549"/>
      <c r="WLB3976" s="549"/>
      <c r="WLC3976" s="549"/>
      <c r="WLD3976" s="549"/>
      <c r="WLE3976" s="549"/>
      <c r="WLF3976" s="549"/>
      <c r="WLG3976" s="549"/>
      <c r="WLH3976" s="549"/>
      <c r="WLI3976" s="549"/>
      <c r="WLJ3976" s="549"/>
      <c r="WLK3976" s="549"/>
      <c r="WLL3976" s="549"/>
      <c r="WLM3976" s="549"/>
      <c r="WLN3976" s="549"/>
      <c r="WLO3976" s="549"/>
      <c r="WLP3976" s="549"/>
      <c r="WLQ3976" s="549"/>
      <c r="WLR3976" s="549"/>
      <c r="WLS3976" s="549"/>
      <c r="WLT3976" s="549"/>
      <c r="WLU3976" s="549"/>
      <c r="WLV3976" s="549"/>
      <c r="WLW3976" s="549"/>
      <c r="WLX3976" s="549"/>
      <c r="WLY3976" s="549"/>
      <c r="WLZ3976" s="549"/>
      <c r="WMA3976" s="549"/>
      <c r="WMB3976" s="549"/>
      <c r="WMC3976" s="549"/>
      <c r="WMD3976" s="549"/>
      <c r="WME3976" s="549"/>
      <c r="WMF3976" s="549"/>
      <c r="WMG3976" s="549"/>
      <c r="WMH3976" s="549"/>
      <c r="WMI3976" s="549"/>
      <c r="WMJ3976" s="549"/>
      <c r="WMK3976" s="549"/>
      <c r="WML3976" s="549"/>
      <c r="WMM3976" s="549"/>
      <c r="WMN3976" s="549"/>
      <c r="WMO3976" s="549"/>
      <c r="WMP3976" s="549"/>
      <c r="WMQ3976" s="549"/>
      <c r="WMR3976" s="549"/>
      <c r="WMS3976" s="549"/>
      <c r="WMT3976" s="549"/>
      <c r="WMU3976" s="549"/>
      <c r="WMV3976" s="549"/>
      <c r="WMW3976" s="549"/>
      <c r="WMX3976" s="549"/>
      <c r="WMY3976" s="549"/>
      <c r="WMZ3976" s="549"/>
      <c r="WNA3976" s="549"/>
      <c r="WNB3976" s="549"/>
      <c r="WNC3976" s="549"/>
      <c r="WND3976" s="549"/>
      <c r="WNE3976" s="549"/>
      <c r="WNF3976" s="549"/>
      <c r="WNG3976" s="549"/>
      <c r="WNH3976" s="549"/>
      <c r="WNI3976" s="549"/>
      <c r="WNJ3976" s="549"/>
      <c r="WNK3976" s="549"/>
      <c r="WNL3976" s="549"/>
      <c r="WNM3976" s="549"/>
      <c r="WNN3976" s="549"/>
      <c r="WNO3976" s="549"/>
      <c r="WNP3976" s="549"/>
      <c r="WNQ3976" s="549"/>
      <c r="WNR3976" s="549"/>
      <c r="WNS3976" s="549"/>
      <c r="WNT3976" s="549"/>
      <c r="WNU3976" s="549"/>
      <c r="WNV3976" s="549"/>
      <c r="WNW3976" s="549"/>
      <c r="WNX3976" s="549"/>
      <c r="WNY3976" s="549"/>
      <c r="WNZ3976" s="549"/>
      <c r="WOA3976" s="549"/>
      <c r="WOB3976" s="549"/>
      <c r="WOC3976" s="549"/>
      <c r="WOD3976" s="549"/>
      <c r="WOE3976" s="549"/>
      <c r="WOF3976" s="549"/>
      <c r="WOG3976" s="549"/>
      <c r="WOH3976" s="549"/>
      <c r="WOI3976" s="549"/>
      <c r="WOJ3976" s="549"/>
      <c r="WOK3976" s="549"/>
      <c r="WOL3976" s="549"/>
      <c r="WOM3976" s="549"/>
      <c r="WON3976" s="549"/>
      <c r="WOO3976" s="549"/>
      <c r="WOP3976" s="549"/>
      <c r="WOQ3976" s="549"/>
      <c r="WOR3976" s="549"/>
      <c r="WOS3976" s="549"/>
      <c r="WOT3976" s="549"/>
      <c r="WOU3976" s="549"/>
      <c r="WOV3976" s="549"/>
      <c r="WOW3976" s="549"/>
      <c r="WOX3976" s="549"/>
      <c r="WOY3976" s="549"/>
      <c r="WOZ3976" s="549"/>
      <c r="WPA3976" s="549"/>
      <c r="WPB3976" s="549"/>
      <c r="WPC3976" s="549"/>
      <c r="WPD3976" s="549"/>
      <c r="WPE3976" s="549"/>
      <c r="WPF3976" s="549"/>
      <c r="WPG3976" s="549"/>
      <c r="WPH3976" s="549"/>
      <c r="WPI3976" s="549"/>
      <c r="WPJ3976" s="549"/>
      <c r="WPK3976" s="549"/>
      <c r="WPL3976" s="549"/>
      <c r="WPM3976" s="549"/>
      <c r="WPN3976" s="549"/>
      <c r="WPO3976" s="549"/>
      <c r="WPP3976" s="549"/>
      <c r="WPQ3976" s="549"/>
      <c r="WPR3976" s="549"/>
      <c r="WPS3976" s="549"/>
      <c r="WPT3976" s="549"/>
      <c r="WPU3976" s="549"/>
      <c r="WPV3976" s="549"/>
      <c r="WPW3976" s="549"/>
      <c r="WPX3976" s="549"/>
      <c r="WPY3976" s="549"/>
      <c r="WPZ3976" s="549"/>
      <c r="WQA3976" s="549"/>
      <c r="WQB3976" s="549"/>
      <c r="WQC3976" s="549"/>
      <c r="WQD3976" s="549"/>
      <c r="WQE3976" s="549"/>
      <c r="WQF3976" s="549"/>
      <c r="WQG3976" s="549"/>
      <c r="WQH3976" s="549"/>
      <c r="WQI3976" s="549"/>
      <c r="WQJ3976" s="549"/>
      <c r="WQK3976" s="549"/>
      <c r="WQL3976" s="549"/>
      <c r="WQM3976" s="549"/>
      <c r="WQN3976" s="549"/>
      <c r="WQO3976" s="549"/>
      <c r="WQP3976" s="549"/>
      <c r="WQQ3976" s="549"/>
      <c r="WQR3976" s="549"/>
      <c r="WQS3976" s="549"/>
      <c r="WQT3976" s="549"/>
      <c r="WQU3976" s="549"/>
      <c r="WQV3976" s="549"/>
      <c r="WQW3976" s="549"/>
      <c r="WQX3976" s="549"/>
      <c r="WQY3976" s="549"/>
      <c r="WQZ3976" s="549"/>
      <c r="WRA3976" s="549"/>
      <c r="WRB3976" s="549"/>
      <c r="WRC3976" s="549"/>
      <c r="WRD3976" s="549"/>
      <c r="WRE3976" s="549"/>
      <c r="WRF3976" s="549"/>
      <c r="WRG3976" s="549"/>
      <c r="WRH3976" s="549"/>
      <c r="WRI3976" s="549"/>
      <c r="WRJ3976" s="549"/>
      <c r="WRK3976" s="549"/>
      <c r="WRL3976" s="549"/>
      <c r="WRM3976" s="549"/>
      <c r="WRN3976" s="549"/>
      <c r="WRO3976" s="549"/>
      <c r="WRP3976" s="549"/>
      <c r="WRQ3976" s="549"/>
      <c r="WRR3976" s="549"/>
      <c r="WRS3976" s="549"/>
      <c r="WRT3976" s="549"/>
      <c r="WRU3976" s="549"/>
      <c r="WRV3976" s="549"/>
      <c r="WRW3976" s="549"/>
      <c r="WRX3976" s="549"/>
      <c r="WRY3976" s="549"/>
      <c r="WRZ3976" s="549"/>
      <c r="WSA3976" s="549"/>
      <c r="WSB3976" s="549"/>
      <c r="WSC3976" s="549"/>
      <c r="WSD3976" s="549"/>
      <c r="WSE3976" s="549"/>
      <c r="WSF3976" s="549"/>
      <c r="WSG3976" s="549"/>
      <c r="WSH3976" s="549"/>
      <c r="WSI3976" s="549"/>
      <c r="WSJ3976" s="549"/>
      <c r="WSK3976" s="549"/>
      <c r="WSL3976" s="549"/>
      <c r="WSM3976" s="549"/>
      <c r="WSN3976" s="549"/>
      <c r="WSO3976" s="549"/>
      <c r="WSP3976" s="549"/>
      <c r="WSQ3976" s="549"/>
      <c r="WSR3976" s="549"/>
      <c r="WSS3976" s="549"/>
      <c r="WST3976" s="549"/>
      <c r="WSU3976" s="549"/>
      <c r="WSV3976" s="549"/>
      <c r="WSW3976" s="549"/>
      <c r="WSX3976" s="549"/>
      <c r="WSY3976" s="549"/>
      <c r="WSZ3976" s="549"/>
      <c r="WTA3976" s="549"/>
      <c r="WTB3976" s="549"/>
      <c r="WTC3976" s="549"/>
      <c r="WTD3976" s="549"/>
      <c r="WTE3976" s="549"/>
      <c r="WTF3976" s="549"/>
      <c r="WTG3976" s="549"/>
      <c r="WTH3976" s="549"/>
      <c r="WTI3976" s="549"/>
      <c r="WTJ3976" s="549"/>
      <c r="WTK3976" s="549"/>
      <c r="WTL3976" s="549"/>
      <c r="WTM3976" s="549"/>
      <c r="WTN3976" s="549"/>
      <c r="WTO3976" s="549"/>
      <c r="WTP3976" s="549"/>
      <c r="WTQ3976" s="549"/>
      <c r="WTR3976" s="549"/>
      <c r="WTS3976" s="549"/>
      <c r="WTT3976" s="549"/>
      <c r="WTU3976" s="549"/>
      <c r="WTV3976" s="549"/>
      <c r="WTW3976" s="549"/>
      <c r="WTX3976" s="549"/>
      <c r="WTY3976" s="549"/>
      <c r="WTZ3976" s="549"/>
      <c r="WUA3976" s="549"/>
      <c r="WUB3976" s="549"/>
      <c r="WUC3976" s="549"/>
      <c r="WUD3976" s="549"/>
      <c r="WUE3976" s="549"/>
      <c r="WUF3976" s="549"/>
      <c r="WUG3976" s="549"/>
      <c r="WUH3976" s="549"/>
      <c r="WUI3976" s="549"/>
      <c r="WUJ3976" s="549"/>
      <c r="WUK3976" s="549"/>
      <c r="WUL3976" s="549"/>
      <c r="WUM3976" s="549"/>
      <c r="WUN3976" s="549"/>
      <c r="WUO3976" s="549"/>
      <c r="WUP3976" s="549"/>
      <c r="WUQ3976" s="549"/>
      <c r="WUR3976" s="549"/>
      <c r="WUS3976" s="549"/>
      <c r="WUT3976" s="549"/>
      <c r="WUU3976" s="549"/>
      <c r="WUV3976" s="549"/>
      <c r="WUW3976" s="549"/>
      <c r="WUX3976" s="549"/>
      <c r="WUY3976" s="549"/>
      <c r="WUZ3976" s="549"/>
      <c r="WVA3976" s="549"/>
      <c r="WVB3976" s="549"/>
      <c r="WVC3976" s="549"/>
      <c r="WVD3976" s="549"/>
      <c r="WVE3976" s="549"/>
      <c r="WVF3976" s="549"/>
      <c r="WVG3976" s="549"/>
      <c r="WVH3976" s="549"/>
      <c r="WVI3976" s="549"/>
      <c r="WVJ3976" s="549"/>
      <c r="WVK3976" s="549"/>
      <c r="WVL3976" s="549"/>
      <c r="WVM3976" s="549"/>
      <c r="WVN3976" s="549"/>
    </row>
    <row r="3977" spans="1:16134" s="719" customFormat="1">
      <c r="A3977" s="365"/>
      <c r="B3977" s="292" t="s">
        <v>4587</v>
      </c>
      <c r="C3977" s="263"/>
      <c r="D3977" s="48"/>
      <c r="E3977" s="48"/>
      <c r="F3977" s="48"/>
      <c r="P3977" s="549"/>
      <c r="Q3977" s="549"/>
      <c r="R3977" s="549"/>
      <c r="S3977" s="549"/>
      <c r="T3977" s="549"/>
      <c r="U3977" s="549"/>
      <c r="V3977" s="549"/>
      <c r="W3977" s="549"/>
      <c r="X3977" s="549"/>
      <c r="Y3977" s="549"/>
      <c r="Z3977" s="549"/>
      <c r="AA3977" s="549"/>
      <c r="AB3977" s="549"/>
      <c r="AC3977" s="549"/>
      <c r="AD3977" s="549"/>
      <c r="AE3977" s="549"/>
      <c r="AF3977" s="549"/>
      <c r="AG3977" s="549"/>
      <c r="AH3977" s="549"/>
      <c r="AI3977" s="549"/>
      <c r="AJ3977" s="549"/>
      <c r="AK3977" s="549"/>
      <c r="AL3977" s="549"/>
      <c r="AM3977" s="549"/>
      <c r="AN3977" s="549"/>
      <c r="AO3977" s="549"/>
      <c r="AP3977" s="549"/>
      <c r="AQ3977" s="549"/>
      <c r="AR3977" s="549"/>
      <c r="AS3977" s="549"/>
      <c r="AT3977" s="549"/>
      <c r="AU3977" s="549"/>
      <c r="AV3977" s="549"/>
      <c r="AW3977" s="549"/>
      <c r="AX3977" s="549"/>
      <c r="AY3977" s="549"/>
      <c r="AZ3977" s="549"/>
      <c r="BA3977" s="549"/>
      <c r="BB3977" s="549"/>
      <c r="BC3977" s="549"/>
      <c r="BD3977" s="549"/>
      <c r="BE3977" s="549"/>
      <c r="BF3977" s="549"/>
      <c r="BG3977" s="549"/>
      <c r="BH3977" s="549"/>
      <c r="BI3977" s="549"/>
      <c r="BJ3977" s="549"/>
      <c r="BK3977" s="549"/>
      <c r="BL3977" s="549"/>
      <c r="BM3977" s="549"/>
      <c r="BN3977" s="549"/>
      <c r="BO3977" s="549"/>
      <c r="BP3977" s="549"/>
      <c r="BQ3977" s="549"/>
      <c r="BR3977" s="549"/>
      <c r="BS3977" s="549"/>
      <c r="BT3977" s="549"/>
      <c r="BU3977" s="549"/>
      <c r="BV3977" s="549"/>
      <c r="BW3977" s="549"/>
      <c r="BX3977" s="549"/>
      <c r="BY3977" s="549"/>
      <c r="BZ3977" s="549"/>
      <c r="CA3977" s="549"/>
      <c r="CB3977" s="549"/>
      <c r="CC3977" s="549"/>
      <c r="CD3977" s="549"/>
      <c r="CE3977" s="549"/>
      <c r="CF3977" s="549"/>
      <c r="CG3977" s="549"/>
      <c r="CH3977" s="549"/>
      <c r="CI3977" s="549"/>
      <c r="CJ3977" s="549"/>
      <c r="CK3977" s="549"/>
      <c r="CL3977" s="549"/>
      <c r="CM3977" s="549"/>
      <c r="CN3977" s="549"/>
      <c r="CO3977" s="549"/>
      <c r="CP3977" s="549"/>
      <c r="CQ3977" s="549"/>
      <c r="CR3977" s="549"/>
      <c r="CS3977" s="549"/>
      <c r="CT3977" s="549"/>
      <c r="CU3977" s="549"/>
      <c r="CV3977" s="549"/>
      <c r="CW3977" s="549"/>
      <c r="CX3977" s="549"/>
      <c r="CY3977" s="549"/>
      <c r="CZ3977" s="549"/>
      <c r="DA3977" s="549"/>
      <c r="DB3977" s="549"/>
      <c r="DC3977" s="549"/>
      <c r="DD3977" s="549"/>
      <c r="DE3977" s="549"/>
      <c r="DF3977" s="549"/>
      <c r="DG3977" s="549"/>
      <c r="DH3977" s="549"/>
      <c r="DI3977" s="549"/>
      <c r="DJ3977" s="549"/>
      <c r="DK3977" s="549"/>
      <c r="DL3977" s="549"/>
      <c r="DM3977" s="549"/>
      <c r="DN3977" s="549"/>
      <c r="DO3977" s="549"/>
      <c r="DP3977" s="549"/>
      <c r="DQ3977" s="549"/>
      <c r="DR3977" s="549"/>
      <c r="DS3977" s="549"/>
      <c r="DT3977" s="549"/>
      <c r="DU3977" s="549"/>
      <c r="DV3977" s="549"/>
      <c r="DW3977" s="549"/>
      <c r="DX3977" s="549"/>
      <c r="DY3977" s="549"/>
      <c r="DZ3977" s="549"/>
      <c r="EA3977" s="549"/>
      <c r="EB3977" s="549"/>
      <c r="EC3977" s="549"/>
      <c r="ED3977" s="549"/>
      <c r="EE3977" s="549"/>
      <c r="EF3977" s="549"/>
      <c r="EG3977" s="549"/>
      <c r="EH3977" s="549"/>
      <c r="EI3977" s="549"/>
      <c r="EJ3977" s="549"/>
      <c r="EK3977" s="549"/>
      <c r="EL3977" s="549"/>
      <c r="EM3977" s="549"/>
      <c r="EN3977" s="549"/>
      <c r="EO3977" s="549"/>
      <c r="EP3977" s="549"/>
      <c r="EQ3977" s="549"/>
      <c r="ER3977" s="549"/>
      <c r="ES3977" s="549"/>
      <c r="ET3977" s="549"/>
      <c r="EU3977" s="549"/>
      <c r="EV3977" s="549"/>
      <c r="EW3977" s="549"/>
      <c r="EX3977" s="549"/>
      <c r="EY3977" s="549"/>
      <c r="EZ3977" s="549"/>
      <c r="FA3977" s="549"/>
      <c r="FB3977" s="549"/>
      <c r="FC3977" s="549"/>
      <c r="FD3977" s="549"/>
      <c r="FE3977" s="549"/>
      <c r="FF3977" s="549"/>
      <c r="FG3977" s="549"/>
      <c r="FH3977" s="549"/>
      <c r="FI3977" s="549"/>
      <c r="FJ3977" s="549"/>
      <c r="FK3977" s="549"/>
      <c r="FL3977" s="549"/>
      <c r="FM3977" s="549"/>
      <c r="FN3977" s="549"/>
      <c r="FO3977" s="549"/>
      <c r="FP3977" s="549"/>
      <c r="FQ3977" s="549"/>
      <c r="FR3977" s="549"/>
      <c r="FS3977" s="549"/>
      <c r="FT3977" s="549"/>
      <c r="FU3977" s="549"/>
      <c r="FV3977" s="549"/>
      <c r="FW3977" s="549"/>
      <c r="FX3977" s="549"/>
      <c r="FY3977" s="549"/>
      <c r="FZ3977" s="549"/>
      <c r="GA3977" s="549"/>
      <c r="GB3977" s="549"/>
      <c r="GC3977" s="549"/>
      <c r="GD3977" s="549"/>
      <c r="GE3977" s="549"/>
      <c r="GF3977" s="549"/>
      <c r="GG3977" s="549"/>
      <c r="GH3977" s="549"/>
      <c r="GI3977" s="549"/>
      <c r="GJ3977" s="549"/>
      <c r="GK3977" s="549"/>
      <c r="GL3977" s="549"/>
      <c r="GM3977" s="549"/>
      <c r="GN3977" s="549"/>
      <c r="GO3977" s="549"/>
      <c r="GP3977" s="549"/>
      <c r="GQ3977" s="549"/>
      <c r="GR3977" s="549"/>
      <c r="GS3977" s="549"/>
      <c r="GT3977" s="549"/>
      <c r="GU3977" s="549"/>
      <c r="GV3977" s="549"/>
      <c r="GW3977" s="549"/>
      <c r="GX3977" s="549"/>
      <c r="GY3977" s="549"/>
      <c r="GZ3977" s="549"/>
      <c r="HA3977" s="549"/>
      <c r="HB3977" s="549"/>
      <c r="HC3977" s="549"/>
      <c r="HD3977" s="549"/>
      <c r="HE3977" s="549"/>
      <c r="HF3977" s="549"/>
      <c r="HG3977" s="549"/>
      <c r="HH3977" s="549"/>
      <c r="HI3977" s="549"/>
      <c r="HJ3977" s="549"/>
      <c r="HK3977" s="549"/>
      <c r="HL3977" s="549"/>
      <c r="HM3977" s="549"/>
      <c r="HN3977" s="549"/>
      <c r="HO3977" s="549"/>
      <c r="HP3977" s="549"/>
      <c r="HQ3977" s="549"/>
      <c r="HR3977" s="549"/>
      <c r="HS3977" s="549"/>
      <c r="HT3977" s="549"/>
      <c r="HU3977" s="549"/>
      <c r="HV3977" s="549"/>
      <c r="HW3977" s="549"/>
      <c r="HX3977" s="549"/>
      <c r="HY3977" s="549"/>
      <c r="HZ3977" s="549"/>
      <c r="IA3977" s="549"/>
      <c r="IB3977" s="549"/>
      <c r="IC3977" s="549"/>
      <c r="ID3977" s="549"/>
      <c r="IE3977" s="549"/>
      <c r="IF3977" s="549"/>
      <c r="IG3977" s="549"/>
      <c r="IH3977" s="549"/>
      <c r="II3977" s="549"/>
      <c r="IJ3977" s="549"/>
      <c r="IK3977" s="549"/>
      <c r="IL3977" s="549"/>
      <c r="IM3977" s="549"/>
      <c r="IN3977" s="549"/>
      <c r="IO3977" s="549"/>
      <c r="IP3977" s="549"/>
      <c r="IQ3977" s="549"/>
      <c r="IR3977" s="549"/>
      <c r="IS3977" s="549"/>
      <c r="IT3977" s="549"/>
      <c r="IU3977" s="549"/>
      <c r="IV3977" s="549"/>
      <c r="IW3977" s="549"/>
      <c r="IX3977" s="549"/>
      <c r="IY3977" s="549"/>
      <c r="IZ3977" s="549"/>
      <c r="JA3977" s="549"/>
      <c r="JB3977" s="549"/>
      <c r="JC3977" s="549"/>
      <c r="JD3977" s="549"/>
      <c r="JE3977" s="549"/>
      <c r="JF3977" s="549"/>
      <c r="JG3977" s="549"/>
      <c r="JH3977" s="549"/>
      <c r="JI3977" s="549"/>
      <c r="JJ3977" s="549"/>
      <c r="JK3977" s="549"/>
      <c r="JL3977" s="549"/>
      <c r="JM3977" s="549"/>
      <c r="JN3977" s="549"/>
      <c r="JO3977" s="549"/>
      <c r="JP3977" s="549"/>
      <c r="JQ3977" s="549"/>
      <c r="JR3977" s="549"/>
      <c r="JS3977" s="549"/>
      <c r="JT3977" s="549"/>
      <c r="JU3977" s="549"/>
      <c r="JV3977" s="549"/>
      <c r="JW3977" s="549"/>
      <c r="JX3977" s="549"/>
      <c r="JY3977" s="549"/>
      <c r="JZ3977" s="549"/>
      <c r="KA3977" s="549"/>
      <c r="KB3977" s="549"/>
      <c r="KC3977" s="549"/>
      <c r="KD3977" s="549"/>
      <c r="KE3977" s="549"/>
      <c r="KF3977" s="549"/>
      <c r="KG3977" s="549"/>
      <c r="KH3977" s="549"/>
      <c r="KI3977" s="549"/>
      <c r="KJ3977" s="549"/>
      <c r="KK3977" s="549"/>
      <c r="KL3977" s="549"/>
      <c r="KM3977" s="549"/>
      <c r="KN3977" s="549"/>
      <c r="KO3977" s="549"/>
      <c r="KP3977" s="549"/>
      <c r="KQ3977" s="549"/>
      <c r="KR3977" s="549"/>
      <c r="KS3977" s="549"/>
      <c r="KT3977" s="549"/>
      <c r="KU3977" s="549"/>
      <c r="KV3977" s="549"/>
      <c r="KW3977" s="549"/>
      <c r="KX3977" s="549"/>
      <c r="KY3977" s="549"/>
      <c r="KZ3977" s="549"/>
      <c r="LA3977" s="549"/>
      <c r="LB3977" s="549"/>
      <c r="LC3977" s="549"/>
      <c r="LD3977" s="549"/>
      <c r="LE3977" s="549"/>
      <c r="LF3977" s="549"/>
      <c r="LG3977" s="549"/>
      <c r="LH3977" s="549"/>
      <c r="LI3977" s="549"/>
      <c r="LJ3977" s="549"/>
      <c r="LK3977" s="549"/>
      <c r="LL3977" s="549"/>
      <c r="LM3977" s="549"/>
      <c r="LN3977" s="549"/>
      <c r="LO3977" s="549"/>
      <c r="LP3977" s="549"/>
      <c r="LQ3977" s="549"/>
      <c r="LR3977" s="549"/>
      <c r="LS3977" s="549"/>
      <c r="LT3977" s="549"/>
      <c r="LU3977" s="549"/>
      <c r="LV3977" s="549"/>
      <c r="LW3977" s="549"/>
      <c r="LX3977" s="549"/>
      <c r="LY3977" s="549"/>
      <c r="LZ3977" s="549"/>
      <c r="MA3977" s="549"/>
      <c r="MB3977" s="549"/>
      <c r="MC3977" s="549"/>
      <c r="MD3977" s="549"/>
      <c r="ME3977" s="549"/>
      <c r="MF3977" s="549"/>
      <c r="MG3977" s="549"/>
      <c r="MH3977" s="549"/>
      <c r="MI3977" s="549"/>
      <c r="MJ3977" s="549"/>
      <c r="MK3977" s="549"/>
      <c r="ML3977" s="549"/>
      <c r="MM3977" s="549"/>
      <c r="MN3977" s="549"/>
      <c r="MO3977" s="549"/>
      <c r="MP3977" s="549"/>
      <c r="MQ3977" s="549"/>
      <c r="MR3977" s="549"/>
      <c r="MS3977" s="549"/>
      <c r="MT3977" s="549"/>
      <c r="MU3977" s="549"/>
      <c r="MV3977" s="549"/>
      <c r="MW3977" s="549"/>
      <c r="MX3977" s="549"/>
      <c r="MY3977" s="549"/>
      <c r="MZ3977" s="549"/>
      <c r="NA3977" s="549"/>
      <c r="NB3977" s="549"/>
      <c r="NC3977" s="549"/>
      <c r="ND3977" s="549"/>
      <c r="NE3977" s="549"/>
      <c r="NF3977" s="549"/>
      <c r="NG3977" s="549"/>
      <c r="NH3977" s="549"/>
      <c r="NI3977" s="549"/>
      <c r="NJ3977" s="549"/>
      <c r="NK3977" s="549"/>
      <c r="NL3977" s="549"/>
      <c r="NM3977" s="549"/>
      <c r="NN3977" s="549"/>
      <c r="NO3977" s="549"/>
      <c r="NP3977" s="549"/>
      <c r="NQ3977" s="549"/>
      <c r="NR3977" s="549"/>
      <c r="NS3977" s="549"/>
      <c r="NT3977" s="549"/>
      <c r="NU3977" s="549"/>
      <c r="NV3977" s="549"/>
      <c r="NW3977" s="549"/>
      <c r="NX3977" s="549"/>
      <c r="NY3977" s="549"/>
      <c r="NZ3977" s="549"/>
      <c r="OA3977" s="549"/>
      <c r="OB3977" s="549"/>
      <c r="OC3977" s="549"/>
      <c r="OD3977" s="549"/>
      <c r="OE3977" s="549"/>
      <c r="OF3977" s="549"/>
      <c r="OG3977" s="549"/>
      <c r="OH3977" s="549"/>
      <c r="OI3977" s="549"/>
      <c r="OJ3977" s="549"/>
      <c r="OK3977" s="549"/>
      <c r="OL3977" s="549"/>
      <c r="OM3977" s="549"/>
      <c r="ON3977" s="549"/>
      <c r="OO3977" s="549"/>
      <c r="OP3977" s="549"/>
      <c r="OQ3977" s="549"/>
      <c r="OR3977" s="549"/>
      <c r="OS3977" s="549"/>
      <c r="OT3977" s="549"/>
      <c r="OU3977" s="549"/>
      <c r="OV3977" s="549"/>
      <c r="OW3977" s="549"/>
      <c r="OX3977" s="549"/>
      <c r="OY3977" s="549"/>
      <c r="OZ3977" s="549"/>
      <c r="PA3977" s="549"/>
      <c r="PB3977" s="549"/>
      <c r="PC3977" s="549"/>
      <c r="PD3977" s="549"/>
      <c r="PE3977" s="549"/>
      <c r="PF3977" s="549"/>
      <c r="PG3977" s="549"/>
      <c r="PH3977" s="549"/>
      <c r="PI3977" s="549"/>
      <c r="PJ3977" s="549"/>
      <c r="PK3977" s="549"/>
      <c r="PL3977" s="549"/>
      <c r="PM3977" s="549"/>
      <c r="PN3977" s="549"/>
      <c r="PO3977" s="549"/>
      <c r="PP3977" s="549"/>
      <c r="PQ3977" s="549"/>
      <c r="PR3977" s="549"/>
      <c r="PS3977" s="549"/>
      <c r="PT3977" s="549"/>
      <c r="PU3977" s="549"/>
      <c r="PV3977" s="549"/>
      <c r="PW3977" s="549"/>
      <c r="PX3977" s="549"/>
      <c r="PY3977" s="549"/>
      <c r="PZ3977" s="549"/>
      <c r="QA3977" s="549"/>
      <c r="QB3977" s="549"/>
      <c r="QC3977" s="549"/>
      <c r="QD3977" s="549"/>
      <c r="QE3977" s="549"/>
      <c r="QF3977" s="549"/>
      <c r="QG3977" s="549"/>
      <c r="QH3977" s="549"/>
      <c r="QI3977" s="549"/>
      <c r="QJ3977" s="549"/>
      <c r="QK3977" s="549"/>
      <c r="QL3977" s="549"/>
      <c r="QM3977" s="549"/>
      <c r="QN3977" s="549"/>
      <c r="QO3977" s="549"/>
      <c r="QP3977" s="549"/>
      <c r="QQ3977" s="549"/>
      <c r="QR3977" s="549"/>
      <c r="QS3977" s="549"/>
      <c r="QT3977" s="549"/>
      <c r="QU3977" s="549"/>
      <c r="QV3977" s="549"/>
      <c r="QW3977" s="549"/>
      <c r="QX3977" s="549"/>
      <c r="QY3977" s="549"/>
      <c r="QZ3977" s="549"/>
      <c r="RA3977" s="549"/>
      <c r="RB3977" s="549"/>
      <c r="RC3977" s="549"/>
      <c r="RD3977" s="549"/>
      <c r="RE3977" s="549"/>
      <c r="RF3977" s="549"/>
      <c r="RG3977" s="549"/>
      <c r="RH3977" s="549"/>
      <c r="RI3977" s="549"/>
      <c r="RJ3977" s="549"/>
      <c r="RK3977" s="549"/>
      <c r="RL3977" s="549"/>
      <c r="RM3977" s="549"/>
      <c r="RN3977" s="549"/>
      <c r="RO3977" s="549"/>
      <c r="RP3977" s="549"/>
      <c r="RQ3977" s="549"/>
      <c r="RR3977" s="549"/>
      <c r="RS3977" s="549"/>
      <c r="RT3977" s="549"/>
      <c r="RU3977" s="549"/>
      <c r="RV3977" s="549"/>
      <c r="RW3977" s="549"/>
      <c r="RX3977" s="549"/>
      <c r="RY3977" s="549"/>
      <c r="RZ3977" s="549"/>
      <c r="SA3977" s="549"/>
      <c r="SB3977" s="549"/>
      <c r="SC3977" s="549"/>
      <c r="SD3977" s="549"/>
      <c r="SE3977" s="549"/>
      <c r="SF3977" s="549"/>
      <c r="SG3977" s="549"/>
      <c r="SH3977" s="549"/>
      <c r="SI3977" s="549"/>
      <c r="SJ3977" s="549"/>
      <c r="SK3977" s="549"/>
      <c r="SL3977" s="549"/>
      <c r="SM3977" s="549"/>
      <c r="SN3977" s="549"/>
      <c r="SO3977" s="549"/>
      <c r="SP3977" s="549"/>
      <c r="SQ3977" s="549"/>
      <c r="SR3977" s="549"/>
      <c r="SS3977" s="549"/>
      <c r="ST3977" s="549"/>
      <c r="SU3977" s="549"/>
      <c r="SV3977" s="549"/>
      <c r="SW3977" s="549"/>
      <c r="SX3977" s="549"/>
      <c r="SY3977" s="549"/>
      <c r="SZ3977" s="549"/>
      <c r="TA3977" s="549"/>
      <c r="TB3977" s="549"/>
      <c r="TC3977" s="549"/>
      <c r="TD3977" s="549"/>
      <c r="TE3977" s="549"/>
      <c r="TF3977" s="549"/>
      <c r="TG3977" s="549"/>
      <c r="TH3977" s="549"/>
      <c r="TI3977" s="549"/>
      <c r="TJ3977" s="549"/>
      <c r="TK3977" s="549"/>
      <c r="TL3977" s="549"/>
      <c r="TM3977" s="549"/>
      <c r="TN3977" s="549"/>
      <c r="TO3977" s="549"/>
      <c r="TP3977" s="549"/>
      <c r="TQ3977" s="549"/>
      <c r="TR3977" s="549"/>
      <c r="TS3977" s="549"/>
      <c r="TT3977" s="549"/>
      <c r="TU3977" s="549"/>
      <c r="TV3977" s="549"/>
      <c r="TW3977" s="549"/>
      <c r="TX3977" s="549"/>
      <c r="TY3977" s="549"/>
      <c r="TZ3977" s="549"/>
      <c r="UA3977" s="549"/>
      <c r="UB3977" s="549"/>
      <c r="UC3977" s="549"/>
      <c r="UD3977" s="549"/>
      <c r="UE3977" s="549"/>
      <c r="UF3977" s="549"/>
      <c r="UG3977" s="549"/>
      <c r="UH3977" s="549"/>
      <c r="UI3977" s="549"/>
      <c r="UJ3977" s="549"/>
      <c r="UK3977" s="549"/>
      <c r="UL3977" s="549"/>
      <c r="UM3977" s="549"/>
      <c r="UN3977" s="549"/>
      <c r="UO3977" s="549"/>
      <c r="UP3977" s="549"/>
      <c r="UQ3977" s="549"/>
      <c r="UR3977" s="549"/>
      <c r="US3977" s="549"/>
      <c r="UT3977" s="549"/>
      <c r="UU3977" s="549"/>
      <c r="UV3977" s="549"/>
      <c r="UW3977" s="549"/>
      <c r="UX3977" s="549"/>
      <c r="UY3977" s="549"/>
      <c r="UZ3977" s="549"/>
      <c r="VA3977" s="549"/>
      <c r="VB3977" s="549"/>
      <c r="VC3977" s="549"/>
      <c r="VD3977" s="549"/>
      <c r="VE3977" s="549"/>
      <c r="VF3977" s="549"/>
      <c r="VG3977" s="549"/>
      <c r="VH3977" s="549"/>
      <c r="VI3977" s="549"/>
      <c r="VJ3977" s="549"/>
      <c r="VK3977" s="549"/>
      <c r="VL3977" s="549"/>
      <c r="VM3977" s="549"/>
      <c r="VN3977" s="549"/>
      <c r="VO3977" s="549"/>
      <c r="VP3977" s="549"/>
      <c r="VQ3977" s="549"/>
      <c r="VR3977" s="549"/>
      <c r="VS3977" s="549"/>
      <c r="VT3977" s="549"/>
      <c r="VU3977" s="549"/>
      <c r="VV3977" s="549"/>
      <c r="VW3977" s="549"/>
      <c r="VX3977" s="549"/>
      <c r="VY3977" s="549"/>
      <c r="VZ3977" s="549"/>
      <c r="WA3977" s="549"/>
      <c r="WB3977" s="549"/>
      <c r="WC3977" s="549"/>
      <c r="WD3977" s="549"/>
      <c r="WE3977" s="549"/>
      <c r="WF3977" s="549"/>
      <c r="WG3977" s="549"/>
      <c r="WH3977" s="549"/>
      <c r="WI3977" s="549"/>
      <c r="WJ3977" s="549"/>
      <c r="WK3977" s="549"/>
      <c r="WL3977" s="549"/>
      <c r="WM3977" s="549"/>
      <c r="WN3977" s="549"/>
      <c r="WO3977" s="549"/>
      <c r="WP3977" s="549"/>
      <c r="WQ3977" s="549"/>
      <c r="WR3977" s="549"/>
      <c r="WS3977" s="549"/>
      <c r="WT3977" s="549"/>
      <c r="WU3977" s="549"/>
      <c r="WV3977" s="549"/>
      <c r="WW3977" s="549"/>
      <c r="WX3977" s="549"/>
      <c r="WY3977" s="549"/>
      <c r="WZ3977" s="549"/>
      <c r="XA3977" s="549"/>
      <c r="XB3977" s="549"/>
      <c r="XC3977" s="549"/>
      <c r="XD3977" s="549"/>
      <c r="XE3977" s="549"/>
      <c r="XF3977" s="549"/>
      <c r="XG3977" s="549"/>
      <c r="XH3977" s="549"/>
      <c r="XI3977" s="549"/>
      <c r="XJ3977" s="549"/>
      <c r="XK3977" s="549"/>
      <c r="XL3977" s="549"/>
      <c r="XM3977" s="549"/>
      <c r="XN3977" s="549"/>
      <c r="XO3977" s="549"/>
      <c r="XP3977" s="549"/>
      <c r="XQ3977" s="549"/>
      <c r="XR3977" s="549"/>
      <c r="XS3977" s="549"/>
      <c r="XT3977" s="549"/>
      <c r="XU3977" s="549"/>
      <c r="XV3977" s="549"/>
      <c r="XW3977" s="549"/>
      <c r="XX3977" s="549"/>
      <c r="XY3977" s="549"/>
      <c r="XZ3977" s="549"/>
      <c r="YA3977" s="549"/>
      <c r="YB3977" s="549"/>
      <c r="YC3977" s="549"/>
      <c r="YD3977" s="549"/>
      <c r="YE3977" s="549"/>
      <c r="YF3977" s="549"/>
      <c r="YG3977" s="549"/>
      <c r="YH3977" s="549"/>
      <c r="YI3977" s="549"/>
      <c r="YJ3977" s="549"/>
      <c r="YK3977" s="549"/>
      <c r="YL3977" s="549"/>
      <c r="YM3977" s="549"/>
      <c r="YN3977" s="549"/>
      <c r="YO3977" s="549"/>
      <c r="YP3977" s="549"/>
      <c r="YQ3977" s="549"/>
      <c r="YR3977" s="549"/>
      <c r="YS3977" s="549"/>
      <c r="YT3977" s="549"/>
      <c r="YU3977" s="549"/>
      <c r="YV3977" s="549"/>
      <c r="YW3977" s="549"/>
      <c r="YX3977" s="549"/>
      <c r="YY3977" s="549"/>
      <c r="YZ3977" s="549"/>
      <c r="ZA3977" s="549"/>
      <c r="ZB3977" s="549"/>
      <c r="ZC3977" s="549"/>
      <c r="ZD3977" s="549"/>
      <c r="ZE3977" s="549"/>
      <c r="ZF3977" s="549"/>
      <c r="ZG3977" s="549"/>
      <c r="ZH3977" s="549"/>
      <c r="ZI3977" s="549"/>
      <c r="ZJ3977" s="549"/>
      <c r="ZK3977" s="549"/>
      <c r="ZL3977" s="549"/>
      <c r="ZM3977" s="549"/>
      <c r="ZN3977" s="549"/>
      <c r="ZO3977" s="549"/>
      <c r="ZP3977" s="549"/>
      <c r="ZQ3977" s="549"/>
      <c r="ZR3977" s="549"/>
      <c r="ZS3977" s="549"/>
      <c r="ZT3977" s="549"/>
      <c r="ZU3977" s="549"/>
      <c r="ZV3977" s="549"/>
      <c r="ZW3977" s="549"/>
      <c r="ZX3977" s="549"/>
      <c r="ZY3977" s="549"/>
      <c r="ZZ3977" s="549"/>
      <c r="AAA3977" s="549"/>
      <c r="AAB3977" s="549"/>
      <c r="AAC3977" s="549"/>
      <c r="AAD3977" s="549"/>
      <c r="AAE3977" s="549"/>
      <c r="AAF3977" s="549"/>
      <c r="AAG3977" s="549"/>
      <c r="AAH3977" s="549"/>
      <c r="AAI3977" s="549"/>
      <c r="AAJ3977" s="549"/>
      <c r="AAK3977" s="549"/>
      <c r="AAL3977" s="549"/>
      <c r="AAM3977" s="549"/>
      <c r="AAN3977" s="549"/>
      <c r="AAO3977" s="549"/>
      <c r="AAP3977" s="549"/>
      <c r="AAQ3977" s="549"/>
      <c r="AAR3977" s="549"/>
      <c r="AAS3977" s="549"/>
      <c r="AAT3977" s="549"/>
      <c r="AAU3977" s="549"/>
      <c r="AAV3977" s="549"/>
      <c r="AAW3977" s="549"/>
      <c r="AAX3977" s="549"/>
      <c r="AAY3977" s="549"/>
      <c r="AAZ3977" s="549"/>
      <c r="ABA3977" s="549"/>
      <c r="ABB3977" s="549"/>
      <c r="ABC3977" s="549"/>
      <c r="ABD3977" s="549"/>
      <c r="ABE3977" s="549"/>
      <c r="ABF3977" s="549"/>
      <c r="ABG3977" s="549"/>
      <c r="ABH3977" s="549"/>
      <c r="ABI3977" s="549"/>
      <c r="ABJ3977" s="549"/>
      <c r="ABK3977" s="549"/>
      <c r="ABL3977" s="549"/>
      <c r="ABM3977" s="549"/>
      <c r="ABN3977" s="549"/>
      <c r="ABO3977" s="549"/>
      <c r="ABP3977" s="549"/>
      <c r="ABQ3977" s="549"/>
      <c r="ABR3977" s="549"/>
      <c r="ABS3977" s="549"/>
      <c r="ABT3977" s="549"/>
      <c r="ABU3977" s="549"/>
      <c r="ABV3977" s="549"/>
      <c r="ABW3977" s="549"/>
      <c r="ABX3977" s="549"/>
      <c r="ABY3977" s="549"/>
      <c r="ABZ3977" s="549"/>
      <c r="ACA3977" s="549"/>
      <c r="ACB3977" s="549"/>
      <c r="ACC3977" s="549"/>
      <c r="ACD3977" s="549"/>
      <c r="ACE3977" s="549"/>
      <c r="ACF3977" s="549"/>
      <c r="ACG3977" s="549"/>
      <c r="ACH3977" s="549"/>
      <c r="ACI3977" s="549"/>
      <c r="ACJ3977" s="549"/>
      <c r="ACK3977" s="549"/>
      <c r="ACL3977" s="549"/>
      <c r="ACM3977" s="549"/>
      <c r="ACN3977" s="549"/>
      <c r="ACO3977" s="549"/>
      <c r="ACP3977" s="549"/>
      <c r="ACQ3977" s="549"/>
      <c r="ACR3977" s="549"/>
      <c r="ACS3977" s="549"/>
      <c r="ACT3977" s="549"/>
      <c r="ACU3977" s="549"/>
      <c r="ACV3977" s="549"/>
      <c r="ACW3977" s="549"/>
      <c r="ACX3977" s="549"/>
      <c r="ACY3977" s="549"/>
      <c r="ACZ3977" s="549"/>
      <c r="ADA3977" s="549"/>
      <c r="ADB3977" s="549"/>
      <c r="ADC3977" s="549"/>
      <c r="ADD3977" s="549"/>
      <c r="ADE3977" s="549"/>
      <c r="ADF3977" s="549"/>
      <c r="ADG3977" s="549"/>
      <c r="ADH3977" s="549"/>
      <c r="ADI3977" s="549"/>
      <c r="ADJ3977" s="549"/>
      <c r="ADK3977" s="549"/>
      <c r="ADL3977" s="549"/>
      <c r="ADM3977" s="549"/>
      <c r="ADN3977" s="549"/>
      <c r="ADO3977" s="549"/>
      <c r="ADP3977" s="549"/>
      <c r="ADQ3977" s="549"/>
      <c r="ADR3977" s="549"/>
      <c r="ADS3977" s="549"/>
      <c r="ADT3977" s="549"/>
      <c r="ADU3977" s="549"/>
      <c r="ADV3977" s="549"/>
      <c r="ADW3977" s="549"/>
      <c r="ADX3977" s="549"/>
      <c r="ADY3977" s="549"/>
      <c r="ADZ3977" s="549"/>
      <c r="AEA3977" s="549"/>
      <c r="AEB3977" s="549"/>
      <c r="AEC3977" s="549"/>
      <c r="AED3977" s="549"/>
      <c r="AEE3977" s="549"/>
      <c r="AEF3977" s="549"/>
      <c r="AEG3977" s="549"/>
      <c r="AEH3977" s="549"/>
      <c r="AEI3977" s="549"/>
      <c r="AEJ3977" s="549"/>
      <c r="AEK3977" s="549"/>
      <c r="AEL3977" s="549"/>
      <c r="AEM3977" s="549"/>
      <c r="AEN3977" s="549"/>
      <c r="AEO3977" s="549"/>
      <c r="AEP3977" s="549"/>
      <c r="AEQ3977" s="549"/>
      <c r="AER3977" s="549"/>
      <c r="AES3977" s="549"/>
      <c r="AET3977" s="549"/>
      <c r="AEU3977" s="549"/>
      <c r="AEV3977" s="549"/>
      <c r="AEW3977" s="549"/>
      <c r="AEX3977" s="549"/>
      <c r="AEY3977" s="549"/>
      <c r="AEZ3977" s="549"/>
      <c r="AFA3977" s="549"/>
      <c r="AFB3977" s="549"/>
      <c r="AFC3977" s="549"/>
      <c r="AFD3977" s="549"/>
      <c r="AFE3977" s="549"/>
      <c r="AFF3977" s="549"/>
      <c r="AFG3977" s="549"/>
      <c r="AFH3977" s="549"/>
      <c r="AFI3977" s="549"/>
      <c r="AFJ3977" s="549"/>
      <c r="AFK3977" s="549"/>
      <c r="AFL3977" s="549"/>
      <c r="AFM3977" s="549"/>
      <c r="AFN3977" s="549"/>
      <c r="AFO3977" s="549"/>
      <c r="AFP3977" s="549"/>
      <c r="AFQ3977" s="549"/>
      <c r="AFR3977" s="549"/>
      <c r="AFS3977" s="549"/>
      <c r="AFT3977" s="549"/>
      <c r="AFU3977" s="549"/>
      <c r="AFV3977" s="549"/>
      <c r="AFW3977" s="549"/>
      <c r="AFX3977" s="549"/>
      <c r="AFY3977" s="549"/>
      <c r="AFZ3977" s="549"/>
      <c r="AGA3977" s="549"/>
      <c r="AGB3977" s="549"/>
      <c r="AGC3977" s="549"/>
      <c r="AGD3977" s="549"/>
      <c r="AGE3977" s="549"/>
      <c r="AGF3977" s="549"/>
      <c r="AGG3977" s="549"/>
      <c r="AGH3977" s="549"/>
      <c r="AGI3977" s="549"/>
      <c r="AGJ3977" s="549"/>
      <c r="AGK3977" s="549"/>
      <c r="AGL3977" s="549"/>
      <c r="AGM3977" s="549"/>
      <c r="AGN3977" s="549"/>
      <c r="AGO3977" s="549"/>
      <c r="AGP3977" s="549"/>
      <c r="AGQ3977" s="549"/>
      <c r="AGR3977" s="549"/>
      <c r="AGS3977" s="549"/>
      <c r="AGT3977" s="549"/>
      <c r="AGU3977" s="549"/>
      <c r="AGV3977" s="549"/>
      <c r="AGW3977" s="549"/>
      <c r="AGX3977" s="549"/>
      <c r="AGY3977" s="549"/>
      <c r="AGZ3977" s="549"/>
      <c r="AHA3977" s="549"/>
      <c r="AHB3977" s="549"/>
      <c r="AHC3977" s="549"/>
      <c r="AHD3977" s="549"/>
      <c r="AHE3977" s="549"/>
      <c r="AHF3977" s="549"/>
      <c r="AHG3977" s="549"/>
      <c r="AHH3977" s="549"/>
      <c r="AHI3977" s="549"/>
      <c r="AHJ3977" s="549"/>
      <c r="AHK3977" s="549"/>
      <c r="AHL3977" s="549"/>
      <c r="AHM3977" s="549"/>
      <c r="AHN3977" s="549"/>
      <c r="AHO3977" s="549"/>
      <c r="AHP3977" s="549"/>
      <c r="AHQ3977" s="549"/>
      <c r="AHR3977" s="549"/>
      <c r="AHS3977" s="549"/>
      <c r="AHT3977" s="549"/>
      <c r="AHU3977" s="549"/>
      <c r="AHV3977" s="549"/>
      <c r="AHW3977" s="549"/>
      <c r="AHX3977" s="549"/>
      <c r="AHY3977" s="549"/>
      <c r="AHZ3977" s="549"/>
      <c r="AIA3977" s="549"/>
      <c r="AIB3977" s="549"/>
      <c r="AIC3977" s="549"/>
      <c r="AID3977" s="549"/>
      <c r="AIE3977" s="549"/>
      <c r="AIF3977" s="549"/>
      <c r="AIG3977" s="549"/>
      <c r="AIH3977" s="549"/>
      <c r="AII3977" s="549"/>
      <c r="AIJ3977" s="549"/>
      <c r="AIK3977" s="549"/>
      <c r="AIL3977" s="549"/>
      <c r="AIM3977" s="549"/>
      <c r="AIN3977" s="549"/>
      <c r="AIO3977" s="549"/>
      <c r="AIP3977" s="549"/>
      <c r="AIQ3977" s="549"/>
      <c r="AIR3977" s="549"/>
      <c r="AIS3977" s="549"/>
      <c r="AIT3977" s="549"/>
      <c r="AIU3977" s="549"/>
      <c r="AIV3977" s="549"/>
      <c r="AIW3977" s="549"/>
      <c r="AIX3977" s="549"/>
      <c r="AIY3977" s="549"/>
      <c r="AIZ3977" s="549"/>
      <c r="AJA3977" s="549"/>
      <c r="AJB3977" s="549"/>
      <c r="AJC3977" s="549"/>
      <c r="AJD3977" s="549"/>
      <c r="AJE3977" s="549"/>
      <c r="AJF3977" s="549"/>
      <c r="AJG3977" s="549"/>
      <c r="AJH3977" s="549"/>
      <c r="AJI3977" s="549"/>
      <c r="AJJ3977" s="549"/>
      <c r="AJK3977" s="549"/>
      <c r="AJL3977" s="549"/>
      <c r="AJM3977" s="549"/>
      <c r="AJN3977" s="549"/>
      <c r="AJO3977" s="549"/>
      <c r="AJP3977" s="549"/>
      <c r="AJQ3977" s="549"/>
      <c r="AJR3977" s="549"/>
      <c r="AJS3977" s="549"/>
      <c r="AJT3977" s="549"/>
      <c r="AJU3977" s="549"/>
      <c r="AJV3977" s="549"/>
      <c r="AJW3977" s="549"/>
      <c r="AJX3977" s="549"/>
      <c r="AJY3977" s="549"/>
      <c r="AJZ3977" s="549"/>
      <c r="AKA3977" s="549"/>
      <c r="AKB3977" s="549"/>
      <c r="AKC3977" s="549"/>
      <c r="AKD3977" s="549"/>
      <c r="AKE3977" s="549"/>
      <c r="AKF3977" s="549"/>
      <c r="AKG3977" s="549"/>
      <c r="AKH3977" s="549"/>
      <c r="AKI3977" s="549"/>
      <c r="AKJ3977" s="549"/>
      <c r="AKK3977" s="549"/>
      <c r="AKL3977" s="549"/>
      <c r="AKM3977" s="549"/>
      <c r="AKN3977" s="549"/>
      <c r="AKO3977" s="549"/>
      <c r="AKP3977" s="549"/>
      <c r="AKQ3977" s="549"/>
      <c r="AKR3977" s="549"/>
      <c r="AKS3977" s="549"/>
      <c r="AKT3977" s="549"/>
      <c r="AKU3977" s="549"/>
      <c r="AKV3977" s="549"/>
      <c r="AKW3977" s="549"/>
      <c r="AKX3977" s="549"/>
      <c r="AKY3977" s="549"/>
      <c r="AKZ3977" s="549"/>
      <c r="ALA3977" s="549"/>
      <c r="ALB3977" s="549"/>
      <c r="ALC3977" s="549"/>
      <c r="ALD3977" s="549"/>
      <c r="ALE3977" s="549"/>
      <c r="ALF3977" s="549"/>
      <c r="ALG3977" s="549"/>
      <c r="ALH3977" s="549"/>
      <c r="ALI3977" s="549"/>
      <c r="ALJ3977" s="549"/>
      <c r="ALK3977" s="549"/>
      <c r="ALL3977" s="549"/>
      <c r="ALM3977" s="549"/>
      <c r="ALN3977" s="549"/>
      <c r="ALO3977" s="549"/>
      <c r="ALP3977" s="549"/>
      <c r="ALQ3977" s="549"/>
      <c r="ALR3977" s="549"/>
      <c r="ALS3977" s="549"/>
      <c r="ALT3977" s="549"/>
      <c r="ALU3977" s="549"/>
      <c r="ALV3977" s="549"/>
      <c r="ALW3977" s="549"/>
      <c r="ALX3977" s="549"/>
      <c r="ALY3977" s="549"/>
      <c r="ALZ3977" s="549"/>
      <c r="AMA3977" s="549"/>
      <c r="AMB3977" s="549"/>
      <c r="AMC3977" s="549"/>
      <c r="AMD3977" s="549"/>
      <c r="AME3977" s="549"/>
      <c r="AMF3977" s="549"/>
      <c r="AMG3977" s="549"/>
      <c r="AMH3977" s="549"/>
      <c r="AMI3977" s="549"/>
      <c r="AMJ3977" s="549"/>
      <c r="AMK3977" s="549"/>
      <c r="AML3977" s="549"/>
      <c r="AMM3977" s="549"/>
      <c r="AMN3977" s="549"/>
      <c r="AMO3977" s="549"/>
      <c r="AMP3977" s="549"/>
      <c r="AMQ3977" s="549"/>
      <c r="AMR3977" s="549"/>
      <c r="AMS3977" s="549"/>
      <c r="AMT3977" s="549"/>
      <c r="AMU3977" s="549"/>
      <c r="AMV3977" s="549"/>
      <c r="AMW3977" s="549"/>
      <c r="AMX3977" s="549"/>
      <c r="AMY3977" s="549"/>
      <c r="AMZ3977" s="549"/>
      <c r="ANA3977" s="549"/>
      <c r="ANB3977" s="549"/>
      <c r="ANC3977" s="549"/>
      <c r="AND3977" s="549"/>
      <c r="ANE3977" s="549"/>
      <c r="ANF3977" s="549"/>
      <c r="ANG3977" s="549"/>
      <c r="ANH3977" s="549"/>
      <c r="ANI3977" s="549"/>
      <c r="ANJ3977" s="549"/>
      <c r="ANK3977" s="549"/>
      <c r="ANL3977" s="549"/>
      <c r="ANM3977" s="549"/>
      <c r="ANN3977" s="549"/>
      <c r="ANO3977" s="549"/>
      <c r="ANP3977" s="549"/>
      <c r="ANQ3977" s="549"/>
      <c r="ANR3977" s="549"/>
      <c r="ANS3977" s="549"/>
      <c r="ANT3977" s="549"/>
      <c r="ANU3977" s="549"/>
      <c r="ANV3977" s="549"/>
      <c r="ANW3977" s="549"/>
      <c r="ANX3977" s="549"/>
      <c r="ANY3977" s="549"/>
      <c r="ANZ3977" s="549"/>
      <c r="AOA3977" s="549"/>
      <c r="AOB3977" s="549"/>
      <c r="AOC3977" s="549"/>
      <c r="AOD3977" s="549"/>
      <c r="AOE3977" s="549"/>
      <c r="AOF3977" s="549"/>
      <c r="AOG3977" s="549"/>
      <c r="AOH3977" s="549"/>
      <c r="AOI3977" s="549"/>
      <c r="AOJ3977" s="549"/>
      <c r="AOK3977" s="549"/>
      <c r="AOL3977" s="549"/>
      <c r="AOM3977" s="549"/>
      <c r="AON3977" s="549"/>
      <c r="AOO3977" s="549"/>
      <c r="AOP3977" s="549"/>
      <c r="AOQ3977" s="549"/>
      <c r="AOR3977" s="549"/>
      <c r="AOS3977" s="549"/>
      <c r="AOT3977" s="549"/>
      <c r="AOU3977" s="549"/>
      <c r="AOV3977" s="549"/>
      <c r="AOW3977" s="549"/>
      <c r="AOX3977" s="549"/>
      <c r="AOY3977" s="549"/>
      <c r="AOZ3977" s="549"/>
      <c r="APA3977" s="549"/>
      <c r="APB3977" s="549"/>
      <c r="APC3977" s="549"/>
      <c r="APD3977" s="549"/>
      <c r="APE3977" s="549"/>
      <c r="APF3977" s="549"/>
      <c r="APG3977" s="549"/>
      <c r="APH3977" s="549"/>
      <c r="API3977" s="549"/>
      <c r="APJ3977" s="549"/>
      <c r="APK3977" s="549"/>
      <c r="APL3977" s="549"/>
      <c r="APM3977" s="549"/>
      <c r="APN3977" s="549"/>
      <c r="APO3977" s="549"/>
      <c r="APP3977" s="549"/>
      <c r="APQ3977" s="549"/>
      <c r="APR3977" s="549"/>
      <c r="APS3977" s="549"/>
      <c r="APT3977" s="549"/>
      <c r="APU3977" s="549"/>
      <c r="APV3977" s="549"/>
      <c r="APW3977" s="549"/>
      <c r="APX3977" s="549"/>
      <c r="APY3977" s="549"/>
      <c r="APZ3977" s="549"/>
      <c r="AQA3977" s="549"/>
      <c r="AQB3977" s="549"/>
      <c r="AQC3977" s="549"/>
      <c r="AQD3977" s="549"/>
      <c r="AQE3977" s="549"/>
      <c r="AQF3977" s="549"/>
      <c r="AQG3977" s="549"/>
      <c r="AQH3977" s="549"/>
      <c r="AQI3977" s="549"/>
      <c r="AQJ3977" s="549"/>
      <c r="AQK3977" s="549"/>
      <c r="AQL3977" s="549"/>
      <c r="AQM3977" s="549"/>
      <c r="AQN3977" s="549"/>
      <c r="AQO3977" s="549"/>
      <c r="AQP3977" s="549"/>
      <c r="AQQ3977" s="549"/>
      <c r="AQR3977" s="549"/>
      <c r="AQS3977" s="549"/>
      <c r="AQT3977" s="549"/>
      <c r="AQU3977" s="549"/>
      <c r="AQV3977" s="549"/>
      <c r="AQW3977" s="549"/>
      <c r="AQX3977" s="549"/>
      <c r="AQY3977" s="549"/>
      <c r="AQZ3977" s="549"/>
      <c r="ARA3977" s="549"/>
      <c r="ARB3977" s="549"/>
      <c r="ARC3977" s="549"/>
      <c r="ARD3977" s="549"/>
      <c r="ARE3977" s="549"/>
      <c r="ARF3977" s="549"/>
      <c r="ARG3977" s="549"/>
      <c r="ARH3977" s="549"/>
      <c r="ARI3977" s="549"/>
      <c r="ARJ3977" s="549"/>
      <c r="ARK3977" s="549"/>
      <c r="ARL3977" s="549"/>
      <c r="ARM3977" s="549"/>
      <c r="ARN3977" s="549"/>
      <c r="ARO3977" s="549"/>
      <c r="ARP3977" s="549"/>
      <c r="ARQ3977" s="549"/>
      <c r="ARR3977" s="549"/>
      <c r="ARS3977" s="549"/>
      <c r="ART3977" s="549"/>
      <c r="ARU3977" s="549"/>
      <c r="ARV3977" s="549"/>
      <c r="ARW3977" s="549"/>
      <c r="ARX3977" s="549"/>
      <c r="ARY3977" s="549"/>
      <c r="ARZ3977" s="549"/>
      <c r="ASA3977" s="549"/>
      <c r="ASB3977" s="549"/>
      <c r="ASC3977" s="549"/>
      <c r="ASD3977" s="549"/>
      <c r="ASE3977" s="549"/>
      <c r="ASF3977" s="549"/>
      <c r="ASG3977" s="549"/>
      <c r="ASH3977" s="549"/>
      <c r="ASI3977" s="549"/>
      <c r="ASJ3977" s="549"/>
      <c r="ASK3977" s="549"/>
      <c r="ASL3977" s="549"/>
      <c r="ASM3977" s="549"/>
      <c r="ASN3977" s="549"/>
      <c r="ASO3977" s="549"/>
      <c r="ASP3977" s="549"/>
      <c r="ASQ3977" s="549"/>
      <c r="ASR3977" s="549"/>
      <c r="ASS3977" s="549"/>
      <c r="AST3977" s="549"/>
      <c r="ASU3977" s="549"/>
      <c r="ASV3977" s="549"/>
      <c r="ASW3977" s="549"/>
      <c r="ASX3977" s="549"/>
      <c r="ASY3977" s="549"/>
      <c r="ASZ3977" s="549"/>
      <c r="ATA3977" s="549"/>
      <c r="ATB3977" s="549"/>
      <c r="ATC3977" s="549"/>
      <c r="ATD3977" s="549"/>
      <c r="ATE3977" s="549"/>
      <c r="ATF3977" s="549"/>
      <c r="ATG3977" s="549"/>
      <c r="ATH3977" s="549"/>
      <c r="ATI3977" s="549"/>
      <c r="ATJ3977" s="549"/>
      <c r="ATK3977" s="549"/>
      <c r="ATL3977" s="549"/>
      <c r="ATM3977" s="549"/>
      <c r="ATN3977" s="549"/>
      <c r="ATO3977" s="549"/>
      <c r="ATP3977" s="549"/>
      <c r="ATQ3977" s="549"/>
      <c r="ATR3977" s="549"/>
      <c r="ATS3977" s="549"/>
      <c r="ATT3977" s="549"/>
      <c r="ATU3977" s="549"/>
      <c r="ATV3977" s="549"/>
      <c r="ATW3977" s="549"/>
      <c r="ATX3977" s="549"/>
      <c r="ATY3977" s="549"/>
      <c r="ATZ3977" s="549"/>
      <c r="AUA3977" s="549"/>
      <c r="AUB3977" s="549"/>
      <c r="AUC3977" s="549"/>
      <c r="AUD3977" s="549"/>
      <c r="AUE3977" s="549"/>
      <c r="AUF3977" s="549"/>
      <c r="AUG3977" s="549"/>
      <c r="AUH3977" s="549"/>
      <c r="AUI3977" s="549"/>
      <c r="AUJ3977" s="549"/>
      <c r="AUK3977" s="549"/>
      <c r="AUL3977" s="549"/>
      <c r="AUM3977" s="549"/>
      <c r="AUN3977" s="549"/>
      <c r="AUO3977" s="549"/>
      <c r="AUP3977" s="549"/>
      <c r="AUQ3977" s="549"/>
      <c r="AUR3977" s="549"/>
      <c r="AUS3977" s="549"/>
      <c r="AUT3977" s="549"/>
      <c r="AUU3977" s="549"/>
      <c r="AUV3977" s="549"/>
      <c r="AUW3977" s="549"/>
      <c r="AUX3977" s="549"/>
      <c r="AUY3977" s="549"/>
      <c r="AUZ3977" s="549"/>
      <c r="AVA3977" s="549"/>
      <c r="AVB3977" s="549"/>
      <c r="AVC3977" s="549"/>
      <c r="AVD3977" s="549"/>
      <c r="AVE3977" s="549"/>
      <c r="AVF3977" s="549"/>
      <c r="AVG3977" s="549"/>
      <c r="AVH3977" s="549"/>
      <c r="AVI3977" s="549"/>
      <c r="AVJ3977" s="549"/>
      <c r="AVK3977" s="549"/>
      <c r="AVL3977" s="549"/>
      <c r="AVM3977" s="549"/>
      <c r="AVN3977" s="549"/>
      <c r="AVO3977" s="549"/>
      <c r="AVP3977" s="549"/>
      <c r="AVQ3977" s="549"/>
      <c r="AVR3977" s="549"/>
      <c r="AVS3977" s="549"/>
      <c r="AVT3977" s="549"/>
      <c r="AVU3977" s="549"/>
      <c r="AVV3977" s="549"/>
      <c r="AVW3977" s="549"/>
      <c r="AVX3977" s="549"/>
      <c r="AVY3977" s="549"/>
      <c r="AVZ3977" s="549"/>
      <c r="AWA3977" s="549"/>
      <c r="AWB3977" s="549"/>
      <c r="AWC3977" s="549"/>
      <c r="AWD3977" s="549"/>
      <c r="AWE3977" s="549"/>
      <c r="AWF3977" s="549"/>
      <c r="AWG3977" s="549"/>
      <c r="AWH3977" s="549"/>
      <c r="AWI3977" s="549"/>
      <c r="AWJ3977" s="549"/>
      <c r="AWK3977" s="549"/>
      <c r="AWL3977" s="549"/>
      <c r="AWM3977" s="549"/>
      <c r="AWN3977" s="549"/>
      <c r="AWO3977" s="549"/>
      <c r="AWP3977" s="549"/>
      <c r="AWQ3977" s="549"/>
      <c r="AWR3977" s="549"/>
      <c r="AWS3977" s="549"/>
      <c r="AWT3977" s="549"/>
      <c r="AWU3977" s="549"/>
      <c r="AWV3977" s="549"/>
      <c r="AWW3977" s="549"/>
      <c r="AWX3977" s="549"/>
      <c r="AWY3977" s="549"/>
      <c r="AWZ3977" s="549"/>
      <c r="AXA3977" s="549"/>
      <c r="AXB3977" s="549"/>
      <c r="AXC3977" s="549"/>
      <c r="AXD3977" s="549"/>
      <c r="AXE3977" s="549"/>
      <c r="AXF3977" s="549"/>
      <c r="AXG3977" s="549"/>
      <c r="AXH3977" s="549"/>
      <c r="AXI3977" s="549"/>
      <c r="AXJ3977" s="549"/>
      <c r="AXK3977" s="549"/>
      <c r="AXL3977" s="549"/>
      <c r="AXM3977" s="549"/>
      <c r="AXN3977" s="549"/>
      <c r="AXO3977" s="549"/>
      <c r="AXP3977" s="549"/>
      <c r="AXQ3977" s="549"/>
      <c r="AXR3977" s="549"/>
      <c r="AXS3977" s="549"/>
      <c r="AXT3977" s="549"/>
      <c r="AXU3977" s="549"/>
      <c r="AXV3977" s="549"/>
      <c r="AXW3977" s="549"/>
      <c r="AXX3977" s="549"/>
      <c r="AXY3977" s="549"/>
      <c r="AXZ3977" s="549"/>
      <c r="AYA3977" s="549"/>
      <c r="AYB3977" s="549"/>
      <c r="AYC3977" s="549"/>
      <c r="AYD3977" s="549"/>
      <c r="AYE3977" s="549"/>
      <c r="AYF3977" s="549"/>
      <c r="AYG3977" s="549"/>
      <c r="AYH3977" s="549"/>
      <c r="AYI3977" s="549"/>
      <c r="AYJ3977" s="549"/>
      <c r="AYK3977" s="549"/>
      <c r="AYL3977" s="549"/>
      <c r="AYM3977" s="549"/>
      <c r="AYN3977" s="549"/>
      <c r="AYO3977" s="549"/>
      <c r="AYP3977" s="549"/>
      <c r="AYQ3977" s="549"/>
      <c r="AYR3977" s="549"/>
      <c r="AYS3977" s="549"/>
      <c r="AYT3977" s="549"/>
      <c r="AYU3977" s="549"/>
      <c r="AYV3977" s="549"/>
      <c r="AYW3977" s="549"/>
      <c r="AYX3977" s="549"/>
      <c r="AYY3977" s="549"/>
      <c r="AYZ3977" s="549"/>
      <c r="AZA3977" s="549"/>
      <c r="AZB3977" s="549"/>
      <c r="AZC3977" s="549"/>
      <c r="AZD3977" s="549"/>
      <c r="AZE3977" s="549"/>
      <c r="AZF3977" s="549"/>
      <c r="AZG3977" s="549"/>
      <c r="AZH3977" s="549"/>
      <c r="AZI3977" s="549"/>
      <c r="AZJ3977" s="549"/>
      <c r="AZK3977" s="549"/>
      <c r="AZL3977" s="549"/>
      <c r="AZM3977" s="549"/>
      <c r="AZN3977" s="549"/>
      <c r="AZO3977" s="549"/>
      <c r="AZP3977" s="549"/>
      <c r="AZQ3977" s="549"/>
      <c r="AZR3977" s="549"/>
      <c r="AZS3977" s="549"/>
      <c r="AZT3977" s="549"/>
      <c r="AZU3977" s="549"/>
      <c r="AZV3977" s="549"/>
      <c r="AZW3977" s="549"/>
      <c r="AZX3977" s="549"/>
      <c r="AZY3977" s="549"/>
      <c r="AZZ3977" s="549"/>
      <c r="BAA3977" s="549"/>
      <c r="BAB3977" s="549"/>
      <c r="BAC3977" s="549"/>
      <c r="BAD3977" s="549"/>
      <c r="BAE3977" s="549"/>
      <c r="BAF3977" s="549"/>
      <c r="BAG3977" s="549"/>
      <c r="BAH3977" s="549"/>
      <c r="BAI3977" s="549"/>
      <c r="BAJ3977" s="549"/>
      <c r="BAK3977" s="549"/>
      <c r="BAL3977" s="549"/>
      <c r="BAM3977" s="549"/>
      <c r="BAN3977" s="549"/>
      <c r="BAO3977" s="549"/>
      <c r="BAP3977" s="549"/>
      <c r="BAQ3977" s="549"/>
      <c r="BAR3977" s="549"/>
      <c r="BAS3977" s="549"/>
      <c r="BAT3977" s="549"/>
      <c r="BAU3977" s="549"/>
      <c r="BAV3977" s="549"/>
      <c r="BAW3977" s="549"/>
      <c r="BAX3977" s="549"/>
      <c r="BAY3977" s="549"/>
      <c r="BAZ3977" s="549"/>
      <c r="BBA3977" s="549"/>
      <c r="BBB3977" s="549"/>
      <c r="BBC3977" s="549"/>
      <c r="BBD3977" s="549"/>
      <c r="BBE3977" s="549"/>
      <c r="BBF3977" s="549"/>
      <c r="BBG3977" s="549"/>
      <c r="BBH3977" s="549"/>
      <c r="BBI3977" s="549"/>
      <c r="BBJ3977" s="549"/>
      <c r="BBK3977" s="549"/>
      <c r="BBL3977" s="549"/>
      <c r="BBM3977" s="549"/>
      <c r="BBN3977" s="549"/>
      <c r="BBO3977" s="549"/>
      <c r="BBP3977" s="549"/>
      <c r="BBQ3977" s="549"/>
      <c r="BBR3977" s="549"/>
      <c r="BBS3977" s="549"/>
      <c r="BBT3977" s="549"/>
      <c r="BBU3977" s="549"/>
      <c r="BBV3977" s="549"/>
      <c r="BBW3977" s="549"/>
      <c r="BBX3977" s="549"/>
      <c r="BBY3977" s="549"/>
      <c r="BBZ3977" s="549"/>
      <c r="BCA3977" s="549"/>
      <c r="BCB3977" s="549"/>
      <c r="BCC3977" s="549"/>
      <c r="BCD3977" s="549"/>
      <c r="BCE3977" s="549"/>
      <c r="BCF3977" s="549"/>
      <c r="BCG3977" s="549"/>
      <c r="BCH3977" s="549"/>
      <c r="BCI3977" s="549"/>
      <c r="BCJ3977" s="549"/>
      <c r="BCK3977" s="549"/>
      <c r="BCL3977" s="549"/>
      <c r="BCM3977" s="549"/>
      <c r="BCN3977" s="549"/>
      <c r="BCO3977" s="549"/>
      <c r="BCP3977" s="549"/>
      <c r="BCQ3977" s="549"/>
      <c r="BCR3977" s="549"/>
      <c r="BCS3977" s="549"/>
      <c r="BCT3977" s="549"/>
      <c r="BCU3977" s="549"/>
      <c r="BCV3977" s="549"/>
      <c r="BCW3977" s="549"/>
      <c r="BCX3977" s="549"/>
      <c r="BCY3977" s="549"/>
      <c r="BCZ3977" s="549"/>
      <c r="BDA3977" s="549"/>
      <c r="BDB3977" s="549"/>
      <c r="BDC3977" s="549"/>
      <c r="BDD3977" s="549"/>
      <c r="BDE3977" s="549"/>
      <c r="BDF3977" s="549"/>
      <c r="BDG3977" s="549"/>
      <c r="BDH3977" s="549"/>
      <c r="BDI3977" s="549"/>
      <c r="BDJ3977" s="549"/>
      <c r="BDK3977" s="549"/>
      <c r="BDL3977" s="549"/>
      <c r="BDM3977" s="549"/>
      <c r="BDN3977" s="549"/>
      <c r="BDO3977" s="549"/>
      <c r="BDP3977" s="549"/>
      <c r="BDQ3977" s="549"/>
      <c r="BDR3977" s="549"/>
      <c r="BDS3977" s="549"/>
      <c r="BDT3977" s="549"/>
      <c r="BDU3977" s="549"/>
      <c r="BDV3977" s="549"/>
      <c r="BDW3977" s="549"/>
      <c r="BDX3977" s="549"/>
      <c r="BDY3977" s="549"/>
      <c r="BDZ3977" s="549"/>
      <c r="BEA3977" s="549"/>
      <c r="BEB3977" s="549"/>
      <c r="BEC3977" s="549"/>
      <c r="BED3977" s="549"/>
      <c r="BEE3977" s="549"/>
      <c r="BEF3977" s="549"/>
      <c r="BEG3977" s="549"/>
      <c r="BEH3977" s="549"/>
      <c r="BEI3977" s="549"/>
      <c r="BEJ3977" s="549"/>
      <c r="BEK3977" s="549"/>
      <c r="BEL3977" s="549"/>
      <c r="BEM3977" s="549"/>
      <c r="BEN3977" s="549"/>
      <c r="BEO3977" s="549"/>
      <c r="BEP3977" s="549"/>
      <c r="BEQ3977" s="549"/>
      <c r="BER3977" s="549"/>
      <c r="BES3977" s="549"/>
      <c r="BET3977" s="549"/>
      <c r="BEU3977" s="549"/>
      <c r="BEV3977" s="549"/>
      <c r="BEW3977" s="549"/>
      <c r="BEX3977" s="549"/>
      <c r="BEY3977" s="549"/>
      <c r="BEZ3977" s="549"/>
      <c r="BFA3977" s="549"/>
      <c r="BFB3977" s="549"/>
      <c r="BFC3977" s="549"/>
      <c r="BFD3977" s="549"/>
      <c r="BFE3977" s="549"/>
      <c r="BFF3977" s="549"/>
      <c r="BFG3977" s="549"/>
      <c r="BFH3977" s="549"/>
      <c r="BFI3977" s="549"/>
      <c r="BFJ3977" s="549"/>
      <c r="BFK3977" s="549"/>
      <c r="BFL3977" s="549"/>
      <c r="BFM3977" s="549"/>
      <c r="BFN3977" s="549"/>
      <c r="BFO3977" s="549"/>
      <c r="BFP3977" s="549"/>
      <c r="BFQ3977" s="549"/>
      <c r="BFR3977" s="549"/>
      <c r="BFS3977" s="549"/>
      <c r="BFT3977" s="549"/>
      <c r="BFU3977" s="549"/>
      <c r="BFV3977" s="549"/>
      <c r="BFW3977" s="549"/>
      <c r="BFX3977" s="549"/>
      <c r="BFY3977" s="549"/>
      <c r="BFZ3977" s="549"/>
      <c r="BGA3977" s="549"/>
      <c r="BGB3977" s="549"/>
      <c r="BGC3977" s="549"/>
      <c r="BGD3977" s="549"/>
      <c r="BGE3977" s="549"/>
      <c r="BGF3977" s="549"/>
      <c r="BGG3977" s="549"/>
      <c r="BGH3977" s="549"/>
      <c r="BGI3977" s="549"/>
      <c r="BGJ3977" s="549"/>
      <c r="BGK3977" s="549"/>
      <c r="BGL3977" s="549"/>
      <c r="BGM3977" s="549"/>
      <c r="BGN3977" s="549"/>
      <c r="BGO3977" s="549"/>
      <c r="BGP3977" s="549"/>
      <c r="BGQ3977" s="549"/>
      <c r="BGR3977" s="549"/>
      <c r="BGS3977" s="549"/>
      <c r="BGT3977" s="549"/>
      <c r="BGU3977" s="549"/>
      <c r="BGV3977" s="549"/>
      <c r="BGW3977" s="549"/>
      <c r="BGX3977" s="549"/>
      <c r="BGY3977" s="549"/>
      <c r="BGZ3977" s="549"/>
      <c r="BHA3977" s="549"/>
      <c r="BHB3977" s="549"/>
      <c r="BHC3977" s="549"/>
      <c r="BHD3977" s="549"/>
      <c r="BHE3977" s="549"/>
      <c r="BHF3977" s="549"/>
      <c r="BHG3977" s="549"/>
      <c r="BHH3977" s="549"/>
      <c r="BHI3977" s="549"/>
      <c r="BHJ3977" s="549"/>
      <c r="BHK3977" s="549"/>
      <c r="BHL3977" s="549"/>
      <c r="BHM3977" s="549"/>
      <c r="BHN3977" s="549"/>
      <c r="BHO3977" s="549"/>
      <c r="BHP3977" s="549"/>
      <c r="BHQ3977" s="549"/>
      <c r="BHR3977" s="549"/>
      <c r="BHS3977" s="549"/>
      <c r="BHT3977" s="549"/>
      <c r="BHU3977" s="549"/>
      <c r="BHV3977" s="549"/>
      <c r="BHW3977" s="549"/>
      <c r="BHX3977" s="549"/>
      <c r="BHY3977" s="549"/>
      <c r="BHZ3977" s="549"/>
      <c r="BIA3977" s="549"/>
      <c r="BIB3977" s="549"/>
      <c r="BIC3977" s="549"/>
      <c r="BID3977" s="549"/>
      <c r="BIE3977" s="549"/>
      <c r="BIF3977" s="549"/>
      <c r="BIG3977" s="549"/>
      <c r="BIH3977" s="549"/>
      <c r="BII3977" s="549"/>
      <c r="BIJ3977" s="549"/>
      <c r="BIK3977" s="549"/>
      <c r="BIL3977" s="549"/>
      <c r="BIM3977" s="549"/>
      <c r="BIN3977" s="549"/>
      <c r="BIO3977" s="549"/>
      <c r="BIP3977" s="549"/>
      <c r="BIQ3977" s="549"/>
      <c r="BIR3977" s="549"/>
      <c r="BIS3977" s="549"/>
      <c r="BIT3977" s="549"/>
      <c r="BIU3977" s="549"/>
      <c r="BIV3977" s="549"/>
      <c r="BIW3977" s="549"/>
      <c r="BIX3977" s="549"/>
      <c r="BIY3977" s="549"/>
      <c r="BIZ3977" s="549"/>
      <c r="BJA3977" s="549"/>
      <c r="BJB3977" s="549"/>
      <c r="BJC3977" s="549"/>
      <c r="BJD3977" s="549"/>
      <c r="BJE3977" s="549"/>
      <c r="BJF3977" s="549"/>
      <c r="BJG3977" s="549"/>
      <c r="BJH3977" s="549"/>
      <c r="BJI3977" s="549"/>
      <c r="BJJ3977" s="549"/>
      <c r="BJK3977" s="549"/>
      <c r="BJL3977" s="549"/>
      <c r="BJM3977" s="549"/>
      <c r="BJN3977" s="549"/>
      <c r="BJO3977" s="549"/>
      <c r="BJP3977" s="549"/>
      <c r="BJQ3977" s="549"/>
      <c r="BJR3977" s="549"/>
      <c r="BJS3977" s="549"/>
      <c r="BJT3977" s="549"/>
      <c r="BJU3977" s="549"/>
      <c r="BJV3977" s="549"/>
      <c r="BJW3977" s="549"/>
      <c r="BJX3977" s="549"/>
      <c r="BJY3977" s="549"/>
      <c r="BJZ3977" s="549"/>
      <c r="BKA3977" s="549"/>
      <c r="BKB3977" s="549"/>
      <c r="BKC3977" s="549"/>
      <c r="BKD3977" s="549"/>
      <c r="BKE3977" s="549"/>
      <c r="BKF3977" s="549"/>
      <c r="BKG3977" s="549"/>
      <c r="BKH3977" s="549"/>
      <c r="BKI3977" s="549"/>
      <c r="BKJ3977" s="549"/>
      <c r="BKK3977" s="549"/>
      <c r="BKL3977" s="549"/>
      <c r="BKM3977" s="549"/>
      <c r="BKN3977" s="549"/>
      <c r="BKO3977" s="549"/>
      <c r="BKP3977" s="549"/>
      <c r="BKQ3977" s="549"/>
      <c r="BKR3977" s="549"/>
      <c r="BKS3977" s="549"/>
      <c r="BKT3977" s="549"/>
      <c r="BKU3977" s="549"/>
      <c r="BKV3977" s="549"/>
      <c r="BKW3977" s="549"/>
      <c r="BKX3977" s="549"/>
      <c r="BKY3977" s="549"/>
      <c r="BKZ3977" s="549"/>
      <c r="BLA3977" s="549"/>
      <c r="BLB3977" s="549"/>
      <c r="BLC3977" s="549"/>
      <c r="BLD3977" s="549"/>
      <c r="BLE3977" s="549"/>
      <c r="BLF3977" s="549"/>
      <c r="BLG3977" s="549"/>
      <c r="BLH3977" s="549"/>
      <c r="BLI3977" s="549"/>
      <c r="BLJ3977" s="549"/>
      <c r="BLK3977" s="549"/>
      <c r="BLL3977" s="549"/>
      <c r="BLM3977" s="549"/>
      <c r="BLN3977" s="549"/>
      <c r="BLO3977" s="549"/>
      <c r="BLP3977" s="549"/>
      <c r="BLQ3977" s="549"/>
      <c r="BLR3977" s="549"/>
      <c r="BLS3977" s="549"/>
      <c r="BLT3977" s="549"/>
      <c r="BLU3977" s="549"/>
      <c r="BLV3977" s="549"/>
      <c r="BLW3977" s="549"/>
      <c r="BLX3977" s="549"/>
      <c r="BLY3977" s="549"/>
      <c r="BLZ3977" s="549"/>
      <c r="BMA3977" s="549"/>
      <c r="BMB3977" s="549"/>
      <c r="BMC3977" s="549"/>
      <c r="BMD3977" s="549"/>
      <c r="BME3977" s="549"/>
      <c r="BMF3977" s="549"/>
      <c r="BMG3977" s="549"/>
      <c r="BMH3977" s="549"/>
      <c r="BMI3977" s="549"/>
      <c r="BMJ3977" s="549"/>
      <c r="BMK3977" s="549"/>
      <c r="BML3977" s="549"/>
      <c r="BMM3977" s="549"/>
      <c r="BMN3977" s="549"/>
      <c r="BMO3977" s="549"/>
      <c r="BMP3977" s="549"/>
      <c r="BMQ3977" s="549"/>
      <c r="BMR3977" s="549"/>
      <c r="BMS3977" s="549"/>
      <c r="BMT3977" s="549"/>
      <c r="BMU3977" s="549"/>
      <c r="BMV3977" s="549"/>
      <c r="BMW3977" s="549"/>
      <c r="BMX3977" s="549"/>
      <c r="BMY3977" s="549"/>
      <c r="BMZ3977" s="549"/>
      <c r="BNA3977" s="549"/>
      <c r="BNB3977" s="549"/>
      <c r="BNC3977" s="549"/>
      <c r="BND3977" s="549"/>
      <c r="BNE3977" s="549"/>
      <c r="BNF3977" s="549"/>
      <c r="BNG3977" s="549"/>
      <c r="BNH3977" s="549"/>
      <c r="BNI3977" s="549"/>
      <c r="BNJ3977" s="549"/>
      <c r="BNK3977" s="549"/>
      <c r="BNL3977" s="549"/>
      <c r="BNM3977" s="549"/>
      <c r="BNN3977" s="549"/>
      <c r="BNO3977" s="549"/>
      <c r="BNP3977" s="549"/>
      <c r="BNQ3977" s="549"/>
      <c r="BNR3977" s="549"/>
      <c r="BNS3977" s="549"/>
      <c r="BNT3977" s="549"/>
      <c r="BNU3977" s="549"/>
      <c r="BNV3977" s="549"/>
      <c r="BNW3977" s="549"/>
      <c r="BNX3977" s="549"/>
      <c r="BNY3977" s="549"/>
      <c r="BNZ3977" s="549"/>
      <c r="BOA3977" s="549"/>
      <c r="BOB3977" s="549"/>
      <c r="BOC3977" s="549"/>
      <c r="BOD3977" s="549"/>
      <c r="BOE3977" s="549"/>
      <c r="BOF3977" s="549"/>
      <c r="BOG3977" s="549"/>
      <c r="BOH3977" s="549"/>
      <c r="BOI3977" s="549"/>
      <c r="BOJ3977" s="549"/>
      <c r="BOK3977" s="549"/>
      <c r="BOL3977" s="549"/>
      <c r="BOM3977" s="549"/>
      <c r="BON3977" s="549"/>
      <c r="BOO3977" s="549"/>
      <c r="BOP3977" s="549"/>
      <c r="BOQ3977" s="549"/>
      <c r="BOR3977" s="549"/>
      <c r="BOS3977" s="549"/>
      <c r="BOT3977" s="549"/>
      <c r="BOU3977" s="549"/>
      <c r="BOV3977" s="549"/>
      <c r="BOW3977" s="549"/>
      <c r="BOX3977" s="549"/>
      <c r="BOY3977" s="549"/>
      <c r="BOZ3977" s="549"/>
      <c r="BPA3977" s="549"/>
      <c r="BPB3977" s="549"/>
      <c r="BPC3977" s="549"/>
      <c r="BPD3977" s="549"/>
      <c r="BPE3977" s="549"/>
      <c r="BPF3977" s="549"/>
      <c r="BPG3977" s="549"/>
      <c r="BPH3977" s="549"/>
      <c r="BPI3977" s="549"/>
      <c r="BPJ3977" s="549"/>
      <c r="BPK3977" s="549"/>
      <c r="BPL3977" s="549"/>
      <c r="BPM3977" s="549"/>
      <c r="BPN3977" s="549"/>
      <c r="BPO3977" s="549"/>
      <c r="BPP3977" s="549"/>
      <c r="BPQ3977" s="549"/>
      <c r="BPR3977" s="549"/>
      <c r="BPS3977" s="549"/>
      <c r="BPT3977" s="549"/>
      <c r="BPU3977" s="549"/>
      <c r="BPV3977" s="549"/>
      <c r="BPW3977" s="549"/>
      <c r="BPX3977" s="549"/>
      <c r="BPY3977" s="549"/>
      <c r="BPZ3977" s="549"/>
      <c r="BQA3977" s="549"/>
      <c r="BQB3977" s="549"/>
      <c r="BQC3977" s="549"/>
      <c r="BQD3977" s="549"/>
      <c r="BQE3977" s="549"/>
      <c r="BQF3977" s="549"/>
      <c r="BQG3977" s="549"/>
      <c r="BQH3977" s="549"/>
      <c r="BQI3977" s="549"/>
      <c r="BQJ3977" s="549"/>
      <c r="BQK3977" s="549"/>
      <c r="BQL3977" s="549"/>
      <c r="BQM3977" s="549"/>
      <c r="BQN3977" s="549"/>
      <c r="BQO3977" s="549"/>
      <c r="BQP3977" s="549"/>
      <c r="BQQ3977" s="549"/>
      <c r="BQR3977" s="549"/>
      <c r="BQS3977" s="549"/>
      <c r="BQT3977" s="549"/>
      <c r="BQU3977" s="549"/>
      <c r="BQV3977" s="549"/>
      <c r="BQW3977" s="549"/>
      <c r="BQX3977" s="549"/>
      <c r="BQY3977" s="549"/>
      <c r="BQZ3977" s="549"/>
      <c r="BRA3977" s="549"/>
      <c r="BRB3977" s="549"/>
      <c r="BRC3977" s="549"/>
      <c r="BRD3977" s="549"/>
      <c r="BRE3977" s="549"/>
      <c r="BRF3977" s="549"/>
      <c r="BRG3977" s="549"/>
      <c r="BRH3977" s="549"/>
      <c r="BRI3977" s="549"/>
      <c r="BRJ3977" s="549"/>
      <c r="BRK3977" s="549"/>
      <c r="BRL3977" s="549"/>
      <c r="BRM3977" s="549"/>
      <c r="BRN3977" s="549"/>
      <c r="BRO3977" s="549"/>
      <c r="BRP3977" s="549"/>
      <c r="BRQ3977" s="549"/>
      <c r="BRR3977" s="549"/>
      <c r="BRS3977" s="549"/>
      <c r="BRT3977" s="549"/>
      <c r="BRU3977" s="549"/>
      <c r="BRV3977" s="549"/>
      <c r="BRW3977" s="549"/>
      <c r="BRX3977" s="549"/>
      <c r="BRY3977" s="549"/>
      <c r="BRZ3977" s="549"/>
      <c r="BSA3977" s="549"/>
      <c r="BSB3977" s="549"/>
      <c r="BSC3977" s="549"/>
      <c r="BSD3977" s="549"/>
      <c r="BSE3977" s="549"/>
      <c r="BSF3977" s="549"/>
      <c r="BSG3977" s="549"/>
      <c r="BSH3977" s="549"/>
      <c r="BSI3977" s="549"/>
      <c r="BSJ3977" s="549"/>
      <c r="BSK3977" s="549"/>
      <c r="BSL3977" s="549"/>
      <c r="BSM3977" s="549"/>
      <c r="BSN3977" s="549"/>
      <c r="BSO3977" s="549"/>
      <c r="BSP3977" s="549"/>
      <c r="BSQ3977" s="549"/>
      <c r="BSR3977" s="549"/>
      <c r="BSS3977" s="549"/>
      <c r="BST3977" s="549"/>
      <c r="BSU3977" s="549"/>
      <c r="BSV3977" s="549"/>
      <c r="BSW3977" s="549"/>
      <c r="BSX3977" s="549"/>
      <c r="BSY3977" s="549"/>
      <c r="BSZ3977" s="549"/>
      <c r="BTA3977" s="549"/>
      <c r="BTB3977" s="549"/>
      <c r="BTC3977" s="549"/>
      <c r="BTD3977" s="549"/>
      <c r="BTE3977" s="549"/>
      <c r="BTF3977" s="549"/>
      <c r="BTG3977" s="549"/>
      <c r="BTH3977" s="549"/>
      <c r="BTI3977" s="549"/>
      <c r="BTJ3977" s="549"/>
      <c r="BTK3977" s="549"/>
      <c r="BTL3977" s="549"/>
      <c r="BTM3977" s="549"/>
      <c r="BTN3977" s="549"/>
      <c r="BTO3977" s="549"/>
      <c r="BTP3977" s="549"/>
      <c r="BTQ3977" s="549"/>
      <c r="BTR3977" s="549"/>
      <c r="BTS3977" s="549"/>
      <c r="BTT3977" s="549"/>
      <c r="BTU3977" s="549"/>
      <c r="BTV3977" s="549"/>
      <c r="BTW3977" s="549"/>
      <c r="BTX3977" s="549"/>
      <c r="BTY3977" s="549"/>
      <c r="BTZ3977" s="549"/>
      <c r="BUA3977" s="549"/>
      <c r="BUB3977" s="549"/>
      <c r="BUC3977" s="549"/>
      <c r="BUD3977" s="549"/>
      <c r="BUE3977" s="549"/>
      <c r="BUF3977" s="549"/>
      <c r="BUG3977" s="549"/>
      <c r="BUH3977" s="549"/>
      <c r="BUI3977" s="549"/>
      <c r="BUJ3977" s="549"/>
      <c r="BUK3977" s="549"/>
      <c r="BUL3977" s="549"/>
      <c r="BUM3977" s="549"/>
      <c r="BUN3977" s="549"/>
      <c r="BUO3977" s="549"/>
      <c r="BUP3977" s="549"/>
      <c r="BUQ3977" s="549"/>
      <c r="BUR3977" s="549"/>
      <c r="BUS3977" s="549"/>
      <c r="BUT3977" s="549"/>
      <c r="BUU3977" s="549"/>
      <c r="BUV3977" s="549"/>
      <c r="BUW3977" s="549"/>
      <c r="BUX3977" s="549"/>
      <c r="BUY3977" s="549"/>
      <c r="BUZ3977" s="549"/>
      <c r="BVA3977" s="549"/>
      <c r="BVB3977" s="549"/>
      <c r="BVC3977" s="549"/>
      <c r="BVD3977" s="549"/>
      <c r="BVE3977" s="549"/>
      <c r="BVF3977" s="549"/>
      <c r="BVG3977" s="549"/>
      <c r="BVH3977" s="549"/>
      <c r="BVI3977" s="549"/>
      <c r="BVJ3977" s="549"/>
      <c r="BVK3977" s="549"/>
      <c r="BVL3977" s="549"/>
      <c r="BVM3977" s="549"/>
      <c r="BVN3977" s="549"/>
      <c r="BVO3977" s="549"/>
      <c r="BVP3977" s="549"/>
      <c r="BVQ3977" s="549"/>
      <c r="BVR3977" s="549"/>
      <c r="BVS3977" s="549"/>
      <c r="BVT3977" s="549"/>
      <c r="BVU3977" s="549"/>
      <c r="BVV3977" s="549"/>
      <c r="BVW3977" s="549"/>
      <c r="BVX3977" s="549"/>
      <c r="BVY3977" s="549"/>
      <c r="BVZ3977" s="549"/>
      <c r="BWA3977" s="549"/>
      <c r="BWB3977" s="549"/>
      <c r="BWC3977" s="549"/>
      <c r="BWD3977" s="549"/>
      <c r="BWE3977" s="549"/>
      <c r="BWF3977" s="549"/>
      <c r="BWG3977" s="549"/>
      <c r="BWH3977" s="549"/>
      <c r="BWI3977" s="549"/>
      <c r="BWJ3977" s="549"/>
      <c r="BWK3977" s="549"/>
      <c r="BWL3977" s="549"/>
      <c r="BWM3977" s="549"/>
      <c r="BWN3977" s="549"/>
      <c r="BWO3977" s="549"/>
      <c r="BWP3977" s="549"/>
      <c r="BWQ3977" s="549"/>
      <c r="BWR3977" s="549"/>
      <c r="BWS3977" s="549"/>
      <c r="BWT3977" s="549"/>
      <c r="BWU3977" s="549"/>
      <c r="BWV3977" s="549"/>
      <c r="BWW3977" s="549"/>
      <c r="BWX3977" s="549"/>
      <c r="BWY3977" s="549"/>
      <c r="BWZ3977" s="549"/>
      <c r="BXA3977" s="549"/>
      <c r="BXB3977" s="549"/>
      <c r="BXC3977" s="549"/>
      <c r="BXD3977" s="549"/>
      <c r="BXE3977" s="549"/>
      <c r="BXF3977" s="549"/>
      <c r="BXG3977" s="549"/>
      <c r="BXH3977" s="549"/>
      <c r="BXI3977" s="549"/>
      <c r="BXJ3977" s="549"/>
      <c r="BXK3977" s="549"/>
      <c r="BXL3977" s="549"/>
      <c r="BXM3977" s="549"/>
      <c r="BXN3977" s="549"/>
      <c r="BXO3977" s="549"/>
      <c r="BXP3977" s="549"/>
      <c r="BXQ3977" s="549"/>
      <c r="BXR3977" s="549"/>
      <c r="BXS3977" s="549"/>
      <c r="BXT3977" s="549"/>
      <c r="BXU3977" s="549"/>
      <c r="BXV3977" s="549"/>
      <c r="BXW3977" s="549"/>
      <c r="BXX3977" s="549"/>
      <c r="BXY3977" s="549"/>
      <c r="BXZ3977" s="549"/>
      <c r="BYA3977" s="549"/>
      <c r="BYB3977" s="549"/>
      <c r="BYC3977" s="549"/>
      <c r="BYD3977" s="549"/>
      <c r="BYE3977" s="549"/>
      <c r="BYF3977" s="549"/>
      <c r="BYG3977" s="549"/>
      <c r="BYH3977" s="549"/>
      <c r="BYI3977" s="549"/>
      <c r="BYJ3977" s="549"/>
      <c r="BYK3977" s="549"/>
      <c r="BYL3977" s="549"/>
      <c r="BYM3977" s="549"/>
      <c r="BYN3977" s="549"/>
      <c r="BYO3977" s="549"/>
      <c r="BYP3977" s="549"/>
      <c r="BYQ3977" s="549"/>
      <c r="BYR3977" s="549"/>
      <c r="BYS3977" s="549"/>
      <c r="BYT3977" s="549"/>
      <c r="BYU3977" s="549"/>
      <c r="BYV3977" s="549"/>
      <c r="BYW3977" s="549"/>
      <c r="BYX3977" s="549"/>
      <c r="BYY3977" s="549"/>
      <c r="BYZ3977" s="549"/>
      <c r="BZA3977" s="549"/>
      <c r="BZB3977" s="549"/>
      <c r="BZC3977" s="549"/>
      <c r="BZD3977" s="549"/>
      <c r="BZE3977" s="549"/>
      <c r="BZF3977" s="549"/>
      <c r="BZG3977" s="549"/>
      <c r="BZH3977" s="549"/>
      <c r="BZI3977" s="549"/>
      <c r="BZJ3977" s="549"/>
      <c r="BZK3977" s="549"/>
      <c r="BZL3977" s="549"/>
      <c r="BZM3977" s="549"/>
      <c r="BZN3977" s="549"/>
      <c r="BZO3977" s="549"/>
      <c r="BZP3977" s="549"/>
      <c r="BZQ3977" s="549"/>
      <c r="BZR3977" s="549"/>
      <c r="BZS3977" s="549"/>
      <c r="BZT3977" s="549"/>
      <c r="BZU3977" s="549"/>
      <c r="BZV3977" s="549"/>
      <c r="BZW3977" s="549"/>
      <c r="BZX3977" s="549"/>
      <c r="BZY3977" s="549"/>
      <c r="BZZ3977" s="549"/>
      <c r="CAA3977" s="549"/>
      <c r="CAB3977" s="549"/>
      <c r="CAC3977" s="549"/>
      <c r="CAD3977" s="549"/>
      <c r="CAE3977" s="549"/>
      <c r="CAF3977" s="549"/>
      <c r="CAG3977" s="549"/>
      <c r="CAH3977" s="549"/>
      <c r="CAI3977" s="549"/>
      <c r="CAJ3977" s="549"/>
      <c r="CAK3977" s="549"/>
      <c r="CAL3977" s="549"/>
      <c r="CAM3977" s="549"/>
      <c r="CAN3977" s="549"/>
      <c r="CAO3977" s="549"/>
      <c r="CAP3977" s="549"/>
      <c r="CAQ3977" s="549"/>
      <c r="CAR3977" s="549"/>
      <c r="CAS3977" s="549"/>
      <c r="CAT3977" s="549"/>
      <c r="CAU3977" s="549"/>
      <c r="CAV3977" s="549"/>
      <c r="CAW3977" s="549"/>
      <c r="CAX3977" s="549"/>
      <c r="CAY3977" s="549"/>
      <c r="CAZ3977" s="549"/>
      <c r="CBA3977" s="549"/>
      <c r="CBB3977" s="549"/>
      <c r="CBC3977" s="549"/>
      <c r="CBD3977" s="549"/>
      <c r="CBE3977" s="549"/>
      <c r="CBF3977" s="549"/>
      <c r="CBG3977" s="549"/>
      <c r="CBH3977" s="549"/>
      <c r="CBI3977" s="549"/>
      <c r="CBJ3977" s="549"/>
      <c r="CBK3977" s="549"/>
      <c r="CBL3977" s="549"/>
      <c r="CBM3977" s="549"/>
      <c r="CBN3977" s="549"/>
      <c r="CBO3977" s="549"/>
      <c r="CBP3977" s="549"/>
      <c r="CBQ3977" s="549"/>
      <c r="CBR3977" s="549"/>
      <c r="CBS3977" s="549"/>
      <c r="CBT3977" s="549"/>
      <c r="CBU3977" s="549"/>
      <c r="CBV3977" s="549"/>
      <c r="CBW3977" s="549"/>
      <c r="CBX3977" s="549"/>
      <c r="CBY3977" s="549"/>
      <c r="CBZ3977" s="549"/>
      <c r="CCA3977" s="549"/>
      <c r="CCB3977" s="549"/>
      <c r="CCC3977" s="549"/>
      <c r="CCD3977" s="549"/>
      <c r="CCE3977" s="549"/>
      <c r="CCF3977" s="549"/>
      <c r="CCG3977" s="549"/>
      <c r="CCH3977" s="549"/>
      <c r="CCI3977" s="549"/>
      <c r="CCJ3977" s="549"/>
      <c r="CCK3977" s="549"/>
      <c r="CCL3977" s="549"/>
      <c r="CCM3977" s="549"/>
      <c r="CCN3977" s="549"/>
      <c r="CCO3977" s="549"/>
      <c r="CCP3977" s="549"/>
      <c r="CCQ3977" s="549"/>
      <c r="CCR3977" s="549"/>
      <c r="CCS3977" s="549"/>
      <c r="CCT3977" s="549"/>
      <c r="CCU3977" s="549"/>
      <c r="CCV3977" s="549"/>
      <c r="CCW3977" s="549"/>
      <c r="CCX3977" s="549"/>
      <c r="CCY3977" s="549"/>
      <c r="CCZ3977" s="549"/>
      <c r="CDA3977" s="549"/>
      <c r="CDB3977" s="549"/>
      <c r="CDC3977" s="549"/>
      <c r="CDD3977" s="549"/>
      <c r="CDE3977" s="549"/>
      <c r="CDF3977" s="549"/>
      <c r="CDG3977" s="549"/>
      <c r="CDH3977" s="549"/>
      <c r="CDI3977" s="549"/>
      <c r="CDJ3977" s="549"/>
      <c r="CDK3977" s="549"/>
      <c r="CDL3977" s="549"/>
      <c r="CDM3977" s="549"/>
      <c r="CDN3977" s="549"/>
      <c r="CDO3977" s="549"/>
      <c r="CDP3977" s="549"/>
      <c r="CDQ3977" s="549"/>
      <c r="CDR3977" s="549"/>
      <c r="CDS3977" s="549"/>
      <c r="CDT3977" s="549"/>
      <c r="CDU3977" s="549"/>
      <c r="CDV3977" s="549"/>
      <c r="CDW3977" s="549"/>
      <c r="CDX3977" s="549"/>
      <c r="CDY3977" s="549"/>
      <c r="CDZ3977" s="549"/>
      <c r="CEA3977" s="549"/>
      <c r="CEB3977" s="549"/>
      <c r="CEC3977" s="549"/>
      <c r="CED3977" s="549"/>
      <c r="CEE3977" s="549"/>
      <c r="CEF3977" s="549"/>
      <c r="CEG3977" s="549"/>
      <c r="CEH3977" s="549"/>
      <c r="CEI3977" s="549"/>
      <c r="CEJ3977" s="549"/>
      <c r="CEK3977" s="549"/>
      <c r="CEL3977" s="549"/>
      <c r="CEM3977" s="549"/>
      <c r="CEN3977" s="549"/>
      <c r="CEO3977" s="549"/>
      <c r="CEP3977" s="549"/>
      <c r="CEQ3977" s="549"/>
      <c r="CER3977" s="549"/>
      <c r="CES3977" s="549"/>
      <c r="CET3977" s="549"/>
      <c r="CEU3977" s="549"/>
      <c r="CEV3977" s="549"/>
      <c r="CEW3977" s="549"/>
      <c r="CEX3977" s="549"/>
      <c r="CEY3977" s="549"/>
      <c r="CEZ3977" s="549"/>
      <c r="CFA3977" s="549"/>
      <c r="CFB3977" s="549"/>
      <c r="CFC3977" s="549"/>
      <c r="CFD3977" s="549"/>
      <c r="CFE3977" s="549"/>
      <c r="CFF3977" s="549"/>
      <c r="CFG3977" s="549"/>
      <c r="CFH3977" s="549"/>
      <c r="CFI3977" s="549"/>
      <c r="CFJ3977" s="549"/>
      <c r="CFK3977" s="549"/>
      <c r="CFL3977" s="549"/>
      <c r="CFM3977" s="549"/>
      <c r="CFN3977" s="549"/>
      <c r="CFO3977" s="549"/>
      <c r="CFP3977" s="549"/>
      <c r="CFQ3977" s="549"/>
      <c r="CFR3977" s="549"/>
      <c r="CFS3977" s="549"/>
      <c r="CFT3977" s="549"/>
      <c r="CFU3977" s="549"/>
      <c r="CFV3977" s="549"/>
      <c r="CFW3977" s="549"/>
      <c r="CFX3977" s="549"/>
      <c r="CFY3977" s="549"/>
      <c r="CFZ3977" s="549"/>
      <c r="CGA3977" s="549"/>
      <c r="CGB3977" s="549"/>
      <c r="CGC3977" s="549"/>
      <c r="CGD3977" s="549"/>
      <c r="CGE3977" s="549"/>
      <c r="CGF3977" s="549"/>
      <c r="CGG3977" s="549"/>
      <c r="CGH3977" s="549"/>
      <c r="CGI3977" s="549"/>
      <c r="CGJ3977" s="549"/>
      <c r="CGK3977" s="549"/>
      <c r="CGL3977" s="549"/>
      <c r="CGM3977" s="549"/>
      <c r="CGN3977" s="549"/>
      <c r="CGO3977" s="549"/>
      <c r="CGP3977" s="549"/>
      <c r="CGQ3977" s="549"/>
      <c r="CGR3977" s="549"/>
      <c r="CGS3977" s="549"/>
      <c r="CGT3977" s="549"/>
      <c r="CGU3977" s="549"/>
      <c r="CGV3977" s="549"/>
      <c r="CGW3977" s="549"/>
      <c r="CGX3977" s="549"/>
      <c r="CGY3977" s="549"/>
      <c r="CGZ3977" s="549"/>
      <c r="CHA3977" s="549"/>
      <c r="CHB3977" s="549"/>
      <c r="CHC3977" s="549"/>
      <c r="CHD3977" s="549"/>
      <c r="CHE3977" s="549"/>
      <c r="CHF3977" s="549"/>
      <c r="CHG3977" s="549"/>
      <c r="CHH3977" s="549"/>
      <c r="CHI3977" s="549"/>
      <c r="CHJ3977" s="549"/>
      <c r="CHK3977" s="549"/>
      <c r="CHL3977" s="549"/>
      <c r="CHM3977" s="549"/>
      <c r="CHN3977" s="549"/>
      <c r="CHO3977" s="549"/>
      <c r="CHP3977" s="549"/>
      <c r="CHQ3977" s="549"/>
      <c r="CHR3977" s="549"/>
      <c r="CHS3977" s="549"/>
      <c r="CHT3977" s="549"/>
      <c r="CHU3977" s="549"/>
      <c r="CHV3977" s="549"/>
      <c r="CHW3977" s="549"/>
      <c r="CHX3977" s="549"/>
      <c r="CHY3977" s="549"/>
      <c r="CHZ3977" s="549"/>
      <c r="CIA3977" s="549"/>
      <c r="CIB3977" s="549"/>
      <c r="CIC3977" s="549"/>
      <c r="CID3977" s="549"/>
      <c r="CIE3977" s="549"/>
      <c r="CIF3977" s="549"/>
      <c r="CIG3977" s="549"/>
      <c r="CIH3977" s="549"/>
      <c r="CII3977" s="549"/>
      <c r="CIJ3977" s="549"/>
      <c r="CIK3977" s="549"/>
      <c r="CIL3977" s="549"/>
      <c r="CIM3977" s="549"/>
      <c r="CIN3977" s="549"/>
      <c r="CIO3977" s="549"/>
      <c r="CIP3977" s="549"/>
      <c r="CIQ3977" s="549"/>
      <c r="CIR3977" s="549"/>
      <c r="CIS3977" s="549"/>
      <c r="CIT3977" s="549"/>
      <c r="CIU3977" s="549"/>
      <c r="CIV3977" s="549"/>
      <c r="CIW3977" s="549"/>
      <c r="CIX3977" s="549"/>
      <c r="CIY3977" s="549"/>
      <c r="CIZ3977" s="549"/>
      <c r="CJA3977" s="549"/>
      <c r="CJB3977" s="549"/>
      <c r="CJC3977" s="549"/>
      <c r="CJD3977" s="549"/>
      <c r="CJE3977" s="549"/>
      <c r="CJF3977" s="549"/>
      <c r="CJG3977" s="549"/>
      <c r="CJH3977" s="549"/>
      <c r="CJI3977" s="549"/>
      <c r="CJJ3977" s="549"/>
      <c r="CJK3977" s="549"/>
      <c r="CJL3977" s="549"/>
      <c r="CJM3977" s="549"/>
      <c r="CJN3977" s="549"/>
      <c r="CJO3977" s="549"/>
      <c r="CJP3977" s="549"/>
      <c r="CJQ3977" s="549"/>
      <c r="CJR3977" s="549"/>
      <c r="CJS3977" s="549"/>
      <c r="CJT3977" s="549"/>
      <c r="CJU3977" s="549"/>
      <c r="CJV3977" s="549"/>
      <c r="CJW3977" s="549"/>
      <c r="CJX3977" s="549"/>
      <c r="CJY3977" s="549"/>
      <c r="CJZ3977" s="549"/>
      <c r="CKA3977" s="549"/>
      <c r="CKB3977" s="549"/>
      <c r="CKC3977" s="549"/>
      <c r="CKD3977" s="549"/>
      <c r="CKE3977" s="549"/>
      <c r="CKF3977" s="549"/>
      <c r="CKG3977" s="549"/>
      <c r="CKH3977" s="549"/>
      <c r="CKI3977" s="549"/>
      <c r="CKJ3977" s="549"/>
      <c r="CKK3977" s="549"/>
      <c r="CKL3977" s="549"/>
      <c r="CKM3977" s="549"/>
      <c r="CKN3977" s="549"/>
      <c r="CKO3977" s="549"/>
      <c r="CKP3977" s="549"/>
      <c r="CKQ3977" s="549"/>
      <c r="CKR3977" s="549"/>
      <c r="CKS3977" s="549"/>
      <c r="CKT3977" s="549"/>
      <c r="CKU3977" s="549"/>
      <c r="CKV3977" s="549"/>
      <c r="CKW3977" s="549"/>
      <c r="CKX3977" s="549"/>
      <c r="CKY3977" s="549"/>
      <c r="CKZ3977" s="549"/>
      <c r="CLA3977" s="549"/>
      <c r="CLB3977" s="549"/>
      <c r="CLC3977" s="549"/>
      <c r="CLD3977" s="549"/>
      <c r="CLE3977" s="549"/>
      <c r="CLF3977" s="549"/>
      <c r="CLG3977" s="549"/>
      <c r="CLH3977" s="549"/>
      <c r="CLI3977" s="549"/>
      <c r="CLJ3977" s="549"/>
      <c r="CLK3977" s="549"/>
      <c r="CLL3977" s="549"/>
      <c r="CLM3977" s="549"/>
      <c r="CLN3977" s="549"/>
      <c r="CLO3977" s="549"/>
      <c r="CLP3977" s="549"/>
      <c r="CLQ3977" s="549"/>
      <c r="CLR3977" s="549"/>
      <c r="CLS3977" s="549"/>
      <c r="CLT3977" s="549"/>
      <c r="CLU3977" s="549"/>
      <c r="CLV3977" s="549"/>
      <c r="CLW3977" s="549"/>
      <c r="CLX3977" s="549"/>
      <c r="CLY3977" s="549"/>
      <c r="CLZ3977" s="549"/>
      <c r="CMA3977" s="549"/>
      <c r="CMB3977" s="549"/>
      <c r="CMC3977" s="549"/>
      <c r="CMD3977" s="549"/>
      <c r="CME3977" s="549"/>
      <c r="CMF3977" s="549"/>
      <c r="CMG3977" s="549"/>
      <c r="CMH3977" s="549"/>
      <c r="CMI3977" s="549"/>
      <c r="CMJ3977" s="549"/>
      <c r="CMK3977" s="549"/>
      <c r="CML3977" s="549"/>
      <c r="CMM3977" s="549"/>
      <c r="CMN3977" s="549"/>
      <c r="CMO3977" s="549"/>
      <c r="CMP3977" s="549"/>
      <c r="CMQ3977" s="549"/>
      <c r="CMR3977" s="549"/>
      <c r="CMS3977" s="549"/>
      <c r="CMT3977" s="549"/>
      <c r="CMU3977" s="549"/>
      <c r="CMV3977" s="549"/>
      <c r="CMW3977" s="549"/>
      <c r="CMX3977" s="549"/>
      <c r="CMY3977" s="549"/>
      <c r="CMZ3977" s="549"/>
      <c r="CNA3977" s="549"/>
      <c r="CNB3977" s="549"/>
      <c r="CNC3977" s="549"/>
      <c r="CND3977" s="549"/>
      <c r="CNE3977" s="549"/>
      <c r="CNF3977" s="549"/>
      <c r="CNG3977" s="549"/>
      <c r="CNH3977" s="549"/>
      <c r="CNI3977" s="549"/>
      <c r="CNJ3977" s="549"/>
      <c r="CNK3977" s="549"/>
      <c r="CNL3977" s="549"/>
      <c r="CNM3977" s="549"/>
      <c r="CNN3977" s="549"/>
      <c r="CNO3977" s="549"/>
      <c r="CNP3977" s="549"/>
      <c r="CNQ3977" s="549"/>
      <c r="CNR3977" s="549"/>
      <c r="CNS3977" s="549"/>
      <c r="CNT3977" s="549"/>
      <c r="CNU3977" s="549"/>
      <c r="CNV3977" s="549"/>
      <c r="CNW3977" s="549"/>
      <c r="CNX3977" s="549"/>
      <c r="CNY3977" s="549"/>
      <c r="CNZ3977" s="549"/>
      <c r="COA3977" s="549"/>
      <c r="COB3977" s="549"/>
      <c r="COC3977" s="549"/>
      <c r="COD3977" s="549"/>
      <c r="COE3977" s="549"/>
      <c r="COF3977" s="549"/>
      <c r="COG3977" s="549"/>
      <c r="COH3977" s="549"/>
      <c r="COI3977" s="549"/>
      <c r="COJ3977" s="549"/>
      <c r="COK3977" s="549"/>
      <c r="COL3977" s="549"/>
      <c r="COM3977" s="549"/>
      <c r="CON3977" s="549"/>
      <c r="COO3977" s="549"/>
      <c r="COP3977" s="549"/>
      <c r="COQ3977" s="549"/>
      <c r="COR3977" s="549"/>
      <c r="COS3977" s="549"/>
      <c r="COT3977" s="549"/>
      <c r="COU3977" s="549"/>
      <c r="COV3977" s="549"/>
      <c r="COW3977" s="549"/>
      <c r="COX3977" s="549"/>
      <c r="COY3977" s="549"/>
      <c r="COZ3977" s="549"/>
      <c r="CPA3977" s="549"/>
      <c r="CPB3977" s="549"/>
      <c r="CPC3977" s="549"/>
      <c r="CPD3977" s="549"/>
      <c r="CPE3977" s="549"/>
      <c r="CPF3977" s="549"/>
      <c r="CPG3977" s="549"/>
      <c r="CPH3977" s="549"/>
      <c r="CPI3977" s="549"/>
      <c r="CPJ3977" s="549"/>
      <c r="CPK3977" s="549"/>
      <c r="CPL3977" s="549"/>
      <c r="CPM3977" s="549"/>
      <c r="CPN3977" s="549"/>
      <c r="CPO3977" s="549"/>
      <c r="CPP3977" s="549"/>
      <c r="CPQ3977" s="549"/>
      <c r="CPR3977" s="549"/>
      <c r="CPS3977" s="549"/>
      <c r="CPT3977" s="549"/>
      <c r="CPU3977" s="549"/>
      <c r="CPV3977" s="549"/>
      <c r="CPW3977" s="549"/>
      <c r="CPX3977" s="549"/>
      <c r="CPY3977" s="549"/>
      <c r="CPZ3977" s="549"/>
      <c r="CQA3977" s="549"/>
      <c r="CQB3977" s="549"/>
      <c r="CQC3977" s="549"/>
      <c r="CQD3977" s="549"/>
      <c r="CQE3977" s="549"/>
      <c r="CQF3977" s="549"/>
      <c r="CQG3977" s="549"/>
      <c r="CQH3977" s="549"/>
      <c r="CQI3977" s="549"/>
      <c r="CQJ3977" s="549"/>
      <c r="CQK3977" s="549"/>
      <c r="CQL3977" s="549"/>
      <c r="CQM3977" s="549"/>
      <c r="CQN3977" s="549"/>
      <c r="CQO3977" s="549"/>
      <c r="CQP3977" s="549"/>
      <c r="CQQ3977" s="549"/>
      <c r="CQR3977" s="549"/>
      <c r="CQS3977" s="549"/>
      <c r="CQT3977" s="549"/>
      <c r="CQU3977" s="549"/>
      <c r="CQV3977" s="549"/>
      <c r="CQW3977" s="549"/>
      <c r="CQX3977" s="549"/>
      <c r="CQY3977" s="549"/>
      <c r="CQZ3977" s="549"/>
      <c r="CRA3977" s="549"/>
      <c r="CRB3977" s="549"/>
      <c r="CRC3977" s="549"/>
      <c r="CRD3977" s="549"/>
      <c r="CRE3977" s="549"/>
      <c r="CRF3977" s="549"/>
      <c r="CRG3977" s="549"/>
      <c r="CRH3977" s="549"/>
      <c r="CRI3977" s="549"/>
      <c r="CRJ3977" s="549"/>
      <c r="CRK3977" s="549"/>
      <c r="CRL3977" s="549"/>
      <c r="CRM3977" s="549"/>
      <c r="CRN3977" s="549"/>
      <c r="CRO3977" s="549"/>
      <c r="CRP3977" s="549"/>
      <c r="CRQ3977" s="549"/>
      <c r="CRR3977" s="549"/>
      <c r="CRS3977" s="549"/>
      <c r="CRT3977" s="549"/>
      <c r="CRU3977" s="549"/>
      <c r="CRV3977" s="549"/>
      <c r="CRW3977" s="549"/>
      <c r="CRX3977" s="549"/>
      <c r="CRY3977" s="549"/>
      <c r="CRZ3977" s="549"/>
      <c r="CSA3977" s="549"/>
      <c r="CSB3977" s="549"/>
      <c r="CSC3977" s="549"/>
      <c r="CSD3977" s="549"/>
      <c r="CSE3977" s="549"/>
      <c r="CSF3977" s="549"/>
      <c r="CSG3977" s="549"/>
      <c r="CSH3977" s="549"/>
      <c r="CSI3977" s="549"/>
      <c r="CSJ3977" s="549"/>
      <c r="CSK3977" s="549"/>
      <c r="CSL3977" s="549"/>
      <c r="CSM3977" s="549"/>
      <c r="CSN3977" s="549"/>
      <c r="CSO3977" s="549"/>
      <c r="CSP3977" s="549"/>
      <c r="CSQ3977" s="549"/>
      <c r="CSR3977" s="549"/>
      <c r="CSS3977" s="549"/>
      <c r="CST3977" s="549"/>
      <c r="CSU3977" s="549"/>
      <c r="CSV3977" s="549"/>
      <c r="CSW3977" s="549"/>
      <c r="CSX3977" s="549"/>
      <c r="CSY3977" s="549"/>
      <c r="CSZ3977" s="549"/>
      <c r="CTA3977" s="549"/>
      <c r="CTB3977" s="549"/>
      <c r="CTC3977" s="549"/>
      <c r="CTD3977" s="549"/>
      <c r="CTE3977" s="549"/>
      <c r="CTF3977" s="549"/>
      <c r="CTG3977" s="549"/>
      <c r="CTH3977" s="549"/>
      <c r="CTI3977" s="549"/>
      <c r="CTJ3977" s="549"/>
      <c r="CTK3977" s="549"/>
      <c r="CTL3977" s="549"/>
      <c r="CTM3977" s="549"/>
      <c r="CTN3977" s="549"/>
      <c r="CTO3977" s="549"/>
      <c r="CTP3977" s="549"/>
      <c r="CTQ3977" s="549"/>
      <c r="CTR3977" s="549"/>
      <c r="CTS3977" s="549"/>
      <c r="CTT3977" s="549"/>
      <c r="CTU3977" s="549"/>
      <c r="CTV3977" s="549"/>
      <c r="CTW3977" s="549"/>
      <c r="CTX3977" s="549"/>
      <c r="CTY3977" s="549"/>
      <c r="CTZ3977" s="549"/>
      <c r="CUA3977" s="549"/>
      <c r="CUB3977" s="549"/>
      <c r="CUC3977" s="549"/>
      <c r="CUD3977" s="549"/>
      <c r="CUE3977" s="549"/>
      <c r="CUF3977" s="549"/>
      <c r="CUG3977" s="549"/>
      <c r="CUH3977" s="549"/>
      <c r="CUI3977" s="549"/>
      <c r="CUJ3977" s="549"/>
      <c r="CUK3977" s="549"/>
      <c r="CUL3977" s="549"/>
      <c r="CUM3977" s="549"/>
      <c r="CUN3977" s="549"/>
      <c r="CUO3977" s="549"/>
      <c r="CUP3977" s="549"/>
      <c r="CUQ3977" s="549"/>
      <c r="CUR3977" s="549"/>
      <c r="CUS3977" s="549"/>
      <c r="CUT3977" s="549"/>
      <c r="CUU3977" s="549"/>
      <c r="CUV3977" s="549"/>
      <c r="CUW3977" s="549"/>
      <c r="CUX3977" s="549"/>
      <c r="CUY3977" s="549"/>
      <c r="CUZ3977" s="549"/>
      <c r="CVA3977" s="549"/>
      <c r="CVB3977" s="549"/>
      <c r="CVC3977" s="549"/>
      <c r="CVD3977" s="549"/>
      <c r="CVE3977" s="549"/>
      <c r="CVF3977" s="549"/>
      <c r="CVG3977" s="549"/>
      <c r="CVH3977" s="549"/>
      <c r="CVI3977" s="549"/>
      <c r="CVJ3977" s="549"/>
      <c r="CVK3977" s="549"/>
      <c r="CVL3977" s="549"/>
      <c r="CVM3977" s="549"/>
      <c r="CVN3977" s="549"/>
      <c r="CVO3977" s="549"/>
      <c r="CVP3977" s="549"/>
      <c r="CVQ3977" s="549"/>
      <c r="CVR3977" s="549"/>
      <c r="CVS3977" s="549"/>
      <c r="CVT3977" s="549"/>
      <c r="CVU3977" s="549"/>
      <c r="CVV3977" s="549"/>
      <c r="CVW3977" s="549"/>
      <c r="CVX3977" s="549"/>
      <c r="CVY3977" s="549"/>
      <c r="CVZ3977" s="549"/>
      <c r="CWA3977" s="549"/>
      <c r="CWB3977" s="549"/>
      <c r="CWC3977" s="549"/>
      <c r="CWD3977" s="549"/>
      <c r="CWE3977" s="549"/>
      <c r="CWF3977" s="549"/>
      <c r="CWG3977" s="549"/>
      <c r="CWH3977" s="549"/>
      <c r="CWI3977" s="549"/>
      <c r="CWJ3977" s="549"/>
      <c r="CWK3977" s="549"/>
      <c r="CWL3977" s="549"/>
      <c r="CWM3977" s="549"/>
      <c r="CWN3977" s="549"/>
      <c r="CWO3977" s="549"/>
      <c r="CWP3977" s="549"/>
      <c r="CWQ3977" s="549"/>
      <c r="CWR3977" s="549"/>
      <c r="CWS3977" s="549"/>
      <c r="CWT3977" s="549"/>
      <c r="CWU3977" s="549"/>
      <c r="CWV3977" s="549"/>
      <c r="CWW3977" s="549"/>
      <c r="CWX3977" s="549"/>
      <c r="CWY3977" s="549"/>
      <c r="CWZ3977" s="549"/>
      <c r="CXA3977" s="549"/>
      <c r="CXB3977" s="549"/>
      <c r="CXC3977" s="549"/>
      <c r="CXD3977" s="549"/>
      <c r="CXE3977" s="549"/>
      <c r="CXF3977" s="549"/>
      <c r="CXG3977" s="549"/>
      <c r="CXH3977" s="549"/>
      <c r="CXI3977" s="549"/>
      <c r="CXJ3977" s="549"/>
      <c r="CXK3977" s="549"/>
      <c r="CXL3977" s="549"/>
      <c r="CXM3977" s="549"/>
      <c r="CXN3977" s="549"/>
      <c r="CXO3977" s="549"/>
      <c r="CXP3977" s="549"/>
      <c r="CXQ3977" s="549"/>
      <c r="CXR3977" s="549"/>
      <c r="CXS3977" s="549"/>
      <c r="CXT3977" s="549"/>
      <c r="CXU3977" s="549"/>
      <c r="CXV3977" s="549"/>
      <c r="CXW3977" s="549"/>
      <c r="CXX3977" s="549"/>
      <c r="CXY3977" s="549"/>
      <c r="CXZ3977" s="549"/>
      <c r="CYA3977" s="549"/>
      <c r="CYB3977" s="549"/>
      <c r="CYC3977" s="549"/>
      <c r="CYD3977" s="549"/>
      <c r="CYE3977" s="549"/>
      <c r="CYF3977" s="549"/>
      <c r="CYG3977" s="549"/>
      <c r="CYH3977" s="549"/>
      <c r="CYI3977" s="549"/>
      <c r="CYJ3977" s="549"/>
      <c r="CYK3977" s="549"/>
      <c r="CYL3977" s="549"/>
      <c r="CYM3977" s="549"/>
      <c r="CYN3977" s="549"/>
      <c r="CYO3977" s="549"/>
      <c r="CYP3977" s="549"/>
      <c r="CYQ3977" s="549"/>
      <c r="CYR3977" s="549"/>
      <c r="CYS3977" s="549"/>
      <c r="CYT3977" s="549"/>
      <c r="CYU3977" s="549"/>
      <c r="CYV3977" s="549"/>
      <c r="CYW3977" s="549"/>
      <c r="CYX3977" s="549"/>
      <c r="CYY3977" s="549"/>
      <c r="CYZ3977" s="549"/>
      <c r="CZA3977" s="549"/>
      <c r="CZB3977" s="549"/>
      <c r="CZC3977" s="549"/>
      <c r="CZD3977" s="549"/>
      <c r="CZE3977" s="549"/>
      <c r="CZF3977" s="549"/>
      <c r="CZG3977" s="549"/>
      <c r="CZH3977" s="549"/>
      <c r="CZI3977" s="549"/>
      <c r="CZJ3977" s="549"/>
      <c r="CZK3977" s="549"/>
      <c r="CZL3977" s="549"/>
      <c r="CZM3977" s="549"/>
      <c r="CZN3977" s="549"/>
      <c r="CZO3977" s="549"/>
      <c r="CZP3977" s="549"/>
      <c r="CZQ3977" s="549"/>
      <c r="CZR3977" s="549"/>
      <c r="CZS3977" s="549"/>
      <c r="CZT3977" s="549"/>
      <c r="CZU3977" s="549"/>
      <c r="CZV3977" s="549"/>
      <c r="CZW3977" s="549"/>
      <c r="CZX3977" s="549"/>
      <c r="CZY3977" s="549"/>
      <c r="CZZ3977" s="549"/>
      <c r="DAA3977" s="549"/>
      <c r="DAB3977" s="549"/>
      <c r="DAC3977" s="549"/>
      <c r="DAD3977" s="549"/>
      <c r="DAE3977" s="549"/>
      <c r="DAF3977" s="549"/>
      <c r="DAG3977" s="549"/>
      <c r="DAH3977" s="549"/>
      <c r="DAI3977" s="549"/>
      <c r="DAJ3977" s="549"/>
      <c r="DAK3977" s="549"/>
      <c r="DAL3977" s="549"/>
      <c r="DAM3977" s="549"/>
      <c r="DAN3977" s="549"/>
      <c r="DAO3977" s="549"/>
      <c r="DAP3977" s="549"/>
      <c r="DAQ3977" s="549"/>
      <c r="DAR3977" s="549"/>
      <c r="DAS3977" s="549"/>
      <c r="DAT3977" s="549"/>
      <c r="DAU3977" s="549"/>
      <c r="DAV3977" s="549"/>
      <c r="DAW3977" s="549"/>
      <c r="DAX3977" s="549"/>
      <c r="DAY3977" s="549"/>
      <c r="DAZ3977" s="549"/>
      <c r="DBA3977" s="549"/>
      <c r="DBB3977" s="549"/>
      <c r="DBC3977" s="549"/>
      <c r="DBD3977" s="549"/>
      <c r="DBE3977" s="549"/>
      <c r="DBF3977" s="549"/>
      <c r="DBG3977" s="549"/>
      <c r="DBH3977" s="549"/>
      <c r="DBI3977" s="549"/>
      <c r="DBJ3977" s="549"/>
      <c r="DBK3977" s="549"/>
      <c r="DBL3977" s="549"/>
      <c r="DBM3977" s="549"/>
      <c r="DBN3977" s="549"/>
      <c r="DBO3977" s="549"/>
      <c r="DBP3977" s="549"/>
      <c r="DBQ3977" s="549"/>
      <c r="DBR3977" s="549"/>
      <c r="DBS3977" s="549"/>
      <c r="DBT3977" s="549"/>
      <c r="DBU3977" s="549"/>
      <c r="DBV3977" s="549"/>
      <c r="DBW3977" s="549"/>
      <c r="DBX3977" s="549"/>
      <c r="DBY3977" s="549"/>
      <c r="DBZ3977" s="549"/>
      <c r="DCA3977" s="549"/>
      <c r="DCB3977" s="549"/>
      <c r="DCC3977" s="549"/>
      <c r="DCD3977" s="549"/>
      <c r="DCE3977" s="549"/>
      <c r="DCF3977" s="549"/>
      <c r="DCG3977" s="549"/>
      <c r="DCH3977" s="549"/>
      <c r="DCI3977" s="549"/>
      <c r="DCJ3977" s="549"/>
      <c r="DCK3977" s="549"/>
      <c r="DCL3977" s="549"/>
      <c r="DCM3977" s="549"/>
      <c r="DCN3977" s="549"/>
      <c r="DCO3977" s="549"/>
      <c r="DCP3977" s="549"/>
      <c r="DCQ3977" s="549"/>
      <c r="DCR3977" s="549"/>
      <c r="DCS3977" s="549"/>
      <c r="DCT3977" s="549"/>
      <c r="DCU3977" s="549"/>
      <c r="DCV3977" s="549"/>
      <c r="DCW3977" s="549"/>
      <c r="DCX3977" s="549"/>
      <c r="DCY3977" s="549"/>
      <c r="DCZ3977" s="549"/>
      <c r="DDA3977" s="549"/>
      <c r="DDB3977" s="549"/>
      <c r="DDC3977" s="549"/>
      <c r="DDD3977" s="549"/>
      <c r="DDE3977" s="549"/>
      <c r="DDF3977" s="549"/>
      <c r="DDG3977" s="549"/>
      <c r="DDH3977" s="549"/>
      <c r="DDI3977" s="549"/>
      <c r="DDJ3977" s="549"/>
      <c r="DDK3977" s="549"/>
      <c r="DDL3977" s="549"/>
      <c r="DDM3977" s="549"/>
      <c r="DDN3977" s="549"/>
      <c r="DDO3977" s="549"/>
      <c r="DDP3977" s="549"/>
      <c r="DDQ3977" s="549"/>
      <c r="DDR3977" s="549"/>
      <c r="DDS3977" s="549"/>
      <c r="DDT3977" s="549"/>
      <c r="DDU3977" s="549"/>
      <c r="DDV3977" s="549"/>
      <c r="DDW3977" s="549"/>
      <c r="DDX3977" s="549"/>
      <c r="DDY3977" s="549"/>
      <c r="DDZ3977" s="549"/>
      <c r="DEA3977" s="549"/>
      <c r="DEB3977" s="549"/>
      <c r="DEC3977" s="549"/>
      <c r="DED3977" s="549"/>
      <c r="DEE3977" s="549"/>
      <c r="DEF3977" s="549"/>
      <c r="DEG3977" s="549"/>
      <c r="DEH3977" s="549"/>
      <c r="DEI3977" s="549"/>
      <c r="DEJ3977" s="549"/>
      <c r="DEK3977" s="549"/>
      <c r="DEL3977" s="549"/>
      <c r="DEM3977" s="549"/>
      <c r="DEN3977" s="549"/>
      <c r="DEO3977" s="549"/>
      <c r="DEP3977" s="549"/>
      <c r="DEQ3977" s="549"/>
      <c r="DER3977" s="549"/>
      <c r="DES3977" s="549"/>
      <c r="DET3977" s="549"/>
      <c r="DEU3977" s="549"/>
      <c r="DEV3977" s="549"/>
      <c r="DEW3977" s="549"/>
      <c r="DEX3977" s="549"/>
      <c r="DEY3977" s="549"/>
      <c r="DEZ3977" s="549"/>
      <c r="DFA3977" s="549"/>
      <c r="DFB3977" s="549"/>
      <c r="DFC3977" s="549"/>
      <c r="DFD3977" s="549"/>
      <c r="DFE3977" s="549"/>
      <c r="DFF3977" s="549"/>
      <c r="DFG3977" s="549"/>
      <c r="DFH3977" s="549"/>
      <c r="DFI3977" s="549"/>
      <c r="DFJ3977" s="549"/>
      <c r="DFK3977" s="549"/>
      <c r="DFL3977" s="549"/>
      <c r="DFM3977" s="549"/>
      <c r="DFN3977" s="549"/>
      <c r="DFO3977" s="549"/>
      <c r="DFP3977" s="549"/>
      <c r="DFQ3977" s="549"/>
      <c r="DFR3977" s="549"/>
      <c r="DFS3977" s="549"/>
      <c r="DFT3977" s="549"/>
      <c r="DFU3977" s="549"/>
      <c r="DFV3977" s="549"/>
      <c r="DFW3977" s="549"/>
      <c r="DFX3977" s="549"/>
      <c r="DFY3977" s="549"/>
      <c r="DFZ3977" s="549"/>
      <c r="DGA3977" s="549"/>
      <c r="DGB3977" s="549"/>
      <c r="DGC3977" s="549"/>
      <c r="DGD3977" s="549"/>
      <c r="DGE3977" s="549"/>
      <c r="DGF3977" s="549"/>
      <c r="DGG3977" s="549"/>
      <c r="DGH3977" s="549"/>
      <c r="DGI3977" s="549"/>
      <c r="DGJ3977" s="549"/>
      <c r="DGK3977" s="549"/>
      <c r="DGL3977" s="549"/>
      <c r="DGM3977" s="549"/>
      <c r="DGN3977" s="549"/>
      <c r="DGO3977" s="549"/>
      <c r="DGP3977" s="549"/>
      <c r="DGQ3977" s="549"/>
      <c r="DGR3977" s="549"/>
      <c r="DGS3977" s="549"/>
      <c r="DGT3977" s="549"/>
      <c r="DGU3977" s="549"/>
      <c r="DGV3977" s="549"/>
      <c r="DGW3977" s="549"/>
      <c r="DGX3977" s="549"/>
      <c r="DGY3977" s="549"/>
      <c r="DGZ3977" s="549"/>
      <c r="DHA3977" s="549"/>
      <c r="DHB3977" s="549"/>
      <c r="DHC3977" s="549"/>
      <c r="DHD3977" s="549"/>
      <c r="DHE3977" s="549"/>
      <c r="DHF3977" s="549"/>
      <c r="DHG3977" s="549"/>
      <c r="DHH3977" s="549"/>
      <c r="DHI3977" s="549"/>
      <c r="DHJ3977" s="549"/>
      <c r="DHK3977" s="549"/>
      <c r="DHL3977" s="549"/>
      <c r="DHM3977" s="549"/>
      <c r="DHN3977" s="549"/>
      <c r="DHO3977" s="549"/>
      <c r="DHP3977" s="549"/>
      <c r="DHQ3977" s="549"/>
      <c r="DHR3977" s="549"/>
      <c r="DHS3977" s="549"/>
      <c r="DHT3977" s="549"/>
      <c r="DHU3977" s="549"/>
      <c r="DHV3977" s="549"/>
      <c r="DHW3977" s="549"/>
      <c r="DHX3977" s="549"/>
      <c r="DHY3977" s="549"/>
      <c r="DHZ3977" s="549"/>
      <c r="DIA3977" s="549"/>
      <c r="DIB3977" s="549"/>
      <c r="DIC3977" s="549"/>
      <c r="DID3977" s="549"/>
      <c r="DIE3977" s="549"/>
      <c r="DIF3977" s="549"/>
      <c r="DIG3977" s="549"/>
      <c r="DIH3977" s="549"/>
      <c r="DII3977" s="549"/>
      <c r="DIJ3977" s="549"/>
      <c r="DIK3977" s="549"/>
      <c r="DIL3977" s="549"/>
      <c r="DIM3977" s="549"/>
      <c r="DIN3977" s="549"/>
      <c r="DIO3977" s="549"/>
      <c r="DIP3977" s="549"/>
      <c r="DIQ3977" s="549"/>
      <c r="DIR3977" s="549"/>
      <c r="DIS3977" s="549"/>
      <c r="DIT3977" s="549"/>
      <c r="DIU3977" s="549"/>
      <c r="DIV3977" s="549"/>
      <c r="DIW3977" s="549"/>
      <c r="DIX3977" s="549"/>
      <c r="DIY3977" s="549"/>
      <c r="DIZ3977" s="549"/>
      <c r="DJA3977" s="549"/>
      <c r="DJB3977" s="549"/>
      <c r="DJC3977" s="549"/>
      <c r="DJD3977" s="549"/>
      <c r="DJE3977" s="549"/>
      <c r="DJF3977" s="549"/>
      <c r="DJG3977" s="549"/>
      <c r="DJH3977" s="549"/>
      <c r="DJI3977" s="549"/>
      <c r="DJJ3977" s="549"/>
      <c r="DJK3977" s="549"/>
      <c r="DJL3977" s="549"/>
      <c r="DJM3977" s="549"/>
      <c r="DJN3977" s="549"/>
      <c r="DJO3977" s="549"/>
      <c r="DJP3977" s="549"/>
      <c r="DJQ3977" s="549"/>
      <c r="DJR3977" s="549"/>
      <c r="DJS3977" s="549"/>
      <c r="DJT3977" s="549"/>
      <c r="DJU3977" s="549"/>
      <c r="DJV3977" s="549"/>
      <c r="DJW3977" s="549"/>
      <c r="DJX3977" s="549"/>
      <c r="DJY3977" s="549"/>
      <c r="DJZ3977" s="549"/>
      <c r="DKA3977" s="549"/>
      <c r="DKB3977" s="549"/>
      <c r="DKC3977" s="549"/>
      <c r="DKD3977" s="549"/>
      <c r="DKE3977" s="549"/>
      <c r="DKF3977" s="549"/>
      <c r="DKG3977" s="549"/>
      <c r="DKH3977" s="549"/>
      <c r="DKI3977" s="549"/>
      <c r="DKJ3977" s="549"/>
      <c r="DKK3977" s="549"/>
      <c r="DKL3977" s="549"/>
      <c r="DKM3977" s="549"/>
      <c r="DKN3977" s="549"/>
      <c r="DKO3977" s="549"/>
      <c r="DKP3977" s="549"/>
      <c r="DKQ3977" s="549"/>
      <c r="DKR3977" s="549"/>
      <c r="DKS3977" s="549"/>
      <c r="DKT3977" s="549"/>
      <c r="DKU3977" s="549"/>
      <c r="DKV3977" s="549"/>
      <c r="DKW3977" s="549"/>
      <c r="DKX3977" s="549"/>
      <c r="DKY3977" s="549"/>
      <c r="DKZ3977" s="549"/>
      <c r="DLA3977" s="549"/>
      <c r="DLB3977" s="549"/>
      <c r="DLC3977" s="549"/>
      <c r="DLD3977" s="549"/>
      <c r="DLE3977" s="549"/>
      <c r="DLF3977" s="549"/>
      <c r="DLG3977" s="549"/>
      <c r="DLH3977" s="549"/>
      <c r="DLI3977" s="549"/>
      <c r="DLJ3977" s="549"/>
      <c r="DLK3977" s="549"/>
      <c r="DLL3977" s="549"/>
      <c r="DLM3977" s="549"/>
      <c r="DLN3977" s="549"/>
      <c r="DLO3977" s="549"/>
      <c r="DLP3977" s="549"/>
      <c r="DLQ3977" s="549"/>
      <c r="DLR3977" s="549"/>
      <c r="DLS3977" s="549"/>
      <c r="DLT3977" s="549"/>
      <c r="DLU3977" s="549"/>
      <c r="DLV3977" s="549"/>
      <c r="DLW3977" s="549"/>
      <c r="DLX3977" s="549"/>
      <c r="DLY3977" s="549"/>
      <c r="DLZ3977" s="549"/>
      <c r="DMA3977" s="549"/>
      <c r="DMB3977" s="549"/>
      <c r="DMC3977" s="549"/>
      <c r="DMD3977" s="549"/>
      <c r="DME3977" s="549"/>
      <c r="DMF3977" s="549"/>
      <c r="DMG3977" s="549"/>
      <c r="DMH3977" s="549"/>
      <c r="DMI3977" s="549"/>
      <c r="DMJ3977" s="549"/>
      <c r="DMK3977" s="549"/>
      <c r="DML3977" s="549"/>
      <c r="DMM3977" s="549"/>
      <c r="DMN3977" s="549"/>
      <c r="DMO3977" s="549"/>
      <c r="DMP3977" s="549"/>
      <c r="DMQ3977" s="549"/>
      <c r="DMR3977" s="549"/>
      <c r="DMS3977" s="549"/>
      <c r="DMT3977" s="549"/>
      <c r="DMU3977" s="549"/>
      <c r="DMV3977" s="549"/>
      <c r="DMW3977" s="549"/>
      <c r="DMX3977" s="549"/>
      <c r="DMY3977" s="549"/>
      <c r="DMZ3977" s="549"/>
      <c r="DNA3977" s="549"/>
      <c r="DNB3977" s="549"/>
      <c r="DNC3977" s="549"/>
      <c r="DND3977" s="549"/>
      <c r="DNE3977" s="549"/>
      <c r="DNF3977" s="549"/>
      <c r="DNG3977" s="549"/>
      <c r="DNH3977" s="549"/>
      <c r="DNI3977" s="549"/>
      <c r="DNJ3977" s="549"/>
      <c r="DNK3977" s="549"/>
      <c r="DNL3977" s="549"/>
      <c r="DNM3977" s="549"/>
      <c r="DNN3977" s="549"/>
      <c r="DNO3977" s="549"/>
      <c r="DNP3977" s="549"/>
      <c r="DNQ3977" s="549"/>
      <c r="DNR3977" s="549"/>
      <c r="DNS3977" s="549"/>
      <c r="DNT3977" s="549"/>
      <c r="DNU3977" s="549"/>
      <c r="DNV3977" s="549"/>
      <c r="DNW3977" s="549"/>
      <c r="DNX3977" s="549"/>
      <c r="DNY3977" s="549"/>
      <c r="DNZ3977" s="549"/>
      <c r="DOA3977" s="549"/>
      <c r="DOB3977" s="549"/>
      <c r="DOC3977" s="549"/>
      <c r="DOD3977" s="549"/>
      <c r="DOE3977" s="549"/>
      <c r="DOF3977" s="549"/>
      <c r="DOG3977" s="549"/>
      <c r="DOH3977" s="549"/>
      <c r="DOI3977" s="549"/>
      <c r="DOJ3977" s="549"/>
      <c r="DOK3977" s="549"/>
      <c r="DOL3977" s="549"/>
      <c r="DOM3977" s="549"/>
      <c r="DON3977" s="549"/>
      <c r="DOO3977" s="549"/>
      <c r="DOP3977" s="549"/>
      <c r="DOQ3977" s="549"/>
      <c r="DOR3977" s="549"/>
      <c r="DOS3977" s="549"/>
      <c r="DOT3977" s="549"/>
      <c r="DOU3977" s="549"/>
      <c r="DOV3977" s="549"/>
      <c r="DOW3977" s="549"/>
      <c r="DOX3977" s="549"/>
      <c r="DOY3977" s="549"/>
      <c r="DOZ3977" s="549"/>
      <c r="DPA3977" s="549"/>
      <c r="DPB3977" s="549"/>
      <c r="DPC3977" s="549"/>
      <c r="DPD3977" s="549"/>
      <c r="DPE3977" s="549"/>
      <c r="DPF3977" s="549"/>
      <c r="DPG3977" s="549"/>
      <c r="DPH3977" s="549"/>
      <c r="DPI3977" s="549"/>
      <c r="DPJ3977" s="549"/>
      <c r="DPK3977" s="549"/>
      <c r="DPL3977" s="549"/>
      <c r="DPM3977" s="549"/>
      <c r="DPN3977" s="549"/>
      <c r="DPO3977" s="549"/>
      <c r="DPP3977" s="549"/>
      <c r="DPQ3977" s="549"/>
      <c r="DPR3977" s="549"/>
      <c r="DPS3977" s="549"/>
      <c r="DPT3977" s="549"/>
      <c r="DPU3977" s="549"/>
      <c r="DPV3977" s="549"/>
      <c r="DPW3977" s="549"/>
      <c r="DPX3977" s="549"/>
      <c r="DPY3977" s="549"/>
      <c r="DPZ3977" s="549"/>
      <c r="DQA3977" s="549"/>
      <c r="DQB3977" s="549"/>
      <c r="DQC3977" s="549"/>
      <c r="DQD3977" s="549"/>
      <c r="DQE3977" s="549"/>
      <c r="DQF3977" s="549"/>
      <c r="DQG3977" s="549"/>
      <c r="DQH3977" s="549"/>
      <c r="DQI3977" s="549"/>
      <c r="DQJ3977" s="549"/>
      <c r="DQK3977" s="549"/>
      <c r="DQL3977" s="549"/>
      <c r="DQM3977" s="549"/>
      <c r="DQN3977" s="549"/>
      <c r="DQO3977" s="549"/>
      <c r="DQP3977" s="549"/>
      <c r="DQQ3977" s="549"/>
      <c r="DQR3977" s="549"/>
      <c r="DQS3977" s="549"/>
      <c r="DQT3977" s="549"/>
      <c r="DQU3977" s="549"/>
      <c r="DQV3977" s="549"/>
      <c r="DQW3977" s="549"/>
      <c r="DQX3977" s="549"/>
      <c r="DQY3977" s="549"/>
      <c r="DQZ3977" s="549"/>
      <c r="DRA3977" s="549"/>
      <c r="DRB3977" s="549"/>
      <c r="DRC3977" s="549"/>
      <c r="DRD3977" s="549"/>
      <c r="DRE3977" s="549"/>
      <c r="DRF3977" s="549"/>
      <c r="DRG3977" s="549"/>
      <c r="DRH3977" s="549"/>
      <c r="DRI3977" s="549"/>
      <c r="DRJ3977" s="549"/>
      <c r="DRK3977" s="549"/>
      <c r="DRL3977" s="549"/>
      <c r="DRM3977" s="549"/>
      <c r="DRN3977" s="549"/>
      <c r="DRO3977" s="549"/>
      <c r="DRP3977" s="549"/>
      <c r="DRQ3977" s="549"/>
      <c r="DRR3977" s="549"/>
      <c r="DRS3977" s="549"/>
      <c r="DRT3977" s="549"/>
      <c r="DRU3977" s="549"/>
      <c r="DRV3977" s="549"/>
      <c r="DRW3977" s="549"/>
      <c r="DRX3977" s="549"/>
      <c r="DRY3977" s="549"/>
      <c r="DRZ3977" s="549"/>
      <c r="DSA3977" s="549"/>
      <c r="DSB3977" s="549"/>
      <c r="DSC3977" s="549"/>
      <c r="DSD3977" s="549"/>
      <c r="DSE3977" s="549"/>
      <c r="DSF3977" s="549"/>
      <c r="DSG3977" s="549"/>
      <c r="DSH3977" s="549"/>
      <c r="DSI3977" s="549"/>
      <c r="DSJ3977" s="549"/>
      <c r="DSK3977" s="549"/>
      <c r="DSL3977" s="549"/>
      <c r="DSM3977" s="549"/>
      <c r="DSN3977" s="549"/>
      <c r="DSO3977" s="549"/>
      <c r="DSP3977" s="549"/>
      <c r="DSQ3977" s="549"/>
      <c r="DSR3977" s="549"/>
      <c r="DSS3977" s="549"/>
      <c r="DST3977" s="549"/>
      <c r="DSU3977" s="549"/>
      <c r="DSV3977" s="549"/>
      <c r="DSW3977" s="549"/>
      <c r="DSX3977" s="549"/>
      <c r="DSY3977" s="549"/>
      <c r="DSZ3977" s="549"/>
      <c r="DTA3977" s="549"/>
      <c r="DTB3977" s="549"/>
      <c r="DTC3977" s="549"/>
      <c r="DTD3977" s="549"/>
      <c r="DTE3977" s="549"/>
      <c r="DTF3977" s="549"/>
      <c r="DTG3977" s="549"/>
      <c r="DTH3977" s="549"/>
      <c r="DTI3977" s="549"/>
      <c r="DTJ3977" s="549"/>
      <c r="DTK3977" s="549"/>
      <c r="DTL3977" s="549"/>
      <c r="DTM3977" s="549"/>
      <c r="DTN3977" s="549"/>
      <c r="DTO3977" s="549"/>
      <c r="DTP3977" s="549"/>
      <c r="DTQ3977" s="549"/>
      <c r="DTR3977" s="549"/>
      <c r="DTS3977" s="549"/>
      <c r="DTT3977" s="549"/>
      <c r="DTU3977" s="549"/>
      <c r="DTV3977" s="549"/>
      <c r="DTW3977" s="549"/>
      <c r="DTX3977" s="549"/>
      <c r="DTY3977" s="549"/>
      <c r="DTZ3977" s="549"/>
      <c r="DUA3977" s="549"/>
      <c r="DUB3977" s="549"/>
      <c r="DUC3977" s="549"/>
      <c r="DUD3977" s="549"/>
      <c r="DUE3977" s="549"/>
      <c r="DUF3977" s="549"/>
      <c r="DUG3977" s="549"/>
      <c r="DUH3977" s="549"/>
      <c r="DUI3977" s="549"/>
      <c r="DUJ3977" s="549"/>
      <c r="DUK3977" s="549"/>
      <c r="DUL3977" s="549"/>
      <c r="DUM3977" s="549"/>
      <c r="DUN3977" s="549"/>
      <c r="DUO3977" s="549"/>
      <c r="DUP3977" s="549"/>
      <c r="DUQ3977" s="549"/>
      <c r="DUR3977" s="549"/>
      <c r="DUS3977" s="549"/>
      <c r="DUT3977" s="549"/>
      <c r="DUU3977" s="549"/>
      <c r="DUV3977" s="549"/>
      <c r="DUW3977" s="549"/>
      <c r="DUX3977" s="549"/>
      <c r="DUY3977" s="549"/>
      <c r="DUZ3977" s="549"/>
      <c r="DVA3977" s="549"/>
      <c r="DVB3977" s="549"/>
      <c r="DVC3977" s="549"/>
      <c r="DVD3977" s="549"/>
      <c r="DVE3977" s="549"/>
      <c r="DVF3977" s="549"/>
      <c r="DVG3977" s="549"/>
      <c r="DVH3977" s="549"/>
      <c r="DVI3977" s="549"/>
      <c r="DVJ3977" s="549"/>
      <c r="DVK3977" s="549"/>
      <c r="DVL3977" s="549"/>
      <c r="DVM3977" s="549"/>
      <c r="DVN3977" s="549"/>
      <c r="DVO3977" s="549"/>
      <c r="DVP3977" s="549"/>
      <c r="DVQ3977" s="549"/>
      <c r="DVR3977" s="549"/>
      <c r="DVS3977" s="549"/>
      <c r="DVT3977" s="549"/>
      <c r="DVU3977" s="549"/>
      <c r="DVV3977" s="549"/>
      <c r="DVW3977" s="549"/>
      <c r="DVX3977" s="549"/>
      <c r="DVY3977" s="549"/>
      <c r="DVZ3977" s="549"/>
      <c r="DWA3977" s="549"/>
      <c r="DWB3977" s="549"/>
      <c r="DWC3977" s="549"/>
      <c r="DWD3977" s="549"/>
      <c r="DWE3977" s="549"/>
      <c r="DWF3977" s="549"/>
      <c r="DWG3977" s="549"/>
      <c r="DWH3977" s="549"/>
      <c r="DWI3977" s="549"/>
      <c r="DWJ3977" s="549"/>
      <c r="DWK3977" s="549"/>
      <c r="DWL3977" s="549"/>
      <c r="DWM3977" s="549"/>
      <c r="DWN3977" s="549"/>
      <c r="DWO3977" s="549"/>
      <c r="DWP3977" s="549"/>
      <c r="DWQ3977" s="549"/>
      <c r="DWR3977" s="549"/>
      <c r="DWS3977" s="549"/>
      <c r="DWT3977" s="549"/>
      <c r="DWU3977" s="549"/>
      <c r="DWV3977" s="549"/>
      <c r="DWW3977" s="549"/>
      <c r="DWX3977" s="549"/>
      <c r="DWY3977" s="549"/>
      <c r="DWZ3977" s="549"/>
      <c r="DXA3977" s="549"/>
      <c r="DXB3977" s="549"/>
      <c r="DXC3977" s="549"/>
      <c r="DXD3977" s="549"/>
      <c r="DXE3977" s="549"/>
      <c r="DXF3977" s="549"/>
      <c r="DXG3977" s="549"/>
      <c r="DXH3977" s="549"/>
      <c r="DXI3977" s="549"/>
      <c r="DXJ3977" s="549"/>
      <c r="DXK3977" s="549"/>
      <c r="DXL3977" s="549"/>
      <c r="DXM3977" s="549"/>
      <c r="DXN3977" s="549"/>
      <c r="DXO3977" s="549"/>
      <c r="DXP3977" s="549"/>
      <c r="DXQ3977" s="549"/>
      <c r="DXR3977" s="549"/>
      <c r="DXS3977" s="549"/>
      <c r="DXT3977" s="549"/>
      <c r="DXU3977" s="549"/>
      <c r="DXV3977" s="549"/>
      <c r="DXW3977" s="549"/>
      <c r="DXX3977" s="549"/>
      <c r="DXY3977" s="549"/>
      <c r="DXZ3977" s="549"/>
      <c r="DYA3977" s="549"/>
      <c r="DYB3977" s="549"/>
      <c r="DYC3977" s="549"/>
      <c r="DYD3977" s="549"/>
      <c r="DYE3977" s="549"/>
      <c r="DYF3977" s="549"/>
      <c r="DYG3977" s="549"/>
      <c r="DYH3977" s="549"/>
      <c r="DYI3977" s="549"/>
      <c r="DYJ3977" s="549"/>
      <c r="DYK3977" s="549"/>
      <c r="DYL3977" s="549"/>
      <c r="DYM3977" s="549"/>
      <c r="DYN3977" s="549"/>
      <c r="DYO3977" s="549"/>
      <c r="DYP3977" s="549"/>
      <c r="DYQ3977" s="549"/>
      <c r="DYR3977" s="549"/>
      <c r="DYS3977" s="549"/>
      <c r="DYT3977" s="549"/>
      <c r="DYU3977" s="549"/>
      <c r="DYV3977" s="549"/>
      <c r="DYW3977" s="549"/>
      <c r="DYX3977" s="549"/>
      <c r="DYY3977" s="549"/>
      <c r="DYZ3977" s="549"/>
      <c r="DZA3977" s="549"/>
      <c r="DZB3977" s="549"/>
      <c r="DZC3977" s="549"/>
      <c r="DZD3977" s="549"/>
      <c r="DZE3977" s="549"/>
      <c r="DZF3977" s="549"/>
      <c r="DZG3977" s="549"/>
      <c r="DZH3977" s="549"/>
      <c r="DZI3977" s="549"/>
      <c r="DZJ3977" s="549"/>
      <c r="DZK3977" s="549"/>
      <c r="DZL3977" s="549"/>
      <c r="DZM3977" s="549"/>
      <c r="DZN3977" s="549"/>
      <c r="DZO3977" s="549"/>
      <c r="DZP3977" s="549"/>
      <c r="DZQ3977" s="549"/>
      <c r="DZR3977" s="549"/>
      <c r="DZS3977" s="549"/>
      <c r="DZT3977" s="549"/>
      <c r="DZU3977" s="549"/>
      <c r="DZV3977" s="549"/>
      <c r="DZW3977" s="549"/>
      <c r="DZX3977" s="549"/>
      <c r="DZY3977" s="549"/>
      <c r="DZZ3977" s="549"/>
      <c r="EAA3977" s="549"/>
      <c r="EAB3977" s="549"/>
      <c r="EAC3977" s="549"/>
      <c r="EAD3977" s="549"/>
      <c r="EAE3977" s="549"/>
      <c r="EAF3977" s="549"/>
      <c r="EAG3977" s="549"/>
      <c r="EAH3977" s="549"/>
      <c r="EAI3977" s="549"/>
      <c r="EAJ3977" s="549"/>
      <c r="EAK3977" s="549"/>
      <c r="EAL3977" s="549"/>
      <c r="EAM3977" s="549"/>
      <c r="EAN3977" s="549"/>
      <c r="EAO3977" s="549"/>
      <c r="EAP3977" s="549"/>
      <c r="EAQ3977" s="549"/>
      <c r="EAR3977" s="549"/>
      <c r="EAS3977" s="549"/>
      <c r="EAT3977" s="549"/>
      <c r="EAU3977" s="549"/>
      <c r="EAV3977" s="549"/>
      <c r="EAW3977" s="549"/>
      <c r="EAX3977" s="549"/>
      <c r="EAY3977" s="549"/>
      <c r="EAZ3977" s="549"/>
      <c r="EBA3977" s="549"/>
      <c r="EBB3977" s="549"/>
      <c r="EBC3977" s="549"/>
      <c r="EBD3977" s="549"/>
      <c r="EBE3977" s="549"/>
      <c r="EBF3977" s="549"/>
      <c r="EBG3977" s="549"/>
      <c r="EBH3977" s="549"/>
      <c r="EBI3977" s="549"/>
      <c r="EBJ3977" s="549"/>
      <c r="EBK3977" s="549"/>
      <c r="EBL3977" s="549"/>
      <c r="EBM3977" s="549"/>
      <c r="EBN3977" s="549"/>
      <c r="EBO3977" s="549"/>
      <c r="EBP3977" s="549"/>
      <c r="EBQ3977" s="549"/>
      <c r="EBR3977" s="549"/>
      <c r="EBS3977" s="549"/>
      <c r="EBT3977" s="549"/>
      <c r="EBU3977" s="549"/>
      <c r="EBV3977" s="549"/>
      <c r="EBW3977" s="549"/>
      <c r="EBX3977" s="549"/>
      <c r="EBY3977" s="549"/>
      <c r="EBZ3977" s="549"/>
      <c r="ECA3977" s="549"/>
      <c r="ECB3977" s="549"/>
      <c r="ECC3977" s="549"/>
      <c r="ECD3977" s="549"/>
      <c r="ECE3977" s="549"/>
      <c r="ECF3977" s="549"/>
      <c r="ECG3977" s="549"/>
      <c r="ECH3977" s="549"/>
      <c r="ECI3977" s="549"/>
      <c r="ECJ3977" s="549"/>
      <c r="ECK3977" s="549"/>
      <c r="ECL3977" s="549"/>
      <c r="ECM3977" s="549"/>
      <c r="ECN3977" s="549"/>
      <c r="ECO3977" s="549"/>
      <c r="ECP3977" s="549"/>
      <c r="ECQ3977" s="549"/>
      <c r="ECR3977" s="549"/>
      <c r="ECS3977" s="549"/>
      <c r="ECT3977" s="549"/>
      <c r="ECU3977" s="549"/>
      <c r="ECV3977" s="549"/>
      <c r="ECW3977" s="549"/>
      <c r="ECX3977" s="549"/>
      <c r="ECY3977" s="549"/>
      <c r="ECZ3977" s="549"/>
      <c r="EDA3977" s="549"/>
      <c r="EDB3977" s="549"/>
      <c r="EDC3977" s="549"/>
      <c r="EDD3977" s="549"/>
      <c r="EDE3977" s="549"/>
      <c r="EDF3977" s="549"/>
      <c r="EDG3977" s="549"/>
      <c r="EDH3977" s="549"/>
      <c r="EDI3977" s="549"/>
      <c r="EDJ3977" s="549"/>
      <c r="EDK3977" s="549"/>
      <c r="EDL3977" s="549"/>
      <c r="EDM3977" s="549"/>
      <c r="EDN3977" s="549"/>
      <c r="EDO3977" s="549"/>
      <c r="EDP3977" s="549"/>
      <c r="EDQ3977" s="549"/>
      <c r="EDR3977" s="549"/>
      <c r="EDS3977" s="549"/>
      <c r="EDT3977" s="549"/>
      <c r="EDU3977" s="549"/>
      <c r="EDV3977" s="549"/>
      <c r="EDW3977" s="549"/>
      <c r="EDX3977" s="549"/>
      <c r="EDY3977" s="549"/>
      <c r="EDZ3977" s="549"/>
      <c r="EEA3977" s="549"/>
      <c r="EEB3977" s="549"/>
      <c r="EEC3977" s="549"/>
      <c r="EED3977" s="549"/>
      <c r="EEE3977" s="549"/>
      <c r="EEF3977" s="549"/>
      <c r="EEG3977" s="549"/>
      <c r="EEH3977" s="549"/>
      <c r="EEI3977" s="549"/>
      <c r="EEJ3977" s="549"/>
      <c r="EEK3977" s="549"/>
      <c r="EEL3977" s="549"/>
      <c r="EEM3977" s="549"/>
      <c r="EEN3977" s="549"/>
      <c r="EEO3977" s="549"/>
      <c r="EEP3977" s="549"/>
      <c r="EEQ3977" s="549"/>
      <c r="EER3977" s="549"/>
      <c r="EES3977" s="549"/>
      <c r="EET3977" s="549"/>
      <c r="EEU3977" s="549"/>
      <c r="EEV3977" s="549"/>
      <c r="EEW3977" s="549"/>
      <c r="EEX3977" s="549"/>
      <c r="EEY3977" s="549"/>
      <c r="EEZ3977" s="549"/>
      <c r="EFA3977" s="549"/>
      <c r="EFB3977" s="549"/>
      <c r="EFC3977" s="549"/>
      <c r="EFD3977" s="549"/>
      <c r="EFE3977" s="549"/>
      <c r="EFF3977" s="549"/>
      <c r="EFG3977" s="549"/>
      <c r="EFH3977" s="549"/>
      <c r="EFI3977" s="549"/>
      <c r="EFJ3977" s="549"/>
      <c r="EFK3977" s="549"/>
      <c r="EFL3977" s="549"/>
      <c r="EFM3977" s="549"/>
      <c r="EFN3977" s="549"/>
      <c r="EFO3977" s="549"/>
      <c r="EFP3977" s="549"/>
      <c r="EFQ3977" s="549"/>
      <c r="EFR3977" s="549"/>
      <c r="EFS3977" s="549"/>
      <c r="EFT3977" s="549"/>
      <c r="EFU3977" s="549"/>
      <c r="EFV3977" s="549"/>
      <c r="EFW3977" s="549"/>
      <c r="EFX3977" s="549"/>
      <c r="EFY3977" s="549"/>
      <c r="EFZ3977" s="549"/>
      <c r="EGA3977" s="549"/>
      <c r="EGB3977" s="549"/>
      <c r="EGC3977" s="549"/>
      <c r="EGD3977" s="549"/>
      <c r="EGE3977" s="549"/>
      <c r="EGF3977" s="549"/>
      <c r="EGG3977" s="549"/>
      <c r="EGH3977" s="549"/>
      <c r="EGI3977" s="549"/>
      <c r="EGJ3977" s="549"/>
      <c r="EGK3977" s="549"/>
      <c r="EGL3977" s="549"/>
      <c r="EGM3977" s="549"/>
      <c r="EGN3977" s="549"/>
      <c r="EGO3977" s="549"/>
      <c r="EGP3977" s="549"/>
      <c r="EGQ3977" s="549"/>
      <c r="EGR3977" s="549"/>
      <c r="EGS3977" s="549"/>
      <c r="EGT3977" s="549"/>
      <c r="EGU3977" s="549"/>
      <c r="EGV3977" s="549"/>
      <c r="EGW3977" s="549"/>
      <c r="EGX3977" s="549"/>
      <c r="EGY3977" s="549"/>
      <c r="EGZ3977" s="549"/>
      <c r="EHA3977" s="549"/>
      <c r="EHB3977" s="549"/>
      <c r="EHC3977" s="549"/>
      <c r="EHD3977" s="549"/>
      <c r="EHE3977" s="549"/>
      <c r="EHF3977" s="549"/>
      <c r="EHG3977" s="549"/>
      <c r="EHH3977" s="549"/>
      <c r="EHI3977" s="549"/>
      <c r="EHJ3977" s="549"/>
      <c r="EHK3977" s="549"/>
      <c r="EHL3977" s="549"/>
      <c r="EHM3977" s="549"/>
      <c r="EHN3977" s="549"/>
      <c r="EHO3977" s="549"/>
      <c r="EHP3977" s="549"/>
      <c r="EHQ3977" s="549"/>
      <c r="EHR3977" s="549"/>
      <c r="EHS3977" s="549"/>
      <c r="EHT3977" s="549"/>
      <c r="EHU3977" s="549"/>
      <c r="EHV3977" s="549"/>
      <c r="EHW3977" s="549"/>
      <c r="EHX3977" s="549"/>
      <c r="EHY3977" s="549"/>
      <c r="EHZ3977" s="549"/>
      <c r="EIA3977" s="549"/>
      <c r="EIB3977" s="549"/>
      <c r="EIC3977" s="549"/>
      <c r="EID3977" s="549"/>
      <c r="EIE3977" s="549"/>
      <c r="EIF3977" s="549"/>
      <c r="EIG3977" s="549"/>
      <c r="EIH3977" s="549"/>
      <c r="EII3977" s="549"/>
      <c r="EIJ3977" s="549"/>
      <c r="EIK3977" s="549"/>
      <c r="EIL3977" s="549"/>
      <c r="EIM3977" s="549"/>
      <c r="EIN3977" s="549"/>
      <c r="EIO3977" s="549"/>
      <c r="EIP3977" s="549"/>
      <c r="EIQ3977" s="549"/>
      <c r="EIR3977" s="549"/>
      <c r="EIS3977" s="549"/>
      <c r="EIT3977" s="549"/>
      <c r="EIU3977" s="549"/>
      <c r="EIV3977" s="549"/>
      <c r="EIW3977" s="549"/>
      <c r="EIX3977" s="549"/>
      <c r="EIY3977" s="549"/>
      <c r="EIZ3977" s="549"/>
      <c r="EJA3977" s="549"/>
      <c r="EJB3977" s="549"/>
      <c r="EJC3977" s="549"/>
      <c r="EJD3977" s="549"/>
      <c r="EJE3977" s="549"/>
      <c r="EJF3977" s="549"/>
      <c r="EJG3977" s="549"/>
      <c r="EJH3977" s="549"/>
      <c r="EJI3977" s="549"/>
      <c r="EJJ3977" s="549"/>
      <c r="EJK3977" s="549"/>
      <c r="EJL3977" s="549"/>
      <c r="EJM3977" s="549"/>
      <c r="EJN3977" s="549"/>
      <c r="EJO3977" s="549"/>
      <c r="EJP3977" s="549"/>
      <c r="EJQ3977" s="549"/>
      <c r="EJR3977" s="549"/>
      <c r="EJS3977" s="549"/>
      <c r="EJT3977" s="549"/>
      <c r="EJU3977" s="549"/>
      <c r="EJV3977" s="549"/>
      <c r="EJW3977" s="549"/>
      <c r="EJX3977" s="549"/>
      <c r="EJY3977" s="549"/>
      <c r="EJZ3977" s="549"/>
      <c r="EKA3977" s="549"/>
      <c r="EKB3977" s="549"/>
      <c r="EKC3977" s="549"/>
      <c r="EKD3977" s="549"/>
      <c r="EKE3977" s="549"/>
      <c r="EKF3977" s="549"/>
      <c r="EKG3977" s="549"/>
      <c r="EKH3977" s="549"/>
      <c r="EKI3977" s="549"/>
      <c r="EKJ3977" s="549"/>
      <c r="EKK3977" s="549"/>
      <c r="EKL3977" s="549"/>
      <c r="EKM3977" s="549"/>
      <c r="EKN3977" s="549"/>
      <c r="EKO3977" s="549"/>
      <c r="EKP3977" s="549"/>
      <c r="EKQ3977" s="549"/>
      <c r="EKR3977" s="549"/>
      <c r="EKS3977" s="549"/>
      <c r="EKT3977" s="549"/>
      <c r="EKU3977" s="549"/>
      <c r="EKV3977" s="549"/>
      <c r="EKW3977" s="549"/>
      <c r="EKX3977" s="549"/>
      <c r="EKY3977" s="549"/>
      <c r="EKZ3977" s="549"/>
      <c r="ELA3977" s="549"/>
      <c r="ELB3977" s="549"/>
      <c r="ELC3977" s="549"/>
      <c r="ELD3977" s="549"/>
      <c r="ELE3977" s="549"/>
      <c r="ELF3977" s="549"/>
      <c r="ELG3977" s="549"/>
      <c r="ELH3977" s="549"/>
      <c r="ELI3977" s="549"/>
      <c r="ELJ3977" s="549"/>
      <c r="ELK3977" s="549"/>
      <c r="ELL3977" s="549"/>
      <c r="ELM3977" s="549"/>
      <c r="ELN3977" s="549"/>
      <c r="ELO3977" s="549"/>
      <c r="ELP3977" s="549"/>
      <c r="ELQ3977" s="549"/>
      <c r="ELR3977" s="549"/>
      <c r="ELS3977" s="549"/>
      <c r="ELT3977" s="549"/>
      <c r="ELU3977" s="549"/>
      <c r="ELV3977" s="549"/>
      <c r="ELW3977" s="549"/>
      <c r="ELX3977" s="549"/>
      <c r="ELY3977" s="549"/>
      <c r="ELZ3977" s="549"/>
      <c r="EMA3977" s="549"/>
      <c r="EMB3977" s="549"/>
      <c r="EMC3977" s="549"/>
      <c r="EMD3977" s="549"/>
      <c r="EME3977" s="549"/>
      <c r="EMF3977" s="549"/>
      <c r="EMG3977" s="549"/>
      <c r="EMH3977" s="549"/>
      <c r="EMI3977" s="549"/>
      <c r="EMJ3977" s="549"/>
      <c r="EMK3977" s="549"/>
      <c r="EML3977" s="549"/>
      <c r="EMM3977" s="549"/>
      <c r="EMN3977" s="549"/>
      <c r="EMO3977" s="549"/>
      <c r="EMP3977" s="549"/>
      <c r="EMQ3977" s="549"/>
      <c r="EMR3977" s="549"/>
      <c r="EMS3977" s="549"/>
      <c r="EMT3977" s="549"/>
      <c r="EMU3977" s="549"/>
      <c r="EMV3977" s="549"/>
      <c r="EMW3977" s="549"/>
      <c r="EMX3977" s="549"/>
      <c r="EMY3977" s="549"/>
      <c r="EMZ3977" s="549"/>
      <c r="ENA3977" s="549"/>
      <c r="ENB3977" s="549"/>
      <c r="ENC3977" s="549"/>
      <c r="END3977" s="549"/>
      <c r="ENE3977" s="549"/>
      <c r="ENF3977" s="549"/>
      <c r="ENG3977" s="549"/>
      <c r="ENH3977" s="549"/>
      <c r="ENI3977" s="549"/>
      <c r="ENJ3977" s="549"/>
      <c r="ENK3977" s="549"/>
      <c r="ENL3977" s="549"/>
      <c r="ENM3977" s="549"/>
      <c r="ENN3977" s="549"/>
      <c r="ENO3977" s="549"/>
      <c r="ENP3977" s="549"/>
      <c r="ENQ3977" s="549"/>
      <c r="ENR3977" s="549"/>
      <c r="ENS3977" s="549"/>
      <c r="ENT3977" s="549"/>
      <c r="ENU3977" s="549"/>
      <c r="ENV3977" s="549"/>
      <c r="ENW3977" s="549"/>
      <c r="ENX3977" s="549"/>
      <c r="ENY3977" s="549"/>
      <c r="ENZ3977" s="549"/>
      <c r="EOA3977" s="549"/>
      <c r="EOB3977" s="549"/>
      <c r="EOC3977" s="549"/>
      <c r="EOD3977" s="549"/>
      <c r="EOE3977" s="549"/>
      <c r="EOF3977" s="549"/>
      <c r="EOG3977" s="549"/>
      <c r="EOH3977" s="549"/>
      <c r="EOI3977" s="549"/>
      <c r="EOJ3977" s="549"/>
      <c r="EOK3977" s="549"/>
      <c r="EOL3977" s="549"/>
      <c r="EOM3977" s="549"/>
      <c r="EON3977" s="549"/>
      <c r="EOO3977" s="549"/>
      <c r="EOP3977" s="549"/>
      <c r="EOQ3977" s="549"/>
      <c r="EOR3977" s="549"/>
      <c r="EOS3977" s="549"/>
      <c r="EOT3977" s="549"/>
      <c r="EOU3977" s="549"/>
      <c r="EOV3977" s="549"/>
      <c r="EOW3977" s="549"/>
      <c r="EOX3977" s="549"/>
      <c r="EOY3977" s="549"/>
      <c r="EOZ3977" s="549"/>
      <c r="EPA3977" s="549"/>
      <c r="EPB3977" s="549"/>
      <c r="EPC3977" s="549"/>
      <c r="EPD3977" s="549"/>
      <c r="EPE3977" s="549"/>
      <c r="EPF3977" s="549"/>
      <c r="EPG3977" s="549"/>
      <c r="EPH3977" s="549"/>
      <c r="EPI3977" s="549"/>
      <c r="EPJ3977" s="549"/>
      <c r="EPK3977" s="549"/>
      <c r="EPL3977" s="549"/>
      <c r="EPM3977" s="549"/>
      <c r="EPN3977" s="549"/>
      <c r="EPO3977" s="549"/>
      <c r="EPP3977" s="549"/>
      <c r="EPQ3977" s="549"/>
      <c r="EPR3977" s="549"/>
      <c r="EPS3977" s="549"/>
      <c r="EPT3977" s="549"/>
      <c r="EPU3977" s="549"/>
      <c r="EPV3977" s="549"/>
      <c r="EPW3977" s="549"/>
      <c r="EPX3977" s="549"/>
      <c r="EPY3977" s="549"/>
      <c r="EPZ3977" s="549"/>
      <c r="EQA3977" s="549"/>
      <c r="EQB3977" s="549"/>
      <c r="EQC3977" s="549"/>
      <c r="EQD3977" s="549"/>
      <c r="EQE3977" s="549"/>
      <c r="EQF3977" s="549"/>
      <c r="EQG3977" s="549"/>
      <c r="EQH3977" s="549"/>
      <c r="EQI3977" s="549"/>
      <c r="EQJ3977" s="549"/>
      <c r="EQK3977" s="549"/>
      <c r="EQL3977" s="549"/>
      <c r="EQM3977" s="549"/>
      <c r="EQN3977" s="549"/>
      <c r="EQO3977" s="549"/>
      <c r="EQP3977" s="549"/>
      <c r="EQQ3977" s="549"/>
      <c r="EQR3977" s="549"/>
      <c r="EQS3977" s="549"/>
      <c r="EQT3977" s="549"/>
      <c r="EQU3977" s="549"/>
      <c r="EQV3977" s="549"/>
      <c r="EQW3977" s="549"/>
      <c r="EQX3977" s="549"/>
      <c r="EQY3977" s="549"/>
      <c r="EQZ3977" s="549"/>
      <c r="ERA3977" s="549"/>
      <c r="ERB3977" s="549"/>
      <c r="ERC3977" s="549"/>
      <c r="ERD3977" s="549"/>
      <c r="ERE3977" s="549"/>
      <c r="ERF3977" s="549"/>
      <c r="ERG3977" s="549"/>
      <c r="ERH3977" s="549"/>
      <c r="ERI3977" s="549"/>
      <c r="ERJ3977" s="549"/>
      <c r="ERK3977" s="549"/>
      <c r="ERL3977" s="549"/>
      <c r="ERM3977" s="549"/>
      <c r="ERN3977" s="549"/>
      <c r="ERO3977" s="549"/>
      <c r="ERP3977" s="549"/>
      <c r="ERQ3977" s="549"/>
      <c r="ERR3977" s="549"/>
      <c r="ERS3977" s="549"/>
      <c r="ERT3977" s="549"/>
      <c r="ERU3977" s="549"/>
      <c r="ERV3977" s="549"/>
      <c r="ERW3977" s="549"/>
      <c r="ERX3977" s="549"/>
      <c r="ERY3977" s="549"/>
      <c r="ERZ3977" s="549"/>
      <c r="ESA3977" s="549"/>
      <c r="ESB3977" s="549"/>
      <c r="ESC3977" s="549"/>
      <c r="ESD3977" s="549"/>
      <c r="ESE3977" s="549"/>
      <c r="ESF3977" s="549"/>
      <c r="ESG3977" s="549"/>
      <c r="ESH3977" s="549"/>
      <c r="ESI3977" s="549"/>
      <c r="ESJ3977" s="549"/>
      <c r="ESK3977" s="549"/>
      <c r="ESL3977" s="549"/>
      <c r="ESM3977" s="549"/>
      <c r="ESN3977" s="549"/>
      <c r="ESO3977" s="549"/>
      <c r="ESP3977" s="549"/>
      <c r="ESQ3977" s="549"/>
      <c r="ESR3977" s="549"/>
      <c r="ESS3977" s="549"/>
      <c r="EST3977" s="549"/>
      <c r="ESU3977" s="549"/>
      <c r="ESV3977" s="549"/>
      <c r="ESW3977" s="549"/>
      <c r="ESX3977" s="549"/>
      <c r="ESY3977" s="549"/>
      <c r="ESZ3977" s="549"/>
      <c r="ETA3977" s="549"/>
      <c r="ETB3977" s="549"/>
      <c r="ETC3977" s="549"/>
      <c r="ETD3977" s="549"/>
      <c r="ETE3977" s="549"/>
      <c r="ETF3977" s="549"/>
      <c r="ETG3977" s="549"/>
      <c r="ETH3977" s="549"/>
      <c r="ETI3977" s="549"/>
      <c r="ETJ3977" s="549"/>
      <c r="ETK3977" s="549"/>
      <c r="ETL3977" s="549"/>
      <c r="ETM3977" s="549"/>
      <c r="ETN3977" s="549"/>
      <c r="ETO3977" s="549"/>
      <c r="ETP3977" s="549"/>
      <c r="ETQ3977" s="549"/>
      <c r="ETR3977" s="549"/>
      <c r="ETS3977" s="549"/>
      <c r="ETT3977" s="549"/>
      <c r="ETU3977" s="549"/>
      <c r="ETV3977" s="549"/>
      <c r="ETW3977" s="549"/>
      <c r="ETX3977" s="549"/>
      <c r="ETY3977" s="549"/>
      <c r="ETZ3977" s="549"/>
      <c r="EUA3977" s="549"/>
      <c r="EUB3977" s="549"/>
      <c r="EUC3977" s="549"/>
      <c r="EUD3977" s="549"/>
      <c r="EUE3977" s="549"/>
      <c r="EUF3977" s="549"/>
      <c r="EUG3977" s="549"/>
      <c r="EUH3977" s="549"/>
      <c r="EUI3977" s="549"/>
      <c r="EUJ3977" s="549"/>
      <c r="EUK3977" s="549"/>
      <c r="EUL3977" s="549"/>
      <c r="EUM3977" s="549"/>
      <c r="EUN3977" s="549"/>
      <c r="EUO3977" s="549"/>
      <c r="EUP3977" s="549"/>
      <c r="EUQ3977" s="549"/>
      <c r="EUR3977" s="549"/>
      <c r="EUS3977" s="549"/>
      <c r="EUT3977" s="549"/>
      <c r="EUU3977" s="549"/>
      <c r="EUV3977" s="549"/>
      <c r="EUW3977" s="549"/>
      <c r="EUX3977" s="549"/>
      <c r="EUY3977" s="549"/>
      <c r="EUZ3977" s="549"/>
      <c r="EVA3977" s="549"/>
      <c r="EVB3977" s="549"/>
      <c r="EVC3977" s="549"/>
      <c r="EVD3977" s="549"/>
      <c r="EVE3977" s="549"/>
      <c r="EVF3977" s="549"/>
      <c r="EVG3977" s="549"/>
      <c r="EVH3977" s="549"/>
      <c r="EVI3977" s="549"/>
      <c r="EVJ3977" s="549"/>
      <c r="EVK3977" s="549"/>
      <c r="EVL3977" s="549"/>
      <c r="EVM3977" s="549"/>
      <c r="EVN3977" s="549"/>
      <c r="EVO3977" s="549"/>
      <c r="EVP3977" s="549"/>
      <c r="EVQ3977" s="549"/>
      <c r="EVR3977" s="549"/>
      <c r="EVS3977" s="549"/>
      <c r="EVT3977" s="549"/>
      <c r="EVU3977" s="549"/>
      <c r="EVV3977" s="549"/>
      <c r="EVW3977" s="549"/>
      <c r="EVX3977" s="549"/>
      <c r="EVY3977" s="549"/>
      <c r="EVZ3977" s="549"/>
      <c r="EWA3977" s="549"/>
      <c r="EWB3977" s="549"/>
      <c r="EWC3977" s="549"/>
      <c r="EWD3977" s="549"/>
      <c r="EWE3977" s="549"/>
      <c r="EWF3977" s="549"/>
      <c r="EWG3977" s="549"/>
      <c r="EWH3977" s="549"/>
      <c r="EWI3977" s="549"/>
      <c r="EWJ3977" s="549"/>
      <c r="EWK3977" s="549"/>
      <c r="EWL3977" s="549"/>
      <c r="EWM3977" s="549"/>
      <c r="EWN3977" s="549"/>
      <c r="EWO3977" s="549"/>
      <c r="EWP3977" s="549"/>
      <c r="EWQ3977" s="549"/>
      <c r="EWR3977" s="549"/>
      <c r="EWS3977" s="549"/>
      <c r="EWT3977" s="549"/>
      <c r="EWU3977" s="549"/>
      <c r="EWV3977" s="549"/>
      <c r="EWW3977" s="549"/>
      <c r="EWX3977" s="549"/>
      <c r="EWY3977" s="549"/>
      <c r="EWZ3977" s="549"/>
      <c r="EXA3977" s="549"/>
      <c r="EXB3977" s="549"/>
      <c r="EXC3977" s="549"/>
      <c r="EXD3977" s="549"/>
      <c r="EXE3977" s="549"/>
      <c r="EXF3977" s="549"/>
      <c r="EXG3977" s="549"/>
      <c r="EXH3977" s="549"/>
      <c r="EXI3977" s="549"/>
      <c r="EXJ3977" s="549"/>
      <c r="EXK3977" s="549"/>
      <c r="EXL3977" s="549"/>
      <c r="EXM3977" s="549"/>
      <c r="EXN3977" s="549"/>
      <c r="EXO3977" s="549"/>
      <c r="EXP3977" s="549"/>
      <c r="EXQ3977" s="549"/>
      <c r="EXR3977" s="549"/>
      <c r="EXS3977" s="549"/>
      <c r="EXT3977" s="549"/>
      <c r="EXU3977" s="549"/>
      <c r="EXV3977" s="549"/>
      <c r="EXW3977" s="549"/>
      <c r="EXX3977" s="549"/>
      <c r="EXY3977" s="549"/>
      <c r="EXZ3977" s="549"/>
      <c r="EYA3977" s="549"/>
      <c r="EYB3977" s="549"/>
      <c r="EYC3977" s="549"/>
      <c r="EYD3977" s="549"/>
      <c r="EYE3977" s="549"/>
      <c r="EYF3977" s="549"/>
      <c r="EYG3977" s="549"/>
      <c r="EYH3977" s="549"/>
      <c r="EYI3977" s="549"/>
      <c r="EYJ3977" s="549"/>
      <c r="EYK3977" s="549"/>
      <c r="EYL3977" s="549"/>
      <c r="EYM3977" s="549"/>
      <c r="EYN3977" s="549"/>
      <c r="EYO3977" s="549"/>
      <c r="EYP3977" s="549"/>
      <c r="EYQ3977" s="549"/>
      <c r="EYR3977" s="549"/>
      <c r="EYS3977" s="549"/>
      <c r="EYT3977" s="549"/>
      <c r="EYU3977" s="549"/>
      <c r="EYV3977" s="549"/>
      <c r="EYW3977" s="549"/>
      <c r="EYX3977" s="549"/>
      <c r="EYY3977" s="549"/>
      <c r="EYZ3977" s="549"/>
      <c r="EZA3977" s="549"/>
      <c r="EZB3977" s="549"/>
      <c r="EZC3977" s="549"/>
      <c r="EZD3977" s="549"/>
      <c r="EZE3977" s="549"/>
      <c r="EZF3977" s="549"/>
      <c r="EZG3977" s="549"/>
      <c r="EZH3977" s="549"/>
      <c r="EZI3977" s="549"/>
      <c r="EZJ3977" s="549"/>
      <c r="EZK3977" s="549"/>
      <c r="EZL3977" s="549"/>
      <c r="EZM3977" s="549"/>
      <c r="EZN3977" s="549"/>
      <c r="EZO3977" s="549"/>
      <c r="EZP3977" s="549"/>
      <c r="EZQ3977" s="549"/>
      <c r="EZR3977" s="549"/>
      <c r="EZS3977" s="549"/>
      <c r="EZT3977" s="549"/>
      <c r="EZU3977" s="549"/>
      <c r="EZV3977" s="549"/>
      <c r="EZW3977" s="549"/>
      <c r="EZX3977" s="549"/>
      <c r="EZY3977" s="549"/>
      <c r="EZZ3977" s="549"/>
      <c r="FAA3977" s="549"/>
      <c r="FAB3977" s="549"/>
      <c r="FAC3977" s="549"/>
      <c r="FAD3977" s="549"/>
      <c r="FAE3977" s="549"/>
      <c r="FAF3977" s="549"/>
      <c r="FAG3977" s="549"/>
      <c r="FAH3977" s="549"/>
      <c r="FAI3977" s="549"/>
      <c r="FAJ3977" s="549"/>
      <c r="FAK3977" s="549"/>
      <c r="FAL3977" s="549"/>
      <c r="FAM3977" s="549"/>
      <c r="FAN3977" s="549"/>
      <c r="FAO3977" s="549"/>
      <c r="FAP3977" s="549"/>
      <c r="FAQ3977" s="549"/>
      <c r="FAR3977" s="549"/>
      <c r="FAS3977" s="549"/>
      <c r="FAT3977" s="549"/>
      <c r="FAU3977" s="549"/>
      <c r="FAV3977" s="549"/>
      <c r="FAW3977" s="549"/>
      <c r="FAX3977" s="549"/>
      <c r="FAY3977" s="549"/>
      <c r="FAZ3977" s="549"/>
      <c r="FBA3977" s="549"/>
      <c r="FBB3977" s="549"/>
      <c r="FBC3977" s="549"/>
      <c r="FBD3977" s="549"/>
      <c r="FBE3977" s="549"/>
      <c r="FBF3977" s="549"/>
      <c r="FBG3977" s="549"/>
      <c r="FBH3977" s="549"/>
      <c r="FBI3977" s="549"/>
      <c r="FBJ3977" s="549"/>
      <c r="FBK3977" s="549"/>
      <c r="FBL3977" s="549"/>
      <c r="FBM3977" s="549"/>
      <c r="FBN3977" s="549"/>
      <c r="FBO3977" s="549"/>
      <c r="FBP3977" s="549"/>
      <c r="FBQ3977" s="549"/>
      <c r="FBR3977" s="549"/>
      <c r="FBS3977" s="549"/>
      <c r="FBT3977" s="549"/>
      <c r="FBU3977" s="549"/>
      <c r="FBV3977" s="549"/>
      <c r="FBW3977" s="549"/>
      <c r="FBX3977" s="549"/>
      <c r="FBY3977" s="549"/>
      <c r="FBZ3977" s="549"/>
      <c r="FCA3977" s="549"/>
      <c r="FCB3977" s="549"/>
      <c r="FCC3977" s="549"/>
      <c r="FCD3977" s="549"/>
      <c r="FCE3977" s="549"/>
      <c r="FCF3977" s="549"/>
      <c r="FCG3977" s="549"/>
      <c r="FCH3977" s="549"/>
      <c r="FCI3977" s="549"/>
      <c r="FCJ3977" s="549"/>
      <c r="FCK3977" s="549"/>
      <c r="FCL3977" s="549"/>
      <c r="FCM3977" s="549"/>
      <c r="FCN3977" s="549"/>
      <c r="FCO3977" s="549"/>
      <c r="FCP3977" s="549"/>
      <c r="FCQ3977" s="549"/>
      <c r="FCR3977" s="549"/>
      <c r="FCS3977" s="549"/>
      <c r="FCT3977" s="549"/>
      <c r="FCU3977" s="549"/>
      <c r="FCV3977" s="549"/>
      <c r="FCW3977" s="549"/>
      <c r="FCX3977" s="549"/>
      <c r="FCY3977" s="549"/>
      <c r="FCZ3977" s="549"/>
      <c r="FDA3977" s="549"/>
      <c r="FDB3977" s="549"/>
      <c r="FDC3977" s="549"/>
      <c r="FDD3977" s="549"/>
      <c r="FDE3977" s="549"/>
      <c r="FDF3977" s="549"/>
      <c r="FDG3977" s="549"/>
      <c r="FDH3977" s="549"/>
      <c r="FDI3977" s="549"/>
      <c r="FDJ3977" s="549"/>
      <c r="FDK3977" s="549"/>
      <c r="FDL3977" s="549"/>
      <c r="FDM3977" s="549"/>
      <c r="FDN3977" s="549"/>
      <c r="FDO3977" s="549"/>
      <c r="FDP3977" s="549"/>
      <c r="FDQ3977" s="549"/>
      <c r="FDR3977" s="549"/>
      <c r="FDS3977" s="549"/>
      <c r="FDT3977" s="549"/>
      <c r="FDU3977" s="549"/>
      <c r="FDV3977" s="549"/>
      <c r="FDW3977" s="549"/>
      <c r="FDX3977" s="549"/>
      <c r="FDY3977" s="549"/>
      <c r="FDZ3977" s="549"/>
      <c r="FEA3977" s="549"/>
      <c r="FEB3977" s="549"/>
      <c r="FEC3977" s="549"/>
      <c r="FED3977" s="549"/>
      <c r="FEE3977" s="549"/>
      <c r="FEF3977" s="549"/>
      <c r="FEG3977" s="549"/>
      <c r="FEH3977" s="549"/>
      <c r="FEI3977" s="549"/>
      <c r="FEJ3977" s="549"/>
      <c r="FEK3977" s="549"/>
      <c r="FEL3977" s="549"/>
      <c r="FEM3977" s="549"/>
      <c r="FEN3977" s="549"/>
      <c r="FEO3977" s="549"/>
      <c r="FEP3977" s="549"/>
      <c r="FEQ3977" s="549"/>
      <c r="FER3977" s="549"/>
      <c r="FES3977" s="549"/>
      <c r="FET3977" s="549"/>
      <c r="FEU3977" s="549"/>
      <c r="FEV3977" s="549"/>
      <c r="FEW3977" s="549"/>
      <c r="FEX3977" s="549"/>
      <c r="FEY3977" s="549"/>
      <c r="FEZ3977" s="549"/>
      <c r="FFA3977" s="549"/>
      <c r="FFB3977" s="549"/>
      <c r="FFC3977" s="549"/>
      <c r="FFD3977" s="549"/>
      <c r="FFE3977" s="549"/>
      <c r="FFF3977" s="549"/>
      <c r="FFG3977" s="549"/>
      <c r="FFH3977" s="549"/>
      <c r="FFI3977" s="549"/>
      <c r="FFJ3977" s="549"/>
      <c r="FFK3977" s="549"/>
      <c r="FFL3977" s="549"/>
      <c r="FFM3977" s="549"/>
      <c r="FFN3977" s="549"/>
      <c r="FFO3977" s="549"/>
      <c r="FFP3977" s="549"/>
      <c r="FFQ3977" s="549"/>
      <c r="FFR3977" s="549"/>
      <c r="FFS3977" s="549"/>
      <c r="FFT3977" s="549"/>
      <c r="FFU3977" s="549"/>
      <c r="FFV3977" s="549"/>
      <c r="FFW3977" s="549"/>
      <c r="FFX3977" s="549"/>
      <c r="FFY3977" s="549"/>
      <c r="FFZ3977" s="549"/>
      <c r="FGA3977" s="549"/>
      <c r="FGB3977" s="549"/>
      <c r="FGC3977" s="549"/>
      <c r="FGD3977" s="549"/>
      <c r="FGE3977" s="549"/>
      <c r="FGF3977" s="549"/>
      <c r="FGG3977" s="549"/>
      <c r="FGH3977" s="549"/>
      <c r="FGI3977" s="549"/>
      <c r="FGJ3977" s="549"/>
      <c r="FGK3977" s="549"/>
      <c r="FGL3977" s="549"/>
      <c r="FGM3977" s="549"/>
      <c r="FGN3977" s="549"/>
      <c r="FGO3977" s="549"/>
      <c r="FGP3977" s="549"/>
      <c r="FGQ3977" s="549"/>
      <c r="FGR3977" s="549"/>
      <c r="FGS3977" s="549"/>
      <c r="FGT3977" s="549"/>
      <c r="FGU3977" s="549"/>
      <c r="FGV3977" s="549"/>
      <c r="FGW3977" s="549"/>
      <c r="FGX3977" s="549"/>
      <c r="FGY3977" s="549"/>
      <c r="FGZ3977" s="549"/>
      <c r="FHA3977" s="549"/>
      <c r="FHB3977" s="549"/>
      <c r="FHC3977" s="549"/>
      <c r="FHD3977" s="549"/>
      <c r="FHE3977" s="549"/>
      <c r="FHF3977" s="549"/>
      <c r="FHG3977" s="549"/>
      <c r="FHH3977" s="549"/>
      <c r="FHI3977" s="549"/>
      <c r="FHJ3977" s="549"/>
      <c r="FHK3977" s="549"/>
      <c r="FHL3977" s="549"/>
      <c r="FHM3977" s="549"/>
      <c r="FHN3977" s="549"/>
      <c r="FHO3977" s="549"/>
      <c r="FHP3977" s="549"/>
      <c r="FHQ3977" s="549"/>
      <c r="FHR3977" s="549"/>
      <c r="FHS3977" s="549"/>
      <c r="FHT3977" s="549"/>
      <c r="FHU3977" s="549"/>
      <c r="FHV3977" s="549"/>
      <c r="FHW3977" s="549"/>
      <c r="FHX3977" s="549"/>
      <c r="FHY3977" s="549"/>
      <c r="FHZ3977" s="549"/>
      <c r="FIA3977" s="549"/>
      <c r="FIB3977" s="549"/>
      <c r="FIC3977" s="549"/>
      <c r="FID3977" s="549"/>
      <c r="FIE3977" s="549"/>
      <c r="FIF3977" s="549"/>
      <c r="FIG3977" s="549"/>
      <c r="FIH3977" s="549"/>
      <c r="FII3977" s="549"/>
      <c r="FIJ3977" s="549"/>
      <c r="FIK3977" s="549"/>
      <c r="FIL3977" s="549"/>
      <c r="FIM3977" s="549"/>
      <c r="FIN3977" s="549"/>
      <c r="FIO3977" s="549"/>
      <c r="FIP3977" s="549"/>
      <c r="FIQ3977" s="549"/>
      <c r="FIR3977" s="549"/>
      <c r="FIS3977" s="549"/>
      <c r="FIT3977" s="549"/>
      <c r="FIU3977" s="549"/>
      <c r="FIV3977" s="549"/>
      <c r="FIW3977" s="549"/>
      <c r="FIX3977" s="549"/>
      <c r="FIY3977" s="549"/>
      <c r="FIZ3977" s="549"/>
      <c r="FJA3977" s="549"/>
      <c r="FJB3977" s="549"/>
      <c r="FJC3977" s="549"/>
      <c r="FJD3977" s="549"/>
      <c r="FJE3977" s="549"/>
      <c r="FJF3977" s="549"/>
      <c r="FJG3977" s="549"/>
      <c r="FJH3977" s="549"/>
      <c r="FJI3977" s="549"/>
      <c r="FJJ3977" s="549"/>
      <c r="FJK3977" s="549"/>
      <c r="FJL3977" s="549"/>
      <c r="FJM3977" s="549"/>
      <c r="FJN3977" s="549"/>
      <c r="FJO3977" s="549"/>
      <c r="FJP3977" s="549"/>
      <c r="FJQ3977" s="549"/>
      <c r="FJR3977" s="549"/>
      <c r="FJS3977" s="549"/>
      <c r="FJT3977" s="549"/>
      <c r="FJU3977" s="549"/>
      <c r="FJV3977" s="549"/>
      <c r="FJW3977" s="549"/>
      <c r="FJX3977" s="549"/>
      <c r="FJY3977" s="549"/>
      <c r="FJZ3977" s="549"/>
      <c r="FKA3977" s="549"/>
      <c r="FKB3977" s="549"/>
      <c r="FKC3977" s="549"/>
      <c r="FKD3977" s="549"/>
      <c r="FKE3977" s="549"/>
      <c r="FKF3977" s="549"/>
      <c r="FKG3977" s="549"/>
      <c r="FKH3977" s="549"/>
      <c r="FKI3977" s="549"/>
      <c r="FKJ3977" s="549"/>
      <c r="FKK3977" s="549"/>
      <c r="FKL3977" s="549"/>
      <c r="FKM3977" s="549"/>
      <c r="FKN3977" s="549"/>
      <c r="FKO3977" s="549"/>
      <c r="FKP3977" s="549"/>
      <c r="FKQ3977" s="549"/>
      <c r="FKR3977" s="549"/>
      <c r="FKS3977" s="549"/>
      <c r="FKT3977" s="549"/>
      <c r="FKU3977" s="549"/>
      <c r="FKV3977" s="549"/>
      <c r="FKW3977" s="549"/>
      <c r="FKX3977" s="549"/>
      <c r="FKY3977" s="549"/>
      <c r="FKZ3977" s="549"/>
      <c r="FLA3977" s="549"/>
      <c r="FLB3977" s="549"/>
      <c r="FLC3977" s="549"/>
      <c r="FLD3977" s="549"/>
      <c r="FLE3977" s="549"/>
      <c r="FLF3977" s="549"/>
      <c r="FLG3977" s="549"/>
      <c r="FLH3977" s="549"/>
      <c r="FLI3977" s="549"/>
      <c r="FLJ3977" s="549"/>
      <c r="FLK3977" s="549"/>
      <c r="FLL3977" s="549"/>
      <c r="FLM3977" s="549"/>
      <c r="FLN3977" s="549"/>
      <c r="FLO3977" s="549"/>
      <c r="FLP3977" s="549"/>
      <c r="FLQ3977" s="549"/>
      <c r="FLR3977" s="549"/>
      <c r="FLS3977" s="549"/>
      <c r="FLT3977" s="549"/>
      <c r="FLU3977" s="549"/>
      <c r="FLV3977" s="549"/>
      <c r="FLW3977" s="549"/>
      <c r="FLX3977" s="549"/>
      <c r="FLY3977" s="549"/>
      <c r="FLZ3977" s="549"/>
      <c r="FMA3977" s="549"/>
      <c r="FMB3977" s="549"/>
      <c r="FMC3977" s="549"/>
      <c r="FMD3977" s="549"/>
      <c r="FME3977" s="549"/>
      <c r="FMF3977" s="549"/>
      <c r="FMG3977" s="549"/>
      <c r="FMH3977" s="549"/>
      <c r="FMI3977" s="549"/>
      <c r="FMJ3977" s="549"/>
      <c r="FMK3977" s="549"/>
      <c r="FML3977" s="549"/>
      <c r="FMM3977" s="549"/>
      <c r="FMN3977" s="549"/>
      <c r="FMO3977" s="549"/>
      <c r="FMP3977" s="549"/>
      <c r="FMQ3977" s="549"/>
      <c r="FMR3977" s="549"/>
      <c r="FMS3977" s="549"/>
      <c r="FMT3977" s="549"/>
      <c r="FMU3977" s="549"/>
      <c r="FMV3977" s="549"/>
      <c r="FMW3977" s="549"/>
      <c r="FMX3977" s="549"/>
      <c r="FMY3977" s="549"/>
      <c r="FMZ3977" s="549"/>
      <c r="FNA3977" s="549"/>
      <c r="FNB3977" s="549"/>
      <c r="FNC3977" s="549"/>
      <c r="FND3977" s="549"/>
      <c r="FNE3977" s="549"/>
      <c r="FNF3977" s="549"/>
      <c r="FNG3977" s="549"/>
      <c r="FNH3977" s="549"/>
      <c r="FNI3977" s="549"/>
      <c r="FNJ3977" s="549"/>
      <c r="FNK3977" s="549"/>
      <c r="FNL3977" s="549"/>
      <c r="FNM3977" s="549"/>
      <c r="FNN3977" s="549"/>
      <c r="FNO3977" s="549"/>
      <c r="FNP3977" s="549"/>
      <c r="FNQ3977" s="549"/>
      <c r="FNR3977" s="549"/>
      <c r="FNS3977" s="549"/>
      <c r="FNT3977" s="549"/>
      <c r="FNU3977" s="549"/>
      <c r="FNV3977" s="549"/>
      <c r="FNW3977" s="549"/>
      <c r="FNX3977" s="549"/>
      <c r="FNY3977" s="549"/>
      <c r="FNZ3977" s="549"/>
      <c r="FOA3977" s="549"/>
      <c r="FOB3977" s="549"/>
      <c r="FOC3977" s="549"/>
      <c r="FOD3977" s="549"/>
      <c r="FOE3977" s="549"/>
      <c r="FOF3977" s="549"/>
      <c r="FOG3977" s="549"/>
      <c r="FOH3977" s="549"/>
      <c r="FOI3977" s="549"/>
      <c r="FOJ3977" s="549"/>
      <c r="FOK3977" s="549"/>
      <c r="FOL3977" s="549"/>
      <c r="FOM3977" s="549"/>
      <c r="FON3977" s="549"/>
      <c r="FOO3977" s="549"/>
      <c r="FOP3977" s="549"/>
      <c r="FOQ3977" s="549"/>
      <c r="FOR3977" s="549"/>
      <c r="FOS3977" s="549"/>
      <c r="FOT3977" s="549"/>
      <c r="FOU3977" s="549"/>
      <c r="FOV3977" s="549"/>
      <c r="FOW3977" s="549"/>
      <c r="FOX3977" s="549"/>
      <c r="FOY3977" s="549"/>
      <c r="FOZ3977" s="549"/>
      <c r="FPA3977" s="549"/>
      <c r="FPB3977" s="549"/>
      <c r="FPC3977" s="549"/>
      <c r="FPD3977" s="549"/>
      <c r="FPE3977" s="549"/>
      <c r="FPF3977" s="549"/>
      <c r="FPG3977" s="549"/>
      <c r="FPH3977" s="549"/>
      <c r="FPI3977" s="549"/>
      <c r="FPJ3977" s="549"/>
      <c r="FPK3977" s="549"/>
      <c r="FPL3977" s="549"/>
      <c r="FPM3977" s="549"/>
      <c r="FPN3977" s="549"/>
      <c r="FPO3977" s="549"/>
      <c r="FPP3977" s="549"/>
      <c r="FPQ3977" s="549"/>
      <c r="FPR3977" s="549"/>
      <c r="FPS3977" s="549"/>
      <c r="FPT3977" s="549"/>
      <c r="FPU3977" s="549"/>
      <c r="FPV3977" s="549"/>
      <c r="FPW3977" s="549"/>
      <c r="FPX3977" s="549"/>
      <c r="FPY3977" s="549"/>
      <c r="FPZ3977" s="549"/>
      <c r="FQA3977" s="549"/>
      <c r="FQB3977" s="549"/>
      <c r="FQC3977" s="549"/>
      <c r="FQD3977" s="549"/>
      <c r="FQE3977" s="549"/>
      <c r="FQF3977" s="549"/>
      <c r="FQG3977" s="549"/>
      <c r="FQH3977" s="549"/>
      <c r="FQI3977" s="549"/>
      <c r="FQJ3977" s="549"/>
      <c r="FQK3977" s="549"/>
      <c r="FQL3977" s="549"/>
      <c r="FQM3977" s="549"/>
      <c r="FQN3977" s="549"/>
      <c r="FQO3977" s="549"/>
      <c r="FQP3977" s="549"/>
      <c r="FQQ3977" s="549"/>
      <c r="FQR3977" s="549"/>
      <c r="FQS3977" s="549"/>
      <c r="FQT3977" s="549"/>
      <c r="FQU3977" s="549"/>
      <c r="FQV3977" s="549"/>
      <c r="FQW3977" s="549"/>
      <c r="FQX3977" s="549"/>
      <c r="FQY3977" s="549"/>
      <c r="FQZ3977" s="549"/>
      <c r="FRA3977" s="549"/>
      <c r="FRB3977" s="549"/>
      <c r="FRC3977" s="549"/>
      <c r="FRD3977" s="549"/>
      <c r="FRE3977" s="549"/>
      <c r="FRF3977" s="549"/>
      <c r="FRG3977" s="549"/>
      <c r="FRH3977" s="549"/>
      <c r="FRI3977" s="549"/>
      <c r="FRJ3977" s="549"/>
      <c r="FRK3977" s="549"/>
      <c r="FRL3977" s="549"/>
      <c r="FRM3977" s="549"/>
      <c r="FRN3977" s="549"/>
      <c r="FRO3977" s="549"/>
      <c r="FRP3977" s="549"/>
      <c r="FRQ3977" s="549"/>
      <c r="FRR3977" s="549"/>
      <c r="FRS3977" s="549"/>
      <c r="FRT3977" s="549"/>
      <c r="FRU3977" s="549"/>
      <c r="FRV3977" s="549"/>
      <c r="FRW3977" s="549"/>
      <c r="FRX3977" s="549"/>
      <c r="FRY3977" s="549"/>
      <c r="FRZ3977" s="549"/>
      <c r="FSA3977" s="549"/>
      <c r="FSB3977" s="549"/>
      <c r="FSC3977" s="549"/>
      <c r="FSD3977" s="549"/>
      <c r="FSE3977" s="549"/>
      <c r="FSF3977" s="549"/>
      <c r="FSG3977" s="549"/>
      <c r="FSH3977" s="549"/>
      <c r="FSI3977" s="549"/>
      <c r="FSJ3977" s="549"/>
      <c r="FSK3977" s="549"/>
      <c r="FSL3977" s="549"/>
      <c r="FSM3977" s="549"/>
      <c r="FSN3977" s="549"/>
      <c r="FSO3977" s="549"/>
      <c r="FSP3977" s="549"/>
      <c r="FSQ3977" s="549"/>
      <c r="FSR3977" s="549"/>
      <c r="FSS3977" s="549"/>
      <c r="FST3977" s="549"/>
      <c r="FSU3977" s="549"/>
      <c r="FSV3977" s="549"/>
      <c r="FSW3977" s="549"/>
      <c r="FSX3977" s="549"/>
      <c r="FSY3977" s="549"/>
      <c r="FSZ3977" s="549"/>
      <c r="FTA3977" s="549"/>
      <c r="FTB3977" s="549"/>
      <c r="FTC3977" s="549"/>
      <c r="FTD3977" s="549"/>
      <c r="FTE3977" s="549"/>
      <c r="FTF3977" s="549"/>
      <c r="FTG3977" s="549"/>
      <c r="FTH3977" s="549"/>
      <c r="FTI3977" s="549"/>
      <c r="FTJ3977" s="549"/>
      <c r="FTK3977" s="549"/>
      <c r="FTL3977" s="549"/>
      <c r="FTM3977" s="549"/>
      <c r="FTN3977" s="549"/>
      <c r="FTO3977" s="549"/>
      <c r="FTP3977" s="549"/>
      <c r="FTQ3977" s="549"/>
      <c r="FTR3977" s="549"/>
      <c r="FTS3977" s="549"/>
      <c r="FTT3977" s="549"/>
      <c r="FTU3977" s="549"/>
      <c r="FTV3977" s="549"/>
      <c r="FTW3977" s="549"/>
      <c r="FTX3977" s="549"/>
      <c r="FTY3977" s="549"/>
      <c r="FTZ3977" s="549"/>
      <c r="FUA3977" s="549"/>
      <c r="FUB3977" s="549"/>
      <c r="FUC3977" s="549"/>
      <c r="FUD3977" s="549"/>
      <c r="FUE3977" s="549"/>
      <c r="FUF3977" s="549"/>
      <c r="FUG3977" s="549"/>
      <c r="FUH3977" s="549"/>
      <c r="FUI3977" s="549"/>
      <c r="FUJ3977" s="549"/>
      <c r="FUK3977" s="549"/>
      <c r="FUL3977" s="549"/>
      <c r="FUM3977" s="549"/>
      <c r="FUN3977" s="549"/>
      <c r="FUO3977" s="549"/>
      <c r="FUP3977" s="549"/>
      <c r="FUQ3977" s="549"/>
      <c r="FUR3977" s="549"/>
      <c r="FUS3977" s="549"/>
      <c r="FUT3977" s="549"/>
      <c r="FUU3977" s="549"/>
      <c r="FUV3977" s="549"/>
      <c r="FUW3977" s="549"/>
      <c r="FUX3977" s="549"/>
      <c r="FUY3977" s="549"/>
      <c r="FUZ3977" s="549"/>
      <c r="FVA3977" s="549"/>
      <c r="FVB3977" s="549"/>
      <c r="FVC3977" s="549"/>
      <c r="FVD3977" s="549"/>
      <c r="FVE3977" s="549"/>
      <c r="FVF3977" s="549"/>
      <c r="FVG3977" s="549"/>
      <c r="FVH3977" s="549"/>
      <c r="FVI3977" s="549"/>
      <c r="FVJ3977" s="549"/>
      <c r="FVK3977" s="549"/>
      <c r="FVL3977" s="549"/>
      <c r="FVM3977" s="549"/>
      <c r="FVN3977" s="549"/>
      <c r="FVO3977" s="549"/>
      <c r="FVP3977" s="549"/>
      <c r="FVQ3977" s="549"/>
      <c r="FVR3977" s="549"/>
      <c r="FVS3977" s="549"/>
      <c r="FVT3977" s="549"/>
      <c r="FVU3977" s="549"/>
      <c r="FVV3977" s="549"/>
      <c r="FVW3977" s="549"/>
      <c r="FVX3977" s="549"/>
      <c r="FVY3977" s="549"/>
      <c r="FVZ3977" s="549"/>
      <c r="FWA3977" s="549"/>
      <c r="FWB3977" s="549"/>
      <c r="FWC3977" s="549"/>
      <c r="FWD3977" s="549"/>
      <c r="FWE3977" s="549"/>
      <c r="FWF3977" s="549"/>
      <c r="FWG3977" s="549"/>
      <c r="FWH3977" s="549"/>
      <c r="FWI3977" s="549"/>
      <c r="FWJ3977" s="549"/>
      <c r="FWK3977" s="549"/>
      <c r="FWL3977" s="549"/>
      <c r="FWM3977" s="549"/>
      <c r="FWN3977" s="549"/>
      <c r="FWO3977" s="549"/>
      <c r="FWP3977" s="549"/>
      <c r="FWQ3977" s="549"/>
      <c r="FWR3977" s="549"/>
      <c r="FWS3977" s="549"/>
      <c r="FWT3977" s="549"/>
      <c r="FWU3977" s="549"/>
      <c r="FWV3977" s="549"/>
      <c r="FWW3977" s="549"/>
      <c r="FWX3977" s="549"/>
      <c r="FWY3977" s="549"/>
      <c r="FWZ3977" s="549"/>
      <c r="FXA3977" s="549"/>
      <c r="FXB3977" s="549"/>
      <c r="FXC3977" s="549"/>
      <c r="FXD3977" s="549"/>
      <c r="FXE3977" s="549"/>
      <c r="FXF3977" s="549"/>
      <c r="FXG3977" s="549"/>
      <c r="FXH3977" s="549"/>
      <c r="FXI3977" s="549"/>
      <c r="FXJ3977" s="549"/>
      <c r="FXK3977" s="549"/>
      <c r="FXL3977" s="549"/>
      <c r="FXM3977" s="549"/>
      <c r="FXN3977" s="549"/>
      <c r="FXO3977" s="549"/>
      <c r="FXP3977" s="549"/>
      <c r="FXQ3977" s="549"/>
      <c r="FXR3977" s="549"/>
      <c r="FXS3977" s="549"/>
      <c r="FXT3977" s="549"/>
      <c r="FXU3977" s="549"/>
      <c r="FXV3977" s="549"/>
      <c r="FXW3977" s="549"/>
      <c r="FXX3977" s="549"/>
      <c r="FXY3977" s="549"/>
      <c r="FXZ3977" s="549"/>
      <c r="FYA3977" s="549"/>
      <c r="FYB3977" s="549"/>
      <c r="FYC3977" s="549"/>
      <c r="FYD3977" s="549"/>
      <c r="FYE3977" s="549"/>
      <c r="FYF3977" s="549"/>
      <c r="FYG3977" s="549"/>
      <c r="FYH3977" s="549"/>
      <c r="FYI3977" s="549"/>
      <c r="FYJ3977" s="549"/>
      <c r="FYK3977" s="549"/>
      <c r="FYL3977" s="549"/>
      <c r="FYM3977" s="549"/>
      <c r="FYN3977" s="549"/>
      <c r="FYO3977" s="549"/>
      <c r="FYP3977" s="549"/>
      <c r="FYQ3977" s="549"/>
      <c r="FYR3977" s="549"/>
      <c r="FYS3977" s="549"/>
      <c r="FYT3977" s="549"/>
      <c r="FYU3977" s="549"/>
      <c r="FYV3977" s="549"/>
      <c r="FYW3977" s="549"/>
      <c r="FYX3977" s="549"/>
      <c r="FYY3977" s="549"/>
      <c r="FYZ3977" s="549"/>
      <c r="FZA3977" s="549"/>
      <c r="FZB3977" s="549"/>
      <c r="FZC3977" s="549"/>
      <c r="FZD3977" s="549"/>
      <c r="FZE3977" s="549"/>
      <c r="FZF3977" s="549"/>
      <c r="FZG3977" s="549"/>
      <c r="FZH3977" s="549"/>
      <c r="FZI3977" s="549"/>
      <c r="FZJ3977" s="549"/>
      <c r="FZK3977" s="549"/>
      <c r="FZL3977" s="549"/>
      <c r="FZM3977" s="549"/>
      <c r="FZN3977" s="549"/>
      <c r="FZO3977" s="549"/>
      <c r="FZP3977" s="549"/>
      <c r="FZQ3977" s="549"/>
      <c r="FZR3977" s="549"/>
      <c r="FZS3977" s="549"/>
      <c r="FZT3977" s="549"/>
      <c r="FZU3977" s="549"/>
      <c r="FZV3977" s="549"/>
      <c r="FZW3977" s="549"/>
      <c r="FZX3977" s="549"/>
      <c r="FZY3977" s="549"/>
      <c r="FZZ3977" s="549"/>
      <c r="GAA3977" s="549"/>
      <c r="GAB3977" s="549"/>
      <c r="GAC3977" s="549"/>
      <c r="GAD3977" s="549"/>
      <c r="GAE3977" s="549"/>
      <c r="GAF3977" s="549"/>
      <c r="GAG3977" s="549"/>
      <c r="GAH3977" s="549"/>
      <c r="GAI3977" s="549"/>
      <c r="GAJ3977" s="549"/>
      <c r="GAK3977" s="549"/>
      <c r="GAL3977" s="549"/>
      <c r="GAM3977" s="549"/>
      <c r="GAN3977" s="549"/>
      <c r="GAO3977" s="549"/>
      <c r="GAP3977" s="549"/>
      <c r="GAQ3977" s="549"/>
      <c r="GAR3977" s="549"/>
      <c r="GAS3977" s="549"/>
      <c r="GAT3977" s="549"/>
      <c r="GAU3977" s="549"/>
      <c r="GAV3977" s="549"/>
      <c r="GAW3977" s="549"/>
      <c r="GAX3977" s="549"/>
      <c r="GAY3977" s="549"/>
      <c r="GAZ3977" s="549"/>
      <c r="GBA3977" s="549"/>
      <c r="GBB3977" s="549"/>
      <c r="GBC3977" s="549"/>
      <c r="GBD3977" s="549"/>
      <c r="GBE3977" s="549"/>
      <c r="GBF3977" s="549"/>
      <c r="GBG3977" s="549"/>
      <c r="GBH3977" s="549"/>
      <c r="GBI3977" s="549"/>
      <c r="GBJ3977" s="549"/>
      <c r="GBK3977" s="549"/>
      <c r="GBL3977" s="549"/>
      <c r="GBM3977" s="549"/>
      <c r="GBN3977" s="549"/>
      <c r="GBO3977" s="549"/>
      <c r="GBP3977" s="549"/>
      <c r="GBQ3977" s="549"/>
      <c r="GBR3977" s="549"/>
      <c r="GBS3977" s="549"/>
      <c r="GBT3977" s="549"/>
      <c r="GBU3977" s="549"/>
      <c r="GBV3977" s="549"/>
      <c r="GBW3977" s="549"/>
      <c r="GBX3977" s="549"/>
      <c r="GBY3977" s="549"/>
      <c r="GBZ3977" s="549"/>
      <c r="GCA3977" s="549"/>
      <c r="GCB3977" s="549"/>
      <c r="GCC3977" s="549"/>
      <c r="GCD3977" s="549"/>
      <c r="GCE3977" s="549"/>
      <c r="GCF3977" s="549"/>
      <c r="GCG3977" s="549"/>
      <c r="GCH3977" s="549"/>
      <c r="GCI3977" s="549"/>
      <c r="GCJ3977" s="549"/>
      <c r="GCK3977" s="549"/>
      <c r="GCL3977" s="549"/>
      <c r="GCM3977" s="549"/>
      <c r="GCN3977" s="549"/>
      <c r="GCO3977" s="549"/>
      <c r="GCP3977" s="549"/>
      <c r="GCQ3977" s="549"/>
      <c r="GCR3977" s="549"/>
      <c r="GCS3977" s="549"/>
      <c r="GCT3977" s="549"/>
      <c r="GCU3977" s="549"/>
      <c r="GCV3977" s="549"/>
      <c r="GCW3977" s="549"/>
      <c r="GCX3977" s="549"/>
      <c r="GCY3977" s="549"/>
      <c r="GCZ3977" s="549"/>
      <c r="GDA3977" s="549"/>
      <c r="GDB3977" s="549"/>
      <c r="GDC3977" s="549"/>
      <c r="GDD3977" s="549"/>
      <c r="GDE3977" s="549"/>
      <c r="GDF3977" s="549"/>
      <c r="GDG3977" s="549"/>
      <c r="GDH3977" s="549"/>
      <c r="GDI3977" s="549"/>
      <c r="GDJ3977" s="549"/>
      <c r="GDK3977" s="549"/>
      <c r="GDL3977" s="549"/>
      <c r="GDM3977" s="549"/>
      <c r="GDN3977" s="549"/>
      <c r="GDO3977" s="549"/>
      <c r="GDP3977" s="549"/>
      <c r="GDQ3977" s="549"/>
      <c r="GDR3977" s="549"/>
      <c r="GDS3977" s="549"/>
      <c r="GDT3977" s="549"/>
      <c r="GDU3977" s="549"/>
      <c r="GDV3977" s="549"/>
      <c r="GDW3977" s="549"/>
      <c r="GDX3977" s="549"/>
      <c r="GDY3977" s="549"/>
      <c r="GDZ3977" s="549"/>
      <c r="GEA3977" s="549"/>
      <c r="GEB3977" s="549"/>
      <c r="GEC3977" s="549"/>
      <c r="GED3977" s="549"/>
      <c r="GEE3977" s="549"/>
      <c r="GEF3977" s="549"/>
      <c r="GEG3977" s="549"/>
      <c r="GEH3977" s="549"/>
      <c r="GEI3977" s="549"/>
      <c r="GEJ3977" s="549"/>
      <c r="GEK3977" s="549"/>
      <c r="GEL3977" s="549"/>
      <c r="GEM3977" s="549"/>
      <c r="GEN3977" s="549"/>
      <c r="GEO3977" s="549"/>
      <c r="GEP3977" s="549"/>
      <c r="GEQ3977" s="549"/>
      <c r="GER3977" s="549"/>
      <c r="GES3977" s="549"/>
      <c r="GET3977" s="549"/>
      <c r="GEU3977" s="549"/>
      <c r="GEV3977" s="549"/>
      <c r="GEW3977" s="549"/>
      <c r="GEX3977" s="549"/>
      <c r="GEY3977" s="549"/>
      <c r="GEZ3977" s="549"/>
      <c r="GFA3977" s="549"/>
      <c r="GFB3977" s="549"/>
      <c r="GFC3977" s="549"/>
      <c r="GFD3977" s="549"/>
      <c r="GFE3977" s="549"/>
      <c r="GFF3977" s="549"/>
      <c r="GFG3977" s="549"/>
      <c r="GFH3977" s="549"/>
      <c r="GFI3977" s="549"/>
      <c r="GFJ3977" s="549"/>
      <c r="GFK3977" s="549"/>
      <c r="GFL3977" s="549"/>
      <c r="GFM3977" s="549"/>
      <c r="GFN3977" s="549"/>
      <c r="GFO3977" s="549"/>
      <c r="GFP3977" s="549"/>
      <c r="GFQ3977" s="549"/>
      <c r="GFR3977" s="549"/>
      <c r="GFS3977" s="549"/>
      <c r="GFT3977" s="549"/>
      <c r="GFU3977" s="549"/>
      <c r="GFV3977" s="549"/>
      <c r="GFW3977" s="549"/>
      <c r="GFX3977" s="549"/>
      <c r="GFY3977" s="549"/>
      <c r="GFZ3977" s="549"/>
      <c r="GGA3977" s="549"/>
      <c r="GGB3977" s="549"/>
      <c r="GGC3977" s="549"/>
      <c r="GGD3977" s="549"/>
      <c r="GGE3977" s="549"/>
      <c r="GGF3977" s="549"/>
      <c r="GGG3977" s="549"/>
      <c r="GGH3977" s="549"/>
      <c r="GGI3977" s="549"/>
      <c r="GGJ3977" s="549"/>
      <c r="GGK3977" s="549"/>
      <c r="GGL3977" s="549"/>
      <c r="GGM3977" s="549"/>
      <c r="GGN3977" s="549"/>
      <c r="GGO3977" s="549"/>
      <c r="GGP3977" s="549"/>
      <c r="GGQ3977" s="549"/>
      <c r="GGR3977" s="549"/>
      <c r="GGS3977" s="549"/>
      <c r="GGT3977" s="549"/>
      <c r="GGU3977" s="549"/>
      <c r="GGV3977" s="549"/>
      <c r="GGW3977" s="549"/>
      <c r="GGX3977" s="549"/>
      <c r="GGY3977" s="549"/>
      <c r="GGZ3977" s="549"/>
      <c r="GHA3977" s="549"/>
      <c r="GHB3977" s="549"/>
      <c r="GHC3977" s="549"/>
      <c r="GHD3977" s="549"/>
      <c r="GHE3977" s="549"/>
      <c r="GHF3977" s="549"/>
      <c r="GHG3977" s="549"/>
      <c r="GHH3977" s="549"/>
      <c r="GHI3977" s="549"/>
      <c r="GHJ3977" s="549"/>
      <c r="GHK3977" s="549"/>
      <c r="GHL3977" s="549"/>
      <c r="GHM3977" s="549"/>
      <c r="GHN3977" s="549"/>
      <c r="GHO3977" s="549"/>
      <c r="GHP3977" s="549"/>
      <c r="GHQ3977" s="549"/>
      <c r="GHR3977" s="549"/>
      <c r="GHS3977" s="549"/>
      <c r="GHT3977" s="549"/>
      <c r="GHU3977" s="549"/>
      <c r="GHV3977" s="549"/>
      <c r="GHW3977" s="549"/>
      <c r="GHX3977" s="549"/>
      <c r="GHY3977" s="549"/>
      <c r="GHZ3977" s="549"/>
      <c r="GIA3977" s="549"/>
      <c r="GIB3977" s="549"/>
      <c r="GIC3977" s="549"/>
      <c r="GID3977" s="549"/>
      <c r="GIE3977" s="549"/>
      <c r="GIF3977" s="549"/>
      <c r="GIG3977" s="549"/>
      <c r="GIH3977" s="549"/>
      <c r="GII3977" s="549"/>
      <c r="GIJ3977" s="549"/>
      <c r="GIK3977" s="549"/>
      <c r="GIL3977" s="549"/>
      <c r="GIM3977" s="549"/>
      <c r="GIN3977" s="549"/>
      <c r="GIO3977" s="549"/>
      <c r="GIP3977" s="549"/>
      <c r="GIQ3977" s="549"/>
      <c r="GIR3977" s="549"/>
      <c r="GIS3977" s="549"/>
      <c r="GIT3977" s="549"/>
      <c r="GIU3977" s="549"/>
      <c r="GIV3977" s="549"/>
      <c r="GIW3977" s="549"/>
      <c r="GIX3977" s="549"/>
      <c r="GIY3977" s="549"/>
      <c r="GIZ3977" s="549"/>
      <c r="GJA3977" s="549"/>
      <c r="GJB3977" s="549"/>
      <c r="GJC3977" s="549"/>
      <c r="GJD3977" s="549"/>
      <c r="GJE3977" s="549"/>
      <c r="GJF3977" s="549"/>
      <c r="GJG3977" s="549"/>
      <c r="GJH3977" s="549"/>
      <c r="GJI3977" s="549"/>
      <c r="GJJ3977" s="549"/>
      <c r="GJK3977" s="549"/>
      <c r="GJL3977" s="549"/>
      <c r="GJM3977" s="549"/>
      <c r="GJN3977" s="549"/>
      <c r="GJO3977" s="549"/>
      <c r="GJP3977" s="549"/>
      <c r="GJQ3977" s="549"/>
      <c r="GJR3977" s="549"/>
      <c r="GJS3977" s="549"/>
      <c r="GJT3977" s="549"/>
      <c r="GJU3977" s="549"/>
      <c r="GJV3977" s="549"/>
      <c r="GJW3977" s="549"/>
      <c r="GJX3977" s="549"/>
      <c r="GJY3977" s="549"/>
      <c r="GJZ3977" s="549"/>
      <c r="GKA3977" s="549"/>
      <c r="GKB3977" s="549"/>
      <c r="GKC3977" s="549"/>
      <c r="GKD3977" s="549"/>
      <c r="GKE3977" s="549"/>
      <c r="GKF3977" s="549"/>
      <c r="GKG3977" s="549"/>
      <c r="GKH3977" s="549"/>
      <c r="GKI3977" s="549"/>
      <c r="GKJ3977" s="549"/>
      <c r="GKK3977" s="549"/>
      <c r="GKL3977" s="549"/>
      <c r="GKM3977" s="549"/>
      <c r="GKN3977" s="549"/>
      <c r="GKO3977" s="549"/>
      <c r="GKP3977" s="549"/>
      <c r="GKQ3977" s="549"/>
      <c r="GKR3977" s="549"/>
      <c r="GKS3977" s="549"/>
      <c r="GKT3977" s="549"/>
      <c r="GKU3977" s="549"/>
      <c r="GKV3977" s="549"/>
      <c r="GKW3977" s="549"/>
      <c r="GKX3977" s="549"/>
      <c r="GKY3977" s="549"/>
      <c r="GKZ3977" s="549"/>
      <c r="GLA3977" s="549"/>
      <c r="GLB3977" s="549"/>
      <c r="GLC3977" s="549"/>
      <c r="GLD3977" s="549"/>
      <c r="GLE3977" s="549"/>
      <c r="GLF3977" s="549"/>
      <c r="GLG3977" s="549"/>
      <c r="GLH3977" s="549"/>
      <c r="GLI3977" s="549"/>
      <c r="GLJ3977" s="549"/>
      <c r="GLK3977" s="549"/>
      <c r="GLL3977" s="549"/>
      <c r="GLM3977" s="549"/>
      <c r="GLN3977" s="549"/>
      <c r="GLO3977" s="549"/>
      <c r="GLP3977" s="549"/>
      <c r="GLQ3977" s="549"/>
      <c r="GLR3977" s="549"/>
      <c r="GLS3977" s="549"/>
      <c r="GLT3977" s="549"/>
      <c r="GLU3977" s="549"/>
      <c r="GLV3977" s="549"/>
      <c r="GLW3977" s="549"/>
      <c r="GLX3977" s="549"/>
      <c r="GLY3977" s="549"/>
      <c r="GLZ3977" s="549"/>
      <c r="GMA3977" s="549"/>
      <c r="GMB3977" s="549"/>
      <c r="GMC3977" s="549"/>
      <c r="GMD3977" s="549"/>
      <c r="GME3977" s="549"/>
      <c r="GMF3977" s="549"/>
      <c r="GMG3977" s="549"/>
      <c r="GMH3977" s="549"/>
      <c r="GMI3977" s="549"/>
      <c r="GMJ3977" s="549"/>
      <c r="GMK3977" s="549"/>
      <c r="GML3977" s="549"/>
      <c r="GMM3977" s="549"/>
      <c r="GMN3977" s="549"/>
      <c r="GMO3977" s="549"/>
      <c r="GMP3977" s="549"/>
      <c r="GMQ3977" s="549"/>
      <c r="GMR3977" s="549"/>
      <c r="GMS3977" s="549"/>
      <c r="GMT3977" s="549"/>
      <c r="GMU3977" s="549"/>
      <c r="GMV3977" s="549"/>
      <c r="GMW3977" s="549"/>
      <c r="GMX3977" s="549"/>
      <c r="GMY3977" s="549"/>
      <c r="GMZ3977" s="549"/>
      <c r="GNA3977" s="549"/>
      <c r="GNB3977" s="549"/>
      <c r="GNC3977" s="549"/>
      <c r="GND3977" s="549"/>
      <c r="GNE3977" s="549"/>
      <c r="GNF3977" s="549"/>
      <c r="GNG3977" s="549"/>
      <c r="GNH3977" s="549"/>
      <c r="GNI3977" s="549"/>
      <c r="GNJ3977" s="549"/>
      <c r="GNK3977" s="549"/>
      <c r="GNL3977" s="549"/>
      <c r="GNM3977" s="549"/>
      <c r="GNN3977" s="549"/>
      <c r="GNO3977" s="549"/>
      <c r="GNP3977" s="549"/>
      <c r="GNQ3977" s="549"/>
      <c r="GNR3977" s="549"/>
      <c r="GNS3977" s="549"/>
      <c r="GNT3977" s="549"/>
      <c r="GNU3977" s="549"/>
      <c r="GNV3977" s="549"/>
      <c r="GNW3977" s="549"/>
      <c r="GNX3977" s="549"/>
      <c r="GNY3977" s="549"/>
      <c r="GNZ3977" s="549"/>
      <c r="GOA3977" s="549"/>
      <c r="GOB3977" s="549"/>
      <c r="GOC3977" s="549"/>
      <c r="GOD3977" s="549"/>
      <c r="GOE3977" s="549"/>
      <c r="GOF3977" s="549"/>
      <c r="GOG3977" s="549"/>
      <c r="GOH3977" s="549"/>
      <c r="GOI3977" s="549"/>
      <c r="GOJ3977" s="549"/>
      <c r="GOK3977" s="549"/>
      <c r="GOL3977" s="549"/>
      <c r="GOM3977" s="549"/>
      <c r="GON3977" s="549"/>
      <c r="GOO3977" s="549"/>
      <c r="GOP3977" s="549"/>
      <c r="GOQ3977" s="549"/>
      <c r="GOR3977" s="549"/>
      <c r="GOS3977" s="549"/>
      <c r="GOT3977" s="549"/>
      <c r="GOU3977" s="549"/>
      <c r="GOV3977" s="549"/>
      <c r="GOW3977" s="549"/>
      <c r="GOX3977" s="549"/>
      <c r="GOY3977" s="549"/>
      <c r="GOZ3977" s="549"/>
      <c r="GPA3977" s="549"/>
      <c r="GPB3977" s="549"/>
      <c r="GPC3977" s="549"/>
      <c r="GPD3977" s="549"/>
      <c r="GPE3977" s="549"/>
      <c r="GPF3977" s="549"/>
      <c r="GPG3977" s="549"/>
      <c r="GPH3977" s="549"/>
      <c r="GPI3977" s="549"/>
      <c r="GPJ3977" s="549"/>
      <c r="GPK3977" s="549"/>
      <c r="GPL3977" s="549"/>
      <c r="GPM3977" s="549"/>
      <c r="GPN3977" s="549"/>
      <c r="GPO3977" s="549"/>
      <c r="GPP3977" s="549"/>
      <c r="GPQ3977" s="549"/>
      <c r="GPR3977" s="549"/>
      <c r="GPS3977" s="549"/>
      <c r="GPT3977" s="549"/>
      <c r="GPU3977" s="549"/>
      <c r="GPV3977" s="549"/>
      <c r="GPW3977" s="549"/>
      <c r="GPX3977" s="549"/>
      <c r="GPY3977" s="549"/>
      <c r="GPZ3977" s="549"/>
      <c r="GQA3977" s="549"/>
      <c r="GQB3977" s="549"/>
      <c r="GQC3977" s="549"/>
      <c r="GQD3977" s="549"/>
      <c r="GQE3977" s="549"/>
      <c r="GQF3977" s="549"/>
      <c r="GQG3977" s="549"/>
      <c r="GQH3977" s="549"/>
      <c r="GQI3977" s="549"/>
      <c r="GQJ3977" s="549"/>
      <c r="GQK3977" s="549"/>
      <c r="GQL3977" s="549"/>
      <c r="GQM3977" s="549"/>
      <c r="GQN3977" s="549"/>
      <c r="GQO3977" s="549"/>
      <c r="GQP3977" s="549"/>
      <c r="GQQ3977" s="549"/>
      <c r="GQR3977" s="549"/>
      <c r="GQS3977" s="549"/>
      <c r="GQT3977" s="549"/>
      <c r="GQU3977" s="549"/>
      <c r="GQV3977" s="549"/>
      <c r="GQW3977" s="549"/>
      <c r="GQX3977" s="549"/>
      <c r="GQY3977" s="549"/>
      <c r="GQZ3977" s="549"/>
      <c r="GRA3977" s="549"/>
      <c r="GRB3977" s="549"/>
      <c r="GRC3977" s="549"/>
      <c r="GRD3977" s="549"/>
      <c r="GRE3977" s="549"/>
      <c r="GRF3977" s="549"/>
      <c r="GRG3977" s="549"/>
      <c r="GRH3977" s="549"/>
      <c r="GRI3977" s="549"/>
      <c r="GRJ3977" s="549"/>
      <c r="GRK3977" s="549"/>
      <c r="GRL3977" s="549"/>
      <c r="GRM3977" s="549"/>
      <c r="GRN3977" s="549"/>
      <c r="GRO3977" s="549"/>
      <c r="GRP3977" s="549"/>
      <c r="GRQ3977" s="549"/>
      <c r="GRR3977" s="549"/>
      <c r="GRS3977" s="549"/>
      <c r="GRT3977" s="549"/>
      <c r="GRU3977" s="549"/>
      <c r="GRV3977" s="549"/>
      <c r="GRW3977" s="549"/>
      <c r="GRX3977" s="549"/>
      <c r="GRY3977" s="549"/>
      <c r="GRZ3977" s="549"/>
      <c r="GSA3977" s="549"/>
      <c r="GSB3977" s="549"/>
      <c r="GSC3977" s="549"/>
      <c r="GSD3977" s="549"/>
      <c r="GSE3977" s="549"/>
      <c r="GSF3977" s="549"/>
      <c r="GSG3977" s="549"/>
      <c r="GSH3977" s="549"/>
      <c r="GSI3977" s="549"/>
      <c r="GSJ3977" s="549"/>
      <c r="GSK3977" s="549"/>
      <c r="GSL3977" s="549"/>
      <c r="GSM3977" s="549"/>
      <c r="GSN3977" s="549"/>
      <c r="GSO3977" s="549"/>
      <c r="GSP3977" s="549"/>
      <c r="GSQ3977" s="549"/>
      <c r="GSR3977" s="549"/>
      <c r="GSS3977" s="549"/>
      <c r="GST3977" s="549"/>
      <c r="GSU3977" s="549"/>
      <c r="GSV3977" s="549"/>
      <c r="GSW3977" s="549"/>
      <c r="GSX3977" s="549"/>
      <c r="GSY3977" s="549"/>
      <c r="GSZ3977" s="549"/>
      <c r="GTA3977" s="549"/>
      <c r="GTB3977" s="549"/>
      <c r="GTC3977" s="549"/>
      <c r="GTD3977" s="549"/>
      <c r="GTE3977" s="549"/>
      <c r="GTF3977" s="549"/>
      <c r="GTG3977" s="549"/>
      <c r="GTH3977" s="549"/>
      <c r="GTI3977" s="549"/>
      <c r="GTJ3977" s="549"/>
      <c r="GTK3977" s="549"/>
      <c r="GTL3977" s="549"/>
      <c r="GTM3977" s="549"/>
      <c r="GTN3977" s="549"/>
      <c r="GTO3977" s="549"/>
      <c r="GTP3977" s="549"/>
      <c r="GTQ3977" s="549"/>
      <c r="GTR3977" s="549"/>
      <c r="GTS3977" s="549"/>
      <c r="GTT3977" s="549"/>
      <c r="GTU3977" s="549"/>
      <c r="GTV3977" s="549"/>
      <c r="GTW3977" s="549"/>
      <c r="GTX3977" s="549"/>
      <c r="GTY3977" s="549"/>
      <c r="GTZ3977" s="549"/>
      <c r="GUA3977" s="549"/>
      <c r="GUB3977" s="549"/>
      <c r="GUC3977" s="549"/>
      <c r="GUD3977" s="549"/>
      <c r="GUE3977" s="549"/>
      <c r="GUF3977" s="549"/>
      <c r="GUG3977" s="549"/>
      <c r="GUH3977" s="549"/>
      <c r="GUI3977" s="549"/>
      <c r="GUJ3977" s="549"/>
      <c r="GUK3977" s="549"/>
      <c r="GUL3977" s="549"/>
      <c r="GUM3977" s="549"/>
      <c r="GUN3977" s="549"/>
      <c r="GUO3977" s="549"/>
      <c r="GUP3977" s="549"/>
      <c r="GUQ3977" s="549"/>
      <c r="GUR3977" s="549"/>
      <c r="GUS3977" s="549"/>
      <c r="GUT3977" s="549"/>
      <c r="GUU3977" s="549"/>
      <c r="GUV3977" s="549"/>
      <c r="GUW3977" s="549"/>
      <c r="GUX3977" s="549"/>
      <c r="GUY3977" s="549"/>
      <c r="GUZ3977" s="549"/>
      <c r="GVA3977" s="549"/>
      <c r="GVB3977" s="549"/>
      <c r="GVC3977" s="549"/>
      <c r="GVD3977" s="549"/>
      <c r="GVE3977" s="549"/>
      <c r="GVF3977" s="549"/>
      <c r="GVG3977" s="549"/>
      <c r="GVH3977" s="549"/>
      <c r="GVI3977" s="549"/>
      <c r="GVJ3977" s="549"/>
      <c r="GVK3977" s="549"/>
      <c r="GVL3977" s="549"/>
      <c r="GVM3977" s="549"/>
      <c r="GVN3977" s="549"/>
      <c r="GVO3977" s="549"/>
      <c r="GVP3977" s="549"/>
      <c r="GVQ3977" s="549"/>
      <c r="GVR3977" s="549"/>
      <c r="GVS3977" s="549"/>
      <c r="GVT3977" s="549"/>
      <c r="GVU3977" s="549"/>
      <c r="GVV3977" s="549"/>
      <c r="GVW3977" s="549"/>
      <c r="GVX3977" s="549"/>
      <c r="GVY3977" s="549"/>
      <c r="GVZ3977" s="549"/>
      <c r="GWA3977" s="549"/>
      <c r="GWB3977" s="549"/>
      <c r="GWC3977" s="549"/>
      <c r="GWD3977" s="549"/>
      <c r="GWE3977" s="549"/>
      <c r="GWF3977" s="549"/>
      <c r="GWG3977" s="549"/>
      <c r="GWH3977" s="549"/>
      <c r="GWI3977" s="549"/>
      <c r="GWJ3977" s="549"/>
      <c r="GWK3977" s="549"/>
      <c r="GWL3977" s="549"/>
      <c r="GWM3977" s="549"/>
      <c r="GWN3977" s="549"/>
      <c r="GWO3977" s="549"/>
      <c r="GWP3977" s="549"/>
      <c r="GWQ3977" s="549"/>
      <c r="GWR3977" s="549"/>
      <c r="GWS3977" s="549"/>
      <c r="GWT3977" s="549"/>
      <c r="GWU3977" s="549"/>
      <c r="GWV3977" s="549"/>
      <c r="GWW3977" s="549"/>
      <c r="GWX3977" s="549"/>
      <c r="GWY3977" s="549"/>
      <c r="GWZ3977" s="549"/>
      <c r="GXA3977" s="549"/>
      <c r="GXB3977" s="549"/>
      <c r="GXC3977" s="549"/>
      <c r="GXD3977" s="549"/>
      <c r="GXE3977" s="549"/>
      <c r="GXF3977" s="549"/>
      <c r="GXG3977" s="549"/>
      <c r="GXH3977" s="549"/>
      <c r="GXI3977" s="549"/>
      <c r="GXJ3977" s="549"/>
      <c r="GXK3977" s="549"/>
      <c r="GXL3977" s="549"/>
      <c r="GXM3977" s="549"/>
      <c r="GXN3977" s="549"/>
      <c r="GXO3977" s="549"/>
      <c r="GXP3977" s="549"/>
      <c r="GXQ3977" s="549"/>
      <c r="GXR3977" s="549"/>
      <c r="GXS3977" s="549"/>
      <c r="GXT3977" s="549"/>
      <c r="GXU3977" s="549"/>
      <c r="GXV3977" s="549"/>
      <c r="GXW3977" s="549"/>
      <c r="GXX3977" s="549"/>
      <c r="GXY3977" s="549"/>
      <c r="GXZ3977" s="549"/>
      <c r="GYA3977" s="549"/>
      <c r="GYB3977" s="549"/>
      <c r="GYC3977" s="549"/>
      <c r="GYD3977" s="549"/>
      <c r="GYE3977" s="549"/>
      <c r="GYF3977" s="549"/>
      <c r="GYG3977" s="549"/>
      <c r="GYH3977" s="549"/>
      <c r="GYI3977" s="549"/>
      <c r="GYJ3977" s="549"/>
      <c r="GYK3977" s="549"/>
      <c r="GYL3977" s="549"/>
      <c r="GYM3977" s="549"/>
      <c r="GYN3977" s="549"/>
      <c r="GYO3977" s="549"/>
      <c r="GYP3977" s="549"/>
      <c r="GYQ3977" s="549"/>
      <c r="GYR3977" s="549"/>
      <c r="GYS3977" s="549"/>
      <c r="GYT3977" s="549"/>
      <c r="GYU3977" s="549"/>
      <c r="GYV3977" s="549"/>
      <c r="GYW3977" s="549"/>
      <c r="GYX3977" s="549"/>
      <c r="GYY3977" s="549"/>
      <c r="GYZ3977" s="549"/>
      <c r="GZA3977" s="549"/>
      <c r="GZB3977" s="549"/>
      <c r="GZC3977" s="549"/>
      <c r="GZD3977" s="549"/>
      <c r="GZE3977" s="549"/>
      <c r="GZF3977" s="549"/>
      <c r="GZG3977" s="549"/>
      <c r="GZH3977" s="549"/>
      <c r="GZI3977" s="549"/>
      <c r="GZJ3977" s="549"/>
      <c r="GZK3977" s="549"/>
      <c r="GZL3977" s="549"/>
      <c r="GZM3977" s="549"/>
      <c r="GZN3977" s="549"/>
      <c r="GZO3977" s="549"/>
      <c r="GZP3977" s="549"/>
      <c r="GZQ3977" s="549"/>
      <c r="GZR3977" s="549"/>
      <c r="GZS3977" s="549"/>
      <c r="GZT3977" s="549"/>
      <c r="GZU3977" s="549"/>
      <c r="GZV3977" s="549"/>
      <c r="GZW3977" s="549"/>
      <c r="GZX3977" s="549"/>
      <c r="GZY3977" s="549"/>
      <c r="GZZ3977" s="549"/>
      <c r="HAA3977" s="549"/>
      <c r="HAB3977" s="549"/>
      <c r="HAC3977" s="549"/>
      <c r="HAD3977" s="549"/>
      <c r="HAE3977" s="549"/>
      <c r="HAF3977" s="549"/>
      <c r="HAG3977" s="549"/>
      <c r="HAH3977" s="549"/>
      <c r="HAI3977" s="549"/>
      <c r="HAJ3977" s="549"/>
      <c r="HAK3977" s="549"/>
      <c r="HAL3977" s="549"/>
      <c r="HAM3977" s="549"/>
      <c r="HAN3977" s="549"/>
      <c r="HAO3977" s="549"/>
      <c r="HAP3977" s="549"/>
      <c r="HAQ3977" s="549"/>
      <c r="HAR3977" s="549"/>
      <c r="HAS3977" s="549"/>
      <c r="HAT3977" s="549"/>
      <c r="HAU3977" s="549"/>
      <c r="HAV3977" s="549"/>
      <c r="HAW3977" s="549"/>
      <c r="HAX3977" s="549"/>
      <c r="HAY3977" s="549"/>
      <c r="HAZ3977" s="549"/>
      <c r="HBA3977" s="549"/>
      <c r="HBB3977" s="549"/>
      <c r="HBC3977" s="549"/>
      <c r="HBD3977" s="549"/>
      <c r="HBE3977" s="549"/>
      <c r="HBF3977" s="549"/>
      <c r="HBG3977" s="549"/>
      <c r="HBH3977" s="549"/>
      <c r="HBI3977" s="549"/>
      <c r="HBJ3977" s="549"/>
      <c r="HBK3977" s="549"/>
      <c r="HBL3977" s="549"/>
      <c r="HBM3977" s="549"/>
      <c r="HBN3977" s="549"/>
      <c r="HBO3977" s="549"/>
      <c r="HBP3977" s="549"/>
      <c r="HBQ3977" s="549"/>
      <c r="HBR3977" s="549"/>
      <c r="HBS3977" s="549"/>
      <c r="HBT3977" s="549"/>
      <c r="HBU3977" s="549"/>
      <c r="HBV3977" s="549"/>
      <c r="HBW3977" s="549"/>
      <c r="HBX3977" s="549"/>
      <c r="HBY3977" s="549"/>
      <c r="HBZ3977" s="549"/>
      <c r="HCA3977" s="549"/>
      <c r="HCB3977" s="549"/>
      <c r="HCC3977" s="549"/>
      <c r="HCD3977" s="549"/>
      <c r="HCE3977" s="549"/>
      <c r="HCF3977" s="549"/>
      <c r="HCG3977" s="549"/>
      <c r="HCH3977" s="549"/>
      <c r="HCI3977" s="549"/>
      <c r="HCJ3977" s="549"/>
      <c r="HCK3977" s="549"/>
      <c r="HCL3977" s="549"/>
      <c r="HCM3977" s="549"/>
      <c r="HCN3977" s="549"/>
      <c r="HCO3977" s="549"/>
      <c r="HCP3977" s="549"/>
      <c r="HCQ3977" s="549"/>
      <c r="HCR3977" s="549"/>
      <c r="HCS3977" s="549"/>
      <c r="HCT3977" s="549"/>
      <c r="HCU3977" s="549"/>
      <c r="HCV3977" s="549"/>
      <c r="HCW3977" s="549"/>
      <c r="HCX3977" s="549"/>
      <c r="HCY3977" s="549"/>
      <c r="HCZ3977" s="549"/>
      <c r="HDA3977" s="549"/>
      <c r="HDB3977" s="549"/>
      <c r="HDC3977" s="549"/>
      <c r="HDD3977" s="549"/>
      <c r="HDE3977" s="549"/>
      <c r="HDF3977" s="549"/>
      <c r="HDG3977" s="549"/>
      <c r="HDH3977" s="549"/>
      <c r="HDI3977" s="549"/>
      <c r="HDJ3977" s="549"/>
      <c r="HDK3977" s="549"/>
      <c r="HDL3977" s="549"/>
      <c r="HDM3977" s="549"/>
      <c r="HDN3977" s="549"/>
      <c r="HDO3977" s="549"/>
      <c r="HDP3977" s="549"/>
      <c r="HDQ3977" s="549"/>
      <c r="HDR3977" s="549"/>
      <c r="HDS3977" s="549"/>
      <c r="HDT3977" s="549"/>
      <c r="HDU3977" s="549"/>
      <c r="HDV3977" s="549"/>
      <c r="HDW3977" s="549"/>
      <c r="HDX3977" s="549"/>
      <c r="HDY3977" s="549"/>
      <c r="HDZ3977" s="549"/>
      <c r="HEA3977" s="549"/>
      <c r="HEB3977" s="549"/>
      <c r="HEC3977" s="549"/>
      <c r="HED3977" s="549"/>
      <c r="HEE3977" s="549"/>
      <c r="HEF3977" s="549"/>
      <c r="HEG3977" s="549"/>
      <c r="HEH3977" s="549"/>
      <c r="HEI3977" s="549"/>
      <c r="HEJ3977" s="549"/>
      <c r="HEK3977" s="549"/>
      <c r="HEL3977" s="549"/>
      <c r="HEM3977" s="549"/>
      <c r="HEN3977" s="549"/>
      <c r="HEO3977" s="549"/>
      <c r="HEP3977" s="549"/>
      <c r="HEQ3977" s="549"/>
      <c r="HER3977" s="549"/>
      <c r="HES3977" s="549"/>
      <c r="HET3977" s="549"/>
      <c r="HEU3977" s="549"/>
      <c r="HEV3977" s="549"/>
      <c r="HEW3977" s="549"/>
      <c r="HEX3977" s="549"/>
      <c r="HEY3977" s="549"/>
      <c r="HEZ3977" s="549"/>
      <c r="HFA3977" s="549"/>
      <c r="HFB3977" s="549"/>
      <c r="HFC3977" s="549"/>
      <c r="HFD3977" s="549"/>
      <c r="HFE3977" s="549"/>
      <c r="HFF3977" s="549"/>
      <c r="HFG3977" s="549"/>
      <c r="HFH3977" s="549"/>
      <c r="HFI3977" s="549"/>
      <c r="HFJ3977" s="549"/>
      <c r="HFK3977" s="549"/>
      <c r="HFL3977" s="549"/>
      <c r="HFM3977" s="549"/>
      <c r="HFN3977" s="549"/>
      <c r="HFO3977" s="549"/>
      <c r="HFP3977" s="549"/>
      <c r="HFQ3977" s="549"/>
      <c r="HFR3977" s="549"/>
      <c r="HFS3977" s="549"/>
      <c r="HFT3977" s="549"/>
      <c r="HFU3977" s="549"/>
      <c r="HFV3977" s="549"/>
      <c r="HFW3977" s="549"/>
      <c r="HFX3977" s="549"/>
      <c r="HFY3977" s="549"/>
      <c r="HFZ3977" s="549"/>
      <c r="HGA3977" s="549"/>
      <c r="HGB3977" s="549"/>
      <c r="HGC3977" s="549"/>
      <c r="HGD3977" s="549"/>
      <c r="HGE3977" s="549"/>
      <c r="HGF3977" s="549"/>
      <c r="HGG3977" s="549"/>
      <c r="HGH3977" s="549"/>
      <c r="HGI3977" s="549"/>
      <c r="HGJ3977" s="549"/>
      <c r="HGK3977" s="549"/>
      <c r="HGL3977" s="549"/>
      <c r="HGM3977" s="549"/>
      <c r="HGN3977" s="549"/>
      <c r="HGO3977" s="549"/>
      <c r="HGP3977" s="549"/>
      <c r="HGQ3977" s="549"/>
      <c r="HGR3977" s="549"/>
      <c r="HGS3977" s="549"/>
      <c r="HGT3977" s="549"/>
      <c r="HGU3977" s="549"/>
      <c r="HGV3977" s="549"/>
      <c r="HGW3977" s="549"/>
      <c r="HGX3977" s="549"/>
      <c r="HGY3977" s="549"/>
      <c r="HGZ3977" s="549"/>
      <c r="HHA3977" s="549"/>
      <c r="HHB3977" s="549"/>
      <c r="HHC3977" s="549"/>
      <c r="HHD3977" s="549"/>
      <c r="HHE3977" s="549"/>
      <c r="HHF3977" s="549"/>
      <c r="HHG3977" s="549"/>
      <c r="HHH3977" s="549"/>
      <c r="HHI3977" s="549"/>
      <c r="HHJ3977" s="549"/>
      <c r="HHK3977" s="549"/>
      <c r="HHL3977" s="549"/>
      <c r="HHM3977" s="549"/>
      <c r="HHN3977" s="549"/>
      <c r="HHO3977" s="549"/>
      <c r="HHP3977" s="549"/>
      <c r="HHQ3977" s="549"/>
      <c r="HHR3977" s="549"/>
      <c r="HHS3977" s="549"/>
      <c r="HHT3977" s="549"/>
      <c r="HHU3977" s="549"/>
      <c r="HHV3977" s="549"/>
      <c r="HHW3977" s="549"/>
      <c r="HHX3977" s="549"/>
      <c r="HHY3977" s="549"/>
      <c r="HHZ3977" s="549"/>
      <c r="HIA3977" s="549"/>
      <c r="HIB3977" s="549"/>
      <c r="HIC3977" s="549"/>
      <c r="HID3977" s="549"/>
      <c r="HIE3977" s="549"/>
      <c r="HIF3977" s="549"/>
      <c r="HIG3977" s="549"/>
      <c r="HIH3977" s="549"/>
      <c r="HII3977" s="549"/>
      <c r="HIJ3977" s="549"/>
      <c r="HIK3977" s="549"/>
      <c r="HIL3977" s="549"/>
      <c r="HIM3977" s="549"/>
      <c r="HIN3977" s="549"/>
      <c r="HIO3977" s="549"/>
      <c r="HIP3977" s="549"/>
      <c r="HIQ3977" s="549"/>
      <c r="HIR3977" s="549"/>
      <c r="HIS3977" s="549"/>
      <c r="HIT3977" s="549"/>
      <c r="HIU3977" s="549"/>
      <c r="HIV3977" s="549"/>
      <c r="HIW3977" s="549"/>
      <c r="HIX3977" s="549"/>
      <c r="HIY3977" s="549"/>
      <c r="HIZ3977" s="549"/>
      <c r="HJA3977" s="549"/>
      <c r="HJB3977" s="549"/>
      <c r="HJC3977" s="549"/>
      <c r="HJD3977" s="549"/>
      <c r="HJE3977" s="549"/>
      <c r="HJF3977" s="549"/>
      <c r="HJG3977" s="549"/>
      <c r="HJH3977" s="549"/>
      <c r="HJI3977" s="549"/>
      <c r="HJJ3977" s="549"/>
      <c r="HJK3977" s="549"/>
      <c r="HJL3977" s="549"/>
      <c r="HJM3977" s="549"/>
      <c r="HJN3977" s="549"/>
      <c r="HJO3977" s="549"/>
      <c r="HJP3977" s="549"/>
      <c r="HJQ3977" s="549"/>
      <c r="HJR3977" s="549"/>
      <c r="HJS3977" s="549"/>
      <c r="HJT3977" s="549"/>
      <c r="HJU3977" s="549"/>
      <c r="HJV3977" s="549"/>
      <c r="HJW3977" s="549"/>
      <c r="HJX3977" s="549"/>
      <c r="HJY3977" s="549"/>
      <c r="HJZ3977" s="549"/>
      <c r="HKA3977" s="549"/>
      <c r="HKB3977" s="549"/>
      <c r="HKC3977" s="549"/>
      <c r="HKD3977" s="549"/>
      <c r="HKE3977" s="549"/>
      <c r="HKF3977" s="549"/>
      <c r="HKG3977" s="549"/>
      <c r="HKH3977" s="549"/>
      <c r="HKI3977" s="549"/>
      <c r="HKJ3977" s="549"/>
      <c r="HKK3977" s="549"/>
      <c r="HKL3977" s="549"/>
      <c r="HKM3977" s="549"/>
      <c r="HKN3977" s="549"/>
      <c r="HKO3977" s="549"/>
      <c r="HKP3977" s="549"/>
      <c r="HKQ3977" s="549"/>
      <c r="HKR3977" s="549"/>
      <c r="HKS3977" s="549"/>
      <c r="HKT3977" s="549"/>
      <c r="HKU3977" s="549"/>
      <c r="HKV3977" s="549"/>
      <c r="HKW3977" s="549"/>
      <c r="HKX3977" s="549"/>
      <c r="HKY3977" s="549"/>
      <c r="HKZ3977" s="549"/>
      <c r="HLA3977" s="549"/>
      <c r="HLB3977" s="549"/>
      <c r="HLC3977" s="549"/>
      <c r="HLD3977" s="549"/>
      <c r="HLE3977" s="549"/>
      <c r="HLF3977" s="549"/>
      <c r="HLG3977" s="549"/>
      <c r="HLH3977" s="549"/>
      <c r="HLI3977" s="549"/>
      <c r="HLJ3977" s="549"/>
      <c r="HLK3977" s="549"/>
      <c r="HLL3977" s="549"/>
      <c r="HLM3977" s="549"/>
      <c r="HLN3977" s="549"/>
      <c r="HLO3977" s="549"/>
      <c r="HLP3977" s="549"/>
      <c r="HLQ3977" s="549"/>
      <c r="HLR3977" s="549"/>
      <c r="HLS3977" s="549"/>
      <c r="HLT3977" s="549"/>
      <c r="HLU3977" s="549"/>
      <c r="HLV3977" s="549"/>
      <c r="HLW3977" s="549"/>
      <c r="HLX3977" s="549"/>
      <c r="HLY3977" s="549"/>
      <c r="HLZ3977" s="549"/>
      <c r="HMA3977" s="549"/>
      <c r="HMB3977" s="549"/>
      <c r="HMC3977" s="549"/>
      <c r="HMD3977" s="549"/>
      <c r="HME3977" s="549"/>
      <c r="HMF3977" s="549"/>
      <c r="HMG3977" s="549"/>
      <c r="HMH3977" s="549"/>
      <c r="HMI3977" s="549"/>
      <c r="HMJ3977" s="549"/>
      <c r="HMK3977" s="549"/>
      <c r="HML3977" s="549"/>
      <c r="HMM3977" s="549"/>
      <c r="HMN3977" s="549"/>
      <c r="HMO3977" s="549"/>
      <c r="HMP3977" s="549"/>
      <c r="HMQ3977" s="549"/>
      <c r="HMR3977" s="549"/>
      <c r="HMS3977" s="549"/>
      <c r="HMT3977" s="549"/>
      <c r="HMU3977" s="549"/>
      <c r="HMV3977" s="549"/>
      <c r="HMW3977" s="549"/>
      <c r="HMX3977" s="549"/>
      <c r="HMY3977" s="549"/>
      <c r="HMZ3977" s="549"/>
      <c r="HNA3977" s="549"/>
      <c r="HNB3977" s="549"/>
      <c r="HNC3977" s="549"/>
      <c r="HND3977" s="549"/>
      <c r="HNE3977" s="549"/>
      <c r="HNF3977" s="549"/>
      <c r="HNG3977" s="549"/>
      <c r="HNH3977" s="549"/>
      <c r="HNI3977" s="549"/>
      <c r="HNJ3977" s="549"/>
      <c r="HNK3977" s="549"/>
      <c r="HNL3977" s="549"/>
      <c r="HNM3977" s="549"/>
      <c r="HNN3977" s="549"/>
      <c r="HNO3977" s="549"/>
      <c r="HNP3977" s="549"/>
      <c r="HNQ3977" s="549"/>
      <c r="HNR3977" s="549"/>
      <c r="HNS3977" s="549"/>
      <c r="HNT3977" s="549"/>
      <c r="HNU3977" s="549"/>
      <c r="HNV3977" s="549"/>
      <c r="HNW3977" s="549"/>
      <c r="HNX3977" s="549"/>
      <c r="HNY3977" s="549"/>
      <c r="HNZ3977" s="549"/>
      <c r="HOA3977" s="549"/>
      <c r="HOB3977" s="549"/>
      <c r="HOC3977" s="549"/>
      <c r="HOD3977" s="549"/>
      <c r="HOE3977" s="549"/>
      <c r="HOF3977" s="549"/>
      <c r="HOG3977" s="549"/>
      <c r="HOH3977" s="549"/>
      <c r="HOI3977" s="549"/>
      <c r="HOJ3977" s="549"/>
      <c r="HOK3977" s="549"/>
      <c r="HOL3977" s="549"/>
      <c r="HOM3977" s="549"/>
      <c r="HON3977" s="549"/>
      <c r="HOO3977" s="549"/>
      <c r="HOP3977" s="549"/>
      <c r="HOQ3977" s="549"/>
      <c r="HOR3977" s="549"/>
      <c r="HOS3977" s="549"/>
      <c r="HOT3977" s="549"/>
      <c r="HOU3977" s="549"/>
      <c r="HOV3977" s="549"/>
      <c r="HOW3977" s="549"/>
      <c r="HOX3977" s="549"/>
      <c r="HOY3977" s="549"/>
      <c r="HOZ3977" s="549"/>
      <c r="HPA3977" s="549"/>
      <c r="HPB3977" s="549"/>
      <c r="HPC3977" s="549"/>
      <c r="HPD3977" s="549"/>
      <c r="HPE3977" s="549"/>
      <c r="HPF3977" s="549"/>
      <c r="HPG3977" s="549"/>
      <c r="HPH3977" s="549"/>
      <c r="HPI3977" s="549"/>
      <c r="HPJ3977" s="549"/>
      <c r="HPK3977" s="549"/>
      <c r="HPL3977" s="549"/>
      <c r="HPM3977" s="549"/>
      <c r="HPN3977" s="549"/>
      <c r="HPO3977" s="549"/>
      <c r="HPP3977" s="549"/>
      <c r="HPQ3977" s="549"/>
      <c r="HPR3977" s="549"/>
      <c r="HPS3977" s="549"/>
      <c r="HPT3977" s="549"/>
      <c r="HPU3977" s="549"/>
      <c r="HPV3977" s="549"/>
      <c r="HPW3977" s="549"/>
      <c r="HPX3977" s="549"/>
      <c r="HPY3977" s="549"/>
      <c r="HPZ3977" s="549"/>
      <c r="HQA3977" s="549"/>
      <c r="HQB3977" s="549"/>
      <c r="HQC3977" s="549"/>
      <c r="HQD3977" s="549"/>
      <c r="HQE3977" s="549"/>
      <c r="HQF3977" s="549"/>
      <c r="HQG3977" s="549"/>
      <c r="HQH3977" s="549"/>
      <c r="HQI3977" s="549"/>
      <c r="HQJ3977" s="549"/>
      <c r="HQK3977" s="549"/>
      <c r="HQL3977" s="549"/>
      <c r="HQM3977" s="549"/>
      <c r="HQN3977" s="549"/>
      <c r="HQO3977" s="549"/>
      <c r="HQP3977" s="549"/>
      <c r="HQQ3977" s="549"/>
      <c r="HQR3977" s="549"/>
      <c r="HQS3977" s="549"/>
      <c r="HQT3977" s="549"/>
      <c r="HQU3977" s="549"/>
      <c r="HQV3977" s="549"/>
      <c r="HQW3977" s="549"/>
      <c r="HQX3977" s="549"/>
      <c r="HQY3977" s="549"/>
      <c r="HQZ3977" s="549"/>
      <c r="HRA3977" s="549"/>
      <c r="HRB3977" s="549"/>
      <c r="HRC3977" s="549"/>
      <c r="HRD3977" s="549"/>
      <c r="HRE3977" s="549"/>
      <c r="HRF3977" s="549"/>
      <c r="HRG3977" s="549"/>
      <c r="HRH3977" s="549"/>
      <c r="HRI3977" s="549"/>
      <c r="HRJ3977" s="549"/>
      <c r="HRK3977" s="549"/>
      <c r="HRL3977" s="549"/>
      <c r="HRM3977" s="549"/>
      <c r="HRN3977" s="549"/>
      <c r="HRO3977" s="549"/>
      <c r="HRP3977" s="549"/>
      <c r="HRQ3977" s="549"/>
      <c r="HRR3977" s="549"/>
      <c r="HRS3977" s="549"/>
      <c r="HRT3977" s="549"/>
      <c r="HRU3977" s="549"/>
      <c r="HRV3977" s="549"/>
      <c r="HRW3977" s="549"/>
      <c r="HRX3977" s="549"/>
      <c r="HRY3977" s="549"/>
      <c r="HRZ3977" s="549"/>
      <c r="HSA3977" s="549"/>
      <c r="HSB3977" s="549"/>
      <c r="HSC3977" s="549"/>
      <c r="HSD3977" s="549"/>
      <c r="HSE3977" s="549"/>
      <c r="HSF3977" s="549"/>
      <c r="HSG3977" s="549"/>
      <c r="HSH3977" s="549"/>
      <c r="HSI3977" s="549"/>
      <c r="HSJ3977" s="549"/>
      <c r="HSK3977" s="549"/>
      <c r="HSL3977" s="549"/>
      <c r="HSM3977" s="549"/>
      <c r="HSN3977" s="549"/>
      <c r="HSO3977" s="549"/>
      <c r="HSP3977" s="549"/>
      <c r="HSQ3977" s="549"/>
      <c r="HSR3977" s="549"/>
      <c r="HSS3977" s="549"/>
      <c r="HST3977" s="549"/>
      <c r="HSU3977" s="549"/>
      <c r="HSV3977" s="549"/>
      <c r="HSW3977" s="549"/>
      <c r="HSX3977" s="549"/>
      <c r="HSY3977" s="549"/>
      <c r="HSZ3977" s="549"/>
      <c r="HTA3977" s="549"/>
      <c r="HTB3977" s="549"/>
      <c r="HTC3977" s="549"/>
      <c r="HTD3977" s="549"/>
      <c r="HTE3977" s="549"/>
      <c r="HTF3977" s="549"/>
      <c r="HTG3977" s="549"/>
      <c r="HTH3977" s="549"/>
      <c r="HTI3977" s="549"/>
      <c r="HTJ3977" s="549"/>
      <c r="HTK3977" s="549"/>
      <c r="HTL3977" s="549"/>
      <c r="HTM3977" s="549"/>
      <c r="HTN3977" s="549"/>
      <c r="HTO3977" s="549"/>
      <c r="HTP3977" s="549"/>
      <c r="HTQ3977" s="549"/>
      <c r="HTR3977" s="549"/>
      <c r="HTS3977" s="549"/>
      <c r="HTT3977" s="549"/>
      <c r="HTU3977" s="549"/>
      <c r="HTV3977" s="549"/>
      <c r="HTW3977" s="549"/>
      <c r="HTX3977" s="549"/>
      <c r="HTY3977" s="549"/>
      <c r="HTZ3977" s="549"/>
      <c r="HUA3977" s="549"/>
      <c r="HUB3977" s="549"/>
      <c r="HUC3977" s="549"/>
      <c r="HUD3977" s="549"/>
      <c r="HUE3977" s="549"/>
      <c r="HUF3977" s="549"/>
      <c r="HUG3977" s="549"/>
      <c r="HUH3977" s="549"/>
      <c r="HUI3977" s="549"/>
      <c r="HUJ3977" s="549"/>
      <c r="HUK3977" s="549"/>
      <c r="HUL3977" s="549"/>
      <c r="HUM3977" s="549"/>
      <c r="HUN3977" s="549"/>
      <c r="HUO3977" s="549"/>
      <c r="HUP3977" s="549"/>
      <c r="HUQ3977" s="549"/>
      <c r="HUR3977" s="549"/>
      <c r="HUS3977" s="549"/>
      <c r="HUT3977" s="549"/>
      <c r="HUU3977" s="549"/>
      <c r="HUV3977" s="549"/>
      <c r="HUW3977" s="549"/>
      <c r="HUX3977" s="549"/>
      <c r="HUY3977" s="549"/>
      <c r="HUZ3977" s="549"/>
      <c r="HVA3977" s="549"/>
      <c r="HVB3977" s="549"/>
      <c r="HVC3977" s="549"/>
      <c r="HVD3977" s="549"/>
      <c r="HVE3977" s="549"/>
      <c r="HVF3977" s="549"/>
      <c r="HVG3977" s="549"/>
      <c r="HVH3977" s="549"/>
      <c r="HVI3977" s="549"/>
      <c r="HVJ3977" s="549"/>
      <c r="HVK3977" s="549"/>
      <c r="HVL3977" s="549"/>
      <c r="HVM3977" s="549"/>
      <c r="HVN3977" s="549"/>
      <c r="HVO3977" s="549"/>
      <c r="HVP3977" s="549"/>
      <c r="HVQ3977" s="549"/>
      <c r="HVR3977" s="549"/>
      <c r="HVS3977" s="549"/>
      <c r="HVT3977" s="549"/>
      <c r="HVU3977" s="549"/>
      <c r="HVV3977" s="549"/>
      <c r="HVW3977" s="549"/>
      <c r="HVX3977" s="549"/>
      <c r="HVY3977" s="549"/>
      <c r="HVZ3977" s="549"/>
      <c r="HWA3977" s="549"/>
      <c r="HWB3977" s="549"/>
      <c r="HWC3977" s="549"/>
      <c r="HWD3977" s="549"/>
      <c r="HWE3977" s="549"/>
      <c r="HWF3977" s="549"/>
      <c r="HWG3977" s="549"/>
      <c r="HWH3977" s="549"/>
      <c r="HWI3977" s="549"/>
      <c r="HWJ3977" s="549"/>
      <c r="HWK3977" s="549"/>
      <c r="HWL3977" s="549"/>
      <c r="HWM3977" s="549"/>
      <c r="HWN3977" s="549"/>
      <c r="HWO3977" s="549"/>
      <c r="HWP3977" s="549"/>
      <c r="HWQ3977" s="549"/>
      <c r="HWR3977" s="549"/>
      <c r="HWS3977" s="549"/>
      <c r="HWT3977" s="549"/>
      <c r="HWU3977" s="549"/>
      <c r="HWV3977" s="549"/>
      <c r="HWW3977" s="549"/>
      <c r="HWX3977" s="549"/>
      <c r="HWY3977" s="549"/>
      <c r="HWZ3977" s="549"/>
      <c r="HXA3977" s="549"/>
      <c r="HXB3977" s="549"/>
      <c r="HXC3977" s="549"/>
      <c r="HXD3977" s="549"/>
      <c r="HXE3977" s="549"/>
      <c r="HXF3977" s="549"/>
      <c r="HXG3977" s="549"/>
      <c r="HXH3977" s="549"/>
      <c r="HXI3977" s="549"/>
      <c r="HXJ3977" s="549"/>
      <c r="HXK3977" s="549"/>
      <c r="HXL3977" s="549"/>
      <c r="HXM3977" s="549"/>
      <c r="HXN3977" s="549"/>
      <c r="HXO3977" s="549"/>
      <c r="HXP3977" s="549"/>
      <c r="HXQ3977" s="549"/>
      <c r="HXR3977" s="549"/>
      <c r="HXS3977" s="549"/>
      <c r="HXT3977" s="549"/>
      <c r="HXU3977" s="549"/>
      <c r="HXV3977" s="549"/>
      <c r="HXW3977" s="549"/>
      <c r="HXX3977" s="549"/>
      <c r="HXY3977" s="549"/>
      <c r="HXZ3977" s="549"/>
      <c r="HYA3977" s="549"/>
      <c r="HYB3977" s="549"/>
      <c r="HYC3977" s="549"/>
      <c r="HYD3977" s="549"/>
      <c r="HYE3977" s="549"/>
      <c r="HYF3977" s="549"/>
      <c r="HYG3977" s="549"/>
      <c r="HYH3977" s="549"/>
      <c r="HYI3977" s="549"/>
      <c r="HYJ3977" s="549"/>
      <c r="HYK3977" s="549"/>
      <c r="HYL3977" s="549"/>
      <c r="HYM3977" s="549"/>
      <c r="HYN3977" s="549"/>
      <c r="HYO3977" s="549"/>
      <c r="HYP3977" s="549"/>
      <c r="HYQ3977" s="549"/>
      <c r="HYR3977" s="549"/>
      <c r="HYS3977" s="549"/>
      <c r="HYT3977" s="549"/>
      <c r="HYU3977" s="549"/>
      <c r="HYV3977" s="549"/>
      <c r="HYW3977" s="549"/>
      <c r="HYX3977" s="549"/>
      <c r="HYY3977" s="549"/>
      <c r="HYZ3977" s="549"/>
      <c r="HZA3977" s="549"/>
      <c r="HZB3977" s="549"/>
      <c r="HZC3977" s="549"/>
      <c r="HZD3977" s="549"/>
      <c r="HZE3977" s="549"/>
      <c r="HZF3977" s="549"/>
      <c r="HZG3977" s="549"/>
      <c r="HZH3977" s="549"/>
      <c r="HZI3977" s="549"/>
      <c r="HZJ3977" s="549"/>
      <c r="HZK3977" s="549"/>
      <c r="HZL3977" s="549"/>
      <c r="HZM3977" s="549"/>
      <c r="HZN3977" s="549"/>
      <c r="HZO3977" s="549"/>
      <c r="HZP3977" s="549"/>
      <c r="HZQ3977" s="549"/>
      <c r="HZR3977" s="549"/>
      <c r="HZS3977" s="549"/>
      <c r="HZT3977" s="549"/>
      <c r="HZU3977" s="549"/>
      <c r="HZV3977" s="549"/>
      <c r="HZW3977" s="549"/>
      <c r="HZX3977" s="549"/>
      <c r="HZY3977" s="549"/>
      <c r="HZZ3977" s="549"/>
      <c r="IAA3977" s="549"/>
      <c r="IAB3977" s="549"/>
      <c r="IAC3977" s="549"/>
      <c r="IAD3977" s="549"/>
      <c r="IAE3977" s="549"/>
      <c r="IAF3977" s="549"/>
      <c r="IAG3977" s="549"/>
      <c r="IAH3977" s="549"/>
      <c r="IAI3977" s="549"/>
      <c r="IAJ3977" s="549"/>
      <c r="IAK3977" s="549"/>
      <c r="IAL3977" s="549"/>
      <c r="IAM3977" s="549"/>
      <c r="IAN3977" s="549"/>
      <c r="IAO3977" s="549"/>
      <c r="IAP3977" s="549"/>
      <c r="IAQ3977" s="549"/>
      <c r="IAR3977" s="549"/>
      <c r="IAS3977" s="549"/>
      <c r="IAT3977" s="549"/>
      <c r="IAU3977" s="549"/>
      <c r="IAV3977" s="549"/>
      <c r="IAW3977" s="549"/>
      <c r="IAX3977" s="549"/>
      <c r="IAY3977" s="549"/>
      <c r="IAZ3977" s="549"/>
      <c r="IBA3977" s="549"/>
      <c r="IBB3977" s="549"/>
      <c r="IBC3977" s="549"/>
      <c r="IBD3977" s="549"/>
      <c r="IBE3977" s="549"/>
      <c r="IBF3977" s="549"/>
      <c r="IBG3977" s="549"/>
      <c r="IBH3977" s="549"/>
      <c r="IBI3977" s="549"/>
      <c r="IBJ3977" s="549"/>
      <c r="IBK3977" s="549"/>
      <c r="IBL3977" s="549"/>
      <c r="IBM3977" s="549"/>
      <c r="IBN3977" s="549"/>
      <c r="IBO3977" s="549"/>
      <c r="IBP3977" s="549"/>
      <c r="IBQ3977" s="549"/>
      <c r="IBR3977" s="549"/>
      <c r="IBS3977" s="549"/>
      <c r="IBT3977" s="549"/>
      <c r="IBU3977" s="549"/>
      <c r="IBV3977" s="549"/>
      <c r="IBW3977" s="549"/>
      <c r="IBX3977" s="549"/>
      <c r="IBY3977" s="549"/>
      <c r="IBZ3977" s="549"/>
      <c r="ICA3977" s="549"/>
      <c r="ICB3977" s="549"/>
      <c r="ICC3977" s="549"/>
      <c r="ICD3977" s="549"/>
      <c r="ICE3977" s="549"/>
      <c r="ICF3977" s="549"/>
      <c r="ICG3977" s="549"/>
      <c r="ICH3977" s="549"/>
      <c r="ICI3977" s="549"/>
      <c r="ICJ3977" s="549"/>
      <c r="ICK3977" s="549"/>
      <c r="ICL3977" s="549"/>
      <c r="ICM3977" s="549"/>
      <c r="ICN3977" s="549"/>
      <c r="ICO3977" s="549"/>
      <c r="ICP3977" s="549"/>
      <c r="ICQ3977" s="549"/>
      <c r="ICR3977" s="549"/>
      <c r="ICS3977" s="549"/>
      <c r="ICT3977" s="549"/>
      <c r="ICU3977" s="549"/>
      <c r="ICV3977" s="549"/>
      <c r="ICW3977" s="549"/>
      <c r="ICX3977" s="549"/>
      <c r="ICY3977" s="549"/>
      <c r="ICZ3977" s="549"/>
      <c r="IDA3977" s="549"/>
      <c r="IDB3977" s="549"/>
      <c r="IDC3977" s="549"/>
      <c r="IDD3977" s="549"/>
      <c r="IDE3977" s="549"/>
      <c r="IDF3977" s="549"/>
      <c r="IDG3977" s="549"/>
      <c r="IDH3977" s="549"/>
      <c r="IDI3977" s="549"/>
      <c r="IDJ3977" s="549"/>
      <c r="IDK3977" s="549"/>
      <c r="IDL3977" s="549"/>
      <c r="IDM3977" s="549"/>
      <c r="IDN3977" s="549"/>
      <c r="IDO3977" s="549"/>
      <c r="IDP3977" s="549"/>
      <c r="IDQ3977" s="549"/>
      <c r="IDR3977" s="549"/>
      <c r="IDS3977" s="549"/>
      <c r="IDT3977" s="549"/>
      <c r="IDU3977" s="549"/>
      <c r="IDV3977" s="549"/>
      <c r="IDW3977" s="549"/>
      <c r="IDX3977" s="549"/>
      <c r="IDY3977" s="549"/>
      <c r="IDZ3977" s="549"/>
      <c r="IEA3977" s="549"/>
      <c r="IEB3977" s="549"/>
      <c r="IEC3977" s="549"/>
      <c r="IED3977" s="549"/>
      <c r="IEE3977" s="549"/>
      <c r="IEF3977" s="549"/>
      <c r="IEG3977" s="549"/>
      <c r="IEH3977" s="549"/>
      <c r="IEI3977" s="549"/>
      <c r="IEJ3977" s="549"/>
      <c r="IEK3977" s="549"/>
      <c r="IEL3977" s="549"/>
      <c r="IEM3977" s="549"/>
      <c r="IEN3977" s="549"/>
      <c r="IEO3977" s="549"/>
      <c r="IEP3977" s="549"/>
      <c r="IEQ3977" s="549"/>
      <c r="IER3977" s="549"/>
      <c r="IES3977" s="549"/>
      <c r="IET3977" s="549"/>
      <c r="IEU3977" s="549"/>
      <c r="IEV3977" s="549"/>
      <c r="IEW3977" s="549"/>
      <c r="IEX3977" s="549"/>
      <c r="IEY3977" s="549"/>
      <c r="IEZ3977" s="549"/>
      <c r="IFA3977" s="549"/>
      <c r="IFB3977" s="549"/>
      <c r="IFC3977" s="549"/>
      <c r="IFD3977" s="549"/>
      <c r="IFE3977" s="549"/>
      <c r="IFF3977" s="549"/>
      <c r="IFG3977" s="549"/>
      <c r="IFH3977" s="549"/>
      <c r="IFI3977" s="549"/>
      <c r="IFJ3977" s="549"/>
      <c r="IFK3977" s="549"/>
      <c r="IFL3977" s="549"/>
      <c r="IFM3977" s="549"/>
      <c r="IFN3977" s="549"/>
      <c r="IFO3977" s="549"/>
      <c r="IFP3977" s="549"/>
      <c r="IFQ3977" s="549"/>
      <c r="IFR3977" s="549"/>
      <c r="IFS3977" s="549"/>
      <c r="IFT3977" s="549"/>
      <c r="IFU3977" s="549"/>
      <c r="IFV3977" s="549"/>
      <c r="IFW3977" s="549"/>
      <c r="IFX3977" s="549"/>
      <c r="IFY3977" s="549"/>
      <c r="IFZ3977" s="549"/>
      <c r="IGA3977" s="549"/>
      <c r="IGB3977" s="549"/>
      <c r="IGC3977" s="549"/>
      <c r="IGD3977" s="549"/>
      <c r="IGE3977" s="549"/>
      <c r="IGF3977" s="549"/>
      <c r="IGG3977" s="549"/>
      <c r="IGH3977" s="549"/>
      <c r="IGI3977" s="549"/>
      <c r="IGJ3977" s="549"/>
      <c r="IGK3977" s="549"/>
      <c r="IGL3977" s="549"/>
      <c r="IGM3977" s="549"/>
      <c r="IGN3977" s="549"/>
      <c r="IGO3977" s="549"/>
      <c r="IGP3977" s="549"/>
      <c r="IGQ3977" s="549"/>
      <c r="IGR3977" s="549"/>
      <c r="IGS3977" s="549"/>
      <c r="IGT3977" s="549"/>
      <c r="IGU3977" s="549"/>
      <c r="IGV3977" s="549"/>
      <c r="IGW3977" s="549"/>
      <c r="IGX3977" s="549"/>
      <c r="IGY3977" s="549"/>
      <c r="IGZ3977" s="549"/>
      <c r="IHA3977" s="549"/>
      <c r="IHB3977" s="549"/>
      <c r="IHC3977" s="549"/>
      <c r="IHD3977" s="549"/>
      <c r="IHE3977" s="549"/>
      <c r="IHF3977" s="549"/>
      <c r="IHG3977" s="549"/>
      <c r="IHH3977" s="549"/>
      <c r="IHI3977" s="549"/>
      <c r="IHJ3977" s="549"/>
      <c r="IHK3977" s="549"/>
      <c r="IHL3977" s="549"/>
      <c r="IHM3977" s="549"/>
      <c r="IHN3977" s="549"/>
      <c r="IHO3977" s="549"/>
      <c r="IHP3977" s="549"/>
      <c r="IHQ3977" s="549"/>
      <c r="IHR3977" s="549"/>
      <c r="IHS3977" s="549"/>
      <c r="IHT3977" s="549"/>
      <c r="IHU3977" s="549"/>
      <c r="IHV3977" s="549"/>
      <c r="IHW3977" s="549"/>
      <c r="IHX3977" s="549"/>
      <c r="IHY3977" s="549"/>
      <c r="IHZ3977" s="549"/>
      <c r="IIA3977" s="549"/>
      <c r="IIB3977" s="549"/>
      <c r="IIC3977" s="549"/>
      <c r="IID3977" s="549"/>
      <c r="IIE3977" s="549"/>
      <c r="IIF3977" s="549"/>
      <c r="IIG3977" s="549"/>
      <c r="IIH3977" s="549"/>
      <c r="III3977" s="549"/>
      <c r="IIJ3977" s="549"/>
      <c r="IIK3977" s="549"/>
      <c r="IIL3977" s="549"/>
      <c r="IIM3977" s="549"/>
      <c r="IIN3977" s="549"/>
      <c r="IIO3977" s="549"/>
      <c r="IIP3977" s="549"/>
      <c r="IIQ3977" s="549"/>
      <c r="IIR3977" s="549"/>
      <c r="IIS3977" s="549"/>
      <c r="IIT3977" s="549"/>
      <c r="IIU3977" s="549"/>
      <c r="IIV3977" s="549"/>
      <c r="IIW3977" s="549"/>
      <c r="IIX3977" s="549"/>
      <c r="IIY3977" s="549"/>
      <c r="IIZ3977" s="549"/>
      <c r="IJA3977" s="549"/>
      <c r="IJB3977" s="549"/>
      <c r="IJC3977" s="549"/>
      <c r="IJD3977" s="549"/>
      <c r="IJE3977" s="549"/>
      <c r="IJF3977" s="549"/>
      <c r="IJG3977" s="549"/>
      <c r="IJH3977" s="549"/>
      <c r="IJI3977" s="549"/>
      <c r="IJJ3977" s="549"/>
      <c r="IJK3977" s="549"/>
      <c r="IJL3977" s="549"/>
      <c r="IJM3977" s="549"/>
      <c r="IJN3977" s="549"/>
      <c r="IJO3977" s="549"/>
      <c r="IJP3977" s="549"/>
      <c r="IJQ3977" s="549"/>
      <c r="IJR3977" s="549"/>
      <c r="IJS3977" s="549"/>
      <c r="IJT3977" s="549"/>
      <c r="IJU3977" s="549"/>
      <c r="IJV3977" s="549"/>
      <c r="IJW3977" s="549"/>
      <c r="IJX3977" s="549"/>
      <c r="IJY3977" s="549"/>
      <c r="IJZ3977" s="549"/>
      <c r="IKA3977" s="549"/>
      <c r="IKB3977" s="549"/>
      <c r="IKC3977" s="549"/>
      <c r="IKD3977" s="549"/>
      <c r="IKE3977" s="549"/>
      <c r="IKF3977" s="549"/>
      <c r="IKG3977" s="549"/>
      <c r="IKH3977" s="549"/>
      <c r="IKI3977" s="549"/>
      <c r="IKJ3977" s="549"/>
      <c r="IKK3977" s="549"/>
      <c r="IKL3977" s="549"/>
      <c r="IKM3977" s="549"/>
      <c r="IKN3977" s="549"/>
      <c r="IKO3977" s="549"/>
      <c r="IKP3977" s="549"/>
      <c r="IKQ3977" s="549"/>
      <c r="IKR3977" s="549"/>
      <c r="IKS3977" s="549"/>
      <c r="IKT3977" s="549"/>
      <c r="IKU3977" s="549"/>
      <c r="IKV3977" s="549"/>
      <c r="IKW3977" s="549"/>
      <c r="IKX3977" s="549"/>
      <c r="IKY3977" s="549"/>
      <c r="IKZ3977" s="549"/>
      <c r="ILA3977" s="549"/>
      <c r="ILB3977" s="549"/>
      <c r="ILC3977" s="549"/>
      <c r="ILD3977" s="549"/>
      <c r="ILE3977" s="549"/>
      <c r="ILF3977" s="549"/>
      <c r="ILG3977" s="549"/>
      <c r="ILH3977" s="549"/>
      <c r="ILI3977" s="549"/>
      <c r="ILJ3977" s="549"/>
      <c r="ILK3977" s="549"/>
      <c r="ILL3977" s="549"/>
      <c r="ILM3977" s="549"/>
      <c r="ILN3977" s="549"/>
      <c r="ILO3977" s="549"/>
      <c r="ILP3977" s="549"/>
      <c r="ILQ3977" s="549"/>
      <c r="ILR3977" s="549"/>
      <c r="ILS3977" s="549"/>
      <c r="ILT3977" s="549"/>
      <c r="ILU3977" s="549"/>
      <c r="ILV3977" s="549"/>
      <c r="ILW3977" s="549"/>
      <c r="ILX3977" s="549"/>
      <c r="ILY3977" s="549"/>
      <c r="ILZ3977" s="549"/>
      <c r="IMA3977" s="549"/>
      <c r="IMB3977" s="549"/>
      <c r="IMC3977" s="549"/>
      <c r="IMD3977" s="549"/>
      <c r="IME3977" s="549"/>
      <c r="IMF3977" s="549"/>
      <c r="IMG3977" s="549"/>
      <c r="IMH3977" s="549"/>
      <c r="IMI3977" s="549"/>
      <c r="IMJ3977" s="549"/>
      <c r="IMK3977" s="549"/>
      <c r="IML3977" s="549"/>
      <c r="IMM3977" s="549"/>
      <c r="IMN3977" s="549"/>
      <c r="IMO3977" s="549"/>
      <c r="IMP3977" s="549"/>
      <c r="IMQ3977" s="549"/>
      <c r="IMR3977" s="549"/>
      <c r="IMS3977" s="549"/>
      <c r="IMT3977" s="549"/>
      <c r="IMU3977" s="549"/>
      <c r="IMV3977" s="549"/>
      <c r="IMW3977" s="549"/>
      <c r="IMX3977" s="549"/>
      <c r="IMY3977" s="549"/>
      <c r="IMZ3977" s="549"/>
      <c r="INA3977" s="549"/>
      <c r="INB3977" s="549"/>
      <c r="INC3977" s="549"/>
      <c r="IND3977" s="549"/>
      <c r="INE3977" s="549"/>
      <c r="INF3977" s="549"/>
      <c r="ING3977" s="549"/>
      <c r="INH3977" s="549"/>
      <c r="INI3977" s="549"/>
      <c r="INJ3977" s="549"/>
      <c r="INK3977" s="549"/>
      <c r="INL3977" s="549"/>
      <c r="INM3977" s="549"/>
      <c r="INN3977" s="549"/>
      <c r="INO3977" s="549"/>
      <c r="INP3977" s="549"/>
      <c r="INQ3977" s="549"/>
      <c r="INR3977" s="549"/>
      <c r="INS3977" s="549"/>
      <c r="INT3977" s="549"/>
      <c r="INU3977" s="549"/>
      <c r="INV3977" s="549"/>
      <c r="INW3977" s="549"/>
      <c r="INX3977" s="549"/>
      <c r="INY3977" s="549"/>
      <c r="INZ3977" s="549"/>
      <c r="IOA3977" s="549"/>
      <c r="IOB3977" s="549"/>
      <c r="IOC3977" s="549"/>
      <c r="IOD3977" s="549"/>
      <c r="IOE3977" s="549"/>
      <c r="IOF3977" s="549"/>
      <c r="IOG3977" s="549"/>
      <c r="IOH3977" s="549"/>
      <c r="IOI3977" s="549"/>
      <c r="IOJ3977" s="549"/>
      <c r="IOK3977" s="549"/>
      <c r="IOL3977" s="549"/>
      <c r="IOM3977" s="549"/>
      <c r="ION3977" s="549"/>
      <c r="IOO3977" s="549"/>
      <c r="IOP3977" s="549"/>
      <c r="IOQ3977" s="549"/>
      <c r="IOR3977" s="549"/>
      <c r="IOS3977" s="549"/>
      <c r="IOT3977" s="549"/>
      <c r="IOU3977" s="549"/>
      <c r="IOV3977" s="549"/>
      <c r="IOW3977" s="549"/>
      <c r="IOX3977" s="549"/>
      <c r="IOY3977" s="549"/>
      <c r="IOZ3977" s="549"/>
      <c r="IPA3977" s="549"/>
      <c r="IPB3977" s="549"/>
      <c r="IPC3977" s="549"/>
      <c r="IPD3977" s="549"/>
      <c r="IPE3977" s="549"/>
      <c r="IPF3977" s="549"/>
      <c r="IPG3977" s="549"/>
      <c r="IPH3977" s="549"/>
      <c r="IPI3977" s="549"/>
      <c r="IPJ3977" s="549"/>
      <c r="IPK3977" s="549"/>
      <c r="IPL3977" s="549"/>
      <c r="IPM3977" s="549"/>
      <c r="IPN3977" s="549"/>
      <c r="IPO3977" s="549"/>
      <c r="IPP3977" s="549"/>
      <c r="IPQ3977" s="549"/>
      <c r="IPR3977" s="549"/>
      <c r="IPS3977" s="549"/>
      <c r="IPT3977" s="549"/>
      <c r="IPU3977" s="549"/>
      <c r="IPV3977" s="549"/>
      <c r="IPW3977" s="549"/>
      <c r="IPX3977" s="549"/>
      <c r="IPY3977" s="549"/>
      <c r="IPZ3977" s="549"/>
      <c r="IQA3977" s="549"/>
      <c r="IQB3977" s="549"/>
      <c r="IQC3977" s="549"/>
      <c r="IQD3977" s="549"/>
      <c r="IQE3977" s="549"/>
      <c r="IQF3977" s="549"/>
      <c r="IQG3977" s="549"/>
      <c r="IQH3977" s="549"/>
      <c r="IQI3977" s="549"/>
      <c r="IQJ3977" s="549"/>
      <c r="IQK3977" s="549"/>
      <c r="IQL3977" s="549"/>
      <c r="IQM3977" s="549"/>
      <c r="IQN3977" s="549"/>
      <c r="IQO3977" s="549"/>
      <c r="IQP3977" s="549"/>
      <c r="IQQ3977" s="549"/>
      <c r="IQR3977" s="549"/>
      <c r="IQS3977" s="549"/>
      <c r="IQT3977" s="549"/>
      <c r="IQU3977" s="549"/>
      <c r="IQV3977" s="549"/>
      <c r="IQW3977" s="549"/>
      <c r="IQX3977" s="549"/>
      <c r="IQY3977" s="549"/>
      <c r="IQZ3977" s="549"/>
      <c r="IRA3977" s="549"/>
      <c r="IRB3977" s="549"/>
      <c r="IRC3977" s="549"/>
      <c r="IRD3977" s="549"/>
      <c r="IRE3977" s="549"/>
      <c r="IRF3977" s="549"/>
      <c r="IRG3977" s="549"/>
      <c r="IRH3977" s="549"/>
      <c r="IRI3977" s="549"/>
      <c r="IRJ3977" s="549"/>
      <c r="IRK3977" s="549"/>
      <c r="IRL3977" s="549"/>
      <c r="IRM3977" s="549"/>
      <c r="IRN3977" s="549"/>
      <c r="IRO3977" s="549"/>
      <c r="IRP3977" s="549"/>
      <c r="IRQ3977" s="549"/>
      <c r="IRR3977" s="549"/>
      <c r="IRS3977" s="549"/>
      <c r="IRT3977" s="549"/>
      <c r="IRU3977" s="549"/>
      <c r="IRV3977" s="549"/>
      <c r="IRW3977" s="549"/>
      <c r="IRX3977" s="549"/>
      <c r="IRY3977" s="549"/>
      <c r="IRZ3977" s="549"/>
      <c r="ISA3977" s="549"/>
      <c r="ISB3977" s="549"/>
      <c r="ISC3977" s="549"/>
      <c r="ISD3977" s="549"/>
      <c r="ISE3977" s="549"/>
      <c r="ISF3977" s="549"/>
      <c r="ISG3977" s="549"/>
      <c r="ISH3977" s="549"/>
      <c r="ISI3977" s="549"/>
      <c r="ISJ3977" s="549"/>
      <c r="ISK3977" s="549"/>
      <c r="ISL3977" s="549"/>
      <c r="ISM3977" s="549"/>
      <c r="ISN3977" s="549"/>
      <c r="ISO3977" s="549"/>
      <c r="ISP3977" s="549"/>
      <c r="ISQ3977" s="549"/>
      <c r="ISR3977" s="549"/>
      <c r="ISS3977" s="549"/>
      <c r="IST3977" s="549"/>
      <c r="ISU3977" s="549"/>
      <c r="ISV3977" s="549"/>
      <c r="ISW3977" s="549"/>
      <c r="ISX3977" s="549"/>
      <c r="ISY3977" s="549"/>
      <c r="ISZ3977" s="549"/>
      <c r="ITA3977" s="549"/>
      <c r="ITB3977" s="549"/>
      <c r="ITC3977" s="549"/>
      <c r="ITD3977" s="549"/>
      <c r="ITE3977" s="549"/>
      <c r="ITF3977" s="549"/>
      <c r="ITG3977" s="549"/>
      <c r="ITH3977" s="549"/>
      <c r="ITI3977" s="549"/>
      <c r="ITJ3977" s="549"/>
      <c r="ITK3977" s="549"/>
      <c r="ITL3977" s="549"/>
      <c r="ITM3977" s="549"/>
      <c r="ITN3977" s="549"/>
      <c r="ITO3977" s="549"/>
      <c r="ITP3977" s="549"/>
      <c r="ITQ3977" s="549"/>
      <c r="ITR3977" s="549"/>
      <c r="ITS3977" s="549"/>
      <c r="ITT3977" s="549"/>
      <c r="ITU3977" s="549"/>
      <c r="ITV3977" s="549"/>
      <c r="ITW3977" s="549"/>
      <c r="ITX3977" s="549"/>
      <c r="ITY3977" s="549"/>
      <c r="ITZ3977" s="549"/>
      <c r="IUA3977" s="549"/>
      <c r="IUB3977" s="549"/>
      <c r="IUC3977" s="549"/>
      <c r="IUD3977" s="549"/>
      <c r="IUE3977" s="549"/>
      <c r="IUF3977" s="549"/>
      <c r="IUG3977" s="549"/>
      <c r="IUH3977" s="549"/>
      <c r="IUI3977" s="549"/>
      <c r="IUJ3977" s="549"/>
      <c r="IUK3977" s="549"/>
      <c r="IUL3977" s="549"/>
      <c r="IUM3977" s="549"/>
      <c r="IUN3977" s="549"/>
      <c r="IUO3977" s="549"/>
      <c r="IUP3977" s="549"/>
      <c r="IUQ3977" s="549"/>
      <c r="IUR3977" s="549"/>
      <c r="IUS3977" s="549"/>
      <c r="IUT3977" s="549"/>
      <c r="IUU3977" s="549"/>
      <c r="IUV3977" s="549"/>
      <c r="IUW3977" s="549"/>
      <c r="IUX3977" s="549"/>
      <c r="IUY3977" s="549"/>
      <c r="IUZ3977" s="549"/>
      <c r="IVA3977" s="549"/>
      <c r="IVB3977" s="549"/>
      <c r="IVC3977" s="549"/>
      <c r="IVD3977" s="549"/>
      <c r="IVE3977" s="549"/>
      <c r="IVF3977" s="549"/>
      <c r="IVG3977" s="549"/>
      <c r="IVH3977" s="549"/>
      <c r="IVI3977" s="549"/>
      <c r="IVJ3977" s="549"/>
      <c r="IVK3977" s="549"/>
      <c r="IVL3977" s="549"/>
      <c r="IVM3977" s="549"/>
      <c r="IVN3977" s="549"/>
      <c r="IVO3977" s="549"/>
      <c r="IVP3977" s="549"/>
      <c r="IVQ3977" s="549"/>
      <c r="IVR3977" s="549"/>
      <c r="IVS3977" s="549"/>
      <c r="IVT3977" s="549"/>
      <c r="IVU3977" s="549"/>
      <c r="IVV3977" s="549"/>
      <c r="IVW3977" s="549"/>
      <c r="IVX3977" s="549"/>
      <c r="IVY3977" s="549"/>
      <c r="IVZ3977" s="549"/>
      <c r="IWA3977" s="549"/>
      <c r="IWB3977" s="549"/>
      <c r="IWC3977" s="549"/>
      <c r="IWD3977" s="549"/>
      <c r="IWE3977" s="549"/>
      <c r="IWF3977" s="549"/>
      <c r="IWG3977" s="549"/>
      <c r="IWH3977" s="549"/>
      <c r="IWI3977" s="549"/>
      <c r="IWJ3977" s="549"/>
      <c r="IWK3977" s="549"/>
      <c r="IWL3977" s="549"/>
      <c r="IWM3977" s="549"/>
      <c r="IWN3977" s="549"/>
      <c r="IWO3977" s="549"/>
      <c r="IWP3977" s="549"/>
      <c r="IWQ3977" s="549"/>
      <c r="IWR3977" s="549"/>
      <c r="IWS3977" s="549"/>
      <c r="IWT3977" s="549"/>
      <c r="IWU3977" s="549"/>
      <c r="IWV3977" s="549"/>
      <c r="IWW3977" s="549"/>
      <c r="IWX3977" s="549"/>
      <c r="IWY3977" s="549"/>
      <c r="IWZ3977" s="549"/>
      <c r="IXA3977" s="549"/>
      <c r="IXB3977" s="549"/>
      <c r="IXC3977" s="549"/>
      <c r="IXD3977" s="549"/>
      <c r="IXE3977" s="549"/>
      <c r="IXF3977" s="549"/>
      <c r="IXG3977" s="549"/>
      <c r="IXH3977" s="549"/>
      <c r="IXI3977" s="549"/>
      <c r="IXJ3977" s="549"/>
      <c r="IXK3977" s="549"/>
      <c r="IXL3977" s="549"/>
      <c r="IXM3977" s="549"/>
      <c r="IXN3977" s="549"/>
      <c r="IXO3977" s="549"/>
      <c r="IXP3977" s="549"/>
      <c r="IXQ3977" s="549"/>
      <c r="IXR3977" s="549"/>
      <c r="IXS3977" s="549"/>
      <c r="IXT3977" s="549"/>
      <c r="IXU3977" s="549"/>
      <c r="IXV3977" s="549"/>
      <c r="IXW3977" s="549"/>
      <c r="IXX3977" s="549"/>
      <c r="IXY3977" s="549"/>
      <c r="IXZ3977" s="549"/>
      <c r="IYA3977" s="549"/>
      <c r="IYB3977" s="549"/>
      <c r="IYC3977" s="549"/>
      <c r="IYD3977" s="549"/>
      <c r="IYE3977" s="549"/>
      <c r="IYF3977" s="549"/>
      <c r="IYG3977" s="549"/>
      <c r="IYH3977" s="549"/>
      <c r="IYI3977" s="549"/>
      <c r="IYJ3977" s="549"/>
      <c r="IYK3977" s="549"/>
      <c r="IYL3977" s="549"/>
      <c r="IYM3977" s="549"/>
      <c r="IYN3977" s="549"/>
      <c r="IYO3977" s="549"/>
      <c r="IYP3977" s="549"/>
      <c r="IYQ3977" s="549"/>
      <c r="IYR3977" s="549"/>
      <c r="IYS3977" s="549"/>
      <c r="IYT3977" s="549"/>
      <c r="IYU3977" s="549"/>
      <c r="IYV3977" s="549"/>
      <c r="IYW3977" s="549"/>
      <c r="IYX3977" s="549"/>
      <c r="IYY3977" s="549"/>
      <c r="IYZ3977" s="549"/>
      <c r="IZA3977" s="549"/>
      <c r="IZB3977" s="549"/>
      <c r="IZC3977" s="549"/>
      <c r="IZD3977" s="549"/>
      <c r="IZE3977" s="549"/>
      <c r="IZF3977" s="549"/>
      <c r="IZG3977" s="549"/>
      <c r="IZH3977" s="549"/>
      <c r="IZI3977" s="549"/>
      <c r="IZJ3977" s="549"/>
      <c r="IZK3977" s="549"/>
      <c r="IZL3977" s="549"/>
      <c r="IZM3977" s="549"/>
      <c r="IZN3977" s="549"/>
      <c r="IZO3977" s="549"/>
      <c r="IZP3977" s="549"/>
      <c r="IZQ3977" s="549"/>
      <c r="IZR3977" s="549"/>
      <c r="IZS3977" s="549"/>
      <c r="IZT3977" s="549"/>
      <c r="IZU3977" s="549"/>
      <c r="IZV3977" s="549"/>
      <c r="IZW3977" s="549"/>
      <c r="IZX3977" s="549"/>
      <c r="IZY3977" s="549"/>
      <c r="IZZ3977" s="549"/>
      <c r="JAA3977" s="549"/>
      <c r="JAB3977" s="549"/>
      <c r="JAC3977" s="549"/>
      <c r="JAD3977" s="549"/>
      <c r="JAE3977" s="549"/>
      <c r="JAF3977" s="549"/>
      <c r="JAG3977" s="549"/>
      <c r="JAH3977" s="549"/>
      <c r="JAI3977" s="549"/>
      <c r="JAJ3977" s="549"/>
      <c r="JAK3977" s="549"/>
      <c r="JAL3977" s="549"/>
      <c r="JAM3977" s="549"/>
      <c r="JAN3977" s="549"/>
      <c r="JAO3977" s="549"/>
      <c r="JAP3977" s="549"/>
      <c r="JAQ3977" s="549"/>
      <c r="JAR3977" s="549"/>
      <c r="JAS3977" s="549"/>
      <c r="JAT3977" s="549"/>
      <c r="JAU3977" s="549"/>
      <c r="JAV3977" s="549"/>
      <c r="JAW3977" s="549"/>
      <c r="JAX3977" s="549"/>
      <c r="JAY3977" s="549"/>
      <c r="JAZ3977" s="549"/>
      <c r="JBA3977" s="549"/>
      <c r="JBB3977" s="549"/>
      <c r="JBC3977" s="549"/>
      <c r="JBD3977" s="549"/>
      <c r="JBE3977" s="549"/>
      <c r="JBF3977" s="549"/>
      <c r="JBG3977" s="549"/>
      <c r="JBH3977" s="549"/>
      <c r="JBI3977" s="549"/>
      <c r="JBJ3977" s="549"/>
      <c r="JBK3977" s="549"/>
      <c r="JBL3977" s="549"/>
      <c r="JBM3977" s="549"/>
      <c r="JBN3977" s="549"/>
      <c r="JBO3977" s="549"/>
      <c r="JBP3977" s="549"/>
      <c r="JBQ3977" s="549"/>
      <c r="JBR3977" s="549"/>
      <c r="JBS3977" s="549"/>
      <c r="JBT3977" s="549"/>
      <c r="JBU3977" s="549"/>
      <c r="JBV3977" s="549"/>
      <c r="JBW3977" s="549"/>
      <c r="JBX3977" s="549"/>
      <c r="JBY3977" s="549"/>
      <c r="JBZ3977" s="549"/>
      <c r="JCA3977" s="549"/>
      <c r="JCB3977" s="549"/>
      <c r="JCC3977" s="549"/>
      <c r="JCD3977" s="549"/>
      <c r="JCE3977" s="549"/>
      <c r="JCF3977" s="549"/>
      <c r="JCG3977" s="549"/>
      <c r="JCH3977" s="549"/>
      <c r="JCI3977" s="549"/>
      <c r="JCJ3977" s="549"/>
      <c r="JCK3977" s="549"/>
      <c r="JCL3977" s="549"/>
      <c r="JCM3977" s="549"/>
      <c r="JCN3977" s="549"/>
      <c r="JCO3977" s="549"/>
      <c r="JCP3977" s="549"/>
      <c r="JCQ3977" s="549"/>
      <c r="JCR3977" s="549"/>
      <c r="JCS3977" s="549"/>
      <c r="JCT3977" s="549"/>
      <c r="JCU3977" s="549"/>
      <c r="JCV3977" s="549"/>
      <c r="JCW3977" s="549"/>
      <c r="JCX3977" s="549"/>
      <c r="JCY3977" s="549"/>
      <c r="JCZ3977" s="549"/>
      <c r="JDA3977" s="549"/>
      <c r="JDB3977" s="549"/>
      <c r="JDC3977" s="549"/>
      <c r="JDD3977" s="549"/>
      <c r="JDE3977" s="549"/>
      <c r="JDF3977" s="549"/>
      <c r="JDG3977" s="549"/>
      <c r="JDH3977" s="549"/>
      <c r="JDI3977" s="549"/>
      <c r="JDJ3977" s="549"/>
      <c r="JDK3977" s="549"/>
      <c r="JDL3977" s="549"/>
      <c r="JDM3977" s="549"/>
      <c r="JDN3977" s="549"/>
      <c r="JDO3977" s="549"/>
      <c r="JDP3977" s="549"/>
      <c r="JDQ3977" s="549"/>
      <c r="JDR3977" s="549"/>
      <c r="JDS3977" s="549"/>
      <c r="JDT3977" s="549"/>
      <c r="JDU3977" s="549"/>
      <c r="JDV3977" s="549"/>
      <c r="JDW3977" s="549"/>
      <c r="JDX3977" s="549"/>
      <c r="JDY3977" s="549"/>
      <c r="JDZ3977" s="549"/>
      <c r="JEA3977" s="549"/>
      <c r="JEB3977" s="549"/>
      <c r="JEC3977" s="549"/>
      <c r="JED3977" s="549"/>
      <c r="JEE3977" s="549"/>
      <c r="JEF3977" s="549"/>
      <c r="JEG3977" s="549"/>
      <c r="JEH3977" s="549"/>
      <c r="JEI3977" s="549"/>
      <c r="JEJ3977" s="549"/>
      <c r="JEK3977" s="549"/>
      <c r="JEL3977" s="549"/>
      <c r="JEM3977" s="549"/>
      <c r="JEN3977" s="549"/>
      <c r="JEO3977" s="549"/>
      <c r="JEP3977" s="549"/>
      <c r="JEQ3977" s="549"/>
      <c r="JER3977" s="549"/>
      <c r="JES3977" s="549"/>
      <c r="JET3977" s="549"/>
      <c r="JEU3977" s="549"/>
      <c r="JEV3977" s="549"/>
      <c r="JEW3977" s="549"/>
      <c r="JEX3977" s="549"/>
      <c r="JEY3977" s="549"/>
      <c r="JEZ3977" s="549"/>
      <c r="JFA3977" s="549"/>
      <c r="JFB3977" s="549"/>
      <c r="JFC3977" s="549"/>
      <c r="JFD3977" s="549"/>
      <c r="JFE3977" s="549"/>
      <c r="JFF3977" s="549"/>
      <c r="JFG3977" s="549"/>
      <c r="JFH3977" s="549"/>
      <c r="JFI3977" s="549"/>
      <c r="JFJ3977" s="549"/>
      <c r="JFK3977" s="549"/>
      <c r="JFL3977" s="549"/>
      <c r="JFM3977" s="549"/>
      <c r="JFN3977" s="549"/>
      <c r="JFO3977" s="549"/>
      <c r="JFP3977" s="549"/>
      <c r="JFQ3977" s="549"/>
      <c r="JFR3977" s="549"/>
      <c r="JFS3977" s="549"/>
      <c r="JFT3977" s="549"/>
      <c r="JFU3977" s="549"/>
      <c r="JFV3977" s="549"/>
      <c r="JFW3977" s="549"/>
      <c r="JFX3977" s="549"/>
      <c r="JFY3977" s="549"/>
      <c r="JFZ3977" s="549"/>
      <c r="JGA3977" s="549"/>
      <c r="JGB3977" s="549"/>
      <c r="JGC3977" s="549"/>
      <c r="JGD3977" s="549"/>
      <c r="JGE3977" s="549"/>
      <c r="JGF3977" s="549"/>
      <c r="JGG3977" s="549"/>
      <c r="JGH3977" s="549"/>
      <c r="JGI3977" s="549"/>
      <c r="JGJ3977" s="549"/>
      <c r="JGK3977" s="549"/>
      <c r="JGL3977" s="549"/>
      <c r="JGM3977" s="549"/>
      <c r="JGN3977" s="549"/>
      <c r="JGO3977" s="549"/>
      <c r="JGP3977" s="549"/>
      <c r="JGQ3977" s="549"/>
      <c r="JGR3977" s="549"/>
      <c r="JGS3977" s="549"/>
      <c r="JGT3977" s="549"/>
      <c r="JGU3977" s="549"/>
      <c r="JGV3977" s="549"/>
      <c r="JGW3977" s="549"/>
      <c r="JGX3977" s="549"/>
      <c r="JGY3977" s="549"/>
      <c r="JGZ3977" s="549"/>
      <c r="JHA3977" s="549"/>
      <c r="JHB3977" s="549"/>
      <c r="JHC3977" s="549"/>
      <c r="JHD3977" s="549"/>
      <c r="JHE3977" s="549"/>
      <c r="JHF3977" s="549"/>
      <c r="JHG3977" s="549"/>
      <c r="JHH3977" s="549"/>
      <c r="JHI3977" s="549"/>
      <c r="JHJ3977" s="549"/>
      <c r="JHK3977" s="549"/>
      <c r="JHL3977" s="549"/>
      <c r="JHM3977" s="549"/>
      <c r="JHN3977" s="549"/>
      <c r="JHO3977" s="549"/>
      <c r="JHP3977" s="549"/>
      <c r="JHQ3977" s="549"/>
      <c r="JHR3977" s="549"/>
      <c r="JHS3977" s="549"/>
      <c r="JHT3977" s="549"/>
      <c r="JHU3977" s="549"/>
      <c r="JHV3977" s="549"/>
      <c r="JHW3977" s="549"/>
      <c r="JHX3977" s="549"/>
      <c r="JHY3977" s="549"/>
      <c r="JHZ3977" s="549"/>
      <c r="JIA3977" s="549"/>
      <c r="JIB3977" s="549"/>
      <c r="JIC3977" s="549"/>
      <c r="JID3977" s="549"/>
      <c r="JIE3977" s="549"/>
      <c r="JIF3977" s="549"/>
      <c r="JIG3977" s="549"/>
      <c r="JIH3977" s="549"/>
      <c r="JII3977" s="549"/>
      <c r="JIJ3977" s="549"/>
      <c r="JIK3977" s="549"/>
      <c r="JIL3977" s="549"/>
      <c r="JIM3977" s="549"/>
      <c r="JIN3977" s="549"/>
      <c r="JIO3977" s="549"/>
      <c r="JIP3977" s="549"/>
      <c r="JIQ3977" s="549"/>
      <c r="JIR3977" s="549"/>
      <c r="JIS3977" s="549"/>
      <c r="JIT3977" s="549"/>
      <c r="JIU3977" s="549"/>
      <c r="JIV3977" s="549"/>
      <c r="JIW3977" s="549"/>
      <c r="JIX3977" s="549"/>
      <c r="JIY3977" s="549"/>
      <c r="JIZ3977" s="549"/>
      <c r="JJA3977" s="549"/>
      <c r="JJB3977" s="549"/>
      <c r="JJC3977" s="549"/>
      <c r="JJD3977" s="549"/>
      <c r="JJE3977" s="549"/>
      <c r="JJF3977" s="549"/>
      <c r="JJG3977" s="549"/>
      <c r="JJH3977" s="549"/>
      <c r="JJI3977" s="549"/>
      <c r="JJJ3977" s="549"/>
      <c r="JJK3977" s="549"/>
      <c r="JJL3977" s="549"/>
      <c r="JJM3977" s="549"/>
      <c r="JJN3977" s="549"/>
      <c r="JJO3977" s="549"/>
      <c r="JJP3977" s="549"/>
      <c r="JJQ3977" s="549"/>
      <c r="JJR3977" s="549"/>
      <c r="JJS3977" s="549"/>
      <c r="JJT3977" s="549"/>
      <c r="JJU3977" s="549"/>
      <c r="JJV3977" s="549"/>
      <c r="JJW3977" s="549"/>
      <c r="JJX3977" s="549"/>
      <c r="JJY3977" s="549"/>
      <c r="JJZ3977" s="549"/>
      <c r="JKA3977" s="549"/>
      <c r="JKB3977" s="549"/>
      <c r="JKC3977" s="549"/>
      <c r="JKD3977" s="549"/>
      <c r="JKE3977" s="549"/>
      <c r="JKF3977" s="549"/>
      <c r="JKG3977" s="549"/>
      <c r="JKH3977" s="549"/>
      <c r="JKI3977" s="549"/>
      <c r="JKJ3977" s="549"/>
      <c r="JKK3977" s="549"/>
      <c r="JKL3977" s="549"/>
      <c r="JKM3977" s="549"/>
      <c r="JKN3977" s="549"/>
      <c r="JKO3977" s="549"/>
      <c r="JKP3977" s="549"/>
      <c r="JKQ3977" s="549"/>
      <c r="JKR3977" s="549"/>
      <c r="JKS3977" s="549"/>
      <c r="JKT3977" s="549"/>
      <c r="JKU3977" s="549"/>
      <c r="JKV3977" s="549"/>
      <c r="JKW3977" s="549"/>
      <c r="JKX3977" s="549"/>
      <c r="JKY3977" s="549"/>
      <c r="JKZ3977" s="549"/>
      <c r="JLA3977" s="549"/>
      <c r="JLB3977" s="549"/>
      <c r="JLC3977" s="549"/>
      <c r="JLD3977" s="549"/>
      <c r="JLE3977" s="549"/>
      <c r="JLF3977" s="549"/>
      <c r="JLG3977" s="549"/>
      <c r="JLH3977" s="549"/>
      <c r="JLI3977" s="549"/>
      <c r="JLJ3977" s="549"/>
      <c r="JLK3977" s="549"/>
      <c r="JLL3977" s="549"/>
      <c r="JLM3977" s="549"/>
      <c r="JLN3977" s="549"/>
      <c r="JLO3977" s="549"/>
      <c r="JLP3977" s="549"/>
      <c r="JLQ3977" s="549"/>
      <c r="JLR3977" s="549"/>
      <c r="JLS3977" s="549"/>
      <c r="JLT3977" s="549"/>
      <c r="JLU3977" s="549"/>
      <c r="JLV3977" s="549"/>
      <c r="JLW3977" s="549"/>
      <c r="JLX3977" s="549"/>
      <c r="JLY3977" s="549"/>
      <c r="JLZ3977" s="549"/>
      <c r="JMA3977" s="549"/>
      <c r="JMB3977" s="549"/>
      <c r="JMC3977" s="549"/>
      <c r="JMD3977" s="549"/>
      <c r="JME3977" s="549"/>
      <c r="JMF3977" s="549"/>
      <c r="JMG3977" s="549"/>
      <c r="JMH3977" s="549"/>
      <c r="JMI3977" s="549"/>
      <c r="JMJ3977" s="549"/>
      <c r="JMK3977" s="549"/>
      <c r="JML3977" s="549"/>
      <c r="JMM3977" s="549"/>
      <c r="JMN3977" s="549"/>
      <c r="JMO3977" s="549"/>
      <c r="JMP3977" s="549"/>
      <c r="JMQ3977" s="549"/>
      <c r="JMR3977" s="549"/>
      <c r="JMS3977" s="549"/>
      <c r="JMT3977" s="549"/>
      <c r="JMU3977" s="549"/>
      <c r="JMV3977" s="549"/>
      <c r="JMW3977" s="549"/>
      <c r="JMX3977" s="549"/>
      <c r="JMY3977" s="549"/>
      <c r="JMZ3977" s="549"/>
      <c r="JNA3977" s="549"/>
      <c r="JNB3977" s="549"/>
      <c r="JNC3977" s="549"/>
      <c r="JND3977" s="549"/>
      <c r="JNE3977" s="549"/>
      <c r="JNF3977" s="549"/>
      <c r="JNG3977" s="549"/>
      <c r="JNH3977" s="549"/>
      <c r="JNI3977" s="549"/>
      <c r="JNJ3977" s="549"/>
      <c r="JNK3977" s="549"/>
      <c r="JNL3977" s="549"/>
      <c r="JNM3977" s="549"/>
      <c r="JNN3977" s="549"/>
      <c r="JNO3977" s="549"/>
      <c r="JNP3977" s="549"/>
      <c r="JNQ3977" s="549"/>
      <c r="JNR3977" s="549"/>
      <c r="JNS3977" s="549"/>
      <c r="JNT3977" s="549"/>
      <c r="JNU3977" s="549"/>
      <c r="JNV3977" s="549"/>
      <c r="JNW3977" s="549"/>
      <c r="JNX3977" s="549"/>
      <c r="JNY3977" s="549"/>
      <c r="JNZ3977" s="549"/>
      <c r="JOA3977" s="549"/>
      <c r="JOB3977" s="549"/>
      <c r="JOC3977" s="549"/>
      <c r="JOD3977" s="549"/>
      <c r="JOE3977" s="549"/>
      <c r="JOF3977" s="549"/>
      <c r="JOG3977" s="549"/>
      <c r="JOH3977" s="549"/>
      <c r="JOI3977" s="549"/>
      <c r="JOJ3977" s="549"/>
      <c r="JOK3977" s="549"/>
      <c r="JOL3977" s="549"/>
      <c r="JOM3977" s="549"/>
      <c r="JON3977" s="549"/>
      <c r="JOO3977" s="549"/>
      <c r="JOP3977" s="549"/>
      <c r="JOQ3977" s="549"/>
      <c r="JOR3977" s="549"/>
      <c r="JOS3977" s="549"/>
      <c r="JOT3977" s="549"/>
      <c r="JOU3977" s="549"/>
      <c r="JOV3977" s="549"/>
      <c r="JOW3977" s="549"/>
      <c r="JOX3977" s="549"/>
      <c r="JOY3977" s="549"/>
      <c r="JOZ3977" s="549"/>
      <c r="JPA3977" s="549"/>
      <c r="JPB3977" s="549"/>
      <c r="JPC3977" s="549"/>
      <c r="JPD3977" s="549"/>
      <c r="JPE3977" s="549"/>
      <c r="JPF3977" s="549"/>
      <c r="JPG3977" s="549"/>
      <c r="JPH3977" s="549"/>
      <c r="JPI3977" s="549"/>
      <c r="JPJ3977" s="549"/>
      <c r="JPK3977" s="549"/>
      <c r="JPL3977" s="549"/>
      <c r="JPM3977" s="549"/>
      <c r="JPN3977" s="549"/>
      <c r="JPO3977" s="549"/>
      <c r="JPP3977" s="549"/>
      <c r="JPQ3977" s="549"/>
      <c r="JPR3977" s="549"/>
      <c r="JPS3977" s="549"/>
      <c r="JPT3977" s="549"/>
      <c r="JPU3977" s="549"/>
      <c r="JPV3977" s="549"/>
      <c r="JPW3977" s="549"/>
      <c r="JPX3977" s="549"/>
      <c r="JPY3977" s="549"/>
      <c r="JPZ3977" s="549"/>
      <c r="JQA3977" s="549"/>
      <c r="JQB3977" s="549"/>
      <c r="JQC3977" s="549"/>
      <c r="JQD3977" s="549"/>
      <c r="JQE3977" s="549"/>
      <c r="JQF3977" s="549"/>
      <c r="JQG3977" s="549"/>
      <c r="JQH3977" s="549"/>
      <c r="JQI3977" s="549"/>
      <c r="JQJ3977" s="549"/>
      <c r="JQK3977" s="549"/>
      <c r="JQL3977" s="549"/>
      <c r="JQM3977" s="549"/>
      <c r="JQN3977" s="549"/>
      <c r="JQO3977" s="549"/>
      <c r="JQP3977" s="549"/>
      <c r="JQQ3977" s="549"/>
      <c r="JQR3977" s="549"/>
      <c r="JQS3977" s="549"/>
      <c r="JQT3977" s="549"/>
      <c r="JQU3977" s="549"/>
      <c r="JQV3977" s="549"/>
      <c r="JQW3977" s="549"/>
      <c r="JQX3977" s="549"/>
      <c r="JQY3977" s="549"/>
      <c r="JQZ3977" s="549"/>
      <c r="JRA3977" s="549"/>
      <c r="JRB3977" s="549"/>
      <c r="JRC3977" s="549"/>
      <c r="JRD3977" s="549"/>
      <c r="JRE3977" s="549"/>
      <c r="JRF3977" s="549"/>
      <c r="JRG3977" s="549"/>
      <c r="JRH3977" s="549"/>
      <c r="JRI3977" s="549"/>
      <c r="JRJ3977" s="549"/>
      <c r="JRK3977" s="549"/>
      <c r="JRL3977" s="549"/>
      <c r="JRM3977" s="549"/>
      <c r="JRN3977" s="549"/>
      <c r="JRO3977" s="549"/>
      <c r="JRP3977" s="549"/>
      <c r="JRQ3977" s="549"/>
      <c r="JRR3977" s="549"/>
      <c r="JRS3977" s="549"/>
      <c r="JRT3977" s="549"/>
      <c r="JRU3977" s="549"/>
      <c r="JRV3977" s="549"/>
      <c r="JRW3977" s="549"/>
      <c r="JRX3977" s="549"/>
      <c r="JRY3977" s="549"/>
      <c r="JRZ3977" s="549"/>
      <c r="JSA3977" s="549"/>
      <c r="JSB3977" s="549"/>
      <c r="JSC3977" s="549"/>
      <c r="JSD3977" s="549"/>
      <c r="JSE3977" s="549"/>
      <c r="JSF3977" s="549"/>
      <c r="JSG3977" s="549"/>
      <c r="JSH3977" s="549"/>
      <c r="JSI3977" s="549"/>
      <c r="JSJ3977" s="549"/>
      <c r="JSK3977" s="549"/>
      <c r="JSL3977" s="549"/>
      <c r="JSM3977" s="549"/>
      <c r="JSN3977" s="549"/>
      <c r="JSO3977" s="549"/>
      <c r="JSP3977" s="549"/>
      <c r="JSQ3977" s="549"/>
      <c r="JSR3977" s="549"/>
      <c r="JSS3977" s="549"/>
      <c r="JST3977" s="549"/>
      <c r="JSU3977" s="549"/>
      <c r="JSV3977" s="549"/>
      <c r="JSW3977" s="549"/>
      <c r="JSX3977" s="549"/>
      <c r="JSY3977" s="549"/>
      <c r="JSZ3977" s="549"/>
      <c r="JTA3977" s="549"/>
      <c r="JTB3977" s="549"/>
      <c r="JTC3977" s="549"/>
      <c r="JTD3977" s="549"/>
      <c r="JTE3977" s="549"/>
      <c r="JTF3977" s="549"/>
      <c r="JTG3977" s="549"/>
      <c r="JTH3977" s="549"/>
      <c r="JTI3977" s="549"/>
      <c r="JTJ3977" s="549"/>
      <c r="JTK3977" s="549"/>
      <c r="JTL3977" s="549"/>
      <c r="JTM3977" s="549"/>
      <c r="JTN3977" s="549"/>
      <c r="JTO3977" s="549"/>
      <c r="JTP3977" s="549"/>
      <c r="JTQ3977" s="549"/>
      <c r="JTR3977" s="549"/>
      <c r="JTS3977" s="549"/>
      <c r="JTT3977" s="549"/>
      <c r="JTU3977" s="549"/>
      <c r="JTV3977" s="549"/>
      <c r="JTW3977" s="549"/>
      <c r="JTX3977" s="549"/>
      <c r="JTY3977" s="549"/>
      <c r="JTZ3977" s="549"/>
      <c r="JUA3977" s="549"/>
      <c r="JUB3977" s="549"/>
      <c r="JUC3977" s="549"/>
      <c r="JUD3977" s="549"/>
      <c r="JUE3977" s="549"/>
      <c r="JUF3977" s="549"/>
      <c r="JUG3977" s="549"/>
      <c r="JUH3977" s="549"/>
      <c r="JUI3977" s="549"/>
      <c r="JUJ3977" s="549"/>
      <c r="JUK3977" s="549"/>
      <c r="JUL3977" s="549"/>
      <c r="JUM3977" s="549"/>
      <c r="JUN3977" s="549"/>
      <c r="JUO3977" s="549"/>
      <c r="JUP3977" s="549"/>
      <c r="JUQ3977" s="549"/>
      <c r="JUR3977" s="549"/>
      <c r="JUS3977" s="549"/>
      <c r="JUT3977" s="549"/>
      <c r="JUU3977" s="549"/>
      <c r="JUV3977" s="549"/>
      <c r="JUW3977" s="549"/>
      <c r="JUX3977" s="549"/>
      <c r="JUY3977" s="549"/>
      <c r="JUZ3977" s="549"/>
      <c r="JVA3977" s="549"/>
      <c r="JVB3977" s="549"/>
      <c r="JVC3977" s="549"/>
      <c r="JVD3977" s="549"/>
      <c r="JVE3977" s="549"/>
      <c r="JVF3977" s="549"/>
      <c r="JVG3977" s="549"/>
      <c r="JVH3977" s="549"/>
      <c r="JVI3977" s="549"/>
      <c r="JVJ3977" s="549"/>
      <c r="JVK3977" s="549"/>
      <c r="JVL3977" s="549"/>
      <c r="JVM3977" s="549"/>
      <c r="JVN3977" s="549"/>
      <c r="JVO3977" s="549"/>
      <c r="JVP3977" s="549"/>
      <c r="JVQ3977" s="549"/>
      <c r="JVR3977" s="549"/>
      <c r="JVS3977" s="549"/>
      <c r="JVT3977" s="549"/>
      <c r="JVU3977" s="549"/>
      <c r="JVV3977" s="549"/>
      <c r="JVW3977" s="549"/>
      <c r="JVX3977" s="549"/>
      <c r="JVY3977" s="549"/>
      <c r="JVZ3977" s="549"/>
      <c r="JWA3977" s="549"/>
      <c r="JWB3977" s="549"/>
      <c r="JWC3977" s="549"/>
      <c r="JWD3977" s="549"/>
      <c r="JWE3977" s="549"/>
      <c r="JWF3977" s="549"/>
      <c r="JWG3977" s="549"/>
      <c r="JWH3977" s="549"/>
      <c r="JWI3977" s="549"/>
      <c r="JWJ3977" s="549"/>
      <c r="JWK3977" s="549"/>
      <c r="JWL3977" s="549"/>
      <c r="JWM3977" s="549"/>
      <c r="JWN3977" s="549"/>
      <c r="JWO3977" s="549"/>
      <c r="JWP3977" s="549"/>
      <c r="JWQ3977" s="549"/>
      <c r="JWR3977" s="549"/>
      <c r="JWS3977" s="549"/>
      <c r="JWT3977" s="549"/>
      <c r="JWU3977" s="549"/>
      <c r="JWV3977" s="549"/>
      <c r="JWW3977" s="549"/>
      <c r="JWX3977" s="549"/>
      <c r="JWY3977" s="549"/>
      <c r="JWZ3977" s="549"/>
      <c r="JXA3977" s="549"/>
      <c r="JXB3977" s="549"/>
      <c r="JXC3977" s="549"/>
      <c r="JXD3977" s="549"/>
      <c r="JXE3977" s="549"/>
      <c r="JXF3977" s="549"/>
      <c r="JXG3977" s="549"/>
      <c r="JXH3977" s="549"/>
      <c r="JXI3977" s="549"/>
      <c r="JXJ3977" s="549"/>
      <c r="JXK3977" s="549"/>
      <c r="JXL3977" s="549"/>
      <c r="JXM3977" s="549"/>
      <c r="JXN3977" s="549"/>
      <c r="JXO3977" s="549"/>
      <c r="JXP3977" s="549"/>
      <c r="JXQ3977" s="549"/>
      <c r="JXR3977" s="549"/>
      <c r="JXS3977" s="549"/>
      <c r="JXT3977" s="549"/>
      <c r="JXU3977" s="549"/>
      <c r="JXV3977" s="549"/>
      <c r="JXW3977" s="549"/>
      <c r="JXX3977" s="549"/>
      <c r="JXY3977" s="549"/>
      <c r="JXZ3977" s="549"/>
      <c r="JYA3977" s="549"/>
      <c r="JYB3977" s="549"/>
      <c r="JYC3977" s="549"/>
      <c r="JYD3977" s="549"/>
      <c r="JYE3977" s="549"/>
      <c r="JYF3977" s="549"/>
      <c r="JYG3977" s="549"/>
      <c r="JYH3977" s="549"/>
      <c r="JYI3977" s="549"/>
      <c r="JYJ3977" s="549"/>
      <c r="JYK3977" s="549"/>
      <c r="JYL3977" s="549"/>
      <c r="JYM3977" s="549"/>
      <c r="JYN3977" s="549"/>
      <c r="JYO3977" s="549"/>
      <c r="JYP3977" s="549"/>
      <c r="JYQ3977" s="549"/>
      <c r="JYR3977" s="549"/>
      <c r="JYS3977" s="549"/>
      <c r="JYT3977" s="549"/>
      <c r="JYU3977" s="549"/>
      <c r="JYV3977" s="549"/>
      <c r="JYW3977" s="549"/>
      <c r="JYX3977" s="549"/>
      <c r="JYY3977" s="549"/>
      <c r="JYZ3977" s="549"/>
      <c r="JZA3977" s="549"/>
      <c r="JZB3977" s="549"/>
      <c r="JZC3977" s="549"/>
      <c r="JZD3977" s="549"/>
      <c r="JZE3977" s="549"/>
      <c r="JZF3977" s="549"/>
      <c r="JZG3977" s="549"/>
      <c r="JZH3977" s="549"/>
      <c r="JZI3977" s="549"/>
      <c r="JZJ3977" s="549"/>
      <c r="JZK3977" s="549"/>
      <c r="JZL3977" s="549"/>
      <c r="JZM3977" s="549"/>
      <c r="JZN3977" s="549"/>
      <c r="JZO3977" s="549"/>
      <c r="JZP3977" s="549"/>
      <c r="JZQ3977" s="549"/>
      <c r="JZR3977" s="549"/>
      <c r="JZS3977" s="549"/>
      <c r="JZT3977" s="549"/>
      <c r="JZU3977" s="549"/>
      <c r="JZV3977" s="549"/>
      <c r="JZW3977" s="549"/>
      <c r="JZX3977" s="549"/>
      <c r="JZY3977" s="549"/>
      <c r="JZZ3977" s="549"/>
      <c r="KAA3977" s="549"/>
      <c r="KAB3977" s="549"/>
      <c r="KAC3977" s="549"/>
      <c r="KAD3977" s="549"/>
      <c r="KAE3977" s="549"/>
      <c r="KAF3977" s="549"/>
      <c r="KAG3977" s="549"/>
      <c r="KAH3977" s="549"/>
      <c r="KAI3977" s="549"/>
      <c r="KAJ3977" s="549"/>
      <c r="KAK3977" s="549"/>
      <c r="KAL3977" s="549"/>
      <c r="KAM3977" s="549"/>
      <c r="KAN3977" s="549"/>
      <c r="KAO3977" s="549"/>
      <c r="KAP3977" s="549"/>
      <c r="KAQ3977" s="549"/>
      <c r="KAR3977" s="549"/>
      <c r="KAS3977" s="549"/>
      <c r="KAT3977" s="549"/>
      <c r="KAU3977" s="549"/>
      <c r="KAV3977" s="549"/>
      <c r="KAW3977" s="549"/>
      <c r="KAX3977" s="549"/>
      <c r="KAY3977" s="549"/>
      <c r="KAZ3977" s="549"/>
      <c r="KBA3977" s="549"/>
      <c r="KBB3977" s="549"/>
      <c r="KBC3977" s="549"/>
      <c r="KBD3977" s="549"/>
      <c r="KBE3977" s="549"/>
      <c r="KBF3977" s="549"/>
      <c r="KBG3977" s="549"/>
      <c r="KBH3977" s="549"/>
      <c r="KBI3977" s="549"/>
      <c r="KBJ3977" s="549"/>
      <c r="KBK3977" s="549"/>
      <c r="KBL3977" s="549"/>
      <c r="KBM3977" s="549"/>
      <c r="KBN3977" s="549"/>
      <c r="KBO3977" s="549"/>
      <c r="KBP3977" s="549"/>
      <c r="KBQ3977" s="549"/>
      <c r="KBR3977" s="549"/>
      <c r="KBS3977" s="549"/>
      <c r="KBT3977" s="549"/>
      <c r="KBU3977" s="549"/>
      <c r="KBV3977" s="549"/>
      <c r="KBW3977" s="549"/>
      <c r="KBX3977" s="549"/>
      <c r="KBY3977" s="549"/>
      <c r="KBZ3977" s="549"/>
      <c r="KCA3977" s="549"/>
      <c r="KCB3977" s="549"/>
      <c r="KCC3977" s="549"/>
      <c r="KCD3977" s="549"/>
      <c r="KCE3977" s="549"/>
      <c r="KCF3977" s="549"/>
      <c r="KCG3977" s="549"/>
      <c r="KCH3977" s="549"/>
      <c r="KCI3977" s="549"/>
      <c r="KCJ3977" s="549"/>
      <c r="KCK3977" s="549"/>
      <c r="KCL3977" s="549"/>
      <c r="KCM3977" s="549"/>
      <c r="KCN3977" s="549"/>
      <c r="KCO3977" s="549"/>
      <c r="KCP3977" s="549"/>
      <c r="KCQ3977" s="549"/>
      <c r="KCR3977" s="549"/>
      <c r="KCS3977" s="549"/>
      <c r="KCT3977" s="549"/>
      <c r="KCU3977" s="549"/>
      <c r="KCV3977" s="549"/>
      <c r="KCW3977" s="549"/>
      <c r="KCX3977" s="549"/>
      <c r="KCY3977" s="549"/>
      <c r="KCZ3977" s="549"/>
      <c r="KDA3977" s="549"/>
      <c r="KDB3977" s="549"/>
      <c r="KDC3977" s="549"/>
      <c r="KDD3977" s="549"/>
      <c r="KDE3977" s="549"/>
      <c r="KDF3977" s="549"/>
      <c r="KDG3977" s="549"/>
      <c r="KDH3977" s="549"/>
      <c r="KDI3977" s="549"/>
      <c r="KDJ3977" s="549"/>
      <c r="KDK3977" s="549"/>
      <c r="KDL3977" s="549"/>
      <c r="KDM3977" s="549"/>
      <c r="KDN3977" s="549"/>
      <c r="KDO3977" s="549"/>
      <c r="KDP3977" s="549"/>
      <c r="KDQ3977" s="549"/>
      <c r="KDR3977" s="549"/>
      <c r="KDS3977" s="549"/>
      <c r="KDT3977" s="549"/>
      <c r="KDU3977" s="549"/>
      <c r="KDV3977" s="549"/>
      <c r="KDW3977" s="549"/>
      <c r="KDX3977" s="549"/>
      <c r="KDY3977" s="549"/>
      <c r="KDZ3977" s="549"/>
      <c r="KEA3977" s="549"/>
      <c r="KEB3977" s="549"/>
      <c r="KEC3977" s="549"/>
      <c r="KED3977" s="549"/>
      <c r="KEE3977" s="549"/>
      <c r="KEF3977" s="549"/>
      <c r="KEG3977" s="549"/>
      <c r="KEH3977" s="549"/>
      <c r="KEI3977" s="549"/>
      <c r="KEJ3977" s="549"/>
      <c r="KEK3977" s="549"/>
      <c r="KEL3977" s="549"/>
      <c r="KEM3977" s="549"/>
      <c r="KEN3977" s="549"/>
      <c r="KEO3977" s="549"/>
      <c r="KEP3977" s="549"/>
      <c r="KEQ3977" s="549"/>
      <c r="KER3977" s="549"/>
      <c r="KES3977" s="549"/>
      <c r="KET3977" s="549"/>
      <c r="KEU3977" s="549"/>
      <c r="KEV3977" s="549"/>
      <c r="KEW3977" s="549"/>
      <c r="KEX3977" s="549"/>
      <c r="KEY3977" s="549"/>
      <c r="KEZ3977" s="549"/>
      <c r="KFA3977" s="549"/>
      <c r="KFB3977" s="549"/>
      <c r="KFC3977" s="549"/>
      <c r="KFD3977" s="549"/>
      <c r="KFE3977" s="549"/>
      <c r="KFF3977" s="549"/>
      <c r="KFG3977" s="549"/>
      <c r="KFH3977" s="549"/>
      <c r="KFI3977" s="549"/>
      <c r="KFJ3977" s="549"/>
      <c r="KFK3977" s="549"/>
      <c r="KFL3977" s="549"/>
      <c r="KFM3977" s="549"/>
      <c r="KFN3977" s="549"/>
      <c r="KFO3977" s="549"/>
      <c r="KFP3977" s="549"/>
      <c r="KFQ3977" s="549"/>
      <c r="KFR3977" s="549"/>
      <c r="KFS3977" s="549"/>
      <c r="KFT3977" s="549"/>
      <c r="KFU3977" s="549"/>
      <c r="KFV3977" s="549"/>
      <c r="KFW3977" s="549"/>
      <c r="KFX3977" s="549"/>
      <c r="KFY3977" s="549"/>
      <c r="KFZ3977" s="549"/>
      <c r="KGA3977" s="549"/>
      <c r="KGB3977" s="549"/>
      <c r="KGC3977" s="549"/>
      <c r="KGD3977" s="549"/>
      <c r="KGE3977" s="549"/>
      <c r="KGF3977" s="549"/>
      <c r="KGG3977" s="549"/>
      <c r="KGH3977" s="549"/>
      <c r="KGI3977" s="549"/>
      <c r="KGJ3977" s="549"/>
      <c r="KGK3977" s="549"/>
      <c r="KGL3977" s="549"/>
      <c r="KGM3977" s="549"/>
      <c r="KGN3977" s="549"/>
      <c r="KGO3977" s="549"/>
      <c r="KGP3977" s="549"/>
      <c r="KGQ3977" s="549"/>
      <c r="KGR3977" s="549"/>
      <c r="KGS3977" s="549"/>
      <c r="KGT3977" s="549"/>
      <c r="KGU3977" s="549"/>
      <c r="KGV3977" s="549"/>
      <c r="KGW3977" s="549"/>
      <c r="KGX3977" s="549"/>
      <c r="KGY3977" s="549"/>
      <c r="KGZ3977" s="549"/>
      <c r="KHA3977" s="549"/>
      <c r="KHB3977" s="549"/>
      <c r="KHC3977" s="549"/>
      <c r="KHD3977" s="549"/>
      <c r="KHE3977" s="549"/>
      <c r="KHF3977" s="549"/>
      <c r="KHG3977" s="549"/>
      <c r="KHH3977" s="549"/>
      <c r="KHI3977" s="549"/>
      <c r="KHJ3977" s="549"/>
      <c r="KHK3977" s="549"/>
      <c r="KHL3977" s="549"/>
      <c r="KHM3977" s="549"/>
      <c r="KHN3977" s="549"/>
      <c r="KHO3977" s="549"/>
      <c r="KHP3977" s="549"/>
      <c r="KHQ3977" s="549"/>
      <c r="KHR3977" s="549"/>
      <c r="KHS3977" s="549"/>
      <c r="KHT3977" s="549"/>
      <c r="KHU3977" s="549"/>
      <c r="KHV3977" s="549"/>
      <c r="KHW3977" s="549"/>
      <c r="KHX3977" s="549"/>
      <c r="KHY3977" s="549"/>
      <c r="KHZ3977" s="549"/>
      <c r="KIA3977" s="549"/>
      <c r="KIB3977" s="549"/>
      <c r="KIC3977" s="549"/>
      <c r="KID3977" s="549"/>
      <c r="KIE3977" s="549"/>
      <c r="KIF3977" s="549"/>
      <c r="KIG3977" s="549"/>
      <c r="KIH3977" s="549"/>
      <c r="KII3977" s="549"/>
      <c r="KIJ3977" s="549"/>
      <c r="KIK3977" s="549"/>
      <c r="KIL3977" s="549"/>
      <c r="KIM3977" s="549"/>
      <c r="KIN3977" s="549"/>
      <c r="KIO3977" s="549"/>
      <c r="KIP3977" s="549"/>
      <c r="KIQ3977" s="549"/>
      <c r="KIR3977" s="549"/>
      <c r="KIS3977" s="549"/>
      <c r="KIT3977" s="549"/>
      <c r="KIU3977" s="549"/>
      <c r="KIV3977" s="549"/>
      <c r="KIW3977" s="549"/>
      <c r="KIX3977" s="549"/>
      <c r="KIY3977" s="549"/>
      <c r="KIZ3977" s="549"/>
      <c r="KJA3977" s="549"/>
      <c r="KJB3977" s="549"/>
      <c r="KJC3977" s="549"/>
      <c r="KJD3977" s="549"/>
      <c r="KJE3977" s="549"/>
      <c r="KJF3977" s="549"/>
      <c r="KJG3977" s="549"/>
      <c r="KJH3977" s="549"/>
      <c r="KJI3977" s="549"/>
      <c r="KJJ3977" s="549"/>
      <c r="KJK3977" s="549"/>
      <c r="KJL3977" s="549"/>
      <c r="KJM3977" s="549"/>
      <c r="KJN3977" s="549"/>
      <c r="KJO3977" s="549"/>
      <c r="KJP3977" s="549"/>
      <c r="KJQ3977" s="549"/>
      <c r="KJR3977" s="549"/>
      <c r="KJS3977" s="549"/>
      <c r="KJT3977" s="549"/>
      <c r="KJU3977" s="549"/>
      <c r="KJV3977" s="549"/>
      <c r="KJW3977" s="549"/>
      <c r="KJX3977" s="549"/>
      <c r="KJY3977" s="549"/>
      <c r="KJZ3977" s="549"/>
      <c r="KKA3977" s="549"/>
      <c r="KKB3977" s="549"/>
      <c r="KKC3977" s="549"/>
      <c r="KKD3977" s="549"/>
      <c r="KKE3977" s="549"/>
      <c r="KKF3977" s="549"/>
      <c r="KKG3977" s="549"/>
      <c r="KKH3977" s="549"/>
      <c r="KKI3977" s="549"/>
      <c r="KKJ3977" s="549"/>
      <c r="KKK3977" s="549"/>
      <c r="KKL3977" s="549"/>
      <c r="KKM3977" s="549"/>
      <c r="KKN3977" s="549"/>
      <c r="KKO3977" s="549"/>
      <c r="KKP3977" s="549"/>
      <c r="KKQ3977" s="549"/>
      <c r="KKR3977" s="549"/>
      <c r="KKS3977" s="549"/>
      <c r="KKT3977" s="549"/>
      <c r="KKU3977" s="549"/>
      <c r="KKV3977" s="549"/>
      <c r="KKW3977" s="549"/>
      <c r="KKX3977" s="549"/>
      <c r="KKY3977" s="549"/>
      <c r="KKZ3977" s="549"/>
      <c r="KLA3977" s="549"/>
      <c r="KLB3977" s="549"/>
      <c r="KLC3977" s="549"/>
      <c r="KLD3977" s="549"/>
      <c r="KLE3977" s="549"/>
      <c r="KLF3977" s="549"/>
      <c r="KLG3977" s="549"/>
      <c r="KLH3977" s="549"/>
      <c r="KLI3977" s="549"/>
      <c r="KLJ3977" s="549"/>
      <c r="KLK3977" s="549"/>
      <c r="KLL3977" s="549"/>
      <c r="KLM3977" s="549"/>
      <c r="KLN3977" s="549"/>
      <c r="KLO3977" s="549"/>
      <c r="KLP3977" s="549"/>
      <c r="KLQ3977" s="549"/>
      <c r="KLR3977" s="549"/>
      <c r="KLS3977" s="549"/>
      <c r="KLT3977" s="549"/>
      <c r="KLU3977" s="549"/>
      <c r="KLV3977" s="549"/>
      <c r="KLW3977" s="549"/>
      <c r="KLX3977" s="549"/>
      <c r="KLY3977" s="549"/>
      <c r="KLZ3977" s="549"/>
      <c r="KMA3977" s="549"/>
      <c r="KMB3977" s="549"/>
      <c r="KMC3977" s="549"/>
      <c r="KMD3977" s="549"/>
      <c r="KME3977" s="549"/>
      <c r="KMF3977" s="549"/>
      <c r="KMG3977" s="549"/>
      <c r="KMH3977" s="549"/>
      <c r="KMI3977" s="549"/>
      <c r="KMJ3977" s="549"/>
      <c r="KMK3977" s="549"/>
      <c r="KML3977" s="549"/>
      <c r="KMM3977" s="549"/>
      <c r="KMN3977" s="549"/>
      <c r="KMO3977" s="549"/>
      <c r="KMP3977" s="549"/>
      <c r="KMQ3977" s="549"/>
      <c r="KMR3977" s="549"/>
      <c r="KMS3977" s="549"/>
      <c r="KMT3977" s="549"/>
      <c r="KMU3977" s="549"/>
      <c r="KMV3977" s="549"/>
      <c r="KMW3977" s="549"/>
      <c r="KMX3977" s="549"/>
      <c r="KMY3977" s="549"/>
      <c r="KMZ3977" s="549"/>
      <c r="KNA3977" s="549"/>
      <c r="KNB3977" s="549"/>
      <c r="KNC3977" s="549"/>
      <c r="KND3977" s="549"/>
      <c r="KNE3977" s="549"/>
      <c r="KNF3977" s="549"/>
      <c r="KNG3977" s="549"/>
      <c r="KNH3977" s="549"/>
      <c r="KNI3977" s="549"/>
      <c r="KNJ3977" s="549"/>
      <c r="KNK3977" s="549"/>
      <c r="KNL3977" s="549"/>
      <c r="KNM3977" s="549"/>
      <c r="KNN3977" s="549"/>
      <c r="KNO3977" s="549"/>
      <c r="KNP3977" s="549"/>
      <c r="KNQ3977" s="549"/>
      <c r="KNR3977" s="549"/>
      <c r="KNS3977" s="549"/>
      <c r="KNT3977" s="549"/>
      <c r="KNU3977" s="549"/>
      <c r="KNV3977" s="549"/>
      <c r="KNW3977" s="549"/>
      <c r="KNX3977" s="549"/>
      <c r="KNY3977" s="549"/>
      <c r="KNZ3977" s="549"/>
      <c r="KOA3977" s="549"/>
      <c r="KOB3977" s="549"/>
      <c r="KOC3977" s="549"/>
      <c r="KOD3977" s="549"/>
      <c r="KOE3977" s="549"/>
      <c r="KOF3977" s="549"/>
      <c r="KOG3977" s="549"/>
      <c r="KOH3977" s="549"/>
      <c r="KOI3977" s="549"/>
      <c r="KOJ3977" s="549"/>
      <c r="KOK3977" s="549"/>
      <c r="KOL3977" s="549"/>
      <c r="KOM3977" s="549"/>
      <c r="KON3977" s="549"/>
      <c r="KOO3977" s="549"/>
      <c r="KOP3977" s="549"/>
      <c r="KOQ3977" s="549"/>
      <c r="KOR3977" s="549"/>
      <c r="KOS3977" s="549"/>
      <c r="KOT3977" s="549"/>
      <c r="KOU3977" s="549"/>
      <c r="KOV3977" s="549"/>
      <c r="KOW3977" s="549"/>
      <c r="KOX3977" s="549"/>
      <c r="KOY3977" s="549"/>
      <c r="KOZ3977" s="549"/>
      <c r="KPA3977" s="549"/>
      <c r="KPB3977" s="549"/>
      <c r="KPC3977" s="549"/>
      <c r="KPD3977" s="549"/>
      <c r="KPE3977" s="549"/>
      <c r="KPF3977" s="549"/>
      <c r="KPG3977" s="549"/>
      <c r="KPH3977" s="549"/>
      <c r="KPI3977" s="549"/>
      <c r="KPJ3977" s="549"/>
      <c r="KPK3977" s="549"/>
      <c r="KPL3977" s="549"/>
      <c r="KPM3977" s="549"/>
      <c r="KPN3977" s="549"/>
      <c r="KPO3977" s="549"/>
      <c r="KPP3977" s="549"/>
      <c r="KPQ3977" s="549"/>
      <c r="KPR3977" s="549"/>
      <c r="KPS3977" s="549"/>
      <c r="KPT3977" s="549"/>
      <c r="KPU3977" s="549"/>
      <c r="KPV3977" s="549"/>
      <c r="KPW3977" s="549"/>
      <c r="KPX3977" s="549"/>
      <c r="KPY3977" s="549"/>
      <c r="KPZ3977" s="549"/>
      <c r="KQA3977" s="549"/>
      <c r="KQB3977" s="549"/>
      <c r="KQC3977" s="549"/>
      <c r="KQD3977" s="549"/>
      <c r="KQE3977" s="549"/>
      <c r="KQF3977" s="549"/>
      <c r="KQG3977" s="549"/>
      <c r="KQH3977" s="549"/>
      <c r="KQI3977" s="549"/>
      <c r="KQJ3977" s="549"/>
      <c r="KQK3977" s="549"/>
      <c r="KQL3977" s="549"/>
      <c r="KQM3977" s="549"/>
      <c r="KQN3977" s="549"/>
      <c r="KQO3977" s="549"/>
      <c r="KQP3977" s="549"/>
      <c r="KQQ3977" s="549"/>
      <c r="KQR3977" s="549"/>
      <c r="KQS3977" s="549"/>
      <c r="KQT3977" s="549"/>
      <c r="KQU3977" s="549"/>
      <c r="KQV3977" s="549"/>
      <c r="KQW3977" s="549"/>
      <c r="KQX3977" s="549"/>
      <c r="KQY3977" s="549"/>
      <c r="KQZ3977" s="549"/>
      <c r="KRA3977" s="549"/>
      <c r="KRB3977" s="549"/>
      <c r="KRC3977" s="549"/>
      <c r="KRD3977" s="549"/>
      <c r="KRE3977" s="549"/>
      <c r="KRF3977" s="549"/>
      <c r="KRG3977" s="549"/>
      <c r="KRH3977" s="549"/>
      <c r="KRI3977" s="549"/>
      <c r="KRJ3977" s="549"/>
      <c r="KRK3977" s="549"/>
      <c r="KRL3977" s="549"/>
      <c r="KRM3977" s="549"/>
      <c r="KRN3977" s="549"/>
      <c r="KRO3977" s="549"/>
      <c r="KRP3977" s="549"/>
      <c r="KRQ3977" s="549"/>
      <c r="KRR3977" s="549"/>
      <c r="KRS3977" s="549"/>
      <c r="KRT3977" s="549"/>
      <c r="KRU3977" s="549"/>
      <c r="KRV3977" s="549"/>
      <c r="KRW3977" s="549"/>
      <c r="KRX3977" s="549"/>
      <c r="KRY3977" s="549"/>
      <c r="KRZ3977" s="549"/>
      <c r="KSA3977" s="549"/>
      <c r="KSB3977" s="549"/>
      <c r="KSC3977" s="549"/>
      <c r="KSD3977" s="549"/>
      <c r="KSE3977" s="549"/>
      <c r="KSF3977" s="549"/>
      <c r="KSG3977" s="549"/>
      <c r="KSH3977" s="549"/>
      <c r="KSI3977" s="549"/>
      <c r="KSJ3977" s="549"/>
      <c r="KSK3977" s="549"/>
      <c r="KSL3977" s="549"/>
      <c r="KSM3977" s="549"/>
      <c r="KSN3977" s="549"/>
      <c r="KSO3977" s="549"/>
      <c r="KSP3977" s="549"/>
      <c r="KSQ3977" s="549"/>
      <c r="KSR3977" s="549"/>
      <c r="KSS3977" s="549"/>
      <c r="KST3977" s="549"/>
      <c r="KSU3977" s="549"/>
      <c r="KSV3977" s="549"/>
      <c r="KSW3977" s="549"/>
      <c r="KSX3977" s="549"/>
      <c r="KSY3977" s="549"/>
      <c r="KSZ3977" s="549"/>
      <c r="KTA3977" s="549"/>
      <c r="KTB3977" s="549"/>
      <c r="KTC3977" s="549"/>
      <c r="KTD3977" s="549"/>
      <c r="KTE3977" s="549"/>
      <c r="KTF3977" s="549"/>
      <c r="KTG3977" s="549"/>
      <c r="KTH3977" s="549"/>
      <c r="KTI3977" s="549"/>
      <c r="KTJ3977" s="549"/>
      <c r="KTK3977" s="549"/>
      <c r="KTL3977" s="549"/>
      <c r="KTM3977" s="549"/>
      <c r="KTN3977" s="549"/>
      <c r="KTO3977" s="549"/>
      <c r="KTP3977" s="549"/>
      <c r="KTQ3977" s="549"/>
      <c r="KTR3977" s="549"/>
      <c r="KTS3977" s="549"/>
      <c r="KTT3977" s="549"/>
      <c r="KTU3977" s="549"/>
      <c r="KTV3977" s="549"/>
      <c r="KTW3977" s="549"/>
      <c r="KTX3977" s="549"/>
      <c r="KTY3977" s="549"/>
      <c r="KTZ3977" s="549"/>
      <c r="KUA3977" s="549"/>
      <c r="KUB3977" s="549"/>
      <c r="KUC3977" s="549"/>
      <c r="KUD3977" s="549"/>
      <c r="KUE3977" s="549"/>
      <c r="KUF3977" s="549"/>
      <c r="KUG3977" s="549"/>
      <c r="KUH3977" s="549"/>
      <c r="KUI3977" s="549"/>
      <c r="KUJ3977" s="549"/>
      <c r="KUK3977" s="549"/>
      <c r="KUL3977" s="549"/>
      <c r="KUM3977" s="549"/>
      <c r="KUN3977" s="549"/>
      <c r="KUO3977" s="549"/>
      <c r="KUP3977" s="549"/>
      <c r="KUQ3977" s="549"/>
      <c r="KUR3977" s="549"/>
      <c r="KUS3977" s="549"/>
      <c r="KUT3977" s="549"/>
      <c r="KUU3977" s="549"/>
      <c r="KUV3977" s="549"/>
      <c r="KUW3977" s="549"/>
      <c r="KUX3977" s="549"/>
      <c r="KUY3977" s="549"/>
      <c r="KUZ3977" s="549"/>
      <c r="KVA3977" s="549"/>
      <c r="KVB3977" s="549"/>
      <c r="KVC3977" s="549"/>
      <c r="KVD3977" s="549"/>
      <c r="KVE3977" s="549"/>
      <c r="KVF3977" s="549"/>
      <c r="KVG3977" s="549"/>
      <c r="KVH3977" s="549"/>
      <c r="KVI3977" s="549"/>
      <c r="KVJ3977" s="549"/>
      <c r="KVK3977" s="549"/>
      <c r="KVL3977" s="549"/>
      <c r="KVM3977" s="549"/>
      <c r="KVN3977" s="549"/>
      <c r="KVO3977" s="549"/>
      <c r="KVP3977" s="549"/>
      <c r="KVQ3977" s="549"/>
      <c r="KVR3977" s="549"/>
      <c r="KVS3977" s="549"/>
      <c r="KVT3977" s="549"/>
      <c r="KVU3977" s="549"/>
      <c r="KVV3977" s="549"/>
      <c r="KVW3977" s="549"/>
      <c r="KVX3977" s="549"/>
      <c r="KVY3977" s="549"/>
      <c r="KVZ3977" s="549"/>
      <c r="KWA3977" s="549"/>
      <c r="KWB3977" s="549"/>
      <c r="KWC3977" s="549"/>
      <c r="KWD3977" s="549"/>
      <c r="KWE3977" s="549"/>
      <c r="KWF3977" s="549"/>
      <c r="KWG3977" s="549"/>
      <c r="KWH3977" s="549"/>
      <c r="KWI3977" s="549"/>
      <c r="KWJ3977" s="549"/>
      <c r="KWK3977" s="549"/>
      <c r="KWL3977" s="549"/>
      <c r="KWM3977" s="549"/>
      <c r="KWN3977" s="549"/>
      <c r="KWO3977" s="549"/>
      <c r="KWP3977" s="549"/>
      <c r="KWQ3977" s="549"/>
      <c r="KWR3977" s="549"/>
      <c r="KWS3977" s="549"/>
      <c r="KWT3977" s="549"/>
      <c r="KWU3977" s="549"/>
      <c r="KWV3977" s="549"/>
      <c r="KWW3977" s="549"/>
      <c r="KWX3977" s="549"/>
      <c r="KWY3977" s="549"/>
      <c r="KWZ3977" s="549"/>
      <c r="KXA3977" s="549"/>
      <c r="KXB3977" s="549"/>
      <c r="KXC3977" s="549"/>
      <c r="KXD3977" s="549"/>
      <c r="KXE3977" s="549"/>
      <c r="KXF3977" s="549"/>
      <c r="KXG3977" s="549"/>
      <c r="KXH3977" s="549"/>
      <c r="KXI3977" s="549"/>
      <c r="KXJ3977" s="549"/>
      <c r="KXK3977" s="549"/>
      <c r="KXL3977" s="549"/>
      <c r="KXM3977" s="549"/>
      <c r="KXN3977" s="549"/>
      <c r="KXO3977" s="549"/>
      <c r="KXP3977" s="549"/>
      <c r="KXQ3977" s="549"/>
      <c r="KXR3977" s="549"/>
      <c r="KXS3977" s="549"/>
      <c r="KXT3977" s="549"/>
      <c r="KXU3977" s="549"/>
      <c r="KXV3977" s="549"/>
      <c r="KXW3977" s="549"/>
      <c r="KXX3977" s="549"/>
      <c r="KXY3977" s="549"/>
      <c r="KXZ3977" s="549"/>
      <c r="KYA3977" s="549"/>
      <c r="KYB3977" s="549"/>
      <c r="KYC3977" s="549"/>
      <c r="KYD3977" s="549"/>
      <c r="KYE3977" s="549"/>
      <c r="KYF3977" s="549"/>
      <c r="KYG3977" s="549"/>
      <c r="KYH3977" s="549"/>
      <c r="KYI3977" s="549"/>
      <c r="KYJ3977" s="549"/>
      <c r="KYK3977" s="549"/>
      <c r="KYL3977" s="549"/>
      <c r="KYM3977" s="549"/>
      <c r="KYN3977" s="549"/>
      <c r="KYO3977" s="549"/>
      <c r="KYP3977" s="549"/>
      <c r="KYQ3977" s="549"/>
      <c r="KYR3977" s="549"/>
      <c r="KYS3977" s="549"/>
      <c r="KYT3977" s="549"/>
      <c r="KYU3977" s="549"/>
      <c r="KYV3977" s="549"/>
      <c r="KYW3977" s="549"/>
      <c r="KYX3977" s="549"/>
      <c r="KYY3977" s="549"/>
      <c r="KYZ3977" s="549"/>
      <c r="KZA3977" s="549"/>
      <c r="KZB3977" s="549"/>
      <c r="KZC3977" s="549"/>
      <c r="KZD3977" s="549"/>
      <c r="KZE3977" s="549"/>
      <c r="KZF3977" s="549"/>
      <c r="KZG3977" s="549"/>
      <c r="KZH3977" s="549"/>
      <c r="KZI3977" s="549"/>
      <c r="KZJ3977" s="549"/>
      <c r="KZK3977" s="549"/>
      <c r="KZL3977" s="549"/>
      <c r="KZM3977" s="549"/>
      <c r="KZN3977" s="549"/>
      <c r="KZO3977" s="549"/>
      <c r="KZP3977" s="549"/>
      <c r="KZQ3977" s="549"/>
      <c r="KZR3977" s="549"/>
      <c r="KZS3977" s="549"/>
      <c r="KZT3977" s="549"/>
      <c r="KZU3977" s="549"/>
      <c r="KZV3977" s="549"/>
      <c r="KZW3977" s="549"/>
      <c r="KZX3977" s="549"/>
      <c r="KZY3977" s="549"/>
      <c r="KZZ3977" s="549"/>
      <c r="LAA3977" s="549"/>
      <c r="LAB3977" s="549"/>
      <c r="LAC3977" s="549"/>
      <c r="LAD3977" s="549"/>
      <c r="LAE3977" s="549"/>
      <c r="LAF3977" s="549"/>
      <c r="LAG3977" s="549"/>
      <c r="LAH3977" s="549"/>
      <c r="LAI3977" s="549"/>
      <c r="LAJ3977" s="549"/>
      <c r="LAK3977" s="549"/>
      <c r="LAL3977" s="549"/>
      <c r="LAM3977" s="549"/>
      <c r="LAN3977" s="549"/>
      <c r="LAO3977" s="549"/>
      <c r="LAP3977" s="549"/>
      <c r="LAQ3977" s="549"/>
      <c r="LAR3977" s="549"/>
      <c r="LAS3977" s="549"/>
      <c r="LAT3977" s="549"/>
      <c r="LAU3977" s="549"/>
      <c r="LAV3977" s="549"/>
      <c r="LAW3977" s="549"/>
      <c r="LAX3977" s="549"/>
      <c r="LAY3977" s="549"/>
      <c r="LAZ3977" s="549"/>
      <c r="LBA3977" s="549"/>
      <c r="LBB3977" s="549"/>
      <c r="LBC3977" s="549"/>
      <c r="LBD3977" s="549"/>
      <c r="LBE3977" s="549"/>
      <c r="LBF3977" s="549"/>
      <c r="LBG3977" s="549"/>
      <c r="LBH3977" s="549"/>
      <c r="LBI3977" s="549"/>
      <c r="LBJ3977" s="549"/>
      <c r="LBK3977" s="549"/>
      <c r="LBL3977" s="549"/>
      <c r="LBM3977" s="549"/>
      <c r="LBN3977" s="549"/>
      <c r="LBO3977" s="549"/>
      <c r="LBP3977" s="549"/>
      <c r="LBQ3977" s="549"/>
      <c r="LBR3977" s="549"/>
      <c r="LBS3977" s="549"/>
      <c r="LBT3977" s="549"/>
      <c r="LBU3977" s="549"/>
      <c r="LBV3977" s="549"/>
      <c r="LBW3977" s="549"/>
      <c r="LBX3977" s="549"/>
      <c r="LBY3977" s="549"/>
      <c r="LBZ3977" s="549"/>
      <c r="LCA3977" s="549"/>
      <c r="LCB3977" s="549"/>
      <c r="LCC3977" s="549"/>
      <c r="LCD3977" s="549"/>
      <c r="LCE3977" s="549"/>
      <c r="LCF3977" s="549"/>
      <c r="LCG3977" s="549"/>
      <c r="LCH3977" s="549"/>
      <c r="LCI3977" s="549"/>
      <c r="LCJ3977" s="549"/>
      <c r="LCK3977" s="549"/>
      <c r="LCL3977" s="549"/>
      <c r="LCM3977" s="549"/>
      <c r="LCN3977" s="549"/>
      <c r="LCO3977" s="549"/>
      <c r="LCP3977" s="549"/>
      <c r="LCQ3977" s="549"/>
      <c r="LCR3977" s="549"/>
      <c r="LCS3977" s="549"/>
      <c r="LCT3977" s="549"/>
      <c r="LCU3977" s="549"/>
      <c r="LCV3977" s="549"/>
      <c r="LCW3977" s="549"/>
      <c r="LCX3977" s="549"/>
      <c r="LCY3977" s="549"/>
      <c r="LCZ3977" s="549"/>
      <c r="LDA3977" s="549"/>
      <c r="LDB3977" s="549"/>
      <c r="LDC3977" s="549"/>
      <c r="LDD3977" s="549"/>
      <c r="LDE3977" s="549"/>
      <c r="LDF3977" s="549"/>
      <c r="LDG3977" s="549"/>
      <c r="LDH3977" s="549"/>
      <c r="LDI3977" s="549"/>
      <c r="LDJ3977" s="549"/>
      <c r="LDK3977" s="549"/>
      <c r="LDL3977" s="549"/>
      <c r="LDM3977" s="549"/>
      <c r="LDN3977" s="549"/>
      <c r="LDO3977" s="549"/>
      <c r="LDP3977" s="549"/>
      <c r="LDQ3977" s="549"/>
      <c r="LDR3977" s="549"/>
      <c r="LDS3977" s="549"/>
      <c r="LDT3977" s="549"/>
      <c r="LDU3977" s="549"/>
      <c r="LDV3977" s="549"/>
      <c r="LDW3977" s="549"/>
      <c r="LDX3977" s="549"/>
      <c r="LDY3977" s="549"/>
      <c r="LDZ3977" s="549"/>
      <c r="LEA3977" s="549"/>
      <c r="LEB3977" s="549"/>
      <c r="LEC3977" s="549"/>
      <c r="LED3977" s="549"/>
      <c r="LEE3977" s="549"/>
      <c r="LEF3977" s="549"/>
      <c r="LEG3977" s="549"/>
      <c r="LEH3977" s="549"/>
      <c r="LEI3977" s="549"/>
      <c r="LEJ3977" s="549"/>
      <c r="LEK3977" s="549"/>
      <c r="LEL3977" s="549"/>
      <c r="LEM3977" s="549"/>
      <c r="LEN3977" s="549"/>
      <c r="LEO3977" s="549"/>
      <c r="LEP3977" s="549"/>
      <c r="LEQ3977" s="549"/>
      <c r="LER3977" s="549"/>
      <c r="LES3977" s="549"/>
      <c r="LET3977" s="549"/>
      <c r="LEU3977" s="549"/>
      <c r="LEV3977" s="549"/>
      <c r="LEW3977" s="549"/>
      <c r="LEX3977" s="549"/>
      <c r="LEY3977" s="549"/>
      <c r="LEZ3977" s="549"/>
      <c r="LFA3977" s="549"/>
      <c r="LFB3977" s="549"/>
      <c r="LFC3977" s="549"/>
      <c r="LFD3977" s="549"/>
      <c r="LFE3977" s="549"/>
      <c r="LFF3977" s="549"/>
      <c r="LFG3977" s="549"/>
      <c r="LFH3977" s="549"/>
      <c r="LFI3977" s="549"/>
      <c r="LFJ3977" s="549"/>
      <c r="LFK3977" s="549"/>
      <c r="LFL3977" s="549"/>
      <c r="LFM3977" s="549"/>
      <c r="LFN3977" s="549"/>
      <c r="LFO3977" s="549"/>
      <c r="LFP3977" s="549"/>
      <c r="LFQ3977" s="549"/>
      <c r="LFR3977" s="549"/>
      <c r="LFS3977" s="549"/>
      <c r="LFT3977" s="549"/>
      <c r="LFU3977" s="549"/>
      <c r="LFV3977" s="549"/>
      <c r="LFW3977" s="549"/>
      <c r="LFX3977" s="549"/>
      <c r="LFY3977" s="549"/>
      <c r="LFZ3977" s="549"/>
      <c r="LGA3977" s="549"/>
      <c r="LGB3977" s="549"/>
      <c r="LGC3977" s="549"/>
      <c r="LGD3977" s="549"/>
      <c r="LGE3977" s="549"/>
      <c r="LGF3977" s="549"/>
      <c r="LGG3977" s="549"/>
      <c r="LGH3977" s="549"/>
      <c r="LGI3977" s="549"/>
      <c r="LGJ3977" s="549"/>
      <c r="LGK3977" s="549"/>
      <c r="LGL3977" s="549"/>
      <c r="LGM3977" s="549"/>
      <c r="LGN3977" s="549"/>
      <c r="LGO3977" s="549"/>
      <c r="LGP3977" s="549"/>
      <c r="LGQ3977" s="549"/>
      <c r="LGR3977" s="549"/>
      <c r="LGS3977" s="549"/>
      <c r="LGT3977" s="549"/>
      <c r="LGU3977" s="549"/>
      <c r="LGV3977" s="549"/>
      <c r="LGW3977" s="549"/>
      <c r="LGX3977" s="549"/>
      <c r="LGY3977" s="549"/>
      <c r="LGZ3977" s="549"/>
      <c r="LHA3977" s="549"/>
      <c r="LHB3977" s="549"/>
      <c r="LHC3977" s="549"/>
      <c r="LHD3977" s="549"/>
      <c r="LHE3977" s="549"/>
      <c r="LHF3977" s="549"/>
      <c r="LHG3977" s="549"/>
      <c r="LHH3977" s="549"/>
      <c r="LHI3977" s="549"/>
      <c r="LHJ3977" s="549"/>
      <c r="LHK3977" s="549"/>
      <c r="LHL3977" s="549"/>
      <c r="LHM3977" s="549"/>
      <c r="LHN3977" s="549"/>
      <c r="LHO3977" s="549"/>
      <c r="LHP3977" s="549"/>
      <c r="LHQ3977" s="549"/>
      <c r="LHR3977" s="549"/>
      <c r="LHS3977" s="549"/>
      <c r="LHT3977" s="549"/>
      <c r="LHU3977" s="549"/>
      <c r="LHV3977" s="549"/>
      <c r="LHW3977" s="549"/>
      <c r="LHX3977" s="549"/>
      <c r="LHY3977" s="549"/>
      <c r="LHZ3977" s="549"/>
      <c r="LIA3977" s="549"/>
      <c r="LIB3977" s="549"/>
      <c r="LIC3977" s="549"/>
      <c r="LID3977" s="549"/>
      <c r="LIE3977" s="549"/>
      <c r="LIF3977" s="549"/>
      <c r="LIG3977" s="549"/>
      <c r="LIH3977" s="549"/>
      <c r="LII3977" s="549"/>
      <c r="LIJ3977" s="549"/>
      <c r="LIK3977" s="549"/>
      <c r="LIL3977" s="549"/>
      <c r="LIM3977" s="549"/>
      <c r="LIN3977" s="549"/>
      <c r="LIO3977" s="549"/>
      <c r="LIP3977" s="549"/>
      <c r="LIQ3977" s="549"/>
      <c r="LIR3977" s="549"/>
      <c r="LIS3977" s="549"/>
      <c r="LIT3977" s="549"/>
      <c r="LIU3977" s="549"/>
      <c r="LIV3977" s="549"/>
      <c r="LIW3977" s="549"/>
      <c r="LIX3977" s="549"/>
      <c r="LIY3977" s="549"/>
      <c r="LIZ3977" s="549"/>
      <c r="LJA3977" s="549"/>
      <c r="LJB3977" s="549"/>
      <c r="LJC3977" s="549"/>
      <c r="LJD3977" s="549"/>
      <c r="LJE3977" s="549"/>
      <c r="LJF3977" s="549"/>
      <c r="LJG3977" s="549"/>
      <c r="LJH3977" s="549"/>
      <c r="LJI3977" s="549"/>
      <c r="LJJ3977" s="549"/>
      <c r="LJK3977" s="549"/>
      <c r="LJL3977" s="549"/>
      <c r="LJM3977" s="549"/>
      <c r="LJN3977" s="549"/>
      <c r="LJO3977" s="549"/>
      <c r="LJP3977" s="549"/>
      <c r="LJQ3977" s="549"/>
      <c r="LJR3977" s="549"/>
      <c r="LJS3977" s="549"/>
      <c r="LJT3977" s="549"/>
      <c r="LJU3977" s="549"/>
      <c r="LJV3977" s="549"/>
      <c r="LJW3977" s="549"/>
      <c r="LJX3977" s="549"/>
      <c r="LJY3977" s="549"/>
      <c r="LJZ3977" s="549"/>
      <c r="LKA3977" s="549"/>
      <c r="LKB3977" s="549"/>
      <c r="LKC3977" s="549"/>
      <c r="LKD3977" s="549"/>
      <c r="LKE3977" s="549"/>
      <c r="LKF3977" s="549"/>
      <c r="LKG3977" s="549"/>
      <c r="LKH3977" s="549"/>
      <c r="LKI3977" s="549"/>
      <c r="LKJ3977" s="549"/>
      <c r="LKK3977" s="549"/>
      <c r="LKL3977" s="549"/>
      <c r="LKM3977" s="549"/>
      <c r="LKN3977" s="549"/>
      <c r="LKO3977" s="549"/>
      <c r="LKP3977" s="549"/>
      <c r="LKQ3977" s="549"/>
      <c r="LKR3977" s="549"/>
      <c r="LKS3977" s="549"/>
      <c r="LKT3977" s="549"/>
      <c r="LKU3977" s="549"/>
      <c r="LKV3977" s="549"/>
      <c r="LKW3977" s="549"/>
      <c r="LKX3977" s="549"/>
      <c r="LKY3977" s="549"/>
      <c r="LKZ3977" s="549"/>
      <c r="LLA3977" s="549"/>
      <c r="LLB3977" s="549"/>
      <c r="LLC3977" s="549"/>
      <c r="LLD3977" s="549"/>
      <c r="LLE3977" s="549"/>
      <c r="LLF3977" s="549"/>
      <c r="LLG3977" s="549"/>
      <c r="LLH3977" s="549"/>
      <c r="LLI3977" s="549"/>
      <c r="LLJ3977" s="549"/>
      <c r="LLK3977" s="549"/>
      <c r="LLL3977" s="549"/>
      <c r="LLM3977" s="549"/>
      <c r="LLN3977" s="549"/>
      <c r="LLO3977" s="549"/>
      <c r="LLP3977" s="549"/>
      <c r="LLQ3977" s="549"/>
      <c r="LLR3977" s="549"/>
      <c r="LLS3977" s="549"/>
      <c r="LLT3977" s="549"/>
      <c r="LLU3977" s="549"/>
      <c r="LLV3977" s="549"/>
      <c r="LLW3977" s="549"/>
      <c r="LLX3977" s="549"/>
      <c r="LLY3977" s="549"/>
      <c r="LLZ3977" s="549"/>
      <c r="LMA3977" s="549"/>
      <c r="LMB3977" s="549"/>
      <c r="LMC3977" s="549"/>
      <c r="LMD3977" s="549"/>
      <c r="LME3977" s="549"/>
      <c r="LMF3977" s="549"/>
      <c r="LMG3977" s="549"/>
      <c r="LMH3977" s="549"/>
      <c r="LMI3977" s="549"/>
      <c r="LMJ3977" s="549"/>
      <c r="LMK3977" s="549"/>
      <c r="LML3977" s="549"/>
      <c r="LMM3977" s="549"/>
      <c r="LMN3977" s="549"/>
      <c r="LMO3977" s="549"/>
      <c r="LMP3977" s="549"/>
      <c r="LMQ3977" s="549"/>
      <c r="LMR3977" s="549"/>
      <c r="LMS3977" s="549"/>
      <c r="LMT3977" s="549"/>
      <c r="LMU3977" s="549"/>
      <c r="LMV3977" s="549"/>
      <c r="LMW3977" s="549"/>
      <c r="LMX3977" s="549"/>
      <c r="LMY3977" s="549"/>
      <c r="LMZ3977" s="549"/>
      <c r="LNA3977" s="549"/>
      <c r="LNB3977" s="549"/>
      <c r="LNC3977" s="549"/>
      <c r="LND3977" s="549"/>
      <c r="LNE3977" s="549"/>
      <c r="LNF3977" s="549"/>
      <c r="LNG3977" s="549"/>
      <c r="LNH3977" s="549"/>
      <c r="LNI3977" s="549"/>
      <c r="LNJ3977" s="549"/>
      <c r="LNK3977" s="549"/>
      <c r="LNL3977" s="549"/>
      <c r="LNM3977" s="549"/>
      <c r="LNN3977" s="549"/>
      <c r="LNO3977" s="549"/>
      <c r="LNP3977" s="549"/>
      <c r="LNQ3977" s="549"/>
      <c r="LNR3977" s="549"/>
      <c r="LNS3977" s="549"/>
      <c r="LNT3977" s="549"/>
      <c r="LNU3977" s="549"/>
      <c r="LNV3977" s="549"/>
      <c r="LNW3977" s="549"/>
      <c r="LNX3977" s="549"/>
      <c r="LNY3977" s="549"/>
      <c r="LNZ3977" s="549"/>
      <c r="LOA3977" s="549"/>
      <c r="LOB3977" s="549"/>
      <c r="LOC3977" s="549"/>
      <c r="LOD3977" s="549"/>
      <c r="LOE3977" s="549"/>
      <c r="LOF3977" s="549"/>
      <c r="LOG3977" s="549"/>
      <c r="LOH3977" s="549"/>
      <c r="LOI3977" s="549"/>
      <c r="LOJ3977" s="549"/>
      <c r="LOK3977" s="549"/>
      <c r="LOL3977" s="549"/>
      <c r="LOM3977" s="549"/>
      <c r="LON3977" s="549"/>
      <c r="LOO3977" s="549"/>
      <c r="LOP3977" s="549"/>
      <c r="LOQ3977" s="549"/>
      <c r="LOR3977" s="549"/>
      <c r="LOS3977" s="549"/>
      <c r="LOT3977" s="549"/>
      <c r="LOU3977" s="549"/>
      <c r="LOV3977" s="549"/>
      <c r="LOW3977" s="549"/>
      <c r="LOX3977" s="549"/>
      <c r="LOY3977" s="549"/>
      <c r="LOZ3977" s="549"/>
      <c r="LPA3977" s="549"/>
      <c r="LPB3977" s="549"/>
      <c r="LPC3977" s="549"/>
      <c r="LPD3977" s="549"/>
      <c r="LPE3977" s="549"/>
      <c r="LPF3977" s="549"/>
      <c r="LPG3977" s="549"/>
      <c r="LPH3977" s="549"/>
      <c r="LPI3977" s="549"/>
      <c r="LPJ3977" s="549"/>
      <c r="LPK3977" s="549"/>
      <c r="LPL3977" s="549"/>
      <c r="LPM3977" s="549"/>
      <c r="LPN3977" s="549"/>
      <c r="LPO3977" s="549"/>
      <c r="LPP3977" s="549"/>
      <c r="LPQ3977" s="549"/>
      <c r="LPR3977" s="549"/>
      <c r="LPS3977" s="549"/>
      <c r="LPT3977" s="549"/>
      <c r="LPU3977" s="549"/>
      <c r="LPV3977" s="549"/>
      <c r="LPW3977" s="549"/>
      <c r="LPX3977" s="549"/>
      <c r="LPY3977" s="549"/>
      <c r="LPZ3977" s="549"/>
      <c r="LQA3977" s="549"/>
      <c r="LQB3977" s="549"/>
      <c r="LQC3977" s="549"/>
      <c r="LQD3977" s="549"/>
      <c r="LQE3977" s="549"/>
      <c r="LQF3977" s="549"/>
      <c r="LQG3977" s="549"/>
      <c r="LQH3977" s="549"/>
      <c r="LQI3977" s="549"/>
      <c r="LQJ3977" s="549"/>
      <c r="LQK3977" s="549"/>
      <c r="LQL3977" s="549"/>
      <c r="LQM3977" s="549"/>
      <c r="LQN3977" s="549"/>
      <c r="LQO3977" s="549"/>
      <c r="LQP3977" s="549"/>
      <c r="LQQ3977" s="549"/>
      <c r="LQR3977" s="549"/>
      <c r="LQS3977" s="549"/>
      <c r="LQT3977" s="549"/>
      <c r="LQU3977" s="549"/>
      <c r="LQV3977" s="549"/>
      <c r="LQW3977" s="549"/>
      <c r="LQX3977" s="549"/>
      <c r="LQY3977" s="549"/>
      <c r="LQZ3977" s="549"/>
      <c r="LRA3977" s="549"/>
      <c r="LRB3977" s="549"/>
      <c r="LRC3977" s="549"/>
      <c r="LRD3977" s="549"/>
      <c r="LRE3977" s="549"/>
      <c r="LRF3977" s="549"/>
      <c r="LRG3977" s="549"/>
      <c r="LRH3977" s="549"/>
      <c r="LRI3977" s="549"/>
      <c r="LRJ3977" s="549"/>
      <c r="LRK3977" s="549"/>
      <c r="LRL3977" s="549"/>
      <c r="LRM3977" s="549"/>
      <c r="LRN3977" s="549"/>
      <c r="LRO3977" s="549"/>
      <c r="LRP3977" s="549"/>
      <c r="LRQ3977" s="549"/>
      <c r="LRR3977" s="549"/>
      <c r="LRS3977" s="549"/>
      <c r="LRT3977" s="549"/>
      <c r="LRU3977" s="549"/>
      <c r="LRV3977" s="549"/>
      <c r="LRW3977" s="549"/>
      <c r="LRX3977" s="549"/>
      <c r="LRY3977" s="549"/>
      <c r="LRZ3977" s="549"/>
      <c r="LSA3977" s="549"/>
      <c r="LSB3977" s="549"/>
      <c r="LSC3977" s="549"/>
      <c r="LSD3977" s="549"/>
      <c r="LSE3977" s="549"/>
      <c r="LSF3977" s="549"/>
      <c r="LSG3977" s="549"/>
      <c r="LSH3977" s="549"/>
      <c r="LSI3977" s="549"/>
      <c r="LSJ3977" s="549"/>
      <c r="LSK3977" s="549"/>
      <c r="LSL3977" s="549"/>
      <c r="LSM3977" s="549"/>
      <c r="LSN3977" s="549"/>
      <c r="LSO3977" s="549"/>
      <c r="LSP3977" s="549"/>
      <c r="LSQ3977" s="549"/>
      <c r="LSR3977" s="549"/>
      <c r="LSS3977" s="549"/>
      <c r="LST3977" s="549"/>
      <c r="LSU3977" s="549"/>
      <c r="LSV3977" s="549"/>
      <c r="LSW3977" s="549"/>
      <c r="LSX3977" s="549"/>
      <c r="LSY3977" s="549"/>
      <c r="LSZ3977" s="549"/>
      <c r="LTA3977" s="549"/>
      <c r="LTB3977" s="549"/>
      <c r="LTC3977" s="549"/>
      <c r="LTD3977" s="549"/>
      <c r="LTE3977" s="549"/>
      <c r="LTF3977" s="549"/>
      <c r="LTG3977" s="549"/>
      <c r="LTH3977" s="549"/>
      <c r="LTI3977" s="549"/>
      <c r="LTJ3977" s="549"/>
      <c r="LTK3977" s="549"/>
      <c r="LTL3977" s="549"/>
      <c r="LTM3977" s="549"/>
      <c r="LTN3977" s="549"/>
      <c r="LTO3977" s="549"/>
      <c r="LTP3977" s="549"/>
      <c r="LTQ3977" s="549"/>
      <c r="LTR3977" s="549"/>
      <c r="LTS3977" s="549"/>
      <c r="LTT3977" s="549"/>
      <c r="LTU3977" s="549"/>
      <c r="LTV3977" s="549"/>
      <c r="LTW3977" s="549"/>
      <c r="LTX3977" s="549"/>
      <c r="LTY3977" s="549"/>
      <c r="LTZ3977" s="549"/>
      <c r="LUA3977" s="549"/>
      <c r="LUB3977" s="549"/>
      <c r="LUC3977" s="549"/>
      <c r="LUD3977" s="549"/>
      <c r="LUE3977" s="549"/>
      <c r="LUF3977" s="549"/>
      <c r="LUG3977" s="549"/>
      <c r="LUH3977" s="549"/>
      <c r="LUI3977" s="549"/>
      <c r="LUJ3977" s="549"/>
      <c r="LUK3977" s="549"/>
      <c r="LUL3977" s="549"/>
      <c r="LUM3977" s="549"/>
      <c r="LUN3977" s="549"/>
      <c r="LUO3977" s="549"/>
      <c r="LUP3977" s="549"/>
      <c r="LUQ3977" s="549"/>
      <c r="LUR3977" s="549"/>
      <c r="LUS3977" s="549"/>
      <c r="LUT3977" s="549"/>
      <c r="LUU3977" s="549"/>
      <c r="LUV3977" s="549"/>
      <c r="LUW3977" s="549"/>
      <c r="LUX3977" s="549"/>
      <c r="LUY3977" s="549"/>
      <c r="LUZ3977" s="549"/>
      <c r="LVA3977" s="549"/>
      <c r="LVB3977" s="549"/>
      <c r="LVC3977" s="549"/>
      <c r="LVD3977" s="549"/>
      <c r="LVE3977" s="549"/>
      <c r="LVF3977" s="549"/>
      <c r="LVG3977" s="549"/>
      <c r="LVH3977" s="549"/>
      <c r="LVI3977" s="549"/>
      <c r="LVJ3977" s="549"/>
      <c r="LVK3977" s="549"/>
      <c r="LVL3977" s="549"/>
      <c r="LVM3977" s="549"/>
      <c r="LVN3977" s="549"/>
      <c r="LVO3977" s="549"/>
      <c r="LVP3977" s="549"/>
      <c r="LVQ3977" s="549"/>
      <c r="LVR3977" s="549"/>
      <c r="LVS3977" s="549"/>
      <c r="LVT3977" s="549"/>
      <c r="LVU3977" s="549"/>
      <c r="LVV3977" s="549"/>
      <c r="LVW3977" s="549"/>
      <c r="LVX3977" s="549"/>
      <c r="LVY3977" s="549"/>
      <c r="LVZ3977" s="549"/>
      <c r="LWA3977" s="549"/>
      <c r="LWB3977" s="549"/>
      <c r="LWC3977" s="549"/>
      <c r="LWD3977" s="549"/>
      <c r="LWE3977" s="549"/>
      <c r="LWF3977" s="549"/>
      <c r="LWG3977" s="549"/>
      <c r="LWH3977" s="549"/>
      <c r="LWI3977" s="549"/>
      <c r="LWJ3977" s="549"/>
      <c r="LWK3977" s="549"/>
      <c r="LWL3977" s="549"/>
      <c r="LWM3977" s="549"/>
      <c r="LWN3977" s="549"/>
      <c r="LWO3977" s="549"/>
      <c r="LWP3977" s="549"/>
      <c r="LWQ3977" s="549"/>
      <c r="LWR3977" s="549"/>
      <c r="LWS3977" s="549"/>
      <c r="LWT3977" s="549"/>
      <c r="LWU3977" s="549"/>
      <c r="LWV3977" s="549"/>
      <c r="LWW3977" s="549"/>
      <c r="LWX3977" s="549"/>
      <c r="LWY3977" s="549"/>
      <c r="LWZ3977" s="549"/>
      <c r="LXA3977" s="549"/>
      <c r="LXB3977" s="549"/>
      <c r="LXC3977" s="549"/>
      <c r="LXD3977" s="549"/>
      <c r="LXE3977" s="549"/>
      <c r="LXF3977" s="549"/>
      <c r="LXG3977" s="549"/>
      <c r="LXH3977" s="549"/>
      <c r="LXI3977" s="549"/>
      <c r="LXJ3977" s="549"/>
      <c r="LXK3977" s="549"/>
      <c r="LXL3977" s="549"/>
      <c r="LXM3977" s="549"/>
      <c r="LXN3977" s="549"/>
      <c r="LXO3977" s="549"/>
      <c r="LXP3977" s="549"/>
      <c r="LXQ3977" s="549"/>
      <c r="LXR3977" s="549"/>
      <c r="LXS3977" s="549"/>
      <c r="LXT3977" s="549"/>
      <c r="LXU3977" s="549"/>
      <c r="LXV3977" s="549"/>
      <c r="LXW3977" s="549"/>
      <c r="LXX3977" s="549"/>
      <c r="LXY3977" s="549"/>
      <c r="LXZ3977" s="549"/>
      <c r="LYA3977" s="549"/>
      <c r="LYB3977" s="549"/>
      <c r="LYC3977" s="549"/>
      <c r="LYD3977" s="549"/>
      <c r="LYE3977" s="549"/>
      <c r="LYF3977" s="549"/>
      <c r="LYG3977" s="549"/>
      <c r="LYH3977" s="549"/>
      <c r="LYI3977" s="549"/>
      <c r="LYJ3977" s="549"/>
      <c r="LYK3977" s="549"/>
      <c r="LYL3977" s="549"/>
      <c r="LYM3977" s="549"/>
      <c r="LYN3977" s="549"/>
      <c r="LYO3977" s="549"/>
      <c r="LYP3977" s="549"/>
      <c r="LYQ3977" s="549"/>
      <c r="LYR3977" s="549"/>
      <c r="LYS3977" s="549"/>
      <c r="LYT3977" s="549"/>
      <c r="LYU3977" s="549"/>
      <c r="LYV3977" s="549"/>
      <c r="LYW3977" s="549"/>
      <c r="LYX3977" s="549"/>
      <c r="LYY3977" s="549"/>
      <c r="LYZ3977" s="549"/>
      <c r="LZA3977" s="549"/>
      <c r="LZB3977" s="549"/>
      <c r="LZC3977" s="549"/>
      <c r="LZD3977" s="549"/>
      <c r="LZE3977" s="549"/>
      <c r="LZF3977" s="549"/>
      <c r="LZG3977" s="549"/>
      <c r="LZH3977" s="549"/>
      <c r="LZI3977" s="549"/>
      <c r="LZJ3977" s="549"/>
      <c r="LZK3977" s="549"/>
      <c r="LZL3977" s="549"/>
      <c r="LZM3977" s="549"/>
      <c r="LZN3977" s="549"/>
      <c r="LZO3977" s="549"/>
      <c r="LZP3977" s="549"/>
      <c r="LZQ3977" s="549"/>
      <c r="LZR3977" s="549"/>
      <c r="LZS3977" s="549"/>
      <c r="LZT3977" s="549"/>
      <c r="LZU3977" s="549"/>
      <c r="LZV3977" s="549"/>
      <c r="LZW3977" s="549"/>
      <c r="LZX3977" s="549"/>
      <c r="LZY3977" s="549"/>
      <c r="LZZ3977" s="549"/>
      <c r="MAA3977" s="549"/>
      <c r="MAB3977" s="549"/>
      <c r="MAC3977" s="549"/>
      <c r="MAD3977" s="549"/>
      <c r="MAE3977" s="549"/>
      <c r="MAF3977" s="549"/>
      <c r="MAG3977" s="549"/>
      <c r="MAH3977" s="549"/>
      <c r="MAI3977" s="549"/>
      <c r="MAJ3977" s="549"/>
      <c r="MAK3977" s="549"/>
      <c r="MAL3977" s="549"/>
      <c r="MAM3977" s="549"/>
      <c r="MAN3977" s="549"/>
      <c r="MAO3977" s="549"/>
      <c r="MAP3977" s="549"/>
      <c r="MAQ3977" s="549"/>
      <c r="MAR3977" s="549"/>
      <c r="MAS3977" s="549"/>
      <c r="MAT3977" s="549"/>
      <c r="MAU3977" s="549"/>
      <c r="MAV3977" s="549"/>
      <c r="MAW3977" s="549"/>
      <c r="MAX3977" s="549"/>
      <c r="MAY3977" s="549"/>
      <c r="MAZ3977" s="549"/>
      <c r="MBA3977" s="549"/>
      <c r="MBB3977" s="549"/>
      <c r="MBC3977" s="549"/>
      <c r="MBD3977" s="549"/>
      <c r="MBE3977" s="549"/>
      <c r="MBF3977" s="549"/>
      <c r="MBG3977" s="549"/>
      <c r="MBH3977" s="549"/>
      <c r="MBI3977" s="549"/>
      <c r="MBJ3977" s="549"/>
      <c r="MBK3977" s="549"/>
      <c r="MBL3977" s="549"/>
      <c r="MBM3977" s="549"/>
      <c r="MBN3977" s="549"/>
      <c r="MBO3977" s="549"/>
      <c r="MBP3977" s="549"/>
      <c r="MBQ3977" s="549"/>
      <c r="MBR3977" s="549"/>
      <c r="MBS3977" s="549"/>
      <c r="MBT3977" s="549"/>
      <c r="MBU3977" s="549"/>
      <c r="MBV3977" s="549"/>
      <c r="MBW3977" s="549"/>
      <c r="MBX3977" s="549"/>
      <c r="MBY3977" s="549"/>
      <c r="MBZ3977" s="549"/>
      <c r="MCA3977" s="549"/>
      <c r="MCB3977" s="549"/>
      <c r="MCC3977" s="549"/>
      <c r="MCD3977" s="549"/>
      <c r="MCE3977" s="549"/>
      <c r="MCF3977" s="549"/>
      <c r="MCG3977" s="549"/>
      <c r="MCH3977" s="549"/>
      <c r="MCI3977" s="549"/>
      <c r="MCJ3977" s="549"/>
      <c r="MCK3977" s="549"/>
      <c r="MCL3977" s="549"/>
      <c r="MCM3977" s="549"/>
      <c r="MCN3977" s="549"/>
      <c r="MCO3977" s="549"/>
      <c r="MCP3977" s="549"/>
      <c r="MCQ3977" s="549"/>
      <c r="MCR3977" s="549"/>
      <c r="MCS3977" s="549"/>
      <c r="MCT3977" s="549"/>
      <c r="MCU3977" s="549"/>
      <c r="MCV3977" s="549"/>
      <c r="MCW3977" s="549"/>
      <c r="MCX3977" s="549"/>
      <c r="MCY3977" s="549"/>
      <c r="MCZ3977" s="549"/>
      <c r="MDA3977" s="549"/>
      <c r="MDB3977" s="549"/>
      <c r="MDC3977" s="549"/>
      <c r="MDD3977" s="549"/>
      <c r="MDE3977" s="549"/>
      <c r="MDF3977" s="549"/>
      <c r="MDG3977" s="549"/>
      <c r="MDH3977" s="549"/>
      <c r="MDI3977" s="549"/>
      <c r="MDJ3977" s="549"/>
      <c r="MDK3977" s="549"/>
      <c r="MDL3977" s="549"/>
      <c r="MDM3977" s="549"/>
      <c r="MDN3977" s="549"/>
      <c r="MDO3977" s="549"/>
      <c r="MDP3977" s="549"/>
      <c r="MDQ3977" s="549"/>
      <c r="MDR3977" s="549"/>
      <c r="MDS3977" s="549"/>
      <c r="MDT3977" s="549"/>
      <c r="MDU3977" s="549"/>
      <c r="MDV3977" s="549"/>
      <c r="MDW3977" s="549"/>
      <c r="MDX3977" s="549"/>
      <c r="MDY3977" s="549"/>
      <c r="MDZ3977" s="549"/>
      <c r="MEA3977" s="549"/>
      <c r="MEB3977" s="549"/>
      <c r="MEC3977" s="549"/>
      <c r="MED3977" s="549"/>
      <c r="MEE3977" s="549"/>
      <c r="MEF3977" s="549"/>
      <c r="MEG3977" s="549"/>
      <c r="MEH3977" s="549"/>
      <c r="MEI3977" s="549"/>
      <c r="MEJ3977" s="549"/>
      <c r="MEK3977" s="549"/>
      <c r="MEL3977" s="549"/>
      <c r="MEM3977" s="549"/>
      <c r="MEN3977" s="549"/>
      <c r="MEO3977" s="549"/>
      <c r="MEP3977" s="549"/>
      <c r="MEQ3977" s="549"/>
      <c r="MER3977" s="549"/>
      <c r="MES3977" s="549"/>
      <c r="MET3977" s="549"/>
      <c r="MEU3977" s="549"/>
      <c r="MEV3977" s="549"/>
      <c r="MEW3977" s="549"/>
      <c r="MEX3977" s="549"/>
      <c r="MEY3977" s="549"/>
      <c r="MEZ3977" s="549"/>
      <c r="MFA3977" s="549"/>
      <c r="MFB3977" s="549"/>
      <c r="MFC3977" s="549"/>
      <c r="MFD3977" s="549"/>
      <c r="MFE3977" s="549"/>
      <c r="MFF3977" s="549"/>
      <c r="MFG3977" s="549"/>
      <c r="MFH3977" s="549"/>
      <c r="MFI3977" s="549"/>
      <c r="MFJ3977" s="549"/>
      <c r="MFK3977" s="549"/>
      <c r="MFL3977" s="549"/>
      <c r="MFM3977" s="549"/>
      <c r="MFN3977" s="549"/>
      <c r="MFO3977" s="549"/>
      <c r="MFP3977" s="549"/>
      <c r="MFQ3977" s="549"/>
      <c r="MFR3977" s="549"/>
      <c r="MFS3977" s="549"/>
      <c r="MFT3977" s="549"/>
      <c r="MFU3977" s="549"/>
      <c r="MFV3977" s="549"/>
      <c r="MFW3977" s="549"/>
      <c r="MFX3977" s="549"/>
      <c r="MFY3977" s="549"/>
      <c r="MFZ3977" s="549"/>
      <c r="MGA3977" s="549"/>
      <c r="MGB3977" s="549"/>
      <c r="MGC3977" s="549"/>
      <c r="MGD3977" s="549"/>
      <c r="MGE3977" s="549"/>
      <c r="MGF3977" s="549"/>
      <c r="MGG3977" s="549"/>
      <c r="MGH3977" s="549"/>
      <c r="MGI3977" s="549"/>
      <c r="MGJ3977" s="549"/>
      <c r="MGK3977" s="549"/>
      <c r="MGL3977" s="549"/>
      <c r="MGM3977" s="549"/>
      <c r="MGN3977" s="549"/>
      <c r="MGO3977" s="549"/>
      <c r="MGP3977" s="549"/>
      <c r="MGQ3977" s="549"/>
      <c r="MGR3977" s="549"/>
      <c r="MGS3977" s="549"/>
      <c r="MGT3977" s="549"/>
      <c r="MGU3977" s="549"/>
      <c r="MGV3977" s="549"/>
      <c r="MGW3977" s="549"/>
      <c r="MGX3977" s="549"/>
      <c r="MGY3977" s="549"/>
      <c r="MGZ3977" s="549"/>
      <c r="MHA3977" s="549"/>
      <c r="MHB3977" s="549"/>
      <c r="MHC3977" s="549"/>
      <c r="MHD3977" s="549"/>
      <c r="MHE3977" s="549"/>
      <c r="MHF3977" s="549"/>
      <c r="MHG3977" s="549"/>
      <c r="MHH3977" s="549"/>
      <c r="MHI3977" s="549"/>
      <c r="MHJ3977" s="549"/>
      <c r="MHK3977" s="549"/>
      <c r="MHL3977" s="549"/>
      <c r="MHM3977" s="549"/>
      <c r="MHN3977" s="549"/>
      <c r="MHO3977" s="549"/>
      <c r="MHP3977" s="549"/>
      <c r="MHQ3977" s="549"/>
      <c r="MHR3977" s="549"/>
      <c r="MHS3977" s="549"/>
      <c r="MHT3977" s="549"/>
      <c r="MHU3977" s="549"/>
      <c r="MHV3977" s="549"/>
      <c r="MHW3977" s="549"/>
      <c r="MHX3977" s="549"/>
      <c r="MHY3977" s="549"/>
      <c r="MHZ3977" s="549"/>
      <c r="MIA3977" s="549"/>
      <c r="MIB3977" s="549"/>
      <c r="MIC3977" s="549"/>
      <c r="MID3977" s="549"/>
      <c r="MIE3977" s="549"/>
      <c r="MIF3977" s="549"/>
      <c r="MIG3977" s="549"/>
      <c r="MIH3977" s="549"/>
      <c r="MII3977" s="549"/>
      <c r="MIJ3977" s="549"/>
      <c r="MIK3977" s="549"/>
      <c r="MIL3977" s="549"/>
      <c r="MIM3977" s="549"/>
      <c r="MIN3977" s="549"/>
      <c r="MIO3977" s="549"/>
      <c r="MIP3977" s="549"/>
      <c r="MIQ3977" s="549"/>
      <c r="MIR3977" s="549"/>
      <c r="MIS3977" s="549"/>
      <c r="MIT3977" s="549"/>
      <c r="MIU3977" s="549"/>
      <c r="MIV3977" s="549"/>
      <c r="MIW3977" s="549"/>
      <c r="MIX3977" s="549"/>
      <c r="MIY3977" s="549"/>
      <c r="MIZ3977" s="549"/>
      <c r="MJA3977" s="549"/>
      <c r="MJB3977" s="549"/>
      <c r="MJC3977" s="549"/>
      <c r="MJD3977" s="549"/>
      <c r="MJE3977" s="549"/>
      <c r="MJF3977" s="549"/>
      <c r="MJG3977" s="549"/>
      <c r="MJH3977" s="549"/>
      <c r="MJI3977" s="549"/>
      <c r="MJJ3977" s="549"/>
      <c r="MJK3977" s="549"/>
      <c r="MJL3977" s="549"/>
      <c r="MJM3977" s="549"/>
      <c r="MJN3977" s="549"/>
      <c r="MJO3977" s="549"/>
      <c r="MJP3977" s="549"/>
      <c r="MJQ3977" s="549"/>
      <c r="MJR3977" s="549"/>
      <c r="MJS3977" s="549"/>
      <c r="MJT3977" s="549"/>
      <c r="MJU3977" s="549"/>
      <c r="MJV3977" s="549"/>
      <c r="MJW3977" s="549"/>
      <c r="MJX3977" s="549"/>
      <c r="MJY3977" s="549"/>
      <c r="MJZ3977" s="549"/>
      <c r="MKA3977" s="549"/>
      <c r="MKB3977" s="549"/>
      <c r="MKC3977" s="549"/>
      <c r="MKD3977" s="549"/>
      <c r="MKE3977" s="549"/>
      <c r="MKF3977" s="549"/>
      <c r="MKG3977" s="549"/>
      <c r="MKH3977" s="549"/>
      <c r="MKI3977" s="549"/>
      <c r="MKJ3977" s="549"/>
      <c r="MKK3977" s="549"/>
      <c r="MKL3977" s="549"/>
      <c r="MKM3977" s="549"/>
      <c r="MKN3977" s="549"/>
      <c r="MKO3977" s="549"/>
      <c r="MKP3977" s="549"/>
      <c r="MKQ3977" s="549"/>
      <c r="MKR3977" s="549"/>
      <c r="MKS3977" s="549"/>
      <c r="MKT3977" s="549"/>
      <c r="MKU3977" s="549"/>
      <c r="MKV3977" s="549"/>
      <c r="MKW3977" s="549"/>
      <c r="MKX3977" s="549"/>
      <c r="MKY3977" s="549"/>
      <c r="MKZ3977" s="549"/>
      <c r="MLA3977" s="549"/>
      <c r="MLB3977" s="549"/>
      <c r="MLC3977" s="549"/>
      <c r="MLD3977" s="549"/>
      <c r="MLE3977" s="549"/>
      <c r="MLF3977" s="549"/>
      <c r="MLG3977" s="549"/>
      <c r="MLH3977" s="549"/>
      <c r="MLI3977" s="549"/>
      <c r="MLJ3977" s="549"/>
      <c r="MLK3977" s="549"/>
      <c r="MLL3977" s="549"/>
      <c r="MLM3977" s="549"/>
      <c r="MLN3977" s="549"/>
      <c r="MLO3977" s="549"/>
      <c r="MLP3977" s="549"/>
      <c r="MLQ3977" s="549"/>
      <c r="MLR3977" s="549"/>
      <c r="MLS3977" s="549"/>
      <c r="MLT3977" s="549"/>
      <c r="MLU3977" s="549"/>
      <c r="MLV3977" s="549"/>
      <c r="MLW3977" s="549"/>
      <c r="MLX3977" s="549"/>
      <c r="MLY3977" s="549"/>
      <c r="MLZ3977" s="549"/>
      <c r="MMA3977" s="549"/>
      <c r="MMB3977" s="549"/>
      <c r="MMC3977" s="549"/>
      <c r="MMD3977" s="549"/>
      <c r="MME3977" s="549"/>
      <c r="MMF3977" s="549"/>
      <c r="MMG3977" s="549"/>
      <c r="MMH3977" s="549"/>
      <c r="MMI3977" s="549"/>
      <c r="MMJ3977" s="549"/>
      <c r="MMK3977" s="549"/>
      <c r="MML3977" s="549"/>
      <c r="MMM3977" s="549"/>
      <c r="MMN3977" s="549"/>
      <c r="MMO3977" s="549"/>
      <c r="MMP3977" s="549"/>
      <c r="MMQ3977" s="549"/>
      <c r="MMR3977" s="549"/>
      <c r="MMS3977" s="549"/>
      <c r="MMT3977" s="549"/>
      <c r="MMU3977" s="549"/>
      <c r="MMV3977" s="549"/>
      <c r="MMW3977" s="549"/>
      <c r="MMX3977" s="549"/>
      <c r="MMY3977" s="549"/>
      <c r="MMZ3977" s="549"/>
      <c r="MNA3977" s="549"/>
      <c r="MNB3977" s="549"/>
      <c r="MNC3977" s="549"/>
      <c r="MND3977" s="549"/>
      <c r="MNE3977" s="549"/>
      <c r="MNF3977" s="549"/>
      <c r="MNG3977" s="549"/>
      <c r="MNH3977" s="549"/>
      <c r="MNI3977" s="549"/>
      <c r="MNJ3977" s="549"/>
      <c r="MNK3977" s="549"/>
      <c r="MNL3977" s="549"/>
      <c r="MNM3977" s="549"/>
      <c r="MNN3977" s="549"/>
      <c r="MNO3977" s="549"/>
      <c r="MNP3977" s="549"/>
      <c r="MNQ3977" s="549"/>
      <c r="MNR3977" s="549"/>
      <c r="MNS3977" s="549"/>
      <c r="MNT3977" s="549"/>
      <c r="MNU3977" s="549"/>
      <c r="MNV3977" s="549"/>
      <c r="MNW3977" s="549"/>
      <c r="MNX3977" s="549"/>
      <c r="MNY3977" s="549"/>
      <c r="MNZ3977" s="549"/>
      <c r="MOA3977" s="549"/>
      <c r="MOB3977" s="549"/>
      <c r="MOC3977" s="549"/>
      <c r="MOD3977" s="549"/>
      <c r="MOE3977" s="549"/>
      <c r="MOF3977" s="549"/>
      <c r="MOG3977" s="549"/>
      <c r="MOH3977" s="549"/>
      <c r="MOI3977" s="549"/>
      <c r="MOJ3977" s="549"/>
      <c r="MOK3977" s="549"/>
      <c r="MOL3977" s="549"/>
      <c r="MOM3977" s="549"/>
      <c r="MON3977" s="549"/>
      <c r="MOO3977" s="549"/>
      <c r="MOP3977" s="549"/>
      <c r="MOQ3977" s="549"/>
      <c r="MOR3977" s="549"/>
      <c r="MOS3977" s="549"/>
      <c r="MOT3977" s="549"/>
      <c r="MOU3977" s="549"/>
      <c r="MOV3977" s="549"/>
      <c r="MOW3977" s="549"/>
      <c r="MOX3977" s="549"/>
      <c r="MOY3977" s="549"/>
      <c r="MOZ3977" s="549"/>
      <c r="MPA3977" s="549"/>
      <c r="MPB3977" s="549"/>
      <c r="MPC3977" s="549"/>
      <c r="MPD3977" s="549"/>
      <c r="MPE3977" s="549"/>
      <c r="MPF3977" s="549"/>
      <c r="MPG3977" s="549"/>
      <c r="MPH3977" s="549"/>
      <c r="MPI3977" s="549"/>
      <c r="MPJ3977" s="549"/>
      <c r="MPK3977" s="549"/>
      <c r="MPL3977" s="549"/>
      <c r="MPM3977" s="549"/>
      <c r="MPN3977" s="549"/>
      <c r="MPO3977" s="549"/>
      <c r="MPP3977" s="549"/>
      <c r="MPQ3977" s="549"/>
      <c r="MPR3977" s="549"/>
      <c r="MPS3977" s="549"/>
      <c r="MPT3977" s="549"/>
      <c r="MPU3977" s="549"/>
      <c r="MPV3977" s="549"/>
      <c r="MPW3977" s="549"/>
      <c r="MPX3977" s="549"/>
      <c r="MPY3977" s="549"/>
      <c r="MPZ3977" s="549"/>
      <c r="MQA3977" s="549"/>
      <c r="MQB3977" s="549"/>
      <c r="MQC3977" s="549"/>
      <c r="MQD3977" s="549"/>
      <c r="MQE3977" s="549"/>
      <c r="MQF3977" s="549"/>
      <c r="MQG3977" s="549"/>
      <c r="MQH3977" s="549"/>
      <c r="MQI3977" s="549"/>
      <c r="MQJ3977" s="549"/>
      <c r="MQK3977" s="549"/>
      <c r="MQL3977" s="549"/>
      <c r="MQM3977" s="549"/>
      <c r="MQN3977" s="549"/>
      <c r="MQO3977" s="549"/>
      <c r="MQP3977" s="549"/>
      <c r="MQQ3977" s="549"/>
      <c r="MQR3977" s="549"/>
      <c r="MQS3977" s="549"/>
      <c r="MQT3977" s="549"/>
      <c r="MQU3977" s="549"/>
      <c r="MQV3977" s="549"/>
      <c r="MQW3977" s="549"/>
      <c r="MQX3977" s="549"/>
      <c r="MQY3977" s="549"/>
      <c r="MQZ3977" s="549"/>
      <c r="MRA3977" s="549"/>
      <c r="MRB3977" s="549"/>
      <c r="MRC3977" s="549"/>
      <c r="MRD3977" s="549"/>
      <c r="MRE3977" s="549"/>
      <c r="MRF3977" s="549"/>
      <c r="MRG3977" s="549"/>
      <c r="MRH3977" s="549"/>
      <c r="MRI3977" s="549"/>
      <c r="MRJ3977" s="549"/>
      <c r="MRK3977" s="549"/>
      <c r="MRL3977" s="549"/>
      <c r="MRM3977" s="549"/>
      <c r="MRN3977" s="549"/>
      <c r="MRO3977" s="549"/>
      <c r="MRP3977" s="549"/>
      <c r="MRQ3977" s="549"/>
      <c r="MRR3977" s="549"/>
      <c r="MRS3977" s="549"/>
      <c r="MRT3977" s="549"/>
      <c r="MRU3977" s="549"/>
      <c r="MRV3977" s="549"/>
      <c r="MRW3977" s="549"/>
      <c r="MRX3977" s="549"/>
      <c r="MRY3977" s="549"/>
      <c r="MRZ3977" s="549"/>
      <c r="MSA3977" s="549"/>
      <c r="MSB3977" s="549"/>
      <c r="MSC3977" s="549"/>
      <c r="MSD3977" s="549"/>
      <c r="MSE3977" s="549"/>
      <c r="MSF3977" s="549"/>
      <c r="MSG3977" s="549"/>
      <c r="MSH3977" s="549"/>
      <c r="MSI3977" s="549"/>
      <c r="MSJ3977" s="549"/>
      <c r="MSK3977" s="549"/>
      <c r="MSL3977" s="549"/>
      <c r="MSM3977" s="549"/>
      <c r="MSN3977" s="549"/>
      <c r="MSO3977" s="549"/>
      <c r="MSP3977" s="549"/>
      <c r="MSQ3977" s="549"/>
      <c r="MSR3977" s="549"/>
      <c r="MSS3977" s="549"/>
      <c r="MST3977" s="549"/>
      <c r="MSU3977" s="549"/>
      <c r="MSV3977" s="549"/>
      <c r="MSW3977" s="549"/>
      <c r="MSX3977" s="549"/>
      <c r="MSY3977" s="549"/>
      <c r="MSZ3977" s="549"/>
      <c r="MTA3977" s="549"/>
      <c r="MTB3977" s="549"/>
      <c r="MTC3977" s="549"/>
      <c r="MTD3977" s="549"/>
      <c r="MTE3977" s="549"/>
      <c r="MTF3977" s="549"/>
      <c r="MTG3977" s="549"/>
      <c r="MTH3977" s="549"/>
      <c r="MTI3977" s="549"/>
      <c r="MTJ3977" s="549"/>
      <c r="MTK3977" s="549"/>
      <c r="MTL3977" s="549"/>
      <c r="MTM3977" s="549"/>
      <c r="MTN3977" s="549"/>
      <c r="MTO3977" s="549"/>
      <c r="MTP3977" s="549"/>
      <c r="MTQ3977" s="549"/>
      <c r="MTR3977" s="549"/>
      <c r="MTS3977" s="549"/>
      <c r="MTT3977" s="549"/>
      <c r="MTU3977" s="549"/>
      <c r="MTV3977" s="549"/>
      <c r="MTW3977" s="549"/>
      <c r="MTX3977" s="549"/>
      <c r="MTY3977" s="549"/>
      <c r="MTZ3977" s="549"/>
      <c r="MUA3977" s="549"/>
      <c r="MUB3977" s="549"/>
      <c r="MUC3977" s="549"/>
      <c r="MUD3977" s="549"/>
      <c r="MUE3977" s="549"/>
      <c r="MUF3977" s="549"/>
      <c r="MUG3977" s="549"/>
      <c r="MUH3977" s="549"/>
      <c r="MUI3977" s="549"/>
      <c r="MUJ3977" s="549"/>
      <c r="MUK3977" s="549"/>
      <c r="MUL3977" s="549"/>
      <c r="MUM3977" s="549"/>
      <c r="MUN3977" s="549"/>
      <c r="MUO3977" s="549"/>
      <c r="MUP3977" s="549"/>
      <c r="MUQ3977" s="549"/>
      <c r="MUR3977" s="549"/>
      <c r="MUS3977" s="549"/>
      <c r="MUT3977" s="549"/>
      <c r="MUU3977" s="549"/>
      <c r="MUV3977" s="549"/>
      <c r="MUW3977" s="549"/>
      <c r="MUX3977" s="549"/>
      <c r="MUY3977" s="549"/>
      <c r="MUZ3977" s="549"/>
      <c r="MVA3977" s="549"/>
      <c r="MVB3977" s="549"/>
      <c r="MVC3977" s="549"/>
      <c r="MVD3977" s="549"/>
      <c r="MVE3977" s="549"/>
      <c r="MVF3977" s="549"/>
      <c r="MVG3977" s="549"/>
      <c r="MVH3977" s="549"/>
      <c r="MVI3977" s="549"/>
      <c r="MVJ3977" s="549"/>
      <c r="MVK3977" s="549"/>
      <c r="MVL3977" s="549"/>
      <c r="MVM3977" s="549"/>
      <c r="MVN3977" s="549"/>
      <c r="MVO3977" s="549"/>
      <c r="MVP3977" s="549"/>
      <c r="MVQ3977" s="549"/>
      <c r="MVR3977" s="549"/>
      <c r="MVS3977" s="549"/>
      <c r="MVT3977" s="549"/>
      <c r="MVU3977" s="549"/>
      <c r="MVV3977" s="549"/>
      <c r="MVW3977" s="549"/>
      <c r="MVX3977" s="549"/>
      <c r="MVY3977" s="549"/>
      <c r="MVZ3977" s="549"/>
      <c r="MWA3977" s="549"/>
      <c r="MWB3977" s="549"/>
      <c r="MWC3977" s="549"/>
      <c r="MWD3977" s="549"/>
      <c r="MWE3977" s="549"/>
      <c r="MWF3977" s="549"/>
      <c r="MWG3977" s="549"/>
      <c r="MWH3977" s="549"/>
      <c r="MWI3977" s="549"/>
      <c r="MWJ3977" s="549"/>
      <c r="MWK3977" s="549"/>
      <c r="MWL3977" s="549"/>
      <c r="MWM3977" s="549"/>
      <c r="MWN3977" s="549"/>
      <c r="MWO3977" s="549"/>
      <c r="MWP3977" s="549"/>
      <c r="MWQ3977" s="549"/>
      <c r="MWR3977" s="549"/>
      <c r="MWS3977" s="549"/>
      <c r="MWT3977" s="549"/>
      <c r="MWU3977" s="549"/>
      <c r="MWV3977" s="549"/>
      <c r="MWW3977" s="549"/>
      <c r="MWX3977" s="549"/>
      <c r="MWY3977" s="549"/>
      <c r="MWZ3977" s="549"/>
      <c r="MXA3977" s="549"/>
      <c r="MXB3977" s="549"/>
      <c r="MXC3977" s="549"/>
      <c r="MXD3977" s="549"/>
      <c r="MXE3977" s="549"/>
      <c r="MXF3977" s="549"/>
      <c r="MXG3977" s="549"/>
      <c r="MXH3977" s="549"/>
      <c r="MXI3977" s="549"/>
      <c r="MXJ3977" s="549"/>
      <c r="MXK3977" s="549"/>
      <c r="MXL3977" s="549"/>
      <c r="MXM3977" s="549"/>
      <c r="MXN3977" s="549"/>
      <c r="MXO3977" s="549"/>
      <c r="MXP3977" s="549"/>
      <c r="MXQ3977" s="549"/>
      <c r="MXR3977" s="549"/>
      <c r="MXS3977" s="549"/>
      <c r="MXT3977" s="549"/>
      <c r="MXU3977" s="549"/>
      <c r="MXV3977" s="549"/>
      <c r="MXW3977" s="549"/>
      <c r="MXX3977" s="549"/>
      <c r="MXY3977" s="549"/>
      <c r="MXZ3977" s="549"/>
      <c r="MYA3977" s="549"/>
      <c r="MYB3977" s="549"/>
      <c r="MYC3977" s="549"/>
      <c r="MYD3977" s="549"/>
      <c r="MYE3977" s="549"/>
      <c r="MYF3977" s="549"/>
      <c r="MYG3977" s="549"/>
      <c r="MYH3977" s="549"/>
      <c r="MYI3977" s="549"/>
      <c r="MYJ3977" s="549"/>
      <c r="MYK3977" s="549"/>
      <c r="MYL3977" s="549"/>
      <c r="MYM3977" s="549"/>
      <c r="MYN3977" s="549"/>
      <c r="MYO3977" s="549"/>
      <c r="MYP3977" s="549"/>
      <c r="MYQ3977" s="549"/>
      <c r="MYR3977" s="549"/>
      <c r="MYS3977" s="549"/>
      <c r="MYT3977" s="549"/>
      <c r="MYU3977" s="549"/>
      <c r="MYV3977" s="549"/>
      <c r="MYW3977" s="549"/>
      <c r="MYX3977" s="549"/>
      <c r="MYY3977" s="549"/>
      <c r="MYZ3977" s="549"/>
      <c r="MZA3977" s="549"/>
      <c r="MZB3977" s="549"/>
      <c r="MZC3977" s="549"/>
      <c r="MZD3977" s="549"/>
      <c r="MZE3977" s="549"/>
      <c r="MZF3977" s="549"/>
      <c r="MZG3977" s="549"/>
      <c r="MZH3977" s="549"/>
      <c r="MZI3977" s="549"/>
      <c r="MZJ3977" s="549"/>
      <c r="MZK3977" s="549"/>
      <c r="MZL3977" s="549"/>
      <c r="MZM3977" s="549"/>
      <c r="MZN3977" s="549"/>
      <c r="MZO3977" s="549"/>
      <c r="MZP3977" s="549"/>
      <c r="MZQ3977" s="549"/>
      <c r="MZR3977" s="549"/>
      <c r="MZS3977" s="549"/>
      <c r="MZT3977" s="549"/>
      <c r="MZU3977" s="549"/>
      <c r="MZV3977" s="549"/>
      <c r="MZW3977" s="549"/>
      <c r="MZX3977" s="549"/>
      <c r="MZY3977" s="549"/>
      <c r="MZZ3977" s="549"/>
      <c r="NAA3977" s="549"/>
      <c r="NAB3977" s="549"/>
      <c r="NAC3977" s="549"/>
      <c r="NAD3977" s="549"/>
      <c r="NAE3977" s="549"/>
      <c r="NAF3977" s="549"/>
      <c r="NAG3977" s="549"/>
      <c r="NAH3977" s="549"/>
      <c r="NAI3977" s="549"/>
      <c r="NAJ3977" s="549"/>
      <c r="NAK3977" s="549"/>
      <c r="NAL3977" s="549"/>
      <c r="NAM3977" s="549"/>
      <c r="NAN3977" s="549"/>
      <c r="NAO3977" s="549"/>
      <c r="NAP3977" s="549"/>
      <c r="NAQ3977" s="549"/>
      <c r="NAR3977" s="549"/>
      <c r="NAS3977" s="549"/>
      <c r="NAT3977" s="549"/>
      <c r="NAU3977" s="549"/>
      <c r="NAV3977" s="549"/>
      <c r="NAW3977" s="549"/>
      <c r="NAX3977" s="549"/>
      <c r="NAY3977" s="549"/>
      <c r="NAZ3977" s="549"/>
      <c r="NBA3977" s="549"/>
      <c r="NBB3977" s="549"/>
      <c r="NBC3977" s="549"/>
      <c r="NBD3977" s="549"/>
      <c r="NBE3977" s="549"/>
      <c r="NBF3977" s="549"/>
      <c r="NBG3977" s="549"/>
      <c r="NBH3977" s="549"/>
      <c r="NBI3977" s="549"/>
      <c r="NBJ3977" s="549"/>
      <c r="NBK3977" s="549"/>
      <c r="NBL3977" s="549"/>
      <c r="NBM3977" s="549"/>
      <c r="NBN3977" s="549"/>
      <c r="NBO3977" s="549"/>
      <c r="NBP3977" s="549"/>
      <c r="NBQ3977" s="549"/>
      <c r="NBR3977" s="549"/>
      <c r="NBS3977" s="549"/>
      <c r="NBT3977" s="549"/>
      <c r="NBU3977" s="549"/>
      <c r="NBV3977" s="549"/>
      <c r="NBW3977" s="549"/>
      <c r="NBX3977" s="549"/>
      <c r="NBY3977" s="549"/>
      <c r="NBZ3977" s="549"/>
      <c r="NCA3977" s="549"/>
      <c r="NCB3977" s="549"/>
      <c r="NCC3977" s="549"/>
      <c r="NCD3977" s="549"/>
      <c r="NCE3977" s="549"/>
      <c r="NCF3977" s="549"/>
      <c r="NCG3977" s="549"/>
      <c r="NCH3977" s="549"/>
      <c r="NCI3977" s="549"/>
      <c r="NCJ3977" s="549"/>
      <c r="NCK3977" s="549"/>
      <c r="NCL3977" s="549"/>
      <c r="NCM3977" s="549"/>
      <c r="NCN3977" s="549"/>
      <c r="NCO3977" s="549"/>
      <c r="NCP3977" s="549"/>
      <c r="NCQ3977" s="549"/>
      <c r="NCR3977" s="549"/>
      <c r="NCS3977" s="549"/>
      <c r="NCT3977" s="549"/>
      <c r="NCU3977" s="549"/>
      <c r="NCV3977" s="549"/>
      <c r="NCW3977" s="549"/>
      <c r="NCX3977" s="549"/>
      <c r="NCY3977" s="549"/>
      <c r="NCZ3977" s="549"/>
      <c r="NDA3977" s="549"/>
      <c r="NDB3977" s="549"/>
      <c r="NDC3977" s="549"/>
      <c r="NDD3977" s="549"/>
      <c r="NDE3977" s="549"/>
      <c r="NDF3977" s="549"/>
      <c r="NDG3977" s="549"/>
      <c r="NDH3977" s="549"/>
      <c r="NDI3977" s="549"/>
      <c r="NDJ3977" s="549"/>
      <c r="NDK3977" s="549"/>
      <c r="NDL3977" s="549"/>
      <c r="NDM3977" s="549"/>
      <c r="NDN3977" s="549"/>
      <c r="NDO3977" s="549"/>
      <c r="NDP3977" s="549"/>
      <c r="NDQ3977" s="549"/>
      <c r="NDR3977" s="549"/>
      <c r="NDS3977" s="549"/>
      <c r="NDT3977" s="549"/>
      <c r="NDU3977" s="549"/>
      <c r="NDV3977" s="549"/>
      <c r="NDW3977" s="549"/>
      <c r="NDX3977" s="549"/>
      <c r="NDY3977" s="549"/>
      <c r="NDZ3977" s="549"/>
      <c r="NEA3977" s="549"/>
      <c r="NEB3977" s="549"/>
      <c r="NEC3977" s="549"/>
      <c r="NED3977" s="549"/>
      <c r="NEE3977" s="549"/>
      <c r="NEF3977" s="549"/>
      <c r="NEG3977" s="549"/>
      <c r="NEH3977" s="549"/>
      <c r="NEI3977" s="549"/>
      <c r="NEJ3977" s="549"/>
      <c r="NEK3977" s="549"/>
      <c r="NEL3977" s="549"/>
      <c r="NEM3977" s="549"/>
      <c r="NEN3977" s="549"/>
      <c r="NEO3977" s="549"/>
      <c r="NEP3977" s="549"/>
      <c r="NEQ3977" s="549"/>
      <c r="NER3977" s="549"/>
      <c r="NES3977" s="549"/>
      <c r="NET3977" s="549"/>
      <c r="NEU3977" s="549"/>
      <c r="NEV3977" s="549"/>
      <c r="NEW3977" s="549"/>
      <c r="NEX3977" s="549"/>
      <c r="NEY3977" s="549"/>
      <c r="NEZ3977" s="549"/>
      <c r="NFA3977" s="549"/>
      <c r="NFB3977" s="549"/>
      <c r="NFC3977" s="549"/>
      <c r="NFD3977" s="549"/>
      <c r="NFE3977" s="549"/>
      <c r="NFF3977" s="549"/>
      <c r="NFG3977" s="549"/>
      <c r="NFH3977" s="549"/>
      <c r="NFI3977" s="549"/>
      <c r="NFJ3977" s="549"/>
      <c r="NFK3977" s="549"/>
      <c r="NFL3977" s="549"/>
      <c r="NFM3977" s="549"/>
      <c r="NFN3977" s="549"/>
      <c r="NFO3977" s="549"/>
      <c r="NFP3977" s="549"/>
      <c r="NFQ3977" s="549"/>
      <c r="NFR3977" s="549"/>
      <c r="NFS3977" s="549"/>
      <c r="NFT3977" s="549"/>
      <c r="NFU3977" s="549"/>
      <c r="NFV3977" s="549"/>
      <c r="NFW3977" s="549"/>
      <c r="NFX3977" s="549"/>
      <c r="NFY3977" s="549"/>
      <c r="NFZ3977" s="549"/>
      <c r="NGA3977" s="549"/>
      <c r="NGB3977" s="549"/>
      <c r="NGC3977" s="549"/>
      <c r="NGD3977" s="549"/>
      <c r="NGE3977" s="549"/>
      <c r="NGF3977" s="549"/>
      <c r="NGG3977" s="549"/>
      <c r="NGH3977" s="549"/>
      <c r="NGI3977" s="549"/>
      <c r="NGJ3977" s="549"/>
      <c r="NGK3977" s="549"/>
      <c r="NGL3977" s="549"/>
      <c r="NGM3977" s="549"/>
      <c r="NGN3977" s="549"/>
      <c r="NGO3977" s="549"/>
      <c r="NGP3977" s="549"/>
      <c r="NGQ3977" s="549"/>
      <c r="NGR3977" s="549"/>
      <c r="NGS3977" s="549"/>
      <c r="NGT3977" s="549"/>
      <c r="NGU3977" s="549"/>
      <c r="NGV3977" s="549"/>
      <c r="NGW3977" s="549"/>
      <c r="NGX3977" s="549"/>
      <c r="NGY3977" s="549"/>
      <c r="NGZ3977" s="549"/>
      <c r="NHA3977" s="549"/>
      <c r="NHB3977" s="549"/>
      <c r="NHC3977" s="549"/>
      <c r="NHD3977" s="549"/>
      <c r="NHE3977" s="549"/>
      <c r="NHF3977" s="549"/>
      <c r="NHG3977" s="549"/>
      <c r="NHH3977" s="549"/>
      <c r="NHI3977" s="549"/>
      <c r="NHJ3977" s="549"/>
      <c r="NHK3977" s="549"/>
      <c r="NHL3977" s="549"/>
      <c r="NHM3977" s="549"/>
      <c r="NHN3977" s="549"/>
      <c r="NHO3977" s="549"/>
      <c r="NHP3977" s="549"/>
      <c r="NHQ3977" s="549"/>
      <c r="NHR3977" s="549"/>
      <c r="NHS3977" s="549"/>
      <c r="NHT3977" s="549"/>
      <c r="NHU3977" s="549"/>
      <c r="NHV3977" s="549"/>
      <c r="NHW3977" s="549"/>
      <c r="NHX3977" s="549"/>
      <c r="NHY3977" s="549"/>
      <c r="NHZ3977" s="549"/>
      <c r="NIA3977" s="549"/>
      <c r="NIB3977" s="549"/>
      <c r="NIC3977" s="549"/>
      <c r="NID3977" s="549"/>
      <c r="NIE3977" s="549"/>
      <c r="NIF3977" s="549"/>
      <c r="NIG3977" s="549"/>
      <c r="NIH3977" s="549"/>
      <c r="NII3977" s="549"/>
      <c r="NIJ3977" s="549"/>
      <c r="NIK3977" s="549"/>
      <c r="NIL3977" s="549"/>
      <c r="NIM3977" s="549"/>
      <c r="NIN3977" s="549"/>
      <c r="NIO3977" s="549"/>
      <c r="NIP3977" s="549"/>
      <c r="NIQ3977" s="549"/>
      <c r="NIR3977" s="549"/>
      <c r="NIS3977" s="549"/>
      <c r="NIT3977" s="549"/>
      <c r="NIU3977" s="549"/>
      <c r="NIV3977" s="549"/>
      <c r="NIW3977" s="549"/>
      <c r="NIX3977" s="549"/>
      <c r="NIY3977" s="549"/>
      <c r="NIZ3977" s="549"/>
      <c r="NJA3977" s="549"/>
      <c r="NJB3977" s="549"/>
      <c r="NJC3977" s="549"/>
      <c r="NJD3977" s="549"/>
      <c r="NJE3977" s="549"/>
      <c r="NJF3977" s="549"/>
      <c r="NJG3977" s="549"/>
      <c r="NJH3977" s="549"/>
      <c r="NJI3977" s="549"/>
      <c r="NJJ3977" s="549"/>
      <c r="NJK3977" s="549"/>
      <c r="NJL3977" s="549"/>
      <c r="NJM3977" s="549"/>
      <c r="NJN3977" s="549"/>
      <c r="NJO3977" s="549"/>
      <c r="NJP3977" s="549"/>
      <c r="NJQ3977" s="549"/>
      <c r="NJR3977" s="549"/>
      <c r="NJS3977" s="549"/>
      <c r="NJT3977" s="549"/>
      <c r="NJU3977" s="549"/>
      <c r="NJV3977" s="549"/>
      <c r="NJW3977" s="549"/>
      <c r="NJX3977" s="549"/>
      <c r="NJY3977" s="549"/>
      <c r="NJZ3977" s="549"/>
      <c r="NKA3977" s="549"/>
      <c r="NKB3977" s="549"/>
      <c r="NKC3977" s="549"/>
      <c r="NKD3977" s="549"/>
      <c r="NKE3977" s="549"/>
      <c r="NKF3977" s="549"/>
      <c r="NKG3977" s="549"/>
      <c r="NKH3977" s="549"/>
      <c r="NKI3977" s="549"/>
      <c r="NKJ3977" s="549"/>
      <c r="NKK3977" s="549"/>
      <c r="NKL3977" s="549"/>
      <c r="NKM3977" s="549"/>
      <c r="NKN3977" s="549"/>
      <c r="NKO3977" s="549"/>
      <c r="NKP3977" s="549"/>
      <c r="NKQ3977" s="549"/>
      <c r="NKR3977" s="549"/>
      <c r="NKS3977" s="549"/>
      <c r="NKT3977" s="549"/>
      <c r="NKU3977" s="549"/>
      <c r="NKV3977" s="549"/>
      <c r="NKW3977" s="549"/>
      <c r="NKX3977" s="549"/>
      <c r="NKY3977" s="549"/>
      <c r="NKZ3977" s="549"/>
      <c r="NLA3977" s="549"/>
      <c r="NLB3977" s="549"/>
      <c r="NLC3977" s="549"/>
      <c r="NLD3977" s="549"/>
      <c r="NLE3977" s="549"/>
      <c r="NLF3977" s="549"/>
      <c r="NLG3977" s="549"/>
      <c r="NLH3977" s="549"/>
      <c r="NLI3977" s="549"/>
      <c r="NLJ3977" s="549"/>
      <c r="NLK3977" s="549"/>
      <c r="NLL3977" s="549"/>
      <c r="NLM3977" s="549"/>
      <c r="NLN3977" s="549"/>
      <c r="NLO3977" s="549"/>
      <c r="NLP3977" s="549"/>
      <c r="NLQ3977" s="549"/>
      <c r="NLR3977" s="549"/>
      <c r="NLS3977" s="549"/>
      <c r="NLT3977" s="549"/>
      <c r="NLU3977" s="549"/>
      <c r="NLV3977" s="549"/>
      <c r="NLW3977" s="549"/>
      <c r="NLX3977" s="549"/>
      <c r="NLY3977" s="549"/>
      <c r="NLZ3977" s="549"/>
      <c r="NMA3977" s="549"/>
      <c r="NMB3977" s="549"/>
      <c r="NMC3977" s="549"/>
      <c r="NMD3977" s="549"/>
      <c r="NME3977" s="549"/>
      <c r="NMF3977" s="549"/>
      <c r="NMG3977" s="549"/>
      <c r="NMH3977" s="549"/>
      <c r="NMI3977" s="549"/>
      <c r="NMJ3977" s="549"/>
      <c r="NMK3977" s="549"/>
      <c r="NML3977" s="549"/>
      <c r="NMM3977" s="549"/>
      <c r="NMN3977" s="549"/>
      <c r="NMO3977" s="549"/>
      <c r="NMP3977" s="549"/>
      <c r="NMQ3977" s="549"/>
      <c r="NMR3977" s="549"/>
      <c r="NMS3977" s="549"/>
      <c r="NMT3977" s="549"/>
      <c r="NMU3977" s="549"/>
      <c r="NMV3977" s="549"/>
      <c r="NMW3977" s="549"/>
      <c r="NMX3977" s="549"/>
      <c r="NMY3977" s="549"/>
      <c r="NMZ3977" s="549"/>
      <c r="NNA3977" s="549"/>
      <c r="NNB3977" s="549"/>
      <c r="NNC3977" s="549"/>
      <c r="NND3977" s="549"/>
      <c r="NNE3977" s="549"/>
      <c r="NNF3977" s="549"/>
      <c r="NNG3977" s="549"/>
      <c r="NNH3977" s="549"/>
      <c r="NNI3977" s="549"/>
      <c r="NNJ3977" s="549"/>
      <c r="NNK3977" s="549"/>
      <c r="NNL3977" s="549"/>
      <c r="NNM3977" s="549"/>
      <c r="NNN3977" s="549"/>
      <c r="NNO3977" s="549"/>
      <c r="NNP3977" s="549"/>
      <c r="NNQ3977" s="549"/>
      <c r="NNR3977" s="549"/>
      <c r="NNS3977" s="549"/>
      <c r="NNT3977" s="549"/>
      <c r="NNU3977" s="549"/>
      <c r="NNV3977" s="549"/>
      <c r="NNW3977" s="549"/>
      <c r="NNX3977" s="549"/>
      <c r="NNY3977" s="549"/>
      <c r="NNZ3977" s="549"/>
      <c r="NOA3977" s="549"/>
      <c r="NOB3977" s="549"/>
      <c r="NOC3977" s="549"/>
      <c r="NOD3977" s="549"/>
      <c r="NOE3977" s="549"/>
      <c r="NOF3977" s="549"/>
      <c r="NOG3977" s="549"/>
      <c r="NOH3977" s="549"/>
      <c r="NOI3977" s="549"/>
      <c r="NOJ3977" s="549"/>
      <c r="NOK3977" s="549"/>
      <c r="NOL3977" s="549"/>
      <c r="NOM3977" s="549"/>
      <c r="NON3977" s="549"/>
      <c r="NOO3977" s="549"/>
      <c r="NOP3977" s="549"/>
      <c r="NOQ3977" s="549"/>
      <c r="NOR3977" s="549"/>
      <c r="NOS3977" s="549"/>
      <c r="NOT3977" s="549"/>
      <c r="NOU3977" s="549"/>
      <c r="NOV3977" s="549"/>
      <c r="NOW3977" s="549"/>
      <c r="NOX3977" s="549"/>
      <c r="NOY3977" s="549"/>
      <c r="NOZ3977" s="549"/>
      <c r="NPA3977" s="549"/>
      <c r="NPB3977" s="549"/>
      <c r="NPC3977" s="549"/>
      <c r="NPD3977" s="549"/>
      <c r="NPE3977" s="549"/>
      <c r="NPF3977" s="549"/>
      <c r="NPG3977" s="549"/>
      <c r="NPH3977" s="549"/>
      <c r="NPI3977" s="549"/>
      <c r="NPJ3977" s="549"/>
      <c r="NPK3977" s="549"/>
      <c r="NPL3977" s="549"/>
      <c r="NPM3977" s="549"/>
      <c r="NPN3977" s="549"/>
      <c r="NPO3977" s="549"/>
      <c r="NPP3977" s="549"/>
      <c r="NPQ3977" s="549"/>
      <c r="NPR3977" s="549"/>
      <c r="NPS3977" s="549"/>
      <c r="NPT3977" s="549"/>
      <c r="NPU3977" s="549"/>
      <c r="NPV3977" s="549"/>
      <c r="NPW3977" s="549"/>
      <c r="NPX3977" s="549"/>
      <c r="NPY3977" s="549"/>
      <c r="NPZ3977" s="549"/>
      <c r="NQA3977" s="549"/>
      <c r="NQB3977" s="549"/>
      <c r="NQC3977" s="549"/>
      <c r="NQD3977" s="549"/>
      <c r="NQE3977" s="549"/>
      <c r="NQF3977" s="549"/>
      <c r="NQG3977" s="549"/>
      <c r="NQH3977" s="549"/>
      <c r="NQI3977" s="549"/>
      <c r="NQJ3977" s="549"/>
      <c r="NQK3977" s="549"/>
      <c r="NQL3977" s="549"/>
      <c r="NQM3977" s="549"/>
      <c r="NQN3977" s="549"/>
      <c r="NQO3977" s="549"/>
      <c r="NQP3977" s="549"/>
      <c r="NQQ3977" s="549"/>
      <c r="NQR3977" s="549"/>
      <c r="NQS3977" s="549"/>
      <c r="NQT3977" s="549"/>
      <c r="NQU3977" s="549"/>
      <c r="NQV3977" s="549"/>
      <c r="NQW3977" s="549"/>
      <c r="NQX3977" s="549"/>
      <c r="NQY3977" s="549"/>
      <c r="NQZ3977" s="549"/>
      <c r="NRA3977" s="549"/>
      <c r="NRB3977" s="549"/>
      <c r="NRC3977" s="549"/>
      <c r="NRD3977" s="549"/>
      <c r="NRE3977" s="549"/>
      <c r="NRF3977" s="549"/>
      <c r="NRG3977" s="549"/>
      <c r="NRH3977" s="549"/>
      <c r="NRI3977" s="549"/>
      <c r="NRJ3977" s="549"/>
      <c r="NRK3977" s="549"/>
      <c r="NRL3977" s="549"/>
      <c r="NRM3977" s="549"/>
      <c r="NRN3977" s="549"/>
      <c r="NRO3977" s="549"/>
      <c r="NRP3977" s="549"/>
      <c r="NRQ3977" s="549"/>
      <c r="NRR3977" s="549"/>
      <c r="NRS3977" s="549"/>
      <c r="NRT3977" s="549"/>
      <c r="NRU3977" s="549"/>
      <c r="NRV3977" s="549"/>
      <c r="NRW3977" s="549"/>
      <c r="NRX3977" s="549"/>
      <c r="NRY3977" s="549"/>
      <c r="NRZ3977" s="549"/>
      <c r="NSA3977" s="549"/>
      <c r="NSB3977" s="549"/>
      <c r="NSC3977" s="549"/>
      <c r="NSD3977" s="549"/>
      <c r="NSE3977" s="549"/>
      <c r="NSF3977" s="549"/>
      <c r="NSG3977" s="549"/>
      <c r="NSH3977" s="549"/>
      <c r="NSI3977" s="549"/>
      <c r="NSJ3977" s="549"/>
      <c r="NSK3977" s="549"/>
      <c r="NSL3977" s="549"/>
      <c r="NSM3977" s="549"/>
      <c r="NSN3977" s="549"/>
      <c r="NSO3977" s="549"/>
      <c r="NSP3977" s="549"/>
      <c r="NSQ3977" s="549"/>
      <c r="NSR3977" s="549"/>
      <c r="NSS3977" s="549"/>
      <c r="NST3977" s="549"/>
      <c r="NSU3977" s="549"/>
      <c r="NSV3977" s="549"/>
      <c r="NSW3977" s="549"/>
      <c r="NSX3977" s="549"/>
      <c r="NSY3977" s="549"/>
      <c r="NSZ3977" s="549"/>
      <c r="NTA3977" s="549"/>
      <c r="NTB3977" s="549"/>
      <c r="NTC3977" s="549"/>
      <c r="NTD3977" s="549"/>
      <c r="NTE3977" s="549"/>
      <c r="NTF3977" s="549"/>
      <c r="NTG3977" s="549"/>
      <c r="NTH3977" s="549"/>
      <c r="NTI3977" s="549"/>
      <c r="NTJ3977" s="549"/>
      <c r="NTK3977" s="549"/>
      <c r="NTL3977" s="549"/>
      <c r="NTM3977" s="549"/>
      <c r="NTN3977" s="549"/>
      <c r="NTO3977" s="549"/>
      <c r="NTP3977" s="549"/>
      <c r="NTQ3977" s="549"/>
      <c r="NTR3977" s="549"/>
      <c r="NTS3977" s="549"/>
      <c r="NTT3977" s="549"/>
      <c r="NTU3977" s="549"/>
      <c r="NTV3977" s="549"/>
      <c r="NTW3977" s="549"/>
      <c r="NTX3977" s="549"/>
      <c r="NTY3977" s="549"/>
      <c r="NTZ3977" s="549"/>
      <c r="NUA3977" s="549"/>
      <c r="NUB3977" s="549"/>
      <c r="NUC3977" s="549"/>
      <c r="NUD3977" s="549"/>
      <c r="NUE3977" s="549"/>
      <c r="NUF3977" s="549"/>
      <c r="NUG3977" s="549"/>
      <c r="NUH3977" s="549"/>
      <c r="NUI3977" s="549"/>
      <c r="NUJ3977" s="549"/>
      <c r="NUK3977" s="549"/>
      <c r="NUL3977" s="549"/>
      <c r="NUM3977" s="549"/>
      <c r="NUN3977" s="549"/>
      <c r="NUO3977" s="549"/>
      <c r="NUP3977" s="549"/>
      <c r="NUQ3977" s="549"/>
      <c r="NUR3977" s="549"/>
      <c r="NUS3977" s="549"/>
      <c r="NUT3977" s="549"/>
      <c r="NUU3977" s="549"/>
      <c r="NUV3977" s="549"/>
      <c r="NUW3977" s="549"/>
      <c r="NUX3977" s="549"/>
      <c r="NUY3977" s="549"/>
      <c r="NUZ3977" s="549"/>
      <c r="NVA3977" s="549"/>
      <c r="NVB3977" s="549"/>
      <c r="NVC3977" s="549"/>
      <c r="NVD3977" s="549"/>
      <c r="NVE3977" s="549"/>
      <c r="NVF3977" s="549"/>
      <c r="NVG3977" s="549"/>
      <c r="NVH3977" s="549"/>
      <c r="NVI3977" s="549"/>
      <c r="NVJ3977" s="549"/>
      <c r="NVK3977" s="549"/>
      <c r="NVL3977" s="549"/>
      <c r="NVM3977" s="549"/>
      <c r="NVN3977" s="549"/>
      <c r="NVO3977" s="549"/>
      <c r="NVP3977" s="549"/>
      <c r="NVQ3977" s="549"/>
      <c r="NVR3977" s="549"/>
      <c r="NVS3977" s="549"/>
      <c r="NVT3977" s="549"/>
      <c r="NVU3977" s="549"/>
      <c r="NVV3977" s="549"/>
      <c r="NVW3977" s="549"/>
      <c r="NVX3977" s="549"/>
      <c r="NVY3977" s="549"/>
      <c r="NVZ3977" s="549"/>
      <c r="NWA3977" s="549"/>
      <c r="NWB3977" s="549"/>
      <c r="NWC3977" s="549"/>
      <c r="NWD3977" s="549"/>
      <c r="NWE3977" s="549"/>
      <c r="NWF3977" s="549"/>
      <c r="NWG3977" s="549"/>
      <c r="NWH3977" s="549"/>
      <c r="NWI3977" s="549"/>
      <c r="NWJ3977" s="549"/>
      <c r="NWK3977" s="549"/>
      <c r="NWL3977" s="549"/>
      <c r="NWM3977" s="549"/>
      <c r="NWN3977" s="549"/>
      <c r="NWO3977" s="549"/>
      <c r="NWP3977" s="549"/>
      <c r="NWQ3977" s="549"/>
      <c r="NWR3977" s="549"/>
      <c r="NWS3977" s="549"/>
      <c r="NWT3977" s="549"/>
      <c r="NWU3977" s="549"/>
      <c r="NWV3977" s="549"/>
      <c r="NWW3977" s="549"/>
      <c r="NWX3977" s="549"/>
      <c r="NWY3977" s="549"/>
      <c r="NWZ3977" s="549"/>
      <c r="NXA3977" s="549"/>
      <c r="NXB3977" s="549"/>
      <c r="NXC3977" s="549"/>
      <c r="NXD3977" s="549"/>
      <c r="NXE3977" s="549"/>
      <c r="NXF3977" s="549"/>
      <c r="NXG3977" s="549"/>
      <c r="NXH3977" s="549"/>
      <c r="NXI3977" s="549"/>
      <c r="NXJ3977" s="549"/>
      <c r="NXK3977" s="549"/>
      <c r="NXL3977" s="549"/>
      <c r="NXM3977" s="549"/>
      <c r="NXN3977" s="549"/>
      <c r="NXO3977" s="549"/>
      <c r="NXP3977" s="549"/>
      <c r="NXQ3977" s="549"/>
      <c r="NXR3977" s="549"/>
      <c r="NXS3977" s="549"/>
      <c r="NXT3977" s="549"/>
      <c r="NXU3977" s="549"/>
      <c r="NXV3977" s="549"/>
      <c r="NXW3977" s="549"/>
      <c r="NXX3977" s="549"/>
      <c r="NXY3977" s="549"/>
      <c r="NXZ3977" s="549"/>
      <c r="NYA3977" s="549"/>
      <c r="NYB3977" s="549"/>
      <c r="NYC3977" s="549"/>
      <c r="NYD3977" s="549"/>
      <c r="NYE3977" s="549"/>
      <c r="NYF3977" s="549"/>
      <c r="NYG3977" s="549"/>
      <c r="NYH3977" s="549"/>
      <c r="NYI3977" s="549"/>
      <c r="NYJ3977" s="549"/>
      <c r="NYK3977" s="549"/>
      <c r="NYL3977" s="549"/>
      <c r="NYM3977" s="549"/>
      <c r="NYN3977" s="549"/>
      <c r="NYO3977" s="549"/>
      <c r="NYP3977" s="549"/>
      <c r="NYQ3977" s="549"/>
      <c r="NYR3977" s="549"/>
      <c r="NYS3977" s="549"/>
      <c r="NYT3977" s="549"/>
      <c r="NYU3977" s="549"/>
      <c r="NYV3977" s="549"/>
      <c r="NYW3977" s="549"/>
      <c r="NYX3977" s="549"/>
      <c r="NYY3977" s="549"/>
      <c r="NYZ3977" s="549"/>
      <c r="NZA3977" s="549"/>
      <c r="NZB3977" s="549"/>
      <c r="NZC3977" s="549"/>
      <c r="NZD3977" s="549"/>
      <c r="NZE3977" s="549"/>
      <c r="NZF3977" s="549"/>
      <c r="NZG3977" s="549"/>
      <c r="NZH3977" s="549"/>
      <c r="NZI3977" s="549"/>
      <c r="NZJ3977" s="549"/>
      <c r="NZK3977" s="549"/>
      <c r="NZL3977" s="549"/>
      <c r="NZM3977" s="549"/>
      <c r="NZN3977" s="549"/>
      <c r="NZO3977" s="549"/>
      <c r="NZP3977" s="549"/>
      <c r="NZQ3977" s="549"/>
      <c r="NZR3977" s="549"/>
      <c r="NZS3977" s="549"/>
      <c r="NZT3977" s="549"/>
      <c r="NZU3977" s="549"/>
      <c r="NZV3977" s="549"/>
      <c r="NZW3977" s="549"/>
      <c r="NZX3977" s="549"/>
      <c r="NZY3977" s="549"/>
      <c r="NZZ3977" s="549"/>
      <c r="OAA3977" s="549"/>
      <c r="OAB3977" s="549"/>
      <c r="OAC3977" s="549"/>
      <c r="OAD3977" s="549"/>
      <c r="OAE3977" s="549"/>
      <c r="OAF3977" s="549"/>
      <c r="OAG3977" s="549"/>
      <c r="OAH3977" s="549"/>
      <c r="OAI3977" s="549"/>
      <c r="OAJ3977" s="549"/>
      <c r="OAK3977" s="549"/>
      <c r="OAL3977" s="549"/>
      <c r="OAM3977" s="549"/>
      <c r="OAN3977" s="549"/>
      <c r="OAO3977" s="549"/>
      <c r="OAP3977" s="549"/>
      <c r="OAQ3977" s="549"/>
      <c r="OAR3977" s="549"/>
      <c r="OAS3977" s="549"/>
      <c r="OAT3977" s="549"/>
      <c r="OAU3977" s="549"/>
      <c r="OAV3977" s="549"/>
      <c r="OAW3977" s="549"/>
      <c r="OAX3977" s="549"/>
      <c r="OAY3977" s="549"/>
      <c r="OAZ3977" s="549"/>
      <c r="OBA3977" s="549"/>
      <c r="OBB3977" s="549"/>
      <c r="OBC3977" s="549"/>
      <c r="OBD3977" s="549"/>
      <c r="OBE3977" s="549"/>
      <c r="OBF3977" s="549"/>
      <c r="OBG3977" s="549"/>
      <c r="OBH3977" s="549"/>
      <c r="OBI3977" s="549"/>
      <c r="OBJ3977" s="549"/>
      <c r="OBK3977" s="549"/>
      <c r="OBL3977" s="549"/>
      <c r="OBM3977" s="549"/>
      <c r="OBN3977" s="549"/>
      <c r="OBO3977" s="549"/>
      <c r="OBP3977" s="549"/>
      <c r="OBQ3977" s="549"/>
      <c r="OBR3977" s="549"/>
      <c r="OBS3977" s="549"/>
      <c r="OBT3977" s="549"/>
      <c r="OBU3977" s="549"/>
      <c r="OBV3977" s="549"/>
      <c r="OBW3977" s="549"/>
      <c r="OBX3977" s="549"/>
      <c r="OBY3977" s="549"/>
      <c r="OBZ3977" s="549"/>
      <c r="OCA3977" s="549"/>
      <c r="OCB3977" s="549"/>
      <c r="OCC3977" s="549"/>
      <c r="OCD3977" s="549"/>
      <c r="OCE3977" s="549"/>
      <c r="OCF3977" s="549"/>
      <c r="OCG3977" s="549"/>
      <c r="OCH3977" s="549"/>
      <c r="OCI3977" s="549"/>
      <c r="OCJ3977" s="549"/>
      <c r="OCK3977" s="549"/>
      <c r="OCL3977" s="549"/>
      <c r="OCM3977" s="549"/>
      <c r="OCN3977" s="549"/>
      <c r="OCO3977" s="549"/>
      <c r="OCP3977" s="549"/>
      <c r="OCQ3977" s="549"/>
      <c r="OCR3977" s="549"/>
      <c r="OCS3977" s="549"/>
      <c r="OCT3977" s="549"/>
      <c r="OCU3977" s="549"/>
      <c r="OCV3977" s="549"/>
      <c r="OCW3977" s="549"/>
      <c r="OCX3977" s="549"/>
      <c r="OCY3977" s="549"/>
      <c r="OCZ3977" s="549"/>
      <c r="ODA3977" s="549"/>
      <c r="ODB3977" s="549"/>
      <c r="ODC3977" s="549"/>
      <c r="ODD3977" s="549"/>
      <c r="ODE3977" s="549"/>
      <c r="ODF3977" s="549"/>
      <c r="ODG3977" s="549"/>
      <c r="ODH3977" s="549"/>
      <c r="ODI3977" s="549"/>
      <c r="ODJ3977" s="549"/>
      <c r="ODK3977" s="549"/>
      <c r="ODL3977" s="549"/>
      <c r="ODM3977" s="549"/>
      <c r="ODN3977" s="549"/>
      <c r="ODO3977" s="549"/>
      <c r="ODP3977" s="549"/>
      <c r="ODQ3977" s="549"/>
      <c r="ODR3977" s="549"/>
      <c r="ODS3977" s="549"/>
      <c r="ODT3977" s="549"/>
      <c r="ODU3977" s="549"/>
      <c r="ODV3977" s="549"/>
      <c r="ODW3977" s="549"/>
      <c r="ODX3977" s="549"/>
      <c r="ODY3977" s="549"/>
      <c r="ODZ3977" s="549"/>
      <c r="OEA3977" s="549"/>
      <c r="OEB3977" s="549"/>
      <c r="OEC3977" s="549"/>
      <c r="OED3977" s="549"/>
      <c r="OEE3977" s="549"/>
      <c r="OEF3977" s="549"/>
      <c r="OEG3977" s="549"/>
      <c r="OEH3977" s="549"/>
      <c r="OEI3977" s="549"/>
      <c r="OEJ3977" s="549"/>
      <c r="OEK3977" s="549"/>
      <c r="OEL3977" s="549"/>
      <c r="OEM3977" s="549"/>
      <c r="OEN3977" s="549"/>
      <c r="OEO3977" s="549"/>
      <c r="OEP3977" s="549"/>
      <c r="OEQ3977" s="549"/>
      <c r="OER3977" s="549"/>
      <c r="OES3977" s="549"/>
      <c r="OET3977" s="549"/>
      <c r="OEU3977" s="549"/>
      <c r="OEV3977" s="549"/>
      <c r="OEW3977" s="549"/>
      <c r="OEX3977" s="549"/>
      <c r="OEY3977" s="549"/>
      <c r="OEZ3977" s="549"/>
      <c r="OFA3977" s="549"/>
      <c r="OFB3977" s="549"/>
      <c r="OFC3977" s="549"/>
      <c r="OFD3977" s="549"/>
      <c r="OFE3977" s="549"/>
      <c r="OFF3977" s="549"/>
      <c r="OFG3977" s="549"/>
      <c r="OFH3977" s="549"/>
      <c r="OFI3977" s="549"/>
      <c r="OFJ3977" s="549"/>
      <c r="OFK3977" s="549"/>
      <c r="OFL3977" s="549"/>
      <c r="OFM3977" s="549"/>
      <c r="OFN3977" s="549"/>
      <c r="OFO3977" s="549"/>
      <c r="OFP3977" s="549"/>
      <c r="OFQ3977" s="549"/>
      <c r="OFR3977" s="549"/>
      <c r="OFS3977" s="549"/>
      <c r="OFT3977" s="549"/>
      <c r="OFU3977" s="549"/>
      <c r="OFV3977" s="549"/>
      <c r="OFW3977" s="549"/>
      <c r="OFX3977" s="549"/>
      <c r="OFY3977" s="549"/>
      <c r="OFZ3977" s="549"/>
      <c r="OGA3977" s="549"/>
      <c r="OGB3977" s="549"/>
      <c r="OGC3977" s="549"/>
      <c r="OGD3977" s="549"/>
      <c r="OGE3977" s="549"/>
      <c r="OGF3977" s="549"/>
      <c r="OGG3977" s="549"/>
      <c r="OGH3977" s="549"/>
      <c r="OGI3977" s="549"/>
      <c r="OGJ3977" s="549"/>
      <c r="OGK3977" s="549"/>
      <c r="OGL3977" s="549"/>
      <c r="OGM3977" s="549"/>
      <c r="OGN3977" s="549"/>
      <c r="OGO3977" s="549"/>
      <c r="OGP3977" s="549"/>
      <c r="OGQ3977" s="549"/>
      <c r="OGR3977" s="549"/>
      <c r="OGS3977" s="549"/>
      <c r="OGT3977" s="549"/>
      <c r="OGU3977" s="549"/>
      <c r="OGV3977" s="549"/>
      <c r="OGW3977" s="549"/>
      <c r="OGX3977" s="549"/>
      <c r="OGY3977" s="549"/>
      <c r="OGZ3977" s="549"/>
      <c r="OHA3977" s="549"/>
      <c r="OHB3977" s="549"/>
      <c r="OHC3977" s="549"/>
      <c r="OHD3977" s="549"/>
      <c r="OHE3977" s="549"/>
      <c r="OHF3977" s="549"/>
      <c r="OHG3977" s="549"/>
      <c r="OHH3977" s="549"/>
      <c r="OHI3977" s="549"/>
      <c r="OHJ3977" s="549"/>
      <c r="OHK3977" s="549"/>
      <c r="OHL3977" s="549"/>
      <c r="OHM3977" s="549"/>
      <c r="OHN3977" s="549"/>
      <c r="OHO3977" s="549"/>
      <c r="OHP3977" s="549"/>
      <c r="OHQ3977" s="549"/>
      <c r="OHR3977" s="549"/>
      <c r="OHS3977" s="549"/>
      <c r="OHT3977" s="549"/>
      <c r="OHU3977" s="549"/>
      <c r="OHV3977" s="549"/>
      <c r="OHW3977" s="549"/>
      <c r="OHX3977" s="549"/>
      <c r="OHY3977" s="549"/>
      <c r="OHZ3977" s="549"/>
      <c r="OIA3977" s="549"/>
      <c r="OIB3977" s="549"/>
      <c r="OIC3977" s="549"/>
      <c r="OID3977" s="549"/>
      <c r="OIE3977" s="549"/>
      <c r="OIF3977" s="549"/>
      <c r="OIG3977" s="549"/>
      <c r="OIH3977" s="549"/>
      <c r="OII3977" s="549"/>
      <c r="OIJ3977" s="549"/>
      <c r="OIK3977" s="549"/>
      <c r="OIL3977" s="549"/>
      <c r="OIM3977" s="549"/>
      <c r="OIN3977" s="549"/>
      <c r="OIO3977" s="549"/>
      <c r="OIP3977" s="549"/>
      <c r="OIQ3977" s="549"/>
      <c r="OIR3977" s="549"/>
      <c r="OIS3977" s="549"/>
      <c r="OIT3977" s="549"/>
      <c r="OIU3977" s="549"/>
      <c r="OIV3977" s="549"/>
      <c r="OIW3977" s="549"/>
      <c r="OIX3977" s="549"/>
      <c r="OIY3977" s="549"/>
      <c r="OIZ3977" s="549"/>
      <c r="OJA3977" s="549"/>
      <c r="OJB3977" s="549"/>
      <c r="OJC3977" s="549"/>
      <c r="OJD3977" s="549"/>
      <c r="OJE3977" s="549"/>
      <c r="OJF3977" s="549"/>
      <c r="OJG3977" s="549"/>
      <c r="OJH3977" s="549"/>
      <c r="OJI3977" s="549"/>
      <c r="OJJ3977" s="549"/>
      <c r="OJK3977" s="549"/>
      <c r="OJL3977" s="549"/>
      <c r="OJM3977" s="549"/>
      <c r="OJN3977" s="549"/>
      <c r="OJO3977" s="549"/>
      <c r="OJP3977" s="549"/>
      <c r="OJQ3977" s="549"/>
      <c r="OJR3977" s="549"/>
      <c r="OJS3977" s="549"/>
      <c r="OJT3977" s="549"/>
      <c r="OJU3977" s="549"/>
      <c r="OJV3977" s="549"/>
      <c r="OJW3977" s="549"/>
      <c r="OJX3977" s="549"/>
      <c r="OJY3977" s="549"/>
      <c r="OJZ3977" s="549"/>
      <c r="OKA3977" s="549"/>
      <c r="OKB3977" s="549"/>
      <c r="OKC3977" s="549"/>
      <c r="OKD3977" s="549"/>
      <c r="OKE3977" s="549"/>
      <c r="OKF3977" s="549"/>
      <c r="OKG3977" s="549"/>
      <c r="OKH3977" s="549"/>
      <c r="OKI3977" s="549"/>
      <c r="OKJ3977" s="549"/>
      <c r="OKK3977" s="549"/>
      <c r="OKL3977" s="549"/>
      <c r="OKM3977" s="549"/>
      <c r="OKN3977" s="549"/>
      <c r="OKO3977" s="549"/>
      <c r="OKP3977" s="549"/>
      <c r="OKQ3977" s="549"/>
      <c r="OKR3977" s="549"/>
      <c r="OKS3977" s="549"/>
      <c r="OKT3977" s="549"/>
      <c r="OKU3977" s="549"/>
      <c r="OKV3977" s="549"/>
      <c r="OKW3977" s="549"/>
      <c r="OKX3977" s="549"/>
      <c r="OKY3977" s="549"/>
      <c r="OKZ3977" s="549"/>
      <c r="OLA3977" s="549"/>
      <c r="OLB3977" s="549"/>
      <c r="OLC3977" s="549"/>
      <c r="OLD3977" s="549"/>
      <c r="OLE3977" s="549"/>
      <c r="OLF3977" s="549"/>
      <c r="OLG3977" s="549"/>
      <c r="OLH3977" s="549"/>
      <c r="OLI3977" s="549"/>
      <c r="OLJ3977" s="549"/>
      <c r="OLK3977" s="549"/>
      <c r="OLL3977" s="549"/>
      <c r="OLM3977" s="549"/>
      <c r="OLN3977" s="549"/>
      <c r="OLO3977" s="549"/>
      <c r="OLP3977" s="549"/>
      <c r="OLQ3977" s="549"/>
      <c r="OLR3977" s="549"/>
      <c r="OLS3977" s="549"/>
      <c r="OLT3977" s="549"/>
      <c r="OLU3977" s="549"/>
      <c r="OLV3977" s="549"/>
      <c r="OLW3977" s="549"/>
      <c r="OLX3977" s="549"/>
      <c r="OLY3977" s="549"/>
      <c r="OLZ3977" s="549"/>
      <c r="OMA3977" s="549"/>
      <c r="OMB3977" s="549"/>
      <c r="OMC3977" s="549"/>
      <c r="OMD3977" s="549"/>
      <c r="OME3977" s="549"/>
      <c r="OMF3977" s="549"/>
      <c r="OMG3977" s="549"/>
      <c r="OMH3977" s="549"/>
      <c r="OMI3977" s="549"/>
      <c r="OMJ3977" s="549"/>
      <c r="OMK3977" s="549"/>
      <c r="OML3977" s="549"/>
      <c r="OMM3977" s="549"/>
      <c r="OMN3977" s="549"/>
      <c r="OMO3977" s="549"/>
      <c r="OMP3977" s="549"/>
      <c r="OMQ3977" s="549"/>
      <c r="OMR3977" s="549"/>
      <c r="OMS3977" s="549"/>
      <c r="OMT3977" s="549"/>
      <c r="OMU3977" s="549"/>
      <c r="OMV3977" s="549"/>
      <c r="OMW3977" s="549"/>
      <c r="OMX3977" s="549"/>
      <c r="OMY3977" s="549"/>
      <c r="OMZ3977" s="549"/>
      <c r="ONA3977" s="549"/>
      <c r="ONB3977" s="549"/>
      <c r="ONC3977" s="549"/>
      <c r="OND3977" s="549"/>
      <c r="ONE3977" s="549"/>
      <c r="ONF3977" s="549"/>
      <c r="ONG3977" s="549"/>
      <c r="ONH3977" s="549"/>
      <c r="ONI3977" s="549"/>
      <c r="ONJ3977" s="549"/>
      <c r="ONK3977" s="549"/>
      <c r="ONL3977" s="549"/>
      <c r="ONM3977" s="549"/>
      <c r="ONN3977" s="549"/>
      <c r="ONO3977" s="549"/>
      <c r="ONP3977" s="549"/>
      <c r="ONQ3977" s="549"/>
      <c r="ONR3977" s="549"/>
      <c r="ONS3977" s="549"/>
      <c r="ONT3977" s="549"/>
      <c r="ONU3977" s="549"/>
      <c r="ONV3977" s="549"/>
      <c r="ONW3977" s="549"/>
      <c r="ONX3977" s="549"/>
      <c r="ONY3977" s="549"/>
      <c r="ONZ3977" s="549"/>
      <c r="OOA3977" s="549"/>
      <c r="OOB3977" s="549"/>
      <c r="OOC3977" s="549"/>
      <c r="OOD3977" s="549"/>
      <c r="OOE3977" s="549"/>
      <c r="OOF3977" s="549"/>
      <c r="OOG3977" s="549"/>
      <c r="OOH3977" s="549"/>
      <c r="OOI3977" s="549"/>
      <c r="OOJ3977" s="549"/>
      <c r="OOK3977" s="549"/>
      <c r="OOL3977" s="549"/>
      <c r="OOM3977" s="549"/>
      <c r="OON3977" s="549"/>
      <c r="OOO3977" s="549"/>
      <c r="OOP3977" s="549"/>
      <c r="OOQ3977" s="549"/>
      <c r="OOR3977" s="549"/>
      <c r="OOS3977" s="549"/>
      <c r="OOT3977" s="549"/>
      <c r="OOU3977" s="549"/>
      <c r="OOV3977" s="549"/>
      <c r="OOW3977" s="549"/>
      <c r="OOX3977" s="549"/>
      <c r="OOY3977" s="549"/>
      <c r="OOZ3977" s="549"/>
      <c r="OPA3977" s="549"/>
      <c r="OPB3977" s="549"/>
      <c r="OPC3977" s="549"/>
      <c r="OPD3977" s="549"/>
      <c r="OPE3977" s="549"/>
      <c r="OPF3977" s="549"/>
      <c r="OPG3977" s="549"/>
      <c r="OPH3977" s="549"/>
      <c r="OPI3977" s="549"/>
      <c r="OPJ3977" s="549"/>
      <c r="OPK3977" s="549"/>
      <c r="OPL3977" s="549"/>
      <c r="OPM3977" s="549"/>
      <c r="OPN3977" s="549"/>
      <c r="OPO3977" s="549"/>
      <c r="OPP3977" s="549"/>
      <c r="OPQ3977" s="549"/>
      <c r="OPR3977" s="549"/>
      <c r="OPS3977" s="549"/>
      <c r="OPT3977" s="549"/>
      <c r="OPU3977" s="549"/>
      <c r="OPV3977" s="549"/>
      <c r="OPW3977" s="549"/>
      <c r="OPX3977" s="549"/>
      <c r="OPY3977" s="549"/>
      <c r="OPZ3977" s="549"/>
      <c r="OQA3977" s="549"/>
      <c r="OQB3977" s="549"/>
      <c r="OQC3977" s="549"/>
      <c r="OQD3977" s="549"/>
      <c r="OQE3977" s="549"/>
      <c r="OQF3977" s="549"/>
      <c r="OQG3977" s="549"/>
      <c r="OQH3977" s="549"/>
      <c r="OQI3977" s="549"/>
      <c r="OQJ3977" s="549"/>
      <c r="OQK3977" s="549"/>
      <c r="OQL3977" s="549"/>
      <c r="OQM3977" s="549"/>
      <c r="OQN3977" s="549"/>
      <c r="OQO3977" s="549"/>
      <c r="OQP3977" s="549"/>
      <c r="OQQ3977" s="549"/>
      <c r="OQR3977" s="549"/>
      <c r="OQS3977" s="549"/>
      <c r="OQT3977" s="549"/>
      <c r="OQU3977" s="549"/>
      <c r="OQV3977" s="549"/>
      <c r="OQW3977" s="549"/>
      <c r="OQX3977" s="549"/>
      <c r="OQY3977" s="549"/>
      <c r="OQZ3977" s="549"/>
      <c r="ORA3977" s="549"/>
      <c r="ORB3977" s="549"/>
      <c r="ORC3977" s="549"/>
      <c r="ORD3977" s="549"/>
      <c r="ORE3977" s="549"/>
      <c r="ORF3977" s="549"/>
      <c r="ORG3977" s="549"/>
      <c r="ORH3977" s="549"/>
      <c r="ORI3977" s="549"/>
      <c r="ORJ3977" s="549"/>
      <c r="ORK3977" s="549"/>
      <c r="ORL3977" s="549"/>
      <c r="ORM3977" s="549"/>
      <c r="ORN3977" s="549"/>
      <c r="ORO3977" s="549"/>
      <c r="ORP3977" s="549"/>
      <c r="ORQ3977" s="549"/>
      <c r="ORR3977" s="549"/>
      <c r="ORS3977" s="549"/>
      <c r="ORT3977" s="549"/>
      <c r="ORU3977" s="549"/>
      <c r="ORV3977" s="549"/>
      <c r="ORW3977" s="549"/>
      <c r="ORX3977" s="549"/>
      <c r="ORY3977" s="549"/>
      <c r="ORZ3977" s="549"/>
      <c r="OSA3977" s="549"/>
      <c r="OSB3977" s="549"/>
      <c r="OSC3977" s="549"/>
      <c r="OSD3977" s="549"/>
      <c r="OSE3977" s="549"/>
      <c r="OSF3977" s="549"/>
      <c r="OSG3977" s="549"/>
      <c r="OSH3977" s="549"/>
      <c r="OSI3977" s="549"/>
      <c r="OSJ3977" s="549"/>
      <c r="OSK3977" s="549"/>
      <c r="OSL3977" s="549"/>
      <c r="OSM3977" s="549"/>
      <c r="OSN3977" s="549"/>
      <c r="OSO3977" s="549"/>
      <c r="OSP3977" s="549"/>
      <c r="OSQ3977" s="549"/>
      <c r="OSR3977" s="549"/>
      <c r="OSS3977" s="549"/>
      <c r="OST3977" s="549"/>
      <c r="OSU3977" s="549"/>
      <c r="OSV3977" s="549"/>
      <c r="OSW3977" s="549"/>
      <c r="OSX3977" s="549"/>
      <c r="OSY3977" s="549"/>
      <c r="OSZ3977" s="549"/>
      <c r="OTA3977" s="549"/>
      <c r="OTB3977" s="549"/>
      <c r="OTC3977" s="549"/>
      <c r="OTD3977" s="549"/>
      <c r="OTE3977" s="549"/>
      <c r="OTF3977" s="549"/>
      <c r="OTG3977" s="549"/>
      <c r="OTH3977" s="549"/>
      <c r="OTI3977" s="549"/>
      <c r="OTJ3977" s="549"/>
      <c r="OTK3977" s="549"/>
      <c r="OTL3977" s="549"/>
      <c r="OTM3977" s="549"/>
      <c r="OTN3977" s="549"/>
      <c r="OTO3977" s="549"/>
      <c r="OTP3977" s="549"/>
      <c r="OTQ3977" s="549"/>
      <c r="OTR3977" s="549"/>
      <c r="OTS3977" s="549"/>
      <c r="OTT3977" s="549"/>
      <c r="OTU3977" s="549"/>
      <c r="OTV3977" s="549"/>
      <c r="OTW3977" s="549"/>
      <c r="OTX3977" s="549"/>
      <c r="OTY3977" s="549"/>
      <c r="OTZ3977" s="549"/>
      <c r="OUA3977" s="549"/>
      <c r="OUB3977" s="549"/>
      <c r="OUC3977" s="549"/>
      <c r="OUD3977" s="549"/>
      <c r="OUE3977" s="549"/>
      <c r="OUF3977" s="549"/>
      <c r="OUG3977" s="549"/>
      <c r="OUH3977" s="549"/>
      <c r="OUI3977" s="549"/>
      <c r="OUJ3977" s="549"/>
      <c r="OUK3977" s="549"/>
      <c r="OUL3977" s="549"/>
      <c r="OUM3977" s="549"/>
      <c r="OUN3977" s="549"/>
      <c r="OUO3977" s="549"/>
      <c r="OUP3977" s="549"/>
      <c r="OUQ3977" s="549"/>
      <c r="OUR3977" s="549"/>
      <c r="OUS3977" s="549"/>
      <c r="OUT3977" s="549"/>
      <c r="OUU3977" s="549"/>
      <c r="OUV3977" s="549"/>
      <c r="OUW3977" s="549"/>
      <c r="OUX3977" s="549"/>
      <c r="OUY3977" s="549"/>
      <c r="OUZ3977" s="549"/>
      <c r="OVA3977" s="549"/>
      <c r="OVB3977" s="549"/>
      <c r="OVC3977" s="549"/>
      <c r="OVD3977" s="549"/>
      <c r="OVE3977" s="549"/>
      <c r="OVF3977" s="549"/>
      <c r="OVG3977" s="549"/>
      <c r="OVH3977" s="549"/>
      <c r="OVI3977" s="549"/>
      <c r="OVJ3977" s="549"/>
      <c r="OVK3977" s="549"/>
      <c r="OVL3977" s="549"/>
      <c r="OVM3977" s="549"/>
      <c r="OVN3977" s="549"/>
      <c r="OVO3977" s="549"/>
      <c r="OVP3977" s="549"/>
      <c r="OVQ3977" s="549"/>
      <c r="OVR3977" s="549"/>
      <c r="OVS3977" s="549"/>
      <c r="OVT3977" s="549"/>
      <c r="OVU3977" s="549"/>
      <c r="OVV3977" s="549"/>
      <c r="OVW3977" s="549"/>
      <c r="OVX3977" s="549"/>
      <c r="OVY3977" s="549"/>
      <c r="OVZ3977" s="549"/>
      <c r="OWA3977" s="549"/>
      <c r="OWB3977" s="549"/>
      <c r="OWC3977" s="549"/>
      <c r="OWD3977" s="549"/>
      <c r="OWE3977" s="549"/>
      <c r="OWF3977" s="549"/>
      <c r="OWG3977" s="549"/>
      <c r="OWH3977" s="549"/>
      <c r="OWI3977" s="549"/>
      <c r="OWJ3977" s="549"/>
      <c r="OWK3977" s="549"/>
      <c r="OWL3977" s="549"/>
      <c r="OWM3977" s="549"/>
      <c r="OWN3977" s="549"/>
      <c r="OWO3977" s="549"/>
      <c r="OWP3977" s="549"/>
      <c r="OWQ3977" s="549"/>
      <c r="OWR3977" s="549"/>
      <c r="OWS3977" s="549"/>
      <c r="OWT3977" s="549"/>
      <c r="OWU3977" s="549"/>
      <c r="OWV3977" s="549"/>
      <c r="OWW3977" s="549"/>
      <c r="OWX3977" s="549"/>
      <c r="OWY3977" s="549"/>
      <c r="OWZ3977" s="549"/>
      <c r="OXA3977" s="549"/>
      <c r="OXB3977" s="549"/>
      <c r="OXC3977" s="549"/>
      <c r="OXD3977" s="549"/>
      <c r="OXE3977" s="549"/>
      <c r="OXF3977" s="549"/>
      <c r="OXG3977" s="549"/>
      <c r="OXH3977" s="549"/>
      <c r="OXI3977" s="549"/>
      <c r="OXJ3977" s="549"/>
      <c r="OXK3977" s="549"/>
      <c r="OXL3977" s="549"/>
      <c r="OXM3977" s="549"/>
      <c r="OXN3977" s="549"/>
      <c r="OXO3977" s="549"/>
      <c r="OXP3977" s="549"/>
      <c r="OXQ3977" s="549"/>
      <c r="OXR3977" s="549"/>
      <c r="OXS3977" s="549"/>
      <c r="OXT3977" s="549"/>
      <c r="OXU3977" s="549"/>
      <c r="OXV3977" s="549"/>
      <c r="OXW3977" s="549"/>
      <c r="OXX3977" s="549"/>
      <c r="OXY3977" s="549"/>
      <c r="OXZ3977" s="549"/>
      <c r="OYA3977" s="549"/>
      <c r="OYB3977" s="549"/>
      <c r="OYC3977" s="549"/>
      <c r="OYD3977" s="549"/>
      <c r="OYE3977" s="549"/>
      <c r="OYF3977" s="549"/>
      <c r="OYG3977" s="549"/>
      <c r="OYH3977" s="549"/>
      <c r="OYI3977" s="549"/>
      <c r="OYJ3977" s="549"/>
      <c r="OYK3977" s="549"/>
      <c r="OYL3977" s="549"/>
      <c r="OYM3977" s="549"/>
      <c r="OYN3977" s="549"/>
      <c r="OYO3977" s="549"/>
      <c r="OYP3977" s="549"/>
      <c r="OYQ3977" s="549"/>
      <c r="OYR3977" s="549"/>
      <c r="OYS3977" s="549"/>
      <c r="OYT3977" s="549"/>
      <c r="OYU3977" s="549"/>
      <c r="OYV3977" s="549"/>
      <c r="OYW3977" s="549"/>
      <c r="OYX3977" s="549"/>
      <c r="OYY3977" s="549"/>
      <c r="OYZ3977" s="549"/>
      <c r="OZA3977" s="549"/>
      <c r="OZB3977" s="549"/>
      <c r="OZC3977" s="549"/>
      <c r="OZD3977" s="549"/>
      <c r="OZE3977" s="549"/>
      <c r="OZF3977" s="549"/>
      <c r="OZG3977" s="549"/>
      <c r="OZH3977" s="549"/>
      <c r="OZI3977" s="549"/>
      <c r="OZJ3977" s="549"/>
      <c r="OZK3977" s="549"/>
      <c r="OZL3977" s="549"/>
      <c r="OZM3977" s="549"/>
      <c r="OZN3977" s="549"/>
      <c r="OZO3977" s="549"/>
      <c r="OZP3977" s="549"/>
      <c r="OZQ3977" s="549"/>
      <c r="OZR3977" s="549"/>
      <c r="OZS3977" s="549"/>
      <c r="OZT3977" s="549"/>
      <c r="OZU3977" s="549"/>
      <c r="OZV3977" s="549"/>
      <c r="OZW3977" s="549"/>
      <c r="OZX3977" s="549"/>
      <c r="OZY3977" s="549"/>
      <c r="OZZ3977" s="549"/>
      <c r="PAA3977" s="549"/>
      <c r="PAB3977" s="549"/>
      <c r="PAC3977" s="549"/>
      <c r="PAD3977" s="549"/>
      <c r="PAE3977" s="549"/>
      <c r="PAF3977" s="549"/>
      <c r="PAG3977" s="549"/>
      <c r="PAH3977" s="549"/>
      <c r="PAI3977" s="549"/>
      <c r="PAJ3977" s="549"/>
      <c r="PAK3977" s="549"/>
      <c r="PAL3977" s="549"/>
      <c r="PAM3977" s="549"/>
      <c r="PAN3977" s="549"/>
      <c r="PAO3977" s="549"/>
      <c r="PAP3977" s="549"/>
      <c r="PAQ3977" s="549"/>
      <c r="PAR3977" s="549"/>
      <c r="PAS3977" s="549"/>
      <c r="PAT3977" s="549"/>
      <c r="PAU3977" s="549"/>
      <c r="PAV3977" s="549"/>
      <c r="PAW3977" s="549"/>
      <c r="PAX3977" s="549"/>
      <c r="PAY3977" s="549"/>
      <c r="PAZ3977" s="549"/>
      <c r="PBA3977" s="549"/>
      <c r="PBB3977" s="549"/>
      <c r="PBC3977" s="549"/>
      <c r="PBD3977" s="549"/>
      <c r="PBE3977" s="549"/>
      <c r="PBF3977" s="549"/>
      <c r="PBG3977" s="549"/>
      <c r="PBH3977" s="549"/>
      <c r="PBI3977" s="549"/>
      <c r="PBJ3977" s="549"/>
      <c r="PBK3977" s="549"/>
      <c r="PBL3977" s="549"/>
      <c r="PBM3977" s="549"/>
      <c r="PBN3977" s="549"/>
      <c r="PBO3977" s="549"/>
      <c r="PBP3977" s="549"/>
      <c r="PBQ3977" s="549"/>
      <c r="PBR3977" s="549"/>
      <c r="PBS3977" s="549"/>
      <c r="PBT3977" s="549"/>
      <c r="PBU3977" s="549"/>
      <c r="PBV3977" s="549"/>
      <c r="PBW3977" s="549"/>
      <c r="PBX3977" s="549"/>
      <c r="PBY3977" s="549"/>
      <c r="PBZ3977" s="549"/>
      <c r="PCA3977" s="549"/>
      <c r="PCB3977" s="549"/>
      <c r="PCC3977" s="549"/>
      <c r="PCD3977" s="549"/>
      <c r="PCE3977" s="549"/>
      <c r="PCF3977" s="549"/>
      <c r="PCG3977" s="549"/>
      <c r="PCH3977" s="549"/>
      <c r="PCI3977" s="549"/>
      <c r="PCJ3977" s="549"/>
      <c r="PCK3977" s="549"/>
      <c r="PCL3977" s="549"/>
      <c r="PCM3977" s="549"/>
      <c r="PCN3977" s="549"/>
      <c r="PCO3977" s="549"/>
      <c r="PCP3977" s="549"/>
      <c r="PCQ3977" s="549"/>
      <c r="PCR3977" s="549"/>
      <c r="PCS3977" s="549"/>
      <c r="PCT3977" s="549"/>
      <c r="PCU3977" s="549"/>
      <c r="PCV3977" s="549"/>
      <c r="PCW3977" s="549"/>
      <c r="PCX3977" s="549"/>
      <c r="PCY3977" s="549"/>
      <c r="PCZ3977" s="549"/>
      <c r="PDA3977" s="549"/>
      <c r="PDB3977" s="549"/>
      <c r="PDC3977" s="549"/>
      <c r="PDD3977" s="549"/>
      <c r="PDE3977" s="549"/>
      <c r="PDF3977" s="549"/>
      <c r="PDG3977" s="549"/>
      <c r="PDH3977" s="549"/>
      <c r="PDI3977" s="549"/>
      <c r="PDJ3977" s="549"/>
      <c r="PDK3977" s="549"/>
      <c r="PDL3977" s="549"/>
      <c r="PDM3977" s="549"/>
      <c r="PDN3977" s="549"/>
      <c r="PDO3977" s="549"/>
      <c r="PDP3977" s="549"/>
      <c r="PDQ3977" s="549"/>
      <c r="PDR3977" s="549"/>
      <c r="PDS3977" s="549"/>
      <c r="PDT3977" s="549"/>
      <c r="PDU3977" s="549"/>
      <c r="PDV3977" s="549"/>
      <c r="PDW3977" s="549"/>
      <c r="PDX3977" s="549"/>
      <c r="PDY3977" s="549"/>
      <c r="PDZ3977" s="549"/>
      <c r="PEA3977" s="549"/>
      <c r="PEB3977" s="549"/>
      <c r="PEC3977" s="549"/>
      <c r="PED3977" s="549"/>
      <c r="PEE3977" s="549"/>
      <c r="PEF3977" s="549"/>
      <c r="PEG3977" s="549"/>
      <c r="PEH3977" s="549"/>
      <c r="PEI3977" s="549"/>
      <c r="PEJ3977" s="549"/>
      <c r="PEK3977" s="549"/>
      <c r="PEL3977" s="549"/>
      <c r="PEM3977" s="549"/>
      <c r="PEN3977" s="549"/>
      <c r="PEO3977" s="549"/>
      <c r="PEP3977" s="549"/>
      <c r="PEQ3977" s="549"/>
      <c r="PER3977" s="549"/>
      <c r="PES3977" s="549"/>
      <c r="PET3977" s="549"/>
      <c r="PEU3977" s="549"/>
      <c r="PEV3977" s="549"/>
      <c r="PEW3977" s="549"/>
      <c r="PEX3977" s="549"/>
      <c r="PEY3977" s="549"/>
      <c r="PEZ3977" s="549"/>
      <c r="PFA3977" s="549"/>
      <c r="PFB3977" s="549"/>
      <c r="PFC3977" s="549"/>
      <c r="PFD3977" s="549"/>
      <c r="PFE3977" s="549"/>
      <c r="PFF3977" s="549"/>
      <c r="PFG3977" s="549"/>
      <c r="PFH3977" s="549"/>
      <c r="PFI3977" s="549"/>
      <c r="PFJ3977" s="549"/>
      <c r="PFK3977" s="549"/>
      <c r="PFL3977" s="549"/>
      <c r="PFM3977" s="549"/>
      <c r="PFN3977" s="549"/>
      <c r="PFO3977" s="549"/>
      <c r="PFP3977" s="549"/>
      <c r="PFQ3977" s="549"/>
      <c r="PFR3977" s="549"/>
      <c r="PFS3977" s="549"/>
      <c r="PFT3977" s="549"/>
      <c r="PFU3977" s="549"/>
      <c r="PFV3977" s="549"/>
      <c r="PFW3977" s="549"/>
      <c r="PFX3977" s="549"/>
      <c r="PFY3977" s="549"/>
      <c r="PFZ3977" s="549"/>
      <c r="PGA3977" s="549"/>
      <c r="PGB3977" s="549"/>
      <c r="PGC3977" s="549"/>
      <c r="PGD3977" s="549"/>
      <c r="PGE3977" s="549"/>
      <c r="PGF3977" s="549"/>
      <c r="PGG3977" s="549"/>
      <c r="PGH3977" s="549"/>
      <c r="PGI3977" s="549"/>
      <c r="PGJ3977" s="549"/>
      <c r="PGK3977" s="549"/>
      <c r="PGL3977" s="549"/>
      <c r="PGM3977" s="549"/>
      <c r="PGN3977" s="549"/>
      <c r="PGO3977" s="549"/>
      <c r="PGP3977" s="549"/>
      <c r="PGQ3977" s="549"/>
      <c r="PGR3977" s="549"/>
      <c r="PGS3977" s="549"/>
      <c r="PGT3977" s="549"/>
      <c r="PGU3977" s="549"/>
      <c r="PGV3977" s="549"/>
      <c r="PGW3977" s="549"/>
      <c r="PGX3977" s="549"/>
      <c r="PGY3977" s="549"/>
      <c r="PGZ3977" s="549"/>
      <c r="PHA3977" s="549"/>
      <c r="PHB3977" s="549"/>
      <c r="PHC3977" s="549"/>
      <c r="PHD3977" s="549"/>
      <c r="PHE3977" s="549"/>
      <c r="PHF3977" s="549"/>
      <c r="PHG3977" s="549"/>
      <c r="PHH3977" s="549"/>
      <c r="PHI3977" s="549"/>
      <c r="PHJ3977" s="549"/>
      <c r="PHK3977" s="549"/>
      <c r="PHL3977" s="549"/>
      <c r="PHM3977" s="549"/>
      <c r="PHN3977" s="549"/>
      <c r="PHO3977" s="549"/>
      <c r="PHP3977" s="549"/>
      <c r="PHQ3977" s="549"/>
      <c r="PHR3977" s="549"/>
      <c r="PHS3977" s="549"/>
      <c r="PHT3977" s="549"/>
      <c r="PHU3977" s="549"/>
      <c r="PHV3977" s="549"/>
      <c r="PHW3977" s="549"/>
      <c r="PHX3977" s="549"/>
      <c r="PHY3977" s="549"/>
      <c r="PHZ3977" s="549"/>
      <c r="PIA3977" s="549"/>
      <c r="PIB3977" s="549"/>
      <c r="PIC3977" s="549"/>
      <c r="PID3977" s="549"/>
      <c r="PIE3977" s="549"/>
      <c r="PIF3977" s="549"/>
      <c r="PIG3977" s="549"/>
      <c r="PIH3977" s="549"/>
      <c r="PII3977" s="549"/>
      <c r="PIJ3977" s="549"/>
      <c r="PIK3977" s="549"/>
      <c r="PIL3977" s="549"/>
      <c r="PIM3977" s="549"/>
      <c r="PIN3977" s="549"/>
      <c r="PIO3977" s="549"/>
      <c r="PIP3977" s="549"/>
      <c r="PIQ3977" s="549"/>
      <c r="PIR3977" s="549"/>
      <c r="PIS3977" s="549"/>
      <c r="PIT3977" s="549"/>
      <c r="PIU3977" s="549"/>
      <c r="PIV3977" s="549"/>
      <c r="PIW3977" s="549"/>
      <c r="PIX3977" s="549"/>
      <c r="PIY3977" s="549"/>
      <c r="PIZ3977" s="549"/>
      <c r="PJA3977" s="549"/>
      <c r="PJB3977" s="549"/>
      <c r="PJC3977" s="549"/>
      <c r="PJD3977" s="549"/>
      <c r="PJE3977" s="549"/>
      <c r="PJF3977" s="549"/>
      <c r="PJG3977" s="549"/>
      <c r="PJH3977" s="549"/>
      <c r="PJI3977" s="549"/>
      <c r="PJJ3977" s="549"/>
      <c r="PJK3977" s="549"/>
      <c r="PJL3977" s="549"/>
      <c r="PJM3977" s="549"/>
      <c r="PJN3977" s="549"/>
      <c r="PJO3977" s="549"/>
      <c r="PJP3977" s="549"/>
      <c r="PJQ3977" s="549"/>
      <c r="PJR3977" s="549"/>
      <c r="PJS3977" s="549"/>
      <c r="PJT3977" s="549"/>
      <c r="PJU3977" s="549"/>
      <c r="PJV3977" s="549"/>
      <c r="PJW3977" s="549"/>
      <c r="PJX3977" s="549"/>
      <c r="PJY3977" s="549"/>
      <c r="PJZ3977" s="549"/>
      <c r="PKA3977" s="549"/>
      <c r="PKB3977" s="549"/>
      <c r="PKC3977" s="549"/>
      <c r="PKD3977" s="549"/>
      <c r="PKE3977" s="549"/>
      <c r="PKF3977" s="549"/>
      <c r="PKG3977" s="549"/>
      <c r="PKH3977" s="549"/>
      <c r="PKI3977" s="549"/>
      <c r="PKJ3977" s="549"/>
      <c r="PKK3977" s="549"/>
      <c r="PKL3977" s="549"/>
      <c r="PKM3977" s="549"/>
      <c r="PKN3977" s="549"/>
      <c r="PKO3977" s="549"/>
      <c r="PKP3977" s="549"/>
      <c r="PKQ3977" s="549"/>
      <c r="PKR3977" s="549"/>
      <c r="PKS3977" s="549"/>
      <c r="PKT3977" s="549"/>
      <c r="PKU3977" s="549"/>
      <c r="PKV3977" s="549"/>
      <c r="PKW3977" s="549"/>
      <c r="PKX3977" s="549"/>
      <c r="PKY3977" s="549"/>
      <c r="PKZ3977" s="549"/>
      <c r="PLA3977" s="549"/>
      <c r="PLB3977" s="549"/>
      <c r="PLC3977" s="549"/>
      <c r="PLD3977" s="549"/>
      <c r="PLE3977" s="549"/>
      <c r="PLF3977" s="549"/>
      <c r="PLG3977" s="549"/>
      <c r="PLH3977" s="549"/>
      <c r="PLI3977" s="549"/>
      <c r="PLJ3977" s="549"/>
      <c r="PLK3977" s="549"/>
      <c r="PLL3977" s="549"/>
      <c r="PLM3977" s="549"/>
      <c r="PLN3977" s="549"/>
      <c r="PLO3977" s="549"/>
      <c r="PLP3977" s="549"/>
      <c r="PLQ3977" s="549"/>
      <c r="PLR3977" s="549"/>
      <c r="PLS3977" s="549"/>
      <c r="PLT3977" s="549"/>
      <c r="PLU3977" s="549"/>
      <c r="PLV3977" s="549"/>
      <c r="PLW3977" s="549"/>
      <c r="PLX3977" s="549"/>
      <c r="PLY3977" s="549"/>
      <c r="PLZ3977" s="549"/>
      <c r="PMA3977" s="549"/>
      <c r="PMB3977" s="549"/>
      <c r="PMC3977" s="549"/>
      <c r="PMD3977" s="549"/>
      <c r="PME3977" s="549"/>
      <c r="PMF3977" s="549"/>
      <c r="PMG3977" s="549"/>
      <c r="PMH3977" s="549"/>
      <c r="PMI3977" s="549"/>
      <c r="PMJ3977" s="549"/>
      <c r="PMK3977" s="549"/>
      <c r="PML3977" s="549"/>
      <c r="PMM3977" s="549"/>
      <c r="PMN3977" s="549"/>
      <c r="PMO3977" s="549"/>
      <c r="PMP3977" s="549"/>
      <c r="PMQ3977" s="549"/>
      <c r="PMR3977" s="549"/>
      <c r="PMS3977" s="549"/>
      <c r="PMT3977" s="549"/>
      <c r="PMU3977" s="549"/>
      <c r="PMV3977" s="549"/>
      <c r="PMW3977" s="549"/>
      <c r="PMX3977" s="549"/>
      <c r="PMY3977" s="549"/>
      <c r="PMZ3977" s="549"/>
      <c r="PNA3977" s="549"/>
      <c r="PNB3977" s="549"/>
      <c r="PNC3977" s="549"/>
      <c r="PND3977" s="549"/>
      <c r="PNE3977" s="549"/>
      <c r="PNF3977" s="549"/>
      <c r="PNG3977" s="549"/>
      <c r="PNH3977" s="549"/>
      <c r="PNI3977" s="549"/>
      <c r="PNJ3977" s="549"/>
      <c r="PNK3977" s="549"/>
      <c r="PNL3977" s="549"/>
      <c r="PNM3977" s="549"/>
      <c r="PNN3977" s="549"/>
      <c r="PNO3977" s="549"/>
      <c r="PNP3977" s="549"/>
      <c r="PNQ3977" s="549"/>
      <c r="PNR3977" s="549"/>
      <c r="PNS3977" s="549"/>
      <c r="PNT3977" s="549"/>
      <c r="PNU3977" s="549"/>
      <c r="PNV3977" s="549"/>
      <c r="PNW3977" s="549"/>
      <c r="PNX3977" s="549"/>
      <c r="PNY3977" s="549"/>
      <c r="PNZ3977" s="549"/>
      <c r="POA3977" s="549"/>
      <c r="POB3977" s="549"/>
      <c r="POC3977" s="549"/>
      <c r="POD3977" s="549"/>
      <c r="POE3977" s="549"/>
      <c r="POF3977" s="549"/>
      <c r="POG3977" s="549"/>
      <c r="POH3977" s="549"/>
      <c r="POI3977" s="549"/>
      <c r="POJ3977" s="549"/>
      <c r="POK3977" s="549"/>
      <c r="POL3977" s="549"/>
      <c r="POM3977" s="549"/>
      <c r="PON3977" s="549"/>
      <c r="POO3977" s="549"/>
      <c r="POP3977" s="549"/>
      <c r="POQ3977" s="549"/>
      <c r="POR3977" s="549"/>
      <c r="POS3977" s="549"/>
      <c r="POT3977" s="549"/>
      <c r="POU3977" s="549"/>
      <c r="POV3977" s="549"/>
      <c r="POW3977" s="549"/>
      <c r="POX3977" s="549"/>
      <c r="POY3977" s="549"/>
      <c r="POZ3977" s="549"/>
      <c r="PPA3977" s="549"/>
      <c r="PPB3977" s="549"/>
      <c r="PPC3977" s="549"/>
      <c r="PPD3977" s="549"/>
      <c r="PPE3977" s="549"/>
      <c r="PPF3977" s="549"/>
      <c r="PPG3977" s="549"/>
      <c r="PPH3977" s="549"/>
      <c r="PPI3977" s="549"/>
      <c r="PPJ3977" s="549"/>
      <c r="PPK3977" s="549"/>
      <c r="PPL3977" s="549"/>
      <c r="PPM3977" s="549"/>
      <c r="PPN3977" s="549"/>
      <c r="PPO3977" s="549"/>
      <c r="PPP3977" s="549"/>
      <c r="PPQ3977" s="549"/>
      <c r="PPR3977" s="549"/>
      <c r="PPS3977" s="549"/>
      <c r="PPT3977" s="549"/>
      <c r="PPU3977" s="549"/>
      <c r="PPV3977" s="549"/>
      <c r="PPW3977" s="549"/>
      <c r="PPX3977" s="549"/>
      <c r="PPY3977" s="549"/>
      <c r="PPZ3977" s="549"/>
      <c r="PQA3977" s="549"/>
      <c r="PQB3977" s="549"/>
      <c r="PQC3977" s="549"/>
      <c r="PQD3977" s="549"/>
      <c r="PQE3977" s="549"/>
      <c r="PQF3977" s="549"/>
      <c r="PQG3977" s="549"/>
      <c r="PQH3977" s="549"/>
      <c r="PQI3977" s="549"/>
      <c r="PQJ3977" s="549"/>
      <c r="PQK3977" s="549"/>
      <c r="PQL3977" s="549"/>
      <c r="PQM3977" s="549"/>
      <c r="PQN3977" s="549"/>
      <c r="PQO3977" s="549"/>
      <c r="PQP3977" s="549"/>
      <c r="PQQ3977" s="549"/>
      <c r="PQR3977" s="549"/>
      <c r="PQS3977" s="549"/>
      <c r="PQT3977" s="549"/>
      <c r="PQU3977" s="549"/>
      <c r="PQV3977" s="549"/>
      <c r="PQW3977" s="549"/>
      <c r="PQX3977" s="549"/>
      <c r="PQY3977" s="549"/>
      <c r="PQZ3977" s="549"/>
      <c r="PRA3977" s="549"/>
      <c r="PRB3977" s="549"/>
      <c r="PRC3977" s="549"/>
      <c r="PRD3977" s="549"/>
      <c r="PRE3977" s="549"/>
      <c r="PRF3977" s="549"/>
      <c r="PRG3977" s="549"/>
      <c r="PRH3977" s="549"/>
      <c r="PRI3977" s="549"/>
      <c r="PRJ3977" s="549"/>
      <c r="PRK3977" s="549"/>
      <c r="PRL3977" s="549"/>
      <c r="PRM3977" s="549"/>
      <c r="PRN3977" s="549"/>
      <c r="PRO3977" s="549"/>
      <c r="PRP3977" s="549"/>
      <c r="PRQ3977" s="549"/>
      <c r="PRR3977" s="549"/>
      <c r="PRS3977" s="549"/>
      <c r="PRT3977" s="549"/>
      <c r="PRU3977" s="549"/>
      <c r="PRV3977" s="549"/>
      <c r="PRW3977" s="549"/>
      <c r="PRX3977" s="549"/>
      <c r="PRY3977" s="549"/>
      <c r="PRZ3977" s="549"/>
      <c r="PSA3977" s="549"/>
      <c r="PSB3977" s="549"/>
      <c r="PSC3977" s="549"/>
      <c r="PSD3977" s="549"/>
      <c r="PSE3977" s="549"/>
      <c r="PSF3977" s="549"/>
      <c r="PSG3977" s="549"/>
      <c r="PSH3977" s="549"/>
      <c r="PSI3977" s="549"/>
      <c r="PSJ3977" s="549"/>
      <c r="PSK3977" s="549"/>
      <c r="PSL3977" s="549"/>
      <c r="PSM3977" s="549"/>
      <c r="PSN3977" s="549"/>
      <c r="PSO3977" s="549"/>
      <c r="PSP3977" s="549"/>
      <c r="PSQ3977" s="549"/>
      <c r="PSR3977" s="549"/>
      <c r="PSS3977" s="549"/>
      <c r="PST3977" s="549"/>
      <c r="PSU3977" s="549"/>
      <c r="PSV3977" s="549"/>
      <c r="PSW3977" s="549"/>
      <c r="PSX3977" s="549"/>
      <c r="PSY3977" s="549"/>
      <c r="PSZ3977" s="549"/>
      <c r="PTA3977" s="549"/>
      <c r="PTB3977" s="549"/>
      <c r="PTC3977" s="549"/>
      <c r="PTD3977" s="549"/>
      <c r="PTE3977" s="549"/>
      <c r="PTF3977" s="549"/>
      <c r="PTG3977" s="549"/>
      <c r="PTH3977" s="549"/>
      <c r="PTI3977" s="549"/>
      <c r="PTJ3977" s="549"/>
      <c r="PTK3977" s="549"/>
      <c r="PTL3977" s="549"/>
      <c r="PTM3977" s="549"/>
      <c r="PTN3977" s="549"/>
      <c r="PTO3977" s="549"/>
      <c r="PTP3977" s="549"/>
      <c r="PTQ3977" s="549"/>
      <c r="PTR3977" s="549"/>
      <c r="PTS3977" s="549"/>
      <c r="PTT3977" s="549"/>
      <c r="PTU3977" s="549"/>
      <c r="PTV3977" s="549"/>
      <c r="PTW3977" s="549"/>
      <c r="PTX3977" s="549"/>
      <c r="PTY3977" s="549"/>
      <c r="PTZ3977" s="549"/>
      <c r="PUA3977" s="549"/>
      <c r="PUB3977" s="549"/>
      <c r="PUC3977" s="549"/>
      <c r="PUD3977" s="549"/>
      <c r="PUE3977" s="549"/>
      <c r="PUF3977" s="549"/>
      <c r="PUG3977" s="549"/>
      <c r="PUH3977" s="549"/>
      <c r="PUI3977" s="549"/>
      <c r="PUJ3977" s="549"/>
      <c r="PUK3977" s="549"/>
      <c r="PUL3977" s="549"/>
      <c r="PUM3977" s="549"/>
      <c r="PUN3977" s="549"/>
      <c r="PUO3977" s="549"/>
      <c r="PUP3977" s="549"/>
      <c r="PUQ3977" s="549"/>
      <c r="PUR3977" s="549"/>
      <c r="PUS3977" s="549"/>
      <c r="PUT3977" s="549"/>
      <c r="PUU3977" s="549"/>
      <c r="PUV3977" s="549"/>
      <c r="PUW3977" s="549"/>
      <c r="PUX3977" s="549"/>
      <c r="PUY3977" s="549"/>
      <c r="PUZ3977" s="549"/>
      <c r="PVA3977" s="549"/>
      <c r="PVB3977" s="549"/>
      <c r="PVC3977" s="549"/>
      <c r="PVD3977" s="549"/>
      <c r="PVE3977" s="549"/>
      <c r="PVF3977" s="549"/>
      <c r="PVG3977" s="549"/>
      <c r="PVH3977" s="549"/>
      <c r="PVI3977" s="549"/>
      <c r="PVJ3977" s="549"/>
      <c r="PVK3977" s="549"/>
      <c r="PVL3977" s="549"/>
      <c r="PVM3977" s="549"/>
      <c r="PVN3977" s="549"/>
      <c r="PVO3977" s="549"/>
      <c r="PVP3977" s="549"/>
      <c r="PVQ3977" s="549"/>
      <c r="PVR3977" s="549"/>
      <c r="PVS3977" s="549"/>
      <c r="PVT3977" s="549"/>
      <c r="PVU3977" s="549"/>
      <c r="PVV3977" s="549"/>
      <c r="PVW3977" s="549"/>
      <c r="PVX3977" s="549"/>
      <c r="PVY3977" s="549"/>
      <c r="PVZ3977" s="549"/>
      <c r="PWA3977" s="549"/>
      <c r="PWB3977" s="549"/>
      <c r="PWC3977" s="549"/>
      <c r="PWD3977" s="549"/>
      <c r="PWE3977" s="549"/>
      <c r="PWF3977" s="549"/>
      <c r="PWG3977" s="549"/>
      <c r="PWH3977" s="549"/>
      <c r="PWI3977" s="549"/>
      <c r="PWJ3977" s="549"/>
      <c r="PWK3977" s="549"/>
      <c r="PWL3977" s="549"/>
      <c r="PWM3977" s="549"/>
      <c r="PWN3977" s="549"/>
      <c r="PWO3977" s="549"/>
      <c r="PWP3977" s="549"/>
      <c r="PWQ3977" s="549"/>
      <c r="PWR3977" s="549"/>
      <c r="PWS3977" s="549"/>
      <c r="PWT3977" s="549"/>
      <c r="PWU3977" s="549"/>
      <c r="PWV3977" s="549"/>
      <c r="PWW3977" s="549"/>
      <c r="PWX3977" s="549"/>
      <c r="PWY3977" s="549"/>
      <c r="PWZ3977" s="549"/>
      <c r="PXA3977" s="549"/>
      <c r="PXB3977" s="549"/>
      <c r="PXC3977" s="549"/>
      <c r="PXD3977" s="549"/>
      <c r="PXE3977" s="549"/>
      <c r="PXF3977" s="549"/>
      <c r="PXG3977" s="549"/>
      <c r="PXH3977" s="549"/>
      <c r="PXI3977" s="549"/>
      <c r="PXJ3977" s="549"/>
      <c r="PXK3977" s="549"/>
      <c r="PXL3977" s="549"/>
      <c r="PXM3977" s="549"/>
      <c r="PXN3977" s="549"/>
      <c r="PXO3977" s="549"/>
      <c r="PXP3977" s="549"/>
      <c r="PXQ3977" s="549"/>
      <c r="PXR3977" s="549"/>
      <c r="PXS3977" s="549"/>
      <c r="PXT3977" s="549"/>
      <c r="PXU3977" s="549"/>
      <c r="PXV3977" s="549"/>
      <c r="PXW3977" s="549"/>
      <c r="PXX3977" s="549"/>
      <c r="PXY3977" s="549"/>
      <c r="PXZ3977" s="549"/>
      <c r="PYA3977" s="549"/>
      <c r="PYB3977" s="549"/>
      <c r="PYC3977" s="549"/>
      <c r="PYD3977" s="549"/>
      <c r="PYE3977" s="549"/>
      <c r="PYF3977" s="549"/>
      <c r="PYG3977" s="549"/>
      <c r="PYH3977" s="549"/>
      <c r="PYI3977" s="549"/>
      <c r="PYJ3977" s="549"/>
      <c r="PYK3977" s="549"/>
      <c r="PYL3977" s="549"/>
      <c r="PYM3977" s="549"/>
      <c r="PYN3977" s="549"/>
      <c r="PYO3977" s="549"/>
      <c r="PYP3977" s="549"/>
      <c r="PYQ3977" s="549"/>
      <c r="PYR3977" s="549"/>
      <c r="PYS3977" s="549"/>
      <c r="PYT3977" s="549"/>
      <c r="PYU3977" s="549"/>
      <c r="PYV3977" s="549"/>
      <c r="PYW3977" s="549"/>
      <c r="PYX3977" s="549"/>
      <c r="PYY3977" s="549"/>
      <c r="PYZ3977" s="549"/>
      <c r="PZA3977" s="549"/>
      <c r="PZB3977" s="549"/>
      <c r="PZC3977" s="549"/>
      <c r="PZD3977" s="549"/>
      <c r="PZE3977" s="549"/>
      <c r="PZF3977" s="549"/>
      <c r="PZG3977" s="549"/>
      <c r="PZH3977" s="549"/>
      <c r="PZI3977" s="549"/>
      <c r="PZJ3977" s="549"/>
      <c r="PZK3977" s="549"/>
      <c r="PZL3977" s="549"/>
      <c r="PZM3977" s="549"/>
      <c r="PZN3977" s="549"/>
      <c r="PZO3977" s="549"/>
      <c r="PZP3977" s="549"/>
      <c r="PZQ3977" s="549"/>
      <c r="PZR3977" s="549"/>
      <c r="PZS3977" s="549"/>
      <c r="PZT3977" s="549"/>
      <c r="PZU3977" s="549"/>
      <c r="PZV3977" s="549"/>
      <c r="PZW3977" s="549"/>
      <c r="PZX3977" s="549"/>
      <c r="PZY3977" s="549"/>
      <c r="PZZ3977" s="549"/>
      <c r="QAA3977" s="549"/>
      <c r="QAB3977" s="549"/>
      <c r="QAC3977" s="549"/>
      <c r="QAD3977" s="549"/>
      <c r="QAE3977" s="549"/>
      <c r="QAF3977" s="549"/>
      <c r="QAG3977" s="549"/>
      <c r="QAH3977" s="549"/>
      <c r="QAI3977" s="549"/>
      <c r="QAJ3977" s="549"/>
      <c r="QAK3977" s="549"/>
      <c r="QAL3977" s="549"/>
      <c r="QAM3977" s="549"/>
      <c r="QAN3977" s="549"/>
      <c r="QAO3977" s="549"/>
      <c r="QAP3977" s="549"/>
      <c r="QAQ3977" s="549"/>
      <c r="QAR3977" s="549"/>
      <c r="QAS3977" s="549"/>
      <c r="QAT3977" s="549"/>
      <c r="QAU3977" s="549"/>
      <c r="QAV3977" s="549"/>
      <c r="QAW3977" s="549"/>
      <c r="QAX3977" s="549"/>
      <c r="QAY3977" s="549"/>
      <c r="QAZ3977" s="549"/>
      <c r="QBA3977" s="549"/>
      <c r="QBB3977" s="549"/>
      <c r="QBC3977" s="549"/>
      <c r="QBD3977" s="549"/>
      <c r="QBE3977" s="549"/>
      <c r="QBF3977" s="549"/>
      <c r="QBG3977" s="549"/>
      <c r="QBH3977" s="549"/>
      <c r="QBI3977" s="549"/>
      <c r="QBJ3977" s="549"/>
      <c r="QBK3977" s="549"/>
      <c r="QBL3977" s="549"/>
      <c r="QBM3977" s="549"/>
      <c r="QBN3977" s="549"/>
      <c r="QBO3977" s="549"/>
      <c r="QBP3977" s="549"/>
      <c r="QBQ3977" s="549"/>
      <c r="QBR3977" s="549"/>
      <c r="QBS3977" s="549"/>
      <c r="QBT3977" s="549"/>
      <c r="QBU3977" s="549"/>
      <c r="QBV3977" s="549"/>
      <c r="QBW3977" s="549"/>
      <c r="QBX3977" s="549"/>
      <c r="QBY3977" s="549"/>
      <c r="QBZ3977" s="549"/>
      <c r="QCA3977" s="549"/>
      <c r="QCB3977" s="549"/>
      <c r="QCC3977" s="549"/>
      <c r="QCD3977" s="549"/>
      <c r="QCE3977" s="549"/>
      <c r="QCF3977" s="549"/>
      <c r="QCG3977" s="549"/>
      <c r="QCH3977" s="549"/>
      <c r="QCI3977" s="549"/>
      <c r="QCJ3977" s="549"/>
      <c r="QCK3977" s="549"/>
      <c r="QCL3977" s="549"/>
      <c r="QCM3977" s="549"/>
      <c r="QCN3977" s="549"/>
      <c r="QCO3977" s="549"/>
      <c r="QCP3977" s="549"/>
      <c r="QCQ3977" s="549"/>
      <c r="QCR3977" s="549"/>
      <c r="QCS3977" s="549"/>
      <c r="QCT3977" s="549"/>
      <c r="QCU3977" s="549"/>
      <c r="QCV3977" s="549"/>
      <c r="QCW3977" s="549"/>
      <c r="QCX3977" s="549"/>
      <c r="QCY3977" s="549"/>
      <c r="QCZ3977" s="549"/>
      <c r="QDA3977" s="549"/>
      <c r="QDB3977" s="549"/>
      <c r="QDC3977" s="549"/>
      <c r="QDD3977" s="549"/>
      <c r="QDE3977" s="549"/>
      <c r="QDF3977" s="549"/>
      <c r="QDG3977" s="549"/>
      <c r="QDH3977" s="549"/>
      <c r="QDI3977" s="549"/>
      <c r="QDJ3977" s="549"/>
      <c r="QDK3977" s="549"/>
      <c r="QDL3977" s="549"/>
      <c r="QDM3977" s="549"/>
      <c r="QDN3977" s="549"/>
      <c r="QDO3977" s="549"/>
      <c r="QDP3977" s="549"/>
      <c r="QDQ3977" s="549"/>
      <c r="QDR3977" s="549"/>
      <c r="QDS3977" s="549"/>
      <c r="QDT3977" s="549"/>
      <c r="QDU3977" s="549"/>
      <c r="QDV3977" s="549"/>
      <c r="QDW3977" s="549"/>
      <c r="QDX3977" s="549"/>
      <c r="QDY3977" s="549"/>
      <c r="QDZ3977" s="549"/>
      <c r="QEA3977" s="549"/>
      <c r="QEB3977" s="549"/>
      <c r="QEC3977" s="549"/>
      <c r="QED3977" s="549"/>
      <c r="QEE3977" s="549"/>
      <c r="QEF3977" s="549"/>
      <c r="QEG3977" s="549"/>
      <c r="QEH3977" s="549"/>
      <c r="QEI3977" s="549"/>
      <c r="QEJ3977" s="549"/>
      <c r="QEK3977" s="549"/>
      <c r="QEL3977" s="549"/>
      <c r="QEM3977" s="549"/>
      <c r="QEN3977" s="549"/>
      <c r="QEO3977" s="549"/>
      <c r="QEP3977" s="549"/>
      <c r="QEQ3977" s="549"/>
      <c r="QER3977" s="549"/>
      <c r="QES3977" s="549"/>
      <c r="QET3977" s="549"/>
      <c r="QEU3977" s="549"/>
      <c r="QEV3977" s="549"/>
      <c r="QEW3977" s="549"/>
      <c r="QEX3977" s="549"/>
      <c r="QEY3977" s="549"/>
      <c r="QEZ3977" s="549"/>
      <c r="QFA3977" s="549"/>
      <c r="QFB3977" s="549"/>
      <c r="QFC3977" s="549"/>
      <c r="QFD3977" s="549"/>
      <c r="QFE3977" s="549"/>
      <c r="QFF3977" s="549"/>
      <c r="QFG3977" s="549"/>
      <c r="QFH3977" s="549"/>
      <c r="QFI3977" s="549"/>
      <c r="QFJ3977" s="549"/>
      <c r="QFK3977" s="549"/>
      <c r="QFL3977" s="549"/>
      <c r="QFM3977" s="549"/>
      <c r="QFN3977" s="549"/>
      <c r="QFO3977" s="549"/>
      <c r="QFP3977" s="549"/>
      <c r="QFQ3977" s="549"/>
      <c r="QFR3977" s="549"/>
      <c r="QFS3977" s="549"/>
      <c r="QFT3977" s="549"/>
      <c r="QFU3977" s="549"/>
      <c r="QFV3977" s="549"/>
      <c r="QFW3977" s="549"/>
      <c r="QFX3977" s="549"/>
      <c r="QFY3977" s="549"/>
      <c r="QFZ3977" s="549"/>
      <c r="QGA3977" s="549"/>
      <c r="QGB3977" s="549"/>
      <c r="QGC3977" s="549"/>
      <c r="QGD3977" s="549"/>
      <c r="QGE3977" s="549"/>
      <c r="QGF3977" s="549"/>
      <c r="QGG3977" s="549"/>
      <c r="QGH3977" s="549"/>
      <c r="QGI3977" s="549"/>
      <c r="QGJ3977" s="549"/>
      <c r="QGK3977" s="549"/>
      <c r="QGL3977" s="549"/>
      <c r="QGM3977" s="549"/>
      <c r="QGN3977" s="549"/>
      <c r="QGO3977" s="549"/>
      <c r="QGP3977" s="549"/>
      <c r="QGQ3977" s="549"/>
      <c r="QGR3977" s="549"/>
      <c r="QGS3977" s="549"/>
      <c r="QGT3977" s="549"/>
      <c r="QGU3977" s="549"/>
      <c r="QGV3977" s="549"/>
      <c r="QGW3977" s="549"/>
      <c r="QGX3977" s="549"/>
      <c r="QGY3977" s="549"/>
      <c r="QGZ3977" s="549"/>
      <c r="QHA3977" s="549"/>
      <c r="QHB3977" s="549"/>
      <c r="QHC3977" s="549"/>
      <c r="QHD3977" s="549"/>
      <c r="QHE3977" s="549"/>
      <c r="QHF3977" s="549"/>
      <c r="QHG3977" s="549"/>
      <c r="QHH3977" s="549"/>
      <c r="QHI3977" s="549"/>
      <c r="QHJ3977" s="549"/>
      <c r="QHK3977" s="549"/>
      <c r="QHL3977" s="549"/>
      <c r="QHM3977" s="549"/>
      <c r="QHN3977" s="549"/>
      <c r="QHO3977" s="549"/>
      <c r="QHP3977" s="549"/>
      <c r="QHQ3977" s="549"/>
      <c r="QHR3977" s="549"/>
      <c r="QHS3977" s="549"/>
      <c r="QHT3977" s="549"/>
      <c r="QHU3977" s="549"/>
      <c r="QHV3977" s="549"/>
      <c r="QHW3977" s="549"/>
      <c r="QHX3977" s="549"/>
      <c r="QHY3977" s="549"/>
      <c r="QHZ3977" s="549"/>
      <c r="QIA3977" s="549"/>
      <c r="QIB3977" s="549"/>
      <c r="QIC3977" s="549"/>
      <c r="QID3977" s="549"/>
      <c r="QIE3977" s="549"/>
      <c r="QIF3977" s="549"/>
      <c r="QIG3977" s="549"/>
      <c r="QIH3977" s="549"/>
      <c r="QII3977" s="549"/>
      <c r="QIJ3977" s="549"/>
      <c r="QIK3977" s="549"/>
      <c r="QIL3977" s="549"/>
      <c r="QIM3977" s="549"/>
      <c r="QIN3977" s="549"/>
      <c r="QIO3977" s="549"/>
      <c r="QIP3977" s="549"/>
      <c r="QIQ3977" s="549"/>
      <c r="QIR3977" s="549"/>
      <c r="QIS3977" s="549"/>
      <c r="QIT3977" s="549"/>
      <c r="QIU3977" s="549"/>
      <c r="QIV3977" s="549"/>
      <c r="QIW3977" s="549"/>
      <c r="QIX3977" s="549"/>
      <c r="QIY3977" s="549"/>
      <c r="QIZ3977" s="549"/>
      <c r="QJA3977" s="549"/>
      <c r="QJB3977" s="549"/>
      <c r="QJC3977" s="549"/>
      <c r="QJD3977" s="549"/>
      <c r="QJE3977" s="549"/>
      <c r="QJF3977" s="549"/>
      <c r="QJG3977" s="549"/>
      <c r="QJH3977" s="549"/>
      <c r="QJI3977" s="549"/>
      <c r="QJJ3977" s="549"/>
      <c r="QJK3977" s="549"/>
      <c r="QJL3977" s="549"/>
      <c r="QJM3977" s="549"/>
      <c r="QJN3977" s="549"/>
      <c r="QJO3977" s="549"/>
      <c r="QJP3977" s="549"/>
      <c r="QJQ3977" s="549"/>
      <c r="QJR3977" s="549"/>
      <c r="QJS3977" s="549"/>
      <c r="QJT3977" s="549"/>
      <c r="QJU3977" s="549"/>
      <c r="QJV3977" s="549"/>
      <c r="QJW3977" s="549"/>
      <c r="QJX3977" s="549"/>
      <c r="QJY3977" s="549"/>
      <c r="QJZ3977" s="549"/>
      <c r="QKA3977" s="549"/>
      <c r="QKB3977" s="549"/>
      <c r="QKC3977" s="549"/>
      <c r="QKD3977" s="549"/>
      <c r="QKE3977" s="549"/>
      <c r="QKF3977" s="549"/>
      <c r="QKG3977" s="549"/>
      <c r="QKH3977" s="549"/>
      <c r="QKI3977" s="549"/>
      <c r="QKJ3977" s="549"/>
      <c r="QKK3977" s="549"/>
      <c r="QKL3977" s="549"/>
      <c r="QKM3977" s="549"/>
      <c r="QKN3977" s="549"/>
      <c r="QKO3977" s="549"/>
      <c r="QKP3977" s="549"/>
      <c r="QKQ3977" s="549"/>
      <c r="QKR3977" s="549"/>
      <c r="QKS3977" s="549"/>
      <c r="QKT3977" s="549"/>
      <c r="QKU3977" s="549"/>
      <c r="QKV3977" s="549"/>
      <c r="QKW3977" s="549"/>
      <c r="QKX3977" s="549"/>
      <c r="QKY3977" s="549"/>
      <c r="QKZ3977" s="549"/>
      <c r="QLA3977" s="549"/>
      <c r="QLB3977" s="549"/>
      <c r="QLC3977" s="549"/>
      <c r="QLD3977" s="549"/>
      <c r="QLE3977" s="549"/>
      <c r="QLF3977" s="549"/>
      <c r="QLG3977" s="549"/>
      <c r="QLH3977" s="549"/>
      <c r="QLI3977" s="549"/>
      <c r="QLJ3977" s="549"/>
      <c r="QLK3977" s="549"/>
      <c r="QLL3977" s="549"/>
      <c r="QLM3977" s="549"/>
      <c r="QLN3977" s="549"/>
      <c r="QLO3977" s="549"/>
      <c r="QLP3977" s="549"/>
      <c r="QLQ3977" s="549"/>
      <c r="QLR3977" s="549"/>
      <c r="QLS3977" s="549"/>
      <c r="QLT3977" s="549"/>
      <c r="QLU3977" s="549"/>
      <c r="QLV3977" s="549"/>
      <c r="QLW3977" s="549"/>
      <c r="QLX3977" s="549"/>
      <c r="QLY3977" s="549"/>
      <c r="QLZ3977" s="549"/>
      <c r="QMA3977" s="549"/>
      <c r="QMB3977" s="549"/>
      <c r="QMC3977" s="549"/>
      <c r="QMD3977" s="549"/>
      <c r="QME3977" s="549"/>
      <c r="QMF3977" s="549"/>
      <c r="QMG3977" s="549"/>
      <c r="QMH3977" s="549"/>
      <c r="QMI3977" s="549"/>
      <c r="QMJ3977" s="549"/>
      <c r="QMK3977" s="549"/>
      <c r="QML3977" s="549"/>
      <c r="QMM3977" s="549"/>
      <c r="QMN3977" s="549"/>
      <c r="QMO3977" s="549"/>
      <c r="QMP3977" s="549"/>
      <c r="QMQ3977" s="549"/>
      <c r="QMR3977" s="549"/>
      <c r="QMS3977" s="549"/>
      <c r="QMT3977" s="549"/>
      <c r="QMU3977" s="549"/>
      <c r="QMV3977" s="549"/>
      <c r="QMW3977" s="549"/>
      <c r="QMX3977" s="549"/>
      <c r="QMY3977" s="549"/>
      <c r="QMZ3977" s="549"/>
      <c r="QNA3977" s="549"/>
      <c r="QNB3977" s="549"/>
      <c r="QNC3977" s="549"/>
      <c r="QND3977" s="549"/>
      <c r="QNE3977" s="549"/>
      <c r="QNF3977" s="549"/>
      <c r="QNG3977" s="549"/>
      <c r="QNH3977" s="549"/>
      <c r="QNI3977" s="549"/>
      <c r="QNJ3977" s="549"/>
      <c r="QNK3977" s="549"/>
      <c r="QNL3977" s="549"/>
      <c r="QNM3977" s="549"/>
      <c r="QNN3977" s="549"/>
      <c r="QNO3977" s="549"/>
      <c r="QNP3977" s="549"/>
      <c r="QNQ3977" s="549"/>
      <c r="QNR3977" s="549"/>
      <c r="QNS3977" s="549"/>
      <c r="QNT3977" s="549"/>
      <c r="QNU3977" s="549"/>
      <c r="QNV3977" s="549"/>
      <c r="QNW3977" s="549"/>
      <c r="QNX3977" s="549"/>
      <c r="QNY3977" s="549"/>
      <c r="QNZ3977" s="549"/>
      <c r="QOA3977" s="549"/>
      <c r="QOB3977" s="549"/>
      <c r="QOC3977" s="549"/>
      <c r="QOD3977" s="549"/>
      <c r="QOE3977" s="549"/>
      <c r="QOF3977" s="549"/>
      <c r="QOG3977" s="549"/>
      <c r="QOH3977" s="549"/>
      <c r="QOI3977" s="549"/>
      <c r="QOJ3977" s="549"/>
      <c r="QOK3977" s="549"/>
      <c r="QOL3977" s="549"/>
      <c r="QOM3977" s="549"/>
      <c r="QON3977" s="549"/>
      <c r="QOO3977" s="549"/>
      <c r="QOP3977" s="549"/>
      <c r="QOQ3977" s="549"/>
      <c r="QOR3977" s="549"/>
      <c r="QOS3977" s="549"/>
      <c r="QOT3977" s="549"/>
      <c r="QOU3977" s="549"/>
      <c r="QOV3977" s="549"/>
      <c r="QOW3977" s="549"/>
      <c r="QOX3977" s="549"/>
      <c r="QOY3977" s="549"/>
      <c r="QOZ3977" s="549"/>
      <c r="QPA3977" s="549"/>
      <c r="QPB3977" s="549"/>
      <c r="QPC3977" s="549"/>
      <c r="QPD3977" s="549"/>
      <c r="QPE3977" s="549"/>
      <c r="QPF3977" s="549"/>
      <c r="QPG3977" s="549"/>
      <c r="QPH3977" s="549"/>
      <c r="QPI3977" s="549"/>
      <c r="QPJ3977" s="549"/>
      <c r="QPK3977" s="549"/>
      <c r="QPL3977" s="549"/>
      <c r="QPM3977" s="549"/>
      <c r="QPN3977" s="549"/>
      <c r="QPO3977" s="549"/>
      <c r="QPP3977" s="549"/>
      <c r="QPQ3977" s="549"/>
      <c r="QPR3977" s="549"/>
      <c r="QPS3977" s="549"/>
      <c r="QPT3977" s="549"/>
      <c r="QPU3977" s="549"/>
      <c r="QPV3977" s="549"/>
      <c r="QPW3977" s="549"/>
      <c r="QPX3977" s="549"/>
      <c r="QPY3977" s="549"/>
      <c r="QPZ3977" s="549"/>
      <c r="QQA3977" s="549"/>
      <c r="QQB3977" s="549"/>
      <c r="QQC3977" s="549"/>
      <c r="QQD3977" s="549"/>
      <c r="QQE3977" s="549"/>
      <c r="QQF3977" s="549"/>
      <c r="QQG3977" s="549"/>
      <c r="QQH3977" s="549"/>
      <c r="QQI3977" s="549"/>
      <c r="QQJ3977" s="549"/>
      <c r="QQK3977" s="549"/>
      <c r="QQL3977" s="549"/>
      <c r="QQM3977" s="549"/>
      <c r="QQN3977" s="549"/>
      <c r="QQO3977" s="549"/>
      <c r="QQP3977" s="549"/>
      <c r="QQQ3977" s="549"/>
      <c r="QQR3977" s="549"/>
      <c r="QQS3977" s="549"/>
      <c r="QQT3977" s="549"/>
      <c r="QQU3977" s="549"/>
      <c r="QQV3977" s="549"/>
      <c r="QQW3977" s="549"/>
      <c r="QQX3977" s="549"/>
      <c r="QQY3977" s="549"/>
      <c r="QQZ3977" s="549"/>
      <c r="QRA3977" s="549"/>
      <c r="QRB3977" s="549"/>
      <c r="QRC3977" s="549"/>
      <c r="QRD3977" s="549"/>
      <c r="QRE3977" s="549"/>
      <c r="QRF3977" s="549"/>
      <c r="QRG3977" s="549"/>
      <c r="QRH3977" s="549"/>
      <c r="QRI3977" s="549"/>
      <c r="QRJ3977" s="549"/>
      <c r="QRK3977" s="549"/>
      <c r="QRL3977" s="549"/>
      <c r="QRM3977" s="549"/>
      <c r="QRN3977" s="549"/>
      <c r="QRO3977" s="549"/>
      <c r="QRP3977" s="549"/>
      <c r="QRQ3977" s="549"/>
      <c r="QRR3977" s="549"/>
      <c r="QRS3977" s="549"/>
      <c r="QRT3977" s="549"/>
      <c r="QRU3977" s="549"/>
      <c r="QRV3977" s="549"/>
      <c r="QRW3977" s="549"/>
      <c r="QRX3977" s="549"/>
      <c r="QRY3977" s="549"/>
      <c r="QRZ3977" s="549"/>
      <c r="QSA3977" s="549"/>
      <c r="QSB3977" s="549"/>
      <c r="QSC3977" s="549"/>
      <c r="QSD3977" s="549"/>
      <c r="QSE3977" s="549"/>
      <c r="QSF3977" s="549"/>
      <c r="QSG3977" s="549"/>
      <c r="QSH3977" s="549"/>
      <c r="QSI3977" s="549"/>
      <c r="QSJ3977" s="549"/>
      <c r="QSK3977" s="549"/>
      <c r="QSL3977" s="549"/>
      <c r="QSM3977" s="549"/>
      <c r="QSN3977" s="549"/>
      <c r="QSO3977" s="549"/>
      <c r="QSP3977" s="549"/>
      <c r="QSQ3977" s="549"/>
      <c r="QSR3977" s="549"/>
      <c r="QSS3977" s="549"/>
      <c r="QST3977" s="549"/>
      <c r="QSU3977" s="549"/>
      <c r="QSV3977" s="549"/>
      <c r="QSW3977" s="549"/>
      <c r="QSX3977" s="549"/>
      <c r="QSY3977" s="549"/>
      <c r="QSZ3977" s="549"/>
      <c r="QTA3977" s="549"/>
      <c r="QTB3977" s="549"/>
      <c r="QTC3977" s="549"/>
      <c r="QTD3977" s="549"/>
      <c r="QTE3977" s="549"/>
      <c r="QTF3977" s="549"/>
      <c r="QTG3977" s="549"/>
      <c r="QTH3977" s="549"/>
      <c r="QTI3977" s="549"/>
      <c r="QTJ3977" s="549"/>
      <c r="QTK3977" s="549"/>
      <c r="QTL3977" s="549"/>
      <c r="QTM3977" s="549"/>
      <c r="QTN3977" s="549"/>
      <c r="QTO3977" s="549"/>
      <c r="QTP3977" s="549"/>
      <c r="QTQ3977" s="549"/>
      <c r="QTR3977" s="549"/>
      <c r="QTS3977" s="549"/>
      <c r="QTT3977" s="549"/>
      <c r="QTU3977" s="549"/>
      <c r="QTV3977" s="549"/>
      <c r="QTW3977" s="549"/>
      <c r="QTX3977" s="549"/>
      <c r="QTY3977" s="549"/>
      <c r="QTZ3977" s="549"/>
      <c r="QUA3977" s="549"/>
      <c r="QUB3977" s="549"/>
      <c r="QUC3977" s="549"/>
      <c r="QUD3977" s="549"/>
      <c r="QUE3977" s="549"/>
      <c r="QUF3977" s="549"/>
      <c r="QUG3977" s="549"/>
      <c r="QUH3977" s="549"/>
      <c r="QUI3977" s="549"/>
      <c r="QUJ3977" s="549"/>
      <c r="QUK3977" s="549"/>
      <c r="QUL3977" s="549"/>
      <c r="QUM3977" s="549"/>
      <c r="QUN3977" s="549"/>
      <c r="QUO3977" s="549"/>
      <c r="QUP3977" s="549"/>
      <c r="QUQ3977" s="549"/>
      <c r="QUR3977" s="549"/>
      <c r="QUS3977" s="549"/>
      <c r="QUT3977" s="549"/>
      <c r="QUU3977" s="549"/>
      <c r="QUV3977" s="549"/>
      <c r="QUW3977" s="549"/>
      <c r="QUX3977" s="549"/>
      <c r="QUY3977" s="549"/>
      <c r="QUZ3977" s="549"/>
      <c r="QVA3977" s="549"/>
      <c r="QVB3977" s="549"/>
      <c r="QVC3977" s="549"/>
      <c r="QVD3977" s="549"/>
      <c r="QVE3977" s="549"/>
      <c r="QVF3977" s="549"/>
      <c r="QVG3977" s="549"/>
      <c r="QVH3977" s="549"/>
      <c r="QVI3977" s="549"/>
      <c r="QVJ3977" s="549"/>
      <c r="QVK3977" s="549"/>
      <c r="QVL3977" s="549"/>
      <c r="QVM3977" s="549"/>
      <c r="QVN3977" s="549"/>
      <c r="QVO3977" s="549"/>
      <c r="QVP3977" s="549"/>
      <c r="QVQ3977" s="549"/>
      <c r="QVR3977" s="549"/>
      <c r="QVS3977" s="549"/>
      <c r="QVT3977" s="549"/>
      <c r="QVU3977" s="549"/>
      <c r="QVV3977" s="549"/>
      <c r="QVW3977" s="549"/>
      <c r="QVX3977" s="549"/>
      <c r="QVY3977" s="549"/>
      <c r="QVZ3977" s="549"/>
      <c r="QWA3977" s="549"/>
      <c r="QWB3977" s="549"/>
      <c r="QWC3977" s="549"/>
      <c r="QWD3977" s="549"/>
      <c r="QWE3977" s="549"/>
      <c r="QWF3977" s="549"/>
      <c r="QWG3977" s="549"/>
      <c r="QWH3977" s="549"/>
      <c r="QWI3977" s="549"/>
      <c r="QWJ3977" s="549"/>
      <c r="QWK3977" s="549"/>
      <c r="QWL3977" s="549"/>
      <c r="QWM3977" s="549"/>
      <c r="QWN3977" s="549"/>
      <c r="QWO3977" s="549"/>
      <c r="QWP3977" s="549"/>
      <c r="QWQ3977" s="549"/>
      <c r="QWR3977" s="549"/>
      <c r="QWS3977" s="549"/>
      <c r="QWT3977" s="549"/>
      <c r="QWU3977" s="549"/>
      <c r="QWV3977" s="549"/>
      <c r="QWW3977" s="549"/>
      <c r="QWX3977" s="549"/>
      <c r="QWY3977" s="549"/>
      <c r="QWZ3977" s="549"/>
      <c r="QXA3977" s="549"/>
      <c r="QXB3977" s="549"/>
      <c r="QXC3977" s="549"/>
      <c r="QXD3977" s="549"/>
      <c r="QXE3977" s="549"/>
      <c r="QXF3977" s="549"/>
      <c r="QXG3977" s="549"/>
      <c r="QXH3977" s="549"/>
      <c r="QXI3977" s="549"/>
      <c r="QXJ3977" s="549"/>
      <c r="QXK3977" s="549"/>
      <c r="QXL3977" s="549"/>
      <c r="QXM3977" s="549"/>
      <c r="QXN3977" s="549"/>
      <c r="QXO3977" s="549"/>
      <c r="QXP3977" s="549"/>
      <c r="QXQ3977" s="549"/>
      <c r="QXR3977" s="549"/>
      <c r="QXS3977" s="549"/>
      <c r="QXT3977" s="549"/>
      <c r="QXU3977" s="549"/>
      <c r="QXV3977" s="549"/>
      <c r="QXW3977" s="549"/>
      <c r="QXX3977" s="549"/>
      <c r="QXY3977" s="549"/>
      <c r="QXZ3977" s="549"/>
      <c r="QYA3977" s="549"/>
      <c r="QYB3977" s="549"/>
      <c r="QYC3977" s="549"/>
      <c r="QYD3977" s="549"/>
      <c r="QYE3977" s="549"/>
      <c r="QYF3977" s="549"/>
      <c r="QYG3977" s="549"/>
      <c r="QYH3977" s="549"/>
      <c r="QYI3977" s="549"/>
      <c r="QYJ3977" s="549"/>
      <c r="QYK3977" s="549"/>
      <c r="QYL3977" s="549"/>
      <c r="QYM3977" s="549"/>
      <c r="QYN3977" s="549"/>
      <c r="QYO3977" s="549"/>
      <c r="QYP3977" s="549"/>
      <c r="QYQ3977" s="549"/>
      <c r="QYR3977" s="549"/>
      <c r="QYS3977" s="549"/>
      <c r="QYT3977" s="549"/>
      <c r="QYU3977" s="549"/>
      <c r="QYV3977" s="549"/>
      <c r="QYW3977" s="549"/>
      <c r="QYX3977" s="549"/>
      <c r="QYY3977" s="549"/>
      <c r="QYZ3977" s="549"/>
      <c r="QZA3977" s="549"/>
      <c r="QZB3977" s="549"/>
      <c r="QZC3977" s="549"/>
      <c r="QZD3977" s="549"/>
      <c r="QZE3977" s="549"/>
      <c r="QZF3977" s="549"/>
      <c r="QZG3977" s="549"/>
      <c r="QZH3977" s="549"/>
      <c r="QZI3977" s="549"/>
      <c r="QZJ3977" s="549"/>
      <c r="QZK3977" s="549"/>
      <c r="QZL3977" s="549"/>
      <c r="QZM3977" s="549"/>
      <c r="QZN3977" s="549"/>
      <c r="QZO3977" s="549"/>
      <c r="QZP3977" s="549"/>
      <c r="QZQ3977" s="549"/>
      <c r="QZR3977" s="549"/>
      <c r="QZS3977" s="549"/>
      <c r="QZT3977" s="549"/>
      <c r="QZU3977" s="549"/>
      <c r="QZV3977" s="549"/>
      <c r="QZW3977" s="549"/>
      <c r="QZX3977" s="549"/>
      <c r="QZY3977" s="549"/>
      <c r="QZZ3977" s="549"/>
      <c r="RAA3977" s="549"/>
      <c r="RAB3977" s="549"/>
      <c r="RAC3977" s="549"/>
      <c r="RAD3977" s="549"/>
      <c r="RAE3977" s="549"/>
      <c r="RAF3977" s="549"/>
      <c r="RAG3977" s="549"/>
      <c r="RAH3977" s="549"/>
      <c r="RAI3977" s="549"/>
      <c r="RAJ3977" s="549"/>
      <c r="RAK3977" s="549"/>
      <c r="RAL3977" s="549"/>
      <c r="RAM3977" s="549"/>
      <c r="RAN3977" s="549"/>
      <c r="RAO3977" s="549"/>
      <c r="RAP3977" s="549"/>
      <c r="RAQ3977" s="549"/>
      <c r="RAR3977" s="549"/>
      <c r="RAS3977" s="549"/>
      <c r="RAT3977" s="549"/>
      <c r="RAU3977" s="549"/>
      <c r="RAV3977" s="549"/>
      <c r="RAW3977" s="549"/>
      <c r="RAX3977" s="549"/>
      <c r="RAY3977" s="549"/>
      <c r="RAZ3977" s="549"/>
      <c r="RBA3977" s="549"/>
      <c r="RBB3977" s="549"/>
      <c r="RBC3977" s="549"/>
      <c r="RBD3977" s="549"/>
      <c r="RBE3977" s="549"/>
      <c r="RBF3977" s="549"/>
      <c r="RBG3977" s="549"/>
      <c r="RBH3977" s="549"/>
      <c r="RBI3977" s="549"/>
      <c r="RBJ3977" s="549"/>
      <c r="RBK3977" s="549"/>
      <c r="RBL3977" s="549"/>
      <c r="RBM3977" s="549"/>
      <c r="RBN3977" s="549"/>
      <c r="RBO3977" s="549"/>
      <c r="RBP3977" s="549"/>
      <c r="RBQ3977" s="549"/>
      <c r="RBR3977" s="549"/>
      <c r="RBS3977" s="549"/>
      <c r="RBT3977" s="549"/>
      <c r="RBU3977" s="549"/>
      <c r="RBV3977" s="549"/>
      <c r="RBW3977" s="549"/>
      <c r="RBX3977" s="549"/>
      <c r="RBY3977" s="549"/>
      <c r="RBZ3977" s="549"/>
      <c r="RCA3977" s="549"/>
      <c r="RCB3977" s="549"/>
      <c r="RCC3977" s="549"/>
      <c r="RCD3977" s="549"/>
      <c r="RCE3977" s="549"/>
      <c r="RCF3977" s="549"/>
      <c r="RCG3977" s="549"/>
      <c r="RCH3977" s="549"/>
      <c r="RCI3977" s="549"/>
      <c r="RCJ3977" s="549"/>
      <c r="RCK3977" s="549"/>
      <c r="RCL3977" s="549"/>
      <c r="RCM3977" s="549"/>
      <c r="RCN3977" s="549"/>
      <c r="RCO3977" s="549"/>
      <c r="RCP3977" s="549"/>
      <c r="RCQ3977" s="549"/>
      <c r="RCR3977" s="549"/>
      <c r="RCS3977" s="549"/>
      <c r="RCT3977" s="549"/>
      <c r="RCU3977" s="549"/>
      <c r="RCV3977" s="549"/>
      <c r="RCW3977" s="549"/>
      <c r="RCX3977" s="549"/>
      <c r="RCY3977" s="549"/>
      <c r="RCZ3977" s="549"/>
      <c r="RDA3977" s="549"/>
      <c r="RDB3977" s="549"/>
      <c r="RDC3977" s="549"/>
      <c r="RDD3977" s="549"/>
      <c r="RDE3977" s="549"/>
      <c r="RDF3977" s="549"/>
      <c r="RDG3977" s="549"/>
      <c r="RDH3977" s="549"/>
      <c r="RDI3977" s="549"/>
      <c r="RDJ3977" s="549"/>
      <c r="RDK3977" s="549"/>
      <c r="RDL3977" s="549"/>
      <c r="RDM3977" s="549"/>
      <c r="RDN3977" s="549"/>
      <c r="RDO3977" s="549"/>
      <c r="RDP3977" s="549"/>
      <c r="RDQ3977" s="549"/>
      <c r="RDR3977" s="549"/>
      <c r="RDS3977" s="549"/>
      <c r="RDT3977" s="549"/>
      <c r="RDU3977" s="549"/>
      <c r="RDV3977" s="549"/>
      <c r="RDW3977" s="549"/>
      <c r="RDX3977" s="549"/>
      <c r="RDY3977" s="549"/>
      <c r="RDZ3977" s="549"/>
      <c r="REA3977" s="549"/>
      <c r="REB3977" s="549"/>
      <c r="REC3977" s="549"/>
      <c r="RED3977" s="549"/>
      <c r="REE3977" s="549"/>
      <c r="REF3977" s="549"/>
      <c r="REG3977" s="549"/>
      <c r="REH3977" s="549"/>
      <c r="REI3977" s="549"/>
      <c r="REJ3977" s="549"/>
      <c r="REK3977" s="549"/>
      <c r="REL3977" s="549"/>
      <c r="REM3977" s="549"/>
      <c r="REN3977" s="549"/>
      <c r="REO3977" s="549"/>
      <c r="REP3977" s="549"/>
      <c r="REQ3977" s="549"/>
      <c r="RER3977" s="549"/>
      <c r="RES3977" s="549"/>
      <c r="RET3977" s="549"/>
      <c r="REU3977" s="549"/>
      <c r="REV3977" s="549"/>
      <c r="REW3977" s="549"/>
      <c r="REX3977" s="549"/>
      <c r="REY3977" s="549"/>
      <c r="REZ3977" s="549"/>
      <c r="RFA3977" s="549"/>
      <c r="RFB3977" s="549"/>
      <c r="RFC3977" s="549"/>
      <c r="RFD3977" s="549"/>
      <c r="RFE3977" s="549"/>
      <c r="RFF3977" s="549"/>
      <c r="RFG3977" s="549"/>
      <c r="RFH3977" s="549"/>
      <c r="RFI3977" s="549"/>
      <c r="RFJ3977" s="549"/>
      <c r="RFK3977" s="549"/>
      <c r="RFL3977" s="549"/>
      <c r="RFM3977" s="549"/>
      <c r="RFN3977" s="549"/>
      <c r="RFO3977" s="549"/>
      <c r="RFP3977" s="549"/>
      <c r="RFQ3977" s="549"/>
      <c r="RFR3977" s="549"/>
      <c r="RFS3977" s="549"/>
      <c r="RFT3977" s="549"/>
      <c r="RFU3977" s="549"/>
      <c r="RFV3977" s="549"/>
      <c r="RFW3977" s="549"/>
      <c r="RFX3977" s="549"/>
      <c r="RFY3977" s="549"/>
      <c r="RFZ3977" s="549"/>
      <c r="RGA3977" s="549"/>
      <c r="RGB3977" s="549"/>
      <c r="RGC3977" s="549"/>
      <c r="RGD3977" s="549"/>
      <c r="RGE3977" s="549"/>
      <c r="RGF3977" s="549"/>
      <c r="RGG3977" s="549"/>
      <c r="RGH3977" s="549"/>
      <c r="RGI3977" s="549"/>
      <c r="RGJ3977" s="549"/>
      <c r="RGK3977" s="549"/>
      <c r="RGL3977" s="549"/>
      <c r="RGM3977" s="549"/>
      <c r="RGN3977" s="549"/>
      <c r="RGO3977" s="549"/>
      <c r="RGP3977" s="549"/>
      <c r="RGQ3977" s="549"/>
      <c r="RGR3977" s="549"/>
      <c r="RGS3977" s="549"/>
      <c r="RGT3977" s="549"/>
      <c r="RGU3977" s="549"/>
      <c r="RGV3977" s="549"/>
      <c r="RGW3977" s="549"/>
      <c r="RGX3977" s="549"/>
      <c r="RGY3977" s="549"/>
      <c r="RGZ3977" s="549"/>
      <c r="RHA3977" s="549"/>
      <c r="RHB3977" s="549"/>
      <c r="RHC3977" s="549"/>
      <c r="RHD3977" s="549"/>
      <c r="RHE3977" s="549"/>
      <c r="RHF3977" s="549"/>
      <c r="RHG3977" s="549"/>
      <c r="RHH3977" s="549"/>
      <c r="RHI3977" s="549"/>
      <c r="RHJ3977" s="549"/>
      <c r="RHK3977" s="549"/>
      <c r="RHL3977" s="549"/>
      <c r="RHM3977" s="549"/>
      <c r="RHN3977" s="549"/>
      <c r="RHO3977" s="549"/>
      <c r="RHP3977" s="549"/>
      <c r="RHQ3977" s="549"/>
      <c r="RHR3977" s="549"/>
      <c r="RHS3977" s="549"/>
      <c r="RHT3977" s="549"/>
      <c r="RHU3977" s="549"/>
      <c r="RHV3977" s="549"/>
      <c r="RHW3977" s="549"/>
      <c r="RHX3977" s="549"/>
      <c r="RHY3977" s="549"/>
      <c r="RHZ3977" s="549"/>
      <c r="RIA3977" s="549"/>
      <c r="RIB3977" s="549"/>
      <c r="RIC3977" s="549"/>
      <c r="RID3977" s="549"/>
      <c r="RIE3977" s="549"/>
      <c r="RIF3977" s="549"/>
      <c r="RIG3977" s="549"/>
      <c r="RIH3977" s="549"/>
      <c r="RII3977" s="549"/>
      <c r="RIJ3977" s="549"/>
      <c r="RIK3977" s="549"/>
      <c r="RIL3977" s="549"/>
      <c r="RIM3977" s="549"/>
      <c r="RIN3977" s="549"/>
      <c r="RIO3977" s="549"/>
      <c r="RIP3977" s="549"/>
      <c r="RIQ3977" s="549"/>
      <c r="RIR3977" s="549"/>
      <c r="RIS3977" s="549"/>
      <c r="RIT3977" s="549"/>
      <c r="RIU3977" s="549"/>
      <c r="RIV3977" s="549"/>
      <c r="RIW3977" s="549"/>
      <c r="RIX3977" s="549"/>
      <c r="RIY3977" s="549"/>
      <c r="RIZ3977" s="549"/>
      <c r="RJA3977" s="549"/>
      <c r="RJB3977" s="549"/>
      <c r="RJC3977" s="549"/>
      <c r="RJD3977" s="549"/>
      <c r="RJE3977" s="549"/>
      <c r="RJF3977" s="549"/>
      <c r="RJG3977" s="549"/>
      <c r="RJH3977" s="549"/>
      <c r="RJI3977" s="549"/>
      <c r="RJJ3977" s="549"/>
      <c r="RJK3977" s="549"/>
      <c r="RJL3977" s="549"/>
      <c r="RJM3977" s="549"/>
      <c r="RJN3977" s="549"/>
      <c r="RJO3977" s="549"/>
      <c r="RJP3977" s="549"/>
      <c r="RJQ3977" s="549"/>
      <c r="RJR3977" s="549"/>
      <c r="RJS3977" s="549"/>
      <c r="RJT3977" s="549"/>
      <c r="RJU3977" s="549"/>
      <c r="RJV3977" s="549"/>
      <c r="RJW3977" s="549"/>
      <c r="RJX3977" s="549"/>
      <c r="RJY3977" s="549"/>
      <c r="RJZ3977" s="549"/>
      <c r="RKA3977" s="549"/>
      <c r="RKB3977" s="549"/>
      <c r="RKC3977" s="549"/>
      <c r="RKD3977" s="549"/>
      <c r="RKE3977" s="549"/>
      <c r="RKF3977" s="549"/>
      <c r="RKG3977" s="549"/>
      <c r="RKH3977" s="549"/>
      <c r="RKI3977" s="549"/>
      <c r="RKJ3977" s="549"/>
      <c r="RKK3977" s="549"/>
      <c r="RKL3977" s="549"/>
      <c r="RKM3977" s="549"/>
      <c r="RKN3977" s="549"/>
      <c r="RKO3977" s="549"/>
      <c r="RKP3977" s="549"/>
      <c r="RKQ3977" s="549"/>
      <c r="RKR3977" s="549"/>
      <c r="RKS3977" s="549"/>
      <c r="RKT3977" s="549"/>
      <c r="RKU3977" s="549"/>
      <c r="RKV3977" s="549"/>
      <c r="RKW3977" s="549"/>
      <c r="RKX3977" s="549"/>
      <c r="RKY3977" s="549"/>
      <c r="RKZ3977" s="549"/>
      <c r="RLA3977" s="549"/>
      <c r="RLB3977" s="549"/>
      <c r="RLC3977" s="549"/>
      <c r="RLD3977" s="549"/>
      <c r="RLE3977" s="549"/>
      <c r="RLF3977" s="549"/>
      <c r="RLG3977" s="549"/>
      <c r="RLH3977" s="549"/>
      <c r="RLI3977" s="549"/>
      <c r="RLJ3977" s="549"/>
      <c r="RLK3977" s="549"/>
      <c r="RLL3977" s="549"/>
      <c r="RLM3977" s="549"/>
      <c r="RLN3977" s="549"/>
      <c r="RLO3977" s="549"/>
      <c r="RLP3977" s="549"/>
      <c r="RLQ3977" s="549"/>
      <c r="RLR3977" s="549"/>
      <c r="RLS3977" s="549"/>
      <c r="RLT3977" s="549"/>
      <c r="RLU3977" s="549"/>
      <c r="RLV3977" s="549"/>
      <c r="RLW3977" s="549"/>
      <c r="RLX3977" s="549"/>
      <c r="RLY3977" s="549"/>
      <c r="RLZ3977" s="549"/>
      <c r="RMA3977" s="549"/>
      <c r="RMB3977" s="549"/>
      <c r="RMC3977" s="549"/>
      <c r="RMD3977" s="549"/>
      <c r="RME3977" s="549"/>
      <c r="RMF3977" s="549"/>
      <c r="RMG3977" s="549"/>
      <c r="RMH3977" s="549"/>
      <c r="RMI3977" s="549"/>
      <c r="RMJ3977" s="549"/>
      <c r="RMK3977" s="549"/>
      <c r="RML3977" s="549"/>
      <c r="RMM3977" s="549"/>
      <c r="RMN3977" s="549"/>
      <c r="RMO3977" s="549"/>
      <c r="RMP3977" s="549"/>
      <c r="RMQ3977" s="549"/>
      <c r="RMR3977" s="549"/>
      <c r="RMS3977" s="549"/>
      <c r="RMT3977" s="549"/>
      <c r="RMU3977" s="549"/>
      <c r="RMV3977" s="549"/>
      <c r="RMW3977" s="549"/>
      <c r="RMX3977" s="549"/>
      <c r="RMY3977" s="549"/>
      <c r="RMZ3977" s="549"/>
      <c r="RNA3977" s="549"/>
      <c r="RNB3977" s="549"/>
      <c r="RNC3977" s="549"/>
      <c r="RND3977" s="549"/>
      <c r="RNE3977" s="549"/>
      <c r="RNF3977" s="549"/>
      <c r="RNG3977" s="549"/>
      <c r="RNH3977" s="549"/>
      <c r="RNI3977" s="549"/>
      <c r="RNJ3977" s="549"/>
      <c r="RNK3977" s="549"/>
      <c r="RNL3977" s="549"/>
      <c r="RNM3977" s="549"/>
      <c r="RNN3977" s="549"/>
      <c r="RNO3977" s="549"/>
      <c r="RNP3977" s="549"/>
      <c r="RNQ3977" s="549"/>
      <c r="RNR3977" s="549"/>
      <c r="RNS3977" s="549"/>
      <c r="RNT3977" s="549"/>
      <c r="RNU3977" s="549"/>
      <c r="RNV3977" s="549"/>
      <c r="RNW3977" s="549"/>
      <c r="RNX3977" s="549"/>
      <c r="RNY3977" s="549"/>
      <c r="RNZ3977" s="549"/>
      <c r="ROA3977" s="549"/>
      <c r="ROB3977" s="549"/>
      <c r="ROC3977" s="549"/>
      <c r="ROD3977" s="549"/>
      <c r="ROE3977" s="549"/>
      <c r="ROF3977" s="549"/>
      <c r="ROG3977" s="549"/>
      <c r="ROH3977" s="549"/>
      <c r="ROI3977" s="549"/>
      <c r="ROJ3977" s="549"/>
      <c r="ROK3977" s="549"/>
      <c r="ROL3977" s="549"/>
      <c r="ROM3977" s="549"/>
      <c r="RON3977" s="549"/>
      <c r="ROO3977" s="549"/>
      <c r="ROP3977" s="549"/>
      <c r="ROQ3977" s="549"/>
      <c r="ROR3977" s="549"/>
      <c r="ROS3977" s="549"/>
      <c r="ROT3977" s="549"/>
      <c r="ROU3977" s="549"/>
      <c r="ROV3977" s="549"/>
      <c r="ROW3977" s="549"/>
      <c r="ROX3977" s="549"/>
      <c r="ROY3977" s="549"/>
      <c r="ROZ3977" s="549"/>
      <c r="RPA3977" s="549"/>
      <c r="RPB3977" s="549"/>
      <c r="RPC3977" s="549"/>
      <c r="RPD3977" s="549"/>
      <c r="RPE3977" s="549"/>
      <c r="RPF3977" s="549"/>
      <c r="RPG3977" s="549"/>
      <c r="RPH3977" s="549"/>
      <c r="RPI3977" s="549"/>
      <c r="RPJ3977" s="549"/>
      <c r="RPK3977" s="549"/>
      <c r="RPL3977" s="549"/>
      <c r="RPM3977" s="549"/>
      <c r="RPN3977" s="549"/>
      <c r="RPO3977" s="549"/>
      <c r="RPP3977" s="549"/>
      <c r="RPQ3977" s="549"/>
      <c r="RPR3977" s="549"/>
      <c r="RPS3977" s="549"/>
      <c r="RPT3977" s="549"/>
      <c r="RPU3977" s="549"/>
      <c r="RPV3977" s="549"/>
      <c r="RPW3977" s="549"/>
      <c r="RPX3977" s="549"/>
      <c r="RPY3977" s="549"/>
      <c r="RPZ3977" s="549"/>
      <c r="RQA3977" s="549"/>
      <c r="RQB3977" s="549"/>
      <c r="RQC3977" s="549"/>
      <c r="RQD3977" s="549"/>
      <c r="RQE3977" s="549"/>
      <c r="RQF3977" s="549"/>
      <c r="RQG3977" s="549"/>
      <c r="RQH3977" s="549"/>
      <c r="RQI3977" s="549"/>
      <c r="RQJ3977" s="549"/>
      <c r="RQK3977" s="549"/>
      <c r="RQL3977" s="549"/>
      <c r="RQM3977" s="549"/>
      <c r="RQN3977" s="549"/>
      <c r="RQO3977" s="549"/>
      <c r="RQP3977" s="549"/>
      <c r="RQQ3977" s="549"/>
      <c r="RQR3977" s="549"/>
      <c r="RQS3977" s="549"/>
      <c r="RQT3977" s="549"/>
      <c r="RQU3977" s="549"/>
      <c r="RQV3977" s="549"/>
      <c r="RQW3977" s="549"/>
      <c r="RQX3977" s="549"/>
      <c r="RQY3977" s="549"/>
      <c r="RQZ3977" s="549"/>
      <c r="RRA3977" s="549"/>
      <c r="RRB3977" s="549"/>
      <c r="RRC3977" s="549"/>
      <c r="RRD3977" s="549"/>
      <c r="RRE3977" s="549"/>
      <c r="RRF3977" s="549"/>
      <c r="RRG3977" s="549"/>
      <c r="RRH3977" s="549"/>
      <c r="RRI3977" s="549"/>
      <c r="RRJ3977" s="549"/>
      <c r="RRK3977" s="549"/>
      <c r="RRL3977" s="549"/>
      <c r="RRM3977" s="549"/>
      <c r="RRN3977" s="549"/>
      <c r="RRO3977" s="549"/>
      <c r="RRP3977" s="549"/>
      <c r="RRQ3977" s="549"/>
      <c r="RRR3977" s="549"/>
      <c r="RRS3977" s="549"/>
      <c r="RRT3977" s="549"/>
      <c r="RRU3977" s="549"/>
      <c r="RRV3977" s="549"/>
      <c r="RRW3977" s="549"/>
      <c r="RRX3977" s="549"/>
      <c r="RRY3977" s="549"/>
      <c r="RRZ3977" s="549"/>
      <c r="RSA3977" s="549"/>
      <c r="RSB3977" s="549"/>
      <c r="RSC3977" s="549"/>
      <c r="RSD3977" s="549"/>
      <c r="RSE3977" s="549"/>
      <c r="RSF3977" s="549"/>
      <c r="RSG3977" s="549"/>
      <c r="RSH3977" s="549"/>
      <c r="RSI3977" s="549"/>
      <c r="RSJ3977" s="549"/>
      <c r="RSK3977" s="549"/>
      <c r="RSL3977" s="549"/>
      <c r="RSM3977" s="549"/>
      <c r="RSN3977" s="549"/>
      <c r="RSO3977" s="549"/>
      <c r="RSP3977" s="549"/>
      <c r="RSQ3977" s="549"/>
      <c r="RSR3977" s="549"/>
      <c r="RSS3977" s="549"/>
      <c r="RST3977" s="549"/>
      <c r="RSU3977" s="549"/>
      <c r="RSV3977" s="549"/>
      <c r="RSW3977" s="549"/>
      <c r="RSX3977" s="549"/>
      <c r="RSY3977" s="549"/>
      <c r="RSZ3977" s="549"/>
      <c r="RTA3977" s="549"/>
      <c r="RTB3977" s="549"/>
      <c r="RTC3977" s="549"/>
      <c r="RTD3977" s="549"/>
      <c r="RTE3977" s="549"/>
      <c r="RTF3977" s="549"/>
      <c r="RTG3977" s="549"/>
      <c r="RTH3977" s="549"/>
      <c r="RTI3977" s="549"/>
      <c r="RTJ3977" s="549"/>
      <c r="RTK3977" s="549"/>
      <c r="RTL3977" s="549"/>
      <c r="RTM3977" s="549"/>
      <c r="RTN3977" s="549"/>
      <c r="RTO3977" s="549"/>
      <c r="RTP3977" s="549"/>
      <c r="RTQ3977" s="549"/>
      <c r="RTR3977" s="549"/>
      <c r="RTS3977" s="549"/>
      <c r="RTT3977" s="549"/>
      <c r="RTU3977" s="549"/>
      <c r="RTV3977" s="549"/>
      <c r="RTW3977" s="549"/>
      <c r="RTX3977" s="549"/>
      <c r="RTY3977" s="549"/>
      <c r="RTZ3977" s="549"/>
      <c r="RUA3977" s="549"/>
      <c r="RUB3977" s="549"/>
      <c r="RUC3977" s="549"/>
      <c r="RUD3977" s="549"/>
      <c r="RUE3977" s="549"/>
      <c r="RUF3977" s="549"/>
      <c r="RUG3977" s="549"/>
      <c r="RUH3977" s="549"/>
      <c r="RUI3977" s="549"/>
      <c r="RUJ3977" s="549"/>
      <c r="RUK3977" s="549"/>
      <c r="RUL3977" s="549"/>
      <c r="RUM3977" s="549"/>
      <c r="RUN3977" s="549"/>
      <c r="RUO3977" s="549"/>
      <c r="RUP3977" s="549"/>
      <c r="RUQ3977" s="549"/>
      <c r="RUR3977" s="549"/>
      <c r="RUS3977" s="549"/>
      <c r="RUT3977" s="549"/>
      <c r="RUU3977" s="549"/>
      <c r="RUV3977" s="549"/>
      <c r="RUW3977" s="549"/>
      <c r="RUX3977" s="549"/>
      <c r="RUY3977" s="549"/>
      <c r="RUZ3977" s="549"/>
      <c r="RVA3977" s="549"/>
      <c r="RVB3977" s="549"/>
      <c r="RVC3977" s="549"/>
      <c r="RVD3977" s="549"/>
      <c r="RVE3977" s="549"/>
      <c r="RVF3977" s="549"/>
      <c r="RVG3977" s="549"/>
      <c r="RVH3977" s="549"/>
      <c r="RVI3977" s="549"/>
      <c r="RVJ3977" s="549"/>
      <c r="RVK3977" s="549"/>
      <c r="RVL3977" s="549"/>
      <c r="RVM3977" s="549"/>
      <c r="RVN3977" s="549"/>
      <c r="RVO3977" s="549"/>
      <c r="RVP3977" s="549"/>
      <c r="RVQ3977" s="549"/>
      <c r="RVR3977" s="549"/>
      <c r="RVS3977" s="549"/>
      <c r="RVT3977" s="549"/>
      <c r="RVU3977" s="549"/>
      <c r="RVV3977" s="549"/>
      <c r="RVW3977" s="549"/>
      <c r="RVX3977" s="549"/>
      <c r="RVY3977" s="549"/>
      <c r="RVZ3977" s="549"/>
      <c r="RWA3977" s="549"/>
      <c r="RWB3977" s="549"/>
      <c r="RWC3977" s="549"/>
      <c r="RWD3977" s="549"/>
      <c r="RWE3977" s="549"/>
      <c r="RWF3977" s="549"/>
      <c r="RWG3977" s="549"/>
      <c r="RWH3977" s="549"/>
      <c r="RWI3977" s="549"/>
      <c r="RWJ3977" s="549"/>
      <c r="RWK3977" s="549"/>
      <c r="RWL3977" s="549"/>
      <c r="RWM3977" s="549"/>
      <c r="RWN3977" s="549"/>
      <c r="RWO3977" s="549"/>
      <c r="RWP3977" s="549"/>
      <c r="RWQ3977" s="549"/>
      <c r="RWR3977" s="549"/>
      <c r="RWS3977" s="549"/>
      <c r="RWT3977" s="549"/>
      <c r="RWU3977" s="549"/>
      <c r="RWV3977" s="549"/>
      <c r="RWW3977" s="549"/>
      <c r="RWX3977" s="549"/>
      <c r="RWY3977" s="549"/>
      <c r="RWZ3977" s="549"/>
      <c r="RXA3977" s="549"/>
      <c r="RXB3977" s="549"/>
      <c r="RXC3977" s="549"/>
      <c r="RXD3977" s="549"/>
      <c r="RXE3977" s="549"/>
      <c r="RXF3977" s="549"/>
      <c r="RXG3977" s="549"/>
      <c r="RXH3977" s="549"/>
      <c r="RXI3977" s="549"/>
      <c r="RXJ3977" s="549"/>
      <c r="RXK3977" s="549"/>
      <c r="RXL3977" s="549"/>
      <c r="RXM3977" s="549"/>
      <c r="RXN3977" s="549"/>
      <c r="RXO3977" s="549"/>
      <c r="RXP3977" s="549"/>
      <c r="RXQ3977" s="549"/>
      <c r="RXR3977" s="549"/>
      <c r="RXS3977" s="549"/>
      <c r="RXT3977" s="549"/>
      <c r="RXU3977" s="549"/>
      <c r="RXV3977" s="549"/>
      <c r="RXW3977" s="549"/>
      <c r="RXX3977" s="549"/>
      <c r="RXY3977" s="549"/>
      <c r="RXZ3977" s="549"/>
      <c r="RYA3977" s="549"/>
      <c r="RYB3977" s="549"/>
      <c r="RYC3977" s="549"/>
      <c r="RYD3977" s="549"/>
      <c r="RYE3977" s="549"/>
      <c r="RYF3977" s="549"/>
      <c r="RYG3977" s="549"/>
      <c r="RYH3977" s="549"/>
      <c r="RYI3977" s="549"/>
      <c r="RYJ3977" s="549"/>
      <c r="RYK3977" s="549"/>
      <c r="RYL3977" s="549"/>
      <c r="RYM3977" s="549"/>
      <c r="RYN3977" s="549"/>
      <c r="RYO3977" s="549"/>
      <c r="RYP3977" s="549"/>
      <c r="RYQ3977" s="549"/>
      <c r="RYR3977" s="549"/>
      <c r="RYS3977" s="549"/>
      <c r="RYT3977" s="549"/>
      <c r="RYU3977" s="549"/>
      <c r="RYV3977" s="549"/>
      <c r="RYW3977" s="549"/>
      <c r="RYX3977" s="549"/>
      <c r="RYY3977" s="549"/>
      <c r="RYZ3977" s="549"/>
      <c r="RZA3977" s="549"/>
      <c r="RZB3977" s="549"/>
      <c r="RZC3977" s="549"/>
      <c r="RZD3977" s="549"/>
      <c r="RZE3977" s="549"/>
      <c r="RZF3977" s="549"/>
      <c r="RZG3977" s="549"/>
      <c r="RZH3977" s="549"/>
      <c r="RZI3977" s="549"/>
      <c r="RZJ3977" s="549"/>
      <c r="RZK3977" s="549"/>
      <c r="RZL3977" s="549"/>
      <c r="RZM3977" s="549"/>
      <c r="RZN3977" s="549"/>
      <c r="RZO3977" s="549"/>
      <c r="RZP3977" s="549"/>
      <c r="RZQ3977" s="549"/>
      <c r="RZR3977" s="549"/>
      <c r="RZS3977" s="549"/>
      <c r="RZT3977" s="549"/>
      <c r="RZU3977" s="549"/>
      <c r="RZV3977" s="549"/>
      <c r="RZW3977" s="549"/>
      <c r="RZX3977" s="549"/>
      <c r="RZY3977" s="549"/>
      <c r="RZZ3977" s="549"/>
      <c r="SAA3977" s="549"/>
      <c r="SAB3977" s="549"/>
      <c r="SAC3977" s="549"/>
      <c r="SAD3977" s="549"/>
      <c r="SAE3977" s="549"/>
      <c r="SAF3977" s="549"/>
      <c r="SAG3977" s="549"/>
      <c r="SAH3977" s="549"/>
      <c r="SAI3977" s="549"/>
      <c r="SAJ3977" s="549"/>
      <c r="SAK3977" s="549"/>
      <c r="SAL3977" s="549"/>
      <c r="SAM3977" s="549"/>
      <c r="SAN3977" s="549"/>
      <c r="SAO3977" s="549"/>
      <c r="SAP3977" s="549"/>
      <c r="SAQ3977" s="549"/>
      <c r="SAR3977" s="549"/>
      <c r="SAS3977" s="549"/>
      <c r="SAT3977" s="549"/>
      <c r="SAU3977" s="549"/>
      <c r="SAV3977" s="549"/>
      <c r="SAW3977" s="549"/>
      <c r="SAX3977" s="549"/>
      <c r="SAY3977" s="549"/>
      <c r="SAZ3977" s="549"/>
      <c r="SBA3977" s="549"/>
      <c r="SBB3977" s="549"/>
      <c r="SBC3977" s="549"/>
      <c r="SBD3977" s="549"/>
      <c r="SBE3977" s="549"/>
      <c r="SBF3977" s="549"/>
      <c r="SBG3977" s="549"/>
      <c r="SBH3977" s="549"/>
      <c r="SBI3977" s="549"/>
      <c r="SBJ3977" s="549"/>
      <c r="SBK3977" s="549"/>
      <c r="SBL3977" s="549"/>
      <c r="SBM3977" s="549"/>
      <c r="SBN3977" s="549"/>
      <c r="SBO3977" s="549"/>
      <c r="SBP3977" s="549"/>
      <c r="SBQ3977" s="549"/>
      <c r="SBR3977" s="549"/>
      <c r="SBS3977" s="549"/>
      <c r="SBT3977" s="549"/>
      <c r="SBU3977" s="549"/>
      <c r="SBV3977" s="549"/>
      <c r="SBW3977" s="549"/>
      <c r="SBX3977" s="549"/>
      <c r="SBY3977" s="549"/>
      <c r="SBZ3977" s="549"/>
      <c r="SCA3977" s="549"/>
      <c r="SCB3977" s="549"/>
      <c r="SCC3977" s="549"/>
      <c r="SCD3977" s="549"/>
      <c r="SCE3977" s="549"/>
      <c r="SCF3977" s="549"/>
      <c r="SCG3977" s="549"/>
      <c r="SCH3977" s="549"/>
      <c r="SCI3977" s="549"/>
      <c r="SCJ3977" s="549"/>
      <c r="SCK3977" s="549"/>
      <c r="SCL3977" s="549"/>
      <c r="SCM3977" s="549"/>
      <c r="SCN3977" s="549"/>
      <c r="SCO3977" s="549"/>
      <c r="SCP3977" s="549"/>
      <c r="SCQ3977" s="549"/>
      <c r="SCR3977" s="549"/>
      <c r="SCS3977" s="549"/>
      <c r="SCT3977" s="549"/>
      <c r="SCU3977" s="549"/>
      <c r="SCV3977" s="549"/>
      <c r="SCW3977" s="549"/>
      <c r="SCX3977" s="549"/>
      <c r="SCY3977" s="549"/>
      <c r="SCZ3977" s="549"/>
      <c r="SDA3977" s="549"/>
      <c r="SDB3977" s="549"/>
      <c r="SDC3977" s="549"/>
      <c r="SDD3977" s="549"/>
      <c r="SDE3977" s="549"/>
      <c r="SDF3977" s="549"/>
      <c r="SDG3977" s="549"/>
      <c r="SDH3977" s="549"/>
      <c r="SDI3977" s="549"/>
      <c r="SDJ3977" s="549"/>
      <c r="SDK3977" s="549"/>
      <c r="SDL3977" s="549"/>
      <c r="SDM3977" s="549"/>
      <c r="SDN3977" s="549"/>
      <c r="SDO3977" s="549"/>
      <c r="SDP3977" s="549"/>
      <c r="SDQ3977" s="549"/>
      <c r="SDR3977" s="549"/>
      <c r="SDS3977" s="549"/>
      <c r="SDT3977" s="549"/>
      <c r="SDU3977" s="549"/>
      <c r="SDV3977" s="549"/>
      <c r="SDW3977" s="549"/>
      <c r="SDX3977" s="549"/>
      <c r="SDY3977" s="549"/>
      <c r="SDZ3977" s="549"/>
      <c r="SEA3977" s="549"/>
      <c r="SEB3977" s="549"/>
      <c r="SEC3977" s="549"/>
      <c r="SED3977" s="549"/>
      <c r="SEE3977" s="549"/>
      <c r="SEF3977" s="549"/>
      <c r="SEG3977" s="549"/>
      <c r="SEH3977" s="549"/>
      <c r="SEI3977" s="549"/>
      <c r="SEJ3977" s="549"/>
      <c r="SEK3977" s="549"/>
      <c r="SEL3977" s="549"/>
      <c r="SEM3977" s="549"/>
      <c r="SEN3977" s="549"/>
      <c r="SEO3977" s="549"/>
      <c r="SEP3977" s="549"/>
      <c r="SEQ3977" s="549"/>
      <c r="SER3977" s="549"/>
      <c r="SES3977" s="549"/>
      <c r="SET3977" s="549"/>
      <c r="SEU3977" s="549"/>
      <c r="SEV3977" s="549"/>
      <c r="SEW3977" s="549"/>
      <c r="SEX3977" s="549"/>
      <c r="SEY3977" s="549"/>
      <c r="SEZ3977" s="549"/>
      <c r="SFA3977" s="549"/>
      <c r="SFB3977" s="549"/>
      <c r="SFC3977" s="549"/>
      <c r="SFD3977" s="549"/>
      <c r="SFE3977" s="549"/>
      <c r="SFF3977" s="549"/>
      <c r="SFG3977" s="549"/>
      <c r="SFH3977" s="549"/>
      <c r="SFI3977" s="549"/>
      <c r="SFJ3977" s="549"/>
      <c r="SFK3977" s="549"/>
      <c r="SFL3977" s="549"/>
      <c r="SFM3977" s="549"/>
      <c r="SFN3977" s="549"/>
      <c r="SFO3977" s="549"/>
      <c r="SFP3977" s="549"/>
      <c r="SFQ3977" s="549"/>
      <c r="SFR3977" s="549"/>
      <c r="SFS3977" s="549"/>
      <c r="SFT3977" s="549"/>
      <c r="SFU3977" s="549"/>
      <c r="SFV3977" s="549"/>
      <c r="SFW3977" s="549"/>
      <c r="SFX3977" s="549"/>
      <c r="SFY3977" s="549"/>
      <c r="SFZ3977" s="549"/>
      <c r="SGA3977" s="549"/>
      <c r="SGB3977" s="549"/>
      <c r="SGC3977" s="549"/>
      <c r="SGD3977" s="549"/>
      <c r="SGE3977" s="549"/>
      <c r="SGF3977" s="549"/>
      <c r="SGG3977" s="549"/>
      <c r="SGH3977" s="549"/>
      <c r="SGI3977" s="549"/>
      <c r="SGJ3977" s="549"/>
      <c r="SGK3977" s="549"/>
      <c r="SGL3977" s="549"/>
      <c r="SGM3977" s="549"/>
      <c r="SGN3977" s="549"/>
      <c r="SGO3977" s="549"/>
      <c r="SGP3977" s="549"/>
      <c r="SGQ3977" s="549"/>
      <c r="SGR3977" s="549"/>
      <c r="SGS3977" s="549"/>
      <c r="SGT3977" s="549"/>
      <c r="SGU3977" s="549"/>
      <c r="SGV3977" s="549"/>
      <c r="SGW3977" s="549"/>
      <c r="SGX3977" s="549"/>
      <c r="SGY3977" s="549"/>
      <c r="SGZ3977" s="549"/>
      <c r="SHA3977" s="549"/>
      <c r="SHB3977" s="549"/>
      <c r="SHC3977" s="549"/>
      <c r="SHD3977" s="549"/>
      <c r="SHE3977" s="549"/>
      <c r="SHF3977" s="549"/>
      <c r="SHG3977" s="549"/>
      <c r="SHH3977" s="549"/>
      <c r="SHI3977" s="549"/>
      <c r="SHJ3977" s="549"/>
      <c r="SHK3977" s="549"/>
      <c r="SHL3977" s="549"/>
      <c r="SHM3977" s="549"/>
      <c r="SHN3977" s="549"/>
      <c r="SHO3977" s="549"/>
      <c r="SHP3977" s="549"/>
      <c r="SHQ3977" s="549"/>
      <c r="SHR3977" s="549"/>
      <c r="SHS3977" s="549"/>
      <c r="SHT3977" s="549"/>
      <c r="SHU3977" s="549"/>
      <c r="SHV3977" s="549"/>
      <c r="SHW3977" s="549"/>
      <c r="SHX3977" s="549"/>
      <c r="SHY3977" s="549"/>
      <c r="SHZ3977" s="549"/>
      <c r="SIA3977" s="549"/>
      <c r="SIB3977" s="549"/>
      <c r="SIC3977" s="549"/>
      <c r="SID3977" s="549"/>
      <c r="SIE3977" s="549"/>
      <c r="SIF3977" s="549"/>
      <c r="SIG3977" s="549"/>
      <c r="SIH3977" s="549"/>
      <c r="SII3977" s="549"/>
      <c r="SIJ3977" s="549"/>
      <c r="SIK3977" s="549"/>
      <c r="SIL3977" s="549"/>
      <c r="SIM3977" s="549"/>
      <c r="SIN3977" s="549"/>
      <c r="SIO3977" s="549"/>
      <c r="SIP3977" s="549"/>
      <c r="SIQ3977" s="549"/>
      <c r="SIR3977" s="549"/>
      <c r="SIS3977" s="549"/>
      <c r="SIT3977" s="549"/>
      <c r="SIU3977" s="549"/>
      <c r="SIV3977" s="549"/>
      <c r="SIW3977" s="549"/>
      <c r="SIX3977" s="549"/>
      <c r="SIY3977" s="549"/>
      <c r="SIZ3977" s="549"/>
      <c r="SJA3977" s="549"/>
      <c r="SJB3977" s="549"/>
      <c r="SJC3977" s="549"/>
      <c r="SJD3977" s="549"/>
      <c r="SJE3977" s="549"/>
      <c r="SJF3977" s="549"/>
      <c r="SJG3977" s="549"/>
      <c r="SJH3977" s="549"/>
      <c r="SJI3977" s="549"/>
      <c r="SJJ3977" s="549"/>
      <c r="SJK3977" s="549"/>
      <c r="SJL3977" s="549"/>
      <c r="SJM3977" s="549"/>
      <c r="SJN3977" s="549"/>
      <c r="SJO3977" s="549"/>
      <c r="SJP3977" s="549"/>
      <c r="SJQ3977" s="549"/>
      <c r="SJR3977" s="549"/>
      <c r="SJS3977" s="549"/>
      <c r="SJT3977" s="549"/>
      <c r="SJU3977" s="549"/>
      <c r="SJV3977" s="549"/>
      <c r="SJW3977" s="549"/>
      <c r="SJX3977" s="549"/>
      <c r="SJY3977" s="549"/>
      <c r="SJZ3977" s="549"/>
      <c r="SKA3977" s="549"/>
      <c r="SKB3977" s="549"/>
      <c r="SKC3977" s="549"/>
      <c r="SKD3977" s="549"/>
      <c r="SKE3977" s="549"/>
      <c r="SKF3977" s="549"/>
      <c r="SKG3977" s="549"/>
      <c r="SKH3977" s="549"/>
      <c r="SKI3977" s="549"/>
      <c r="SKJ3977" s="549"/>
      <c r="SKK3977" s="549"/>
      <c r="SKL3977" s="549"/>
      <c r="SKM3977" s="549"/>
      <c r="SKN3977" s="549"/>
      <c r="SKO3977" s="549"/>
      <c r="SKP3977" s="549"/>
      <c r="SKQ3977" s="549"/>
      <c r="SKR3977" s="549"/>
      <c r="SKS3977" s="549"/>
      <c r="SKT3977" s="549"/>
      <c r="SKU3977" s="549"/>
      <c r="SKV3977" s="549"/>
      <c r="SKW3977" s="549"/>
      <c r="SKX3977" s="549"/>
      <c r="SKY3977" s="549"/>
      <c r="SKZ3977" s="549"/>
      <c r="SLA3977" s="549"/>
      <c r="SLB3977" s="549"/>
      <c r="SLC3977" s="549"/>
      <c r="SLD3977" s="549"/>
      <c r="SLE3977" s="549"/>
      <c r="SLF3977" s="549"/>
      <c r="SLG3977" s="549"/>
      <c r="SLH3977" s="549"/>
      <c r="SLI3977" s="549"/>
      <c r="SLJ3977" s="549"/>
      <c r="SLK3977" s="549"/>
      <c r="SLL3977" s="549"/>
      <c r="SLM3977" s="549"/>
      <c r="SLN3977" s="549"/>
      <c r="SLO3977" s="549"/>
      <c r="SLP3977" s="549"/>
      <c r="SLQ3977" s="549"/>
      <c r="SLR3977" s="549"/>
      <c r="SLS3977" s="549"/>
      <c r="SLT3977" s="549"/>
      <c r="SLU3977" s="549"/>
      <c r="SLV3977" s="549"/>
      <c r="SLW3977" s="549"/>
      <c r="SLX3977" s="549"/>
      <c r="SLY3977" s="549"/>
      <c r="SLZ3977" s="549"/>
      <c r="SMA3977" s="549"/>
      <c r="SMB3977" s="549"/>
      <c r="SMC3977" s="549"/>
      <c r="SMD3977" s="549"/>
      <c r="SME3977" s="549"/>
      <c r="SMF3977" s="549"/>
      <c r="SMG3977" s="549"/>
      <c r="SMH3977" s="549"/>
      <c r="SMI3977" s="549"/>
      <c r="SMJ3977" s="549"/>
      <c r="SMK3977" s="549"/>
      <c r="SML3977" s="549"/>
      <c r="SMM3977" s="549"/>
      <c r="SMN3977" s="549"/>
      <c r="SMO3977" s="549"/>
      <c r="SMP3977" s="549"/>
      <c r="SMQ3977" s="549"/>
      <c r="SMR3977" s="549"/>
      <c r="SMS3977" s="549"/>
      <c r="SMT3977" s="549"/>
      <c r="SMU3977" s="549"/>
      <c r="SMV3977" s="549"/>
      <c r="SMW3977" s="549"/>
      <c r="SMX3977" s="549"/>
      <c r="SMY3977" s="549"/>
      <c r="SMZ3977" s="549"/>
      <c r="SNA3977" s="549"/>
      <c r="SNB3977" s="549"/>
      <c r="SNC3977" s="549"/>
      <c r="SND3977" s="549"/>
      <c r="SNE3977" s="549"/>
      <c r="SNF3977" s="549"/>
      <c r="SNG3977" s="549"/>
      <c r="SNH3977" s="549"/>
      <c r="SNI3977" s="549"/>
      <c r="SNJ3977" s="549"/>
      <c r="SNK3977" s="549"/>
      <c r="SNL3977" s="549"/>
      <c r="SNM3977" s="549"/>
      <c r="SNN3977" s="549"/>
      <c r="SNO3977" s="549"/>
      <c r="SNP3977" s="549"/>
      <c r="SNQ3977" s="549"/>
      <c r="SNR3977" s="549"/>
      <c r="SNS3977" s="549"/>
      <c r="SNT3977" s="549"/>
      <c r="SNU3977" s="549"/>
      <c r="SNV3977" s="549"/>
      <c r="SNW3977" s="549"/>
      <c r="SNX3977" s="549"/>
      <c r="SNY3977" s="549"/>
      <c r="SNZ3977" s="549"/>
      <c r="SOA3977" s="549"/>
      <c r="SOB3977" s="549"/>
      <c r="SOC3977" s="549"/>
      <c r="SOD3977" s="549"/>
      <c r="SOE3977" s="549"/>
      <c r="SOF3977" s="549"/>
      <c r="SOG3977" s="549"/>
      <c r="SOH3977" s="549"/>
      <c r="SOI3977" s="549"/>
      <c r="SOJ3977" s="549"/>
      <c r="SOK3977" s="549"/>
      <c r="SOL3977" s="549"/>
      <c r="SOM3977" s="549"/>
      <c r="SON3977" s="549"/>
      <c r="SOO3977" s="549"/>
      <c r="SOP3977" s="549"/>
      <c r="SOQ3977" s="549"/>
      <c r="SOR3977" s="549"/>
      <c r="SOS3977" s="549"/>
      <c r="SOT3977" s="549"/>
      <c r="SOU3977" s="549"/>
      <c r="SOV3977" s="549"/>
      <c r="SOW3977" s="549"/>
      <c r="SOX3977" s="549"/>
      <c r="SOY3977" s="549"/>
      <c r="SOZ3977" s="549"/>
      <c r="SPA3977" s="549"/>
      <c r="SPB3977" s="549"/>
      <c r="SPC3977" s="549"/>
      <c r="SPD3977" s="549"/>
      <c r="SPE3977" s="549"/>
      <c r="SPF3977" s="549"/>
      <c r="SPG3977" s="549"/>
      <c r="SPH3977" s="549"/>
      <c r="SPI3977" s="549"/>
      <c r="SPJ3977" s="549"/>
      <c r="SPK3977" s="549"/>
      <c r="SPL3977" s="549"/>
      <c r="SPM3977" s="549"/>
      <c r="SPN3977" s="549"/>
      <c r="SPO3977" s="549"/>
      <c r="SPP3977" s="549"/>
      <c r="SPQ3977" s="549"/>
      <c r="SPR3977" s="549"/>
      <c r="SPS3977" s="549"/>
      <c r="SPT3977" s="549"/>
      <c r="SPU3977" s="549"/>
      <c r="SPV3977" s="549"/>
      <c r="SPW3977" s="549"/>
      <c r="SPX3977" s="549"/>
      <c r="SPY3977" s="549"/>
      <c r="SPZ3977" s="549"/>
      <c r="SQA3977" s="549"/>
      <c r="SQB3977" s="549"/>
      <c r="SQC3977" s="549"/>
      <c r="SQD3977" s="549"/>
      <c r="SQE3977" s="549"/>
      <c r="SQF3977" s="549"/>
      <c r="SQG3977" s="549"/>
      <c r="SQH3977" s="549"/>
      <c r="SQI3977" s="549"/>
      <c r="SQJ3977" s="549"/>
      <c r="SQK3977" s="549"/>
      <c r="SQL3977" s="549"/>
      <c r="SQM3977" s="549"/>
      <c r="SQN3977" s="549"/>
      <c r="SQO3977" s="549"/>
      <c r="SQP3977" s="549"/>
      <c r="SQQ3977" s="549"/>
      <c r="SQR3977" s="549"/>
      <c r="SQS3977" s="549"/>
      <c r="SQT3977" s="549"/>
      <c r="SQU3977" s="549"/>
      <c r="SQV3977" s="549"/>
      <c r="SQW3977" s="549"/>
      <c r="SQX3977" s="549"/>
      <c r="SQY3977" s="549"/>
      <c r="SQZ3977" s="549"/>
      <c r="SRA3977" s="549"/>
      <c r="SRB3977" s="549"/>
      <c r="SRC3977" s="549"/>
      <c r="SRD3977" s="549"/>
      <c r="SRE3977" s="549"/>
      <c r="SRF3977" s="549"/>
      <c r="SRG3977" s="549"/>
      <c r="SRH3977" s="549"/>
      <c r="SRI3977" s="549"/>
      <c r="SRJ3977" s="549"/>
      <c r="SRK3977" s="549"/>
      <c r="SRL3977" s="549"/>
      <c r="SRM3977" s="549"/>
      <c r="SRN3977" s="549"/>
      <c r="SRO3977" s="549"/>
      <c r="SRP3977" s="549"/>
      <c r="SRQ3977" s="549"/>
      <c r="SRR3977" s="549"/>
      <c r="SRS3977" s="549"/>
      <c r="SRT3977" s="549"/>
      <c r="SRU3977" s="549"/>
      <c r="SRV3977" s="549"/>
      <c r="SRW3977" s="549"/>
      <c r="SRX3977" s="549"/>
      <c r="SRY3977" s="549"/>
      <c r="SRZ3977" s="549"/>
      <c r="SSA3977" s="549"/>
      <c r="SSB3977" s="549"/>
      <c r="SSC3977" s="549"/>
      <c r="SSD3977" s="549"/>
      <c r="SSE3977" s="549"/>
      <c r="SSF3977" s="549"/>
      <c r="SSG3977" s="549"/>
      <c r="SSH3977" s="549"/>
      <c r="SSI3977" s="549"/>
      <c r="SSJ3977" s="549"/>
      <c r="SSK3977" s="549"/>
      <c r="SSL3977" s="549"/>
      <c r="SSM3977" s="549"/>
      <c r="SSN3977" s="549"/>
      <c r="SSO3977" s="549"/>
      <c r="SSP3977" s="549"/>
      <c r="SSQ3977" s="549"/>
      <c r="SSR3977" s="549"/>
      <c r="SSS3977" s="549"/>
      <c r="SST3977" s="549"/>
      <c r="SSU3977" s="549"/>
      <c r="SSV3977" s="549"/>
      <c r="SSW3977" s="549"/>
      <c r="SSX3977" s="549"/>
      <c r="SSY3977" s="549"/>
      <c r="SSZ3977" s="549"/>
      <c r="STA3977" s="549"/>
      <c r="STB3977" s="549"/>
      <c r="STC3977" s="549"/>
      <c r="STD3977" s="549"/>
      <c r="STE3977" s="549"/>
      <c r="STF3977" s="549"/>
      <c r="STG3977" s="549"/>
      <c r="STH3977" s="549"/>
      <c r="STI3977" s="549"/>
      <c r="STJ3977" s="549"/>
      <c r="STK3977" s="549"/>
      <c r="STL3977" s="549"/>
      <c r="STM3977" s="549"/>
      <c r="STN3977" s="549"/>
      <c r="STO3977" s="549"/>
      <c r="STP3977" s="549"/>
      <c r="STQ3977" s="549"/>
      <c r="STR3977" s="549"/>
      <c r="STS3977" s="549"/>
      <c r="STT3977" s="549"/>
      <c r="STU3977" s="549"/>
      <c r="STV3977" s="549"/>
      <c r="STW3977" s="549"/>
      <c r="STX3977" s="549"/>
      <c r="STY3977" s="549"/>
      <c r="STZ3977" s="549"/>
      <c r="SUA3977" s="549"/>
      <c r="SUB3977" s="549"/>
      <c r="SUC3977" s="549"/>
      <c r="SUD3977" s="549"/>
      <c r="SUE3977" s="549"/>
      <c r="SUF3977" s="549"/>
      <c r="SUG3977" s="549"/>
      <c r="SUH3977" s="549"/>
      <c r="SUI3977" s="549"/>
      <c r="SUJ3977" s="549"/>
      <c r="SUK3977" s="549"/>
      <c r="SUL3977" s="549"/>
      <c r="SUM3977" s="549"/>
      <c r="SUN3977" s="549"/>
      <c r="SUO3977" s="549"/>
      <c r="SUP3977" s="549"/>
      <c r="SUQ3977" s="549"/>
      <c r="SUR3977" s="549"/>
      <c r="SUS3977" s="549"/>
      <c r="SUT3977" s="549"/>
      <c r="SUU3977" s="549"/>
      <c r="SUV3977" s="549"/>
      <c r="SUW3977" s="549"/>
      <c r="SUX3977" s="549"/>
      <c r="SUY3977" s="549"/>
      <c r="SUZ3977" s="549"/>
      <c r="SVA3977" s="549"/>
      <c r="SVB3977" s="549"/>
      <c r="SVC3977" s="549"/>
      <c r="SVD3977" s="549"/>
      <c r="SVE3977" s="549"/>
      <c r="SVF3977" s="549"/>
      <c r="SVG3977" s="549"/>
      <c r="SVH3977" s="549"/>
      <c r="SVI3977" s="549"/>
      <c r="SVJ3977" s="549"/>
      <c r="SVK3977" s="549"/>
      <c r="SVL3977" s="549"/>
      <c r="SVM3977" s="549"/>
      <c r="SVN3977" s="549"/>
      <c r="SVO3977" s="549"/>
      <c r="SVP3977" s="549"/>
      <c r="SVQ3977" s="549"/>
      <c r="SVR3977" s="549"/>
      <c r="SVS3977" s="549"/>
      <c r="SVT3977" s="549"/>
      <c r="SVU3977" s="549"/>
      <c r="SVV3977" s="549"/>
      <c r="SVW3977" s="549"/>
      <c r="SVX3977" s="549"/>
      <c r="SVY3977" s="549"/>
      <c r="SVZ3977" s="549"/>
      <c r="SWA3977" s="549"/>
      <c r="SWB3977" s="549"/>
      <c r="SWC3977" s="549"/>
      <c r="SWD3977" s="549"/>
      <c r="SWE3977" s="549"/>
      <c r="SWF3977" s="549"/>
      <c r="SWG3977" s="549"/>
      <c r="SWH3977" s="549"/>
      <c r="SWI3977" s="549"/>
      <c r="SWJ3977" s="549"/>
      <c r="SWK3977" s="549"/>
      <c r="SWL3977" s="549"/>
      <c r="SWM3977" s="549"/>
      <c r="SWN3977" s="549"/>
      <c r="SWO3977" s="549"/>
      <c r="SWP3977" s="549"/>
      <c r="SWQ3977" s="549"/>
      <c r="SWR3977" s="549"/>
      <c r="SWS3977" s="549"/>
      <c r="SWT3977" s="549"/>
      <c r="SWU3977" s="549"/>
      <c r="SWV3977" s="549"/>
      <c r="SWW3977" s="549"/>
      <c r="SWX3977" s="549"/>
      <c r="SWY3977" s="549"/>
      <c r="SWZ3977" s="549"/>
      <c r="SXA3977" s="549"/>
      <c r="SXB3977" s="549"/>
      <c r="SXC3977" s="549"/>
      <c r="SXD3977" s="549"/>
      <c r="SXE3977" s="549"/>
      <c r="SXF3977" s="549"/>
      <c r="SXG3977" s="549"/>
      <c r="SXH3977" s="549"/>
      <c r="SXI3977" s="549"/>
      <c r="SXJ3977" s="549"/>
      <c r="SXK3977" s="549"/>
      <c r="SXL3977" s="549"/>
      <c r="SXM3977" s="549"/>
      <c r="SXN3977" s="549"/>
      <c r="SXO3977" s="549"/>
      <c r="SXP3977" s="549"/>
      <c r="SXQ3977" s="549"/>
      <c r="SXR3977" s="549"/>
      <c r="SXS3977" s="549"/>
      <c r="SXT3977" s="549"/>
      <c r="SXU3977" s="549"/>
      <c r="SXV3977" s="549"/>
      <c r="SXW3977" s="549"/>
      <c r="SXX3977" s="549"/>
      <c r="SXY3977" s="549"/>
      <c r="SXZ3977" s="549"/>
      <c r="SYA3977" s="549"/>
      <c r="SYB3977" s="549"/>
      <c r="SYC3977" s="549"/>
      <c r="SYD3977" s="549"/>
      <c r="SYE3977" s="549"/>
      <c r="SYF3977" s="549"/>
      <c r="SYG3977" s="549"/>
      <c r="SYH3977" s="549"/>
      <c r="SYI3977" s="549"/>
      <c r="SYJ3977" s="549"/>
      <c r="SYK3977" s="549"/>
      <c r="SYL3977" s="549"/>
      <c r="SYM3977" s="549"/>
      <c r="SYN3977" s="549"/>
      <c r="SYO3977" s="549"/>
      <c r="SYP3977" s="549"/>
      <c r="SYQ3977" s="549"/>
      <c r="SYR3977" s="549"/>
      <c r="SYS3977" s="549"/>
      <c r="SYT3977" s="549"/>
      <c r="SYU3977" s="549"/>
      <c r="SYV3977" s="549"/>
      <c r="SYW3977" s="549"/>
      <c r="SYX3977" s="549"/>
      <c r="SYY3977" s="549"/>
      <c r="SYZ3977" s="549"/>
      <c r="SZA3977" s="549"/>
      <c r="SZB3977" s="549"/>
      <c r="SZC3977" s="549"/>
      <c r="SZD3977" s="549"/>
      <c r="SZE3977" s="549"/>
      <c r="SZF3977" s="549"/>
      <c r="SZG3977" s="549"/>
      <c r="SZH3977" s="549"/>
      <c r="SZI3977" s="549"/>
      <c r="SZJ3977" s="549"/>
      <c r="SZK3977" s="549"/>
      <c r="SZL3977" s="549"/>
      <c r="SZM3977" s="549"/>
      <c r="SZN3977" s="549"/>
      <c r="SZO3977" s="549"/>
      <c r="SZP3977" s="549"/>
      <c r="SZQ3977" s="549"/>
      <c r="SZR3977" s="549"/>
      <c r="SZS3977" s="549"/>
      <c r="SZT3977" s="549"/>
      <c r="SZU3977" s="549"/>
      <c r="SZV3977" s="549"/>
      <c r="SZW3977" s="549"/>
      <c r="SZX3977" s="549"/>
      <c r="SZY3977" s="549"/>
      <c r="SZZ3977" s="549"/>
      <c r="TAA3977" s="549"/>
      <c r="TAB3977" s="549"/>
      <c r="TAC3977" s="549"/>
      <c r="TAD3977" s="549"/>
      <c r="TAE3977" s="549"/>
      <c r="TAF3977" s="549"/>
      <c r="TAG3977" s="549"/>
      <c r="TAH3977" s="549"/>
      <c r="TAI3977" s="549"/>
      <c r="TAJ3977" s="549"/>
      <c r="TAK3977" s="549"/>
      <c r="TAL3977" s="549"/>
      <c r="TAM3977" s="549"/>
      <c r="TAN3977" s="549"/>
      <c r="TAO3977" s="549"/>
      <c r="TAP3977" s="549"/>
      <c r="TAQ3977" s="549"/>
      <c r="TAR3977" s="549"/>
      <c r="TAS3977" s="549"/>
      <c r="TAT3977" s="549"/>
      <c r="TAU3977" s="549"/>
      <c r="TAV3977" s="549"/>
      <c r="TAW3977" s="549"/>
      <c r="TAX3977" s="549"/>
      <c r="TAY3977" s="549"/>
      <c r="TAZ3977" s="549"/>
      <c r="TBA3977" s="549"/>
      <c r="TBB3977" s="549"/>
      <c r="TBC3977" s="549"/>
      <c r="TBD3977" s="549"/>
      <c r="TBE3977" s="549"/>
      <c r="TBF3977" s="549"/>
      <c r="TBG3977" s="549"/>
      <c r="TBH3977" s="549"/>
      <c r="TBI3977" s="549"/>
      <c r="TBJ3977" s="549"/>
      <c r="TBK3977" s="549"/>
      <c r="TBL3977" s="549"/>
      <c r="TBM3977" s="549"/>
      <c r="TBN3977" s="549"/>
      <c r="TBO3977" s="549"/>
      <c r="TBP3977" s="549"/>
      <c r="TBQ3977" s="549"/>
      <c r="TBR3977" s="549"/>
      <c r="TBS3977" s="549"/>
      <c r="TBT3977" s="549"/>
      <c r="TBU3977" s="549"/>
      <c r="TBV3977" s="549"/>
      <c r="TBW3977" s="549"/>
      <c r="TBX3977" s="549"/>
      <c r="TBY3977" s="549"/>
      <c r="TBZ3977" s="549"/>
      <c r="TCA3977" s="549"/>
      <c r="TCB3977" s="549"/>
      <c r="TCC3977" s="549"/>
      <c r="TCD3977" s="549"/>
      <c r="TCE3977" s="549"/>
      <c r="TCF3977" s="549"/>
      <c r="TCG3977" s="549"/>
      <c r="TCH3977" s="549"/>
      <c r="TCI3977" s="549"/>
      <c r="TCJ3977" s="549"/>
      <c r="TCK3977" s="549"/>
      <c r="TCL3977" s="549"/>
      <c r="TCM3977" s="549"/>
      <c r="TCN3977" s="549"/>
      <c r="TCO3977" s="549"/>
      <c r="TCP3977" s="549"/>
      <c r="TCQ3977" s="549"/>
      <c r="TCR3977" s="549"/>
      <c r="TCS3977" s="549"/>
      <c r="TCT3977" s="549"/>
      <c r="TCU3977" s="549"/>
      <c r="TCV3977" s="549"/>
      <c r="TCW3977" s="549"/>
      <c r="TCX3977" s="549"/>
      <c r="TCY3977" s="549"/>
      <c r="TCZ3977" s="549"/>
      <c r="TDA3977" s="549"/>
      <c r="TDB3977" s="549"/>
      <c r="TDC3977" s="549"/>
      <c r="TDD3977" s="549"/>
      <c r="TDE3977" s="549"/>
      <c r="TDF3977" s="549"/>
      <c r="TDG3977" s="549"/>
      <c r="TDH3977" s="549"/>
      <c r="TDI3977" s="549"/>
      <c r="TDJ3977" s="549"/>
      <c r="TDK3977" s="549"/>
      <c r="TDL3977" s="549"/>
      <c r="TDM3977" s="549"/>
      <c r="TDN3977" s="549"/>
      <c r="TDO3977" s="549"/>
      <c r="TDP3977" s="549"/>
      <c r="TDQ3977" s="549"/>
      <c r="TDR3977" s="549"/>
      <c r="TDS3977" s="549"/>
      <c r="TDT3977" s="549"/>
      <c r="TDU3977" s="549"/>
      <c r="TDV3977" s="549"/>
      <c r="TDW3977" s="549"/>
      <c r="TDX3977" s="549"/>
      <c r="TDY3977" s="549"/>
      <c r="TDZ3977" s="549"/>
      <c r="TEA3977" s="549"/>
      <c r="TEB3977" s="549"/>
      <c r="TEC3977" s="549"/>
      <c r="TED3977" s="549"/>
      <c r="TEE3977" s="549"/>
      <c r="TEF3977" s="549"/>
      <c r="TEG3977" s="549"/>
      <c r="TEH3977" s="549"/>
      <c r="TEI3977" s="549"/>
      <c r="TEJ3977" s="549"/>
      <c r="TEK3977" s="549"/>
      <c r="TEL3977" s="549"/>
      <c r="TEM3977" s="549"/>
      <c r="TEN3977" s="549"/>
      <c r="TEO3977" s="549"/>
      <c r="TEP3977" s="549"/>
      <c r="TEQ3977" s="549"/>
      <c r="TER3977" s="549"/>
      <c r="TES3977" s="549"/>
      <c r="TET3977" s="549"/>
      <c r="TEU3977" s="549"/>
      <c r="TEV3977" s="549"/>
      <c r="TEW3977" s="549"/>
      <c r="TEX3977" s="549"/>
      <c r="TEY3977" s="549"/>
      <c r="TEZ3977" s="549"/>
      <c r="TFA3977" s="549"/>
      <c r="TFB3977" s="549"/>
      <c r="TFC3977" s="549"/>
      <c r="TFD3977" s="549"/>
      <c r="TFE3977" s="549"/>
      <c r="TFF3977" s="549"/>
      <c r="TFG3977" s="549"/>
      <c r="TFH3977" s="549"/>
      <c r="TFI3977" s="549"/>
      <c r="TFJ3977" s="549"/>
      <c r="TFK3977" s="549"/>
      <c r="TFL3977" s="549"/>
      <c r="TFM3977" s="549"/>
      <c r="TFN3977" s="549"/>
      <c r="TFO3977" s="549"/>
      <c r="TFP3977" s="549"/>
      <c r="TFQ3977" s="549"/>
      <c r="TFR3977" s="549"/>
      <c r="TFS3977" s="549"/>
      <c r="TFT3977" s="549"/>
      <c r="TFU3977" s="549"/>
      <c r="TFV3977" s="549"/>
      <c r="TFW3977" s="549"/>
      <c r="TFX3977" s="549"/>
      <c r="TFY3977" s="549"/>
      <c r="TFZ3977" s="549"/>
      <c r="TGA3977" s="549"/>
      <c r="TGB3977" s="549"/>
      <c r="TGC3977" s="549"/>
      <c r="TGD3977" s="549"/>
      <c r="TGE3977" s="549"/>
      <c r="TGF3977" s="549"/>
      <c r="TGG3977" s="549"/>
      <c r="TGH3977" s="549"/>
      <c r="TGI3977" s="549"/>
      <c r="TGJ3977" s="549"/>
      <c r="TGK3977" s="549"/>
      <c r="TGL3977" s="549"/>
      <c r="TGM3977" s="549"/>
      <c r="TGN3977" s="549"/>
      <c r="TGO3977" s="549"/>
      <c r="TGP3977" s="549"/>
      <c r="TGQ3977" s="549"/>
      <c r="TGR3977" s="549"/>
      <c r="TGS3977" s="549"/>
      <c r="TGT3977" s="549"/>
      <c r="TGU3977" s="549"/>
      <c r="TGV3977" s="549"/>
      <c r="TGW3977" s="549"/>
      <c r="TGX3977" s="549"/>
      <c r="TGY3977" s="549"/>
      <c r="TGZ3977" s="549"/>
      <c r="THA3977" s="549"/>
      <c r="THB3977" s="549"/>
      <c r="THC3977" s="549"/>
      <c r="THD3977" s="549"/>
      <c r="THE3977" s="549"/>
      <c r="THF3977" s="549"/>
      <c r="THG3977" s="549"/>
      <c r="THH3977" s="549"/>
      <c r="THI3977" s="549"/>
      <c r="THJ3977" s="549"/>
      <c r="THK3977" s="549"/>
      <c r="THL3977" s="549"/>
      <c r="THM3977" s="549"/>
      <c r="THN3977" s="549"/>
      <c r="THO3977" s="549"/>
      <c r="THP3977" s="549"/>
      <c r="THQ3977" s="549"/>
      <c r="THR3977" s="549"/>
      <c r="THS3977" s="549"/>
      <c r="THT3977" s="549"/>
      <c r="THU3977" s="549"/>
      <c r="THV3977" s="549"/>
      <c r="THW3977" s="549"/>
      <c r="THX3977" s="549"/>
      <c r="THY3977" s="549"/>
      <c r="THZ3977" s="549"/>
      <c r="TIA3977" s="549"/>
      <c r="TIB3977" s="549"/>
      <c r="TIC3977" s="549"/>
      <c r="TID3977" s="549"/>
      <c r="TIE3977" s="549"/>
      <c r="TIF3977" s="549"/>
      <c r="TIG3977" s="549"/>
      <c r="TIH3977" s="549"/>
      <c r="TII3977" s="549"/>
      <c r="TIJ3977" s="549"/>
      <c r="TIK3977" s="549"/>
      <c r="TIL3977" s="549"/>
      <c r="TIM3977" s="549"/>
      <c r="TIN3977" s="549"/>
      <c r="TIO3977" s="549"/>
      <c r="TIP3977" s="549"/>
      <c r="TIQ3977" s="549"/>
      <c r="TIR3977" s="549"/>
      <c r="TIS3977" s="549"/>
      <c r="TIT3977" s="549"/>
      <c r="TIU3977" s="549"/>
      <c r="TIV3977" s="549"/>
      <c r="TIW3977" s="549"/>
      <c r="TIX3977" s="549"/>
      <c r="TIY3977" s="549"/>
      <c r="TIZ3977" s="549"/>
      <c r="TJA3977" s="549"/>
      <c r="TJB3977" s="549"/>
      <c r="TJC3977" s="549"/>
      <c r="TJD3977" s="549"/>
      <c r="TJE3977" s="549"/>
      <c r="TJF3977" s="549"/>
      <c r="TJG3977" s="549"/>
      <c r="TJH3977" s="549"/>
      <c r="TJI3977" s="549"/>
      <c r="TJJ3977" s="549"/>
      <c r="TJK3977" s="549"/>
      <c r="TJL3977" s="549"/>
      <c r="TJM3977" s="549"/>
      <c r="TJN3977" s="549"/>
      <c r="TJO3977" s="549"/>
      <c r="TJP3977" s="549"/>
      <c r="TJQ3977" s="549"/>
      <c r="TJR3977" s="549"/>
      <c r="TJS3977" s="549"/>
      <c r="TJT3977" s="549"/>
      <c r="TJU3977" s="549"/>
      <c r="TJV3977" s="549"/>
      <c r="TJW3977" s="549"/>
      <c r="TJX3977" s="549"/>
      <c r="TJY3977" s="549"/>
      <c r="TJZ3977" s="549"/>
      <c r="TKA3977" s="549"/>
      <c r="TKB3977" s="549"/>
      <c r="TKC3977" s="549"/>
      <c r="TKD3977" s="549"/>
      <c r="TKE3977" s="549"/>
      <c r="TKF3977" s="549"/>
      <c r="TKG3977" s="549"/>
      <c r="TKH3977" s="549"/>
      <c r="TKI3977" s="549"/>
      <c r="TKJ3977" s="549"/>
      <c r="TKK3977" s="549"/>
      <c r="TKL3977" s="549"/>
      <c r="TKM3977" s="549"/>
      <c r="TKN3977" s="549"/>
      <c r="TKO3977" s="549"/>
      <c r="TKP3977" s="549"/>
      <c r="TKQ3977" s="549"/>
      <c r="TKR3977" s="549"/>
      <c r="TKS3977" s="549"/>
      <c r="TKT3977" s="549"/>
      <c r="TKU3977" s="549"/>
      <c r="TKV3977" s="549"/>
      <c r="TKW3977" s="549"/>
      <c r="TKX3977" s="549"/>
      <c r="TKY3977" s="549"/>
      <c r="TKZ3977" s="549"/>
      <c r="TLA3977" s="549"/>
      <c r="TLB3977" s="549"/>
      <c r="TLC3977" s="549"/>
      <c r="TLD3977" s="549"/>
      <c r="TLE3977" s="549"/>
      <c r="TLF3977" s="549"/>
      <c r="TLG3977" s="549"/>
      <c r="TLH3977" s="549"/>
      <c r="TLI3977" s="549"/>
      <c r="TLJ3977" s="549"/>
      <c r="TLK3977" s="549"/>
      <c r="TLL3977" s="549"/>
      <c r="TLM3977" s="549"/>
      <c r="TLN3977" s="549"/>
      <c r="TLO3977" s="549"/>
      <c r="TLP3977" s="549"/>
      <c r="TLQ3977" s="549"/>
      <c r="TLR3977" s="549"/>
      <c r="TLS3977" s="549"/>
      <c r="TLT3977" s="549"/>
      <c r="TLU3977" s="549"/>
      <c r="TLV3977" s="549"/>
      <c r="TLW3977" s="549"/>
      <c r="TLX3977" s="549"/>
      <c r="TLY3977" s="549"/>
      <c r="TLZ3977" s="549"/>
      <c r="TMA3977" s="549"/>
      <c r="TMB3977" s="549"/>
      <c r="TMC3977" s="549"/>
      <c r="TMD3977" s="549"/>
      <c r="TME3977" s="549"/>
      <c r="TMF3977" s="549"/>
      <c r="TMG3977" s="549"/>
      <c r="TMH3977" s="549"/>
      <c r="TMI3977" s="549"/>
      <c r="TMJ3977" s="549"/>
      <c r="TMK3977" s="549"/>
      <c r="TML3977" s="549"/>
      <c r="TMM3977" s="549"/>
      <c r="TMN3977" s="549"/>
      <c r="TMO3977" s="549"/>
      <c r="TMP3977" s="549"/>
      <c r="TMQ3977" s="549"/>
      <c r="TMR3977" s="549"/>
      <c r="TMS3977" s="549"/>
      <c r="TMT3977" s="549"/>
      <c r="TMU3977" s="549"/>
      <c r="TMV3977" s="549"/>
      <c r="TMW3977" s="549"/>
      <c r="TMX3977" s="549"/>
      <c r="TMY3977" s="549"/>
      <c r="TMZ3977" s="549"/>
      <c r="TNA3977" s="549"/>
      <c r="TNB3977" s="549"/>
      <c r="TNC3977" s="549"/>
      <c r="TND3977" s="549"/>
      <c r="TNE3977" s="549"/>
      <c r="TNF3977" s="549"/>
      <c r="TNG3977" s="549"/>
      <c r="TNH3977" s="549"/>
      <c r="TNI3977" s="549"/>
      <c r="TNJ3977" s="549"/>
      <c r="TNK3977" s="549"/>
      <c r="TNL3977" s="549"/>
      <c r="TNM3977" s="549"/>
      <c r="TNN3977" s="549"/>
      <c r="TNO3977" s="549"/>
      <c r="TNP3977" s="549"/>
      <c r="TNQ3977" s="549"/>
      <c r="TNR3977" s="549"/>
      <c r="TNS3977" s="549"/>
      <c r="TNT3977" s="549"/>
      <c r="TNU3977" s="549"/>
      <c r="TNV3977" s="549"/>
      <c r="TNW3977" s="549"/>
      <c r="TNX3977" s="549"/>
      <c r="TNY3977" s="549"/>
      <c r="TNZ3977" s="549"/>
      <c r="TOA3977" s="549"/>
      <c r="TOB3977" s="549"/>
      <c r="TOC3977" s="549"/>
      <c r="TOD3977" s="549"/>
      <c r="TOE3977" s="549"/>
      <c r="TOF3977" s="549"/>
      <c r="TOG3977" s="549"/>
      <c r="TOH3977" s="549"/>
      <c r="TOI3977" s="549"/>
      <c r="TOJ3977" s="549"/>
      <c r="TOK3977" s="549"/>
      <c r="TOL3977" s="549"/>
      <c r="TOM3977" s="549"/>
      <c r="TON3977" s="549"/>
      <c r="TOO3977" s="549"/>
      <c r="TOP3977" s="549"/>
      <c r="TOQ3977" s="549"/>
      <c r="TOR3977" s="549"/>
      <c r="TOS3977" s="549"/>
      <c r="TOT3977" s="549"/>
      <c r="TOU3977" s="549"/>
      <c r="TOV3977" s="549"/>
      <c r="TOW3977" s="549"/>
      <c r="TOX3977" s="549"/>
      <c r="TOY3977" s="549"/>
      <c r="TOZ3977" s="549"/>
      <c r="TPA3977" s="549"/>
      <c r="TPB3977" s="549"/>
      <c r="TPC3977" s="549"/>
      <c r="TPD3977" s="549"/>
      <c r="TPE3977" s="549"/>
      <c r="TPF3977" s="549"/>
      <c r="TPG3977" s="549"/>
      <c r="TPH3977" s="549"/>
      <c r="TPI3977" s="549"/>
      <c r="TPJ3977" s="549"/>
      <c r="TPK3977" s="549"/>
      <c r="TPL3977" s="549"/>
      <c r="TPM3977" s="549"/>
      <c r="TPN3977" s="549"/>
      <c r="TPO3977" s="549"/>
      <c r="TPP3977" s="549"/>
      <c r="TPQ3977" s="549"/>
      <c r="TPR3977" s="549"/>
      <c r="TPS3977" s="549"/>
      <c r="TPT3977" s="549"/>
      <c r="TPU3977" s="549"/>
      <c r="TPV3977" s="549"/>
      <c r="TPW3977" s="549"/>
      <c r="TPX3977" s="549"/>
      <c r="TPY3977" s="549"/>
      <c r="TPZ3977" s="549"/>
      <c r="TQA3977" s="549"/>
      <c r="TQB3977" s="549"/>
      <c r="TQC3977" s="549"/>
      <c r="TQD3977" s="549"/>
      <c r="TQE3977" s="549"/>
      <c r="TQF3977" s="549"/>
      <c r="TQG3977" s="549"/>
      <c r="TQH3977" s="549"/>
      <c r="TQI3977" s="549"/>
      <c r="TQJ3977" s="549"/>
      <c r="TQK3977" s="549"/>
      <c r="TQL3977" s="549"/>
      <c r="TQM3977" s="549"/>
      <c r="TQN3977" s="549"/>
      <c r="TQO3977" s="549"/>
      <c r="TQP3977" s="549"/>
      <c r="TQQ3977" s="549"/>
      <c r="TQR3977" s="549"/>
      <c r="TQS3977" s="549"/>
      <c r="TQT3977" s="549"/>
      <c r="TQU3977" s="549"/>
      <c r="TQV3977" s="549"/>
      <c r="TQW3977" s="549"/>
      <c r="TQX3977" s="549"/>
      <c r="TQY3977" s="549"/>
      <c r="TQZ3977" s="549"/>
      <c r="TRA3977" s="549"/>
      <c r="TRB3977" s="549"/>
      <c r="TRC3977" s="549"/>
      <c r="TRD3977" s="549"/>
      <c r="TRE3977" s="549"/>
      <c r="TRF3977" s="549"/>
      <c r="TRG3977" s="549"/>
      <c r="TRH3977" s="549"/>
      <c r="TRI3977" s="549"/>
      <c r="TRJ3977" s="549"/>
      <c r="TRK3977" s="549"/>
      <c r="TRL3977" s="549"/>
      <c r="TRM3977" s="549"/>
      <c r="TRN3977" s="549"/>
      <c r="TRO3977" s="549"/>
      <c r="TRP3977" s="549"/>
      <c r="TRQ3977" s="549"/>
      <c r="TRR3977" s="549"/>
      <c r="TRS3977" s="549"/>
      <c r="TRT3977" s="549"/>
      <c r="TRU3977" s="549"/>
      <c r="TRV3977" s="549"/>
      <c r="TRW3977" s="549"/>
      <c r="TRX3977" s="549"/>
      <c r="TRY3977" s="549"/>
      <c r="TRZ3977" s="549"/>
      <c r="TSA3977" s="549"/>
      <c r="TSB3977" s="549"/>
      <c r="TSC3977" s="549"/>
      <c r="TSD3977" s="549"/>
      <c r="TSE3977" s="549"/>
      <c r="TSF3977" s="549"/>
      <c r="TSG3977" s="549"/>
      <c r="TSH3977" s="549"/>
      <c r="TSI3977" s="549"/>
      <c r="TSJ3977" s="549"/>
      <c r="TSK3977" s="549"/>
      <c r="TSL3977" s="549"/>
      <c r="TSM3977" s="549"/>
      <c r="TSN3977" s="549"/>
      <c r="TSO3977" s="549"/>
      <c r="TSP3977" s="549"/>
      <c r="TSQ3977" s="549"/>
      <c r="TSR3977" s="549"/>
      <c r="TSS3977" s="549"/>
      <c r="TST3977" s="549"/>
      <c r="TSU3977" s="549"/>
      <c r="TSV3977" s="549"/>
      <c r="TSW3977" s="549"/>
      <c r="TSX3977" s="549"/>
      <c r="TSY3977" s="549"/>
      <c r="TSZ3977" s="549"/>
      <c r="TTA3977" s="549"/>
      <c r="TTB3977" s="549"/>
      <c r="TTC3977" s="549"/>
      <c r="TTD3977" s="549"/>
      <c r="TTE3977" s="549"/>
      <c r="TTF3977" s="549"/>
      <c r="TTG3977" s="549"/>
      <c r="TTH3977" s="549"/>
      <c r="TTI3977" s="549"/>
      <c r="TTJ3977" s="549"/>
      <c r="TTK3977" s="549"/>
      <c r="TTL3977" s="549"/>
      <c r="TTM3977" s="549"/>
      <c r="TTN3977" s="549"/>
      <c r="TTO3977" s="549"/>
      <c r="TTP3977" s="549"/>
      <c r="TTQ3977" s="549"/>
      <c r="TTR3977" s="549"/>
      <c r="TTS3977" s="549"/>
      <c r="TTT3977" s="549"/>
      <c r="TTU3977" s="549"/>
      <c r="TTV3977" s="549"/>
      <c r="TTW3977" s="549"/>
      <c r="TTX3977" s="549"/>
      <c r="TTY3977" s="549"/>
      <c r="TTZ3977" s="549"/>
      <c r="TUA3977" s="549"/>
      <c r="TUB3977" s="549"/>
      <c r="TUC3977" s="549"/>
      <c r="TUD3977" s="549"/>
      <c r="TUE3977" s="549"/>
      <c r="TUF3977" s="549"/>
      <c r="TUG3977" s="549"/>
      <c r="TUH3977" s="549"/>
      <c r="TUI3977" s="549"/>
      <c r="TUJ3977" s="549"/>
      <c r="TUK3977" s="549"/>
      <c r="TUL3977" s="549"/>
      <c r="TUM3977" s="549"/>
      <c r="TUN3977" s="549"/>
      <c r="TUO3977" s="549"/>
      <c r="TUP3977" s="549"/>
      <c r="TUQ3977" s="549"/>
      <c r="TUR3977" s="549"/>
      <c r="TUS3977" s="549"/>
      <c r="TUT3977" s="549"/>
      <c r="TUU3977" s="549"/>
      <c r="TUV3977" s="549"/>
      <c r="TUW3977" s="549"/>
      <c r="TUX3977" s="549"/>
      <c r="TUY3977" s="549"/>
      <c r="TUZ3977" s="549"/>
      <c r="TVA3977" s="549"/>
      <c r="TVB3977" s="549"/>
      <c r="TVC3977" s="549"/>
      <c r="TVD3977" s="549"/>
      <c r="TVE3977" s="549"/>
      <c r="TVF3977" s="549"/>
      <c r="TVG3977" s="549"/>
      <c r="TVH3977" s="549"/>
      <c r="TVI3977" s="549"/>
      <c r="TVJ3977" s="549"/>
      <c r="TVK3977" s="549"/>
      <c r="TVL3977" s="549"/>
      <c r="TVM3977" s="549"/>
      <c r="TVN3977" s="549"/>
      <c r="TVO3977" s="549"/>
      <c r="TVP3977" s="549"/>
      <c r="TVQ3977" s="549"/>
      <c r="TVR3977" s="549"/>
      <c r="TVS3977" s="549"/>
      <c r="TVT3977" s="549"/>
      <c r="TVU3977" s="549"/>
      <c r="TVV3977" s="549"/>
      <c r="TVW3977" s="549"/>
      <c r="TVX3977" s="549"/>
      <c r="TVY3977" s="549"/>
      <c r="TVZ3977" s="549"/>
      <c r="TWA3977" s="549"/>
      <c r="TWB3977" s="549"/>
      <c r="TWC3977" s="549"/>
      <c r="TWD3977" s="549"/>
      <c r="TWE3977" s="549"/>
      <c r="TWF3977" s="549"/>
      <c r="TWG3977" s="549"/>
      <c r="TWH3977" s="549"/>
      <c r="TWI3977" s="549"/>
      <c r="TWJ3977" s="549"/>
      <c r="TWK3977" s="549"/>
      <c r="TWL3977" s="549"/>
      <c r="TWM3977" s="549"/>
      <c r="TWN3977" s="549"/>
      <c r="TWO3977" s="549"/>
      <c r="TWP3977" s="549"/>
      <c r="TWQ3977" s="549"/>
      <c r="TWR3977" s="549"/>
      <c r="TWS3977" s="549"/>
      <c r="TWT3977" s="549"/>
      <c r="TWU3977" s="549"/>
      <c r="TWV3977" s="549"/>
      <c r="TWW3977" s="549"/>
      <c r="TWX3977" s="549"/>
      <c r="TWY3977" s="549"/>
      <c r="TWZ3977" s="549"/>
      <c r="TXA3977" s="549"/>
      <c r="TXB3977" s="549"/>
      <c r="TXC3977" s="549"/>
      <c r="TXD3977" s="549"/>
      <c r="TXE3977" s="549"/>
      <c r="TXF3977" s="549"/>
      <c r="TXG3977" s="549"/>
      <c r="TXH3977" s="549"/>
      <c r="TXI3977" s="549"/>
      <c r="TXJ3977" s="549"/>
      <c r="TXK3977" s="549"/>
      <c r="TXL3977" s="549"/>
      <c r="TXM3977" s="549"/>
      <c r="TXN3977" s="549"/>
      <c r="TXO3977" s="549"/>
      <c r="TXP3977" s="549"/>
      <c r="TXQ3977" s="549"/>
      <c r="TXR3977" s="549"/>
      <c r="TXS3977" s="549"/>
      <c r="TXT3977" s="549"/>
      <c r="TXU3977" s="549"/>
      <c r="TXV3977" s="549"/>
      <c r="TXW3977" s="549"/>
      <c r="TXX3977" s="549"/>
      <c r="TXY3977" s="549"/>
      <c r="TXZ3977" s="549"/>
      <c r="TYA3977" s="549"/>
      <c r="TYB3977" s="549"/>
      <c r="TYC3977" s="549"/>
      <c r="TYD3977" s="549"/>
      <c r="TYE3977" s="549"/>
      <c r="TYF3977" s="549"/>
      <c r="TYG3977" s="549"/>
      <c r="TYH3977" s="549"/>
      <c r="TYI3977" s="549"/>
      <c r="TYJ3977" s="549"/>
      <c r="TYK3977" s="549"/>
      <c r="TYL3977" s="549"/>
      <c r="TYM3977" s="549"/>
      <c r="TYN3977" s="549"/>
      <c r="TYO3977" s="549"/>
      <c r="TYP3977" s="549"/>
      <c r="TYQ3977" s="549"/>
      <c r="TYR3977" s="549"/>
      <c r="TYS3977" s="549"/>
      <c r="TYT3977" s="549"/>
      <c r="TYU3977" s="549"/>
      <c r="TYV3977" s="549"/>
      <c r="TYW3977" s="549"/>
      <c r="TYX3977" s="549"/>
      <c r="TYY3977" s="549"/>
      <c r="TYZ3977" s="549"/>
      <c r="TZA3977" s="549"/>
      <c r="TZB3977" s="549"/>
      <c r="TZC3977" s="549"/>
      <c r="TZD3977" s="549"/>
      <c r="TZE3977" s="549"/>
      <c r="TZF3977" s="549"/>
      <c r="TZG3977" s="549"/>
      <c r="TZH3977" s="549"/>
      <c r="TZI3977" s="549"/>
      <c r="TZJ3977" s="549"/>
      <c r="TZK3977" s="549"/>
      <c r="TZL3977" s="549"/>
      <c r="TZM3977" s="549"/>
      <c r="TZN3977" s="549"/>
      <c r="TZO3977" s="549"/>
      <c r="TZP3977" s="549"/>
      <c r="TZQ3977" s="549"/>
      <c r="TZR3977" s="549"/>
      <c r="TZS3977" s="549"/>
      <c r="TZT3977" s="549"/>
      <c r="TZU3977" s="549"/>
      <c r="TZV3977" s="549"/>
      <c r="TZW3977" s="549"/>
      <c r="TZX3977" s="549"/>
      <c r="TZY3977" s="549"/>
      <c r="TZZ3977" s="549"/>
      <c r="UAA3977" s="549"/>
      <c r="UAB3977" s="549"/>
      <c r="UAC3977" s="549"/>
      <c r="UAD3977" s="549"/>
      <c r="UAE3977" s="549"/>
      <c r="UAF3977" s="549"/>
      <c r="UAG3977" s="549"/>
      <c r="UAH3977" s="549"/>
      <c r="UAI3977" s="549"/>
      <c r="UAJ3977" s="549"/>
      <c r="UAK3977" s="549"/>
      <c r="UAL3977" s="549"/>
      <c r="UAM3977" s="549"/>
      <c r="UAN3977" s="549"/>
      <c r="UAO3977" s="549"/>
      <c r="UAP3977" s="549"/>
      <c r="UAQ3977" s="549"/>
      <c r="UAR3977" s="549"/>
      <c r="UAS3977" s="549"/>
      <c r="UAT3977" s="549"/>
      <c r="UAU3977" s="549"/>
      <c r="UAV3977" s="549"/>
      <c r="UAW3977" s="549"/>
      <c r="UAX3977" s="549"/>
      <c r="UAY3977" s="549"/>
      <c r="UAZ3977" s="549"/>
      <c r="UBA3977" s="549"/>
      <c r="UBB3977" s="549"/>
      <c r="UBC3977" s="549"/>
      <c r="UBD3977" s="549"/>
      <c r="UBE3977" s="549"/>
      <c r="UBF3977" s="549"/>
      <c r="UBG3977" s="549"/>
      <c r="UBH3977" s="549"/>
      <c r="UBI3977" s="549"/>
      <c r="UBJ3977" s="549"/>
      <c r="UBK3977" s="549"/>
      <c r="UBL3977" s="549"/>
      <c r="UBM3977" s="549"/>
      <c r="UBN3977" s="549"/>
      <c r="UBO3977" s="549"/>
      <c r="UBP3977" s="549"/>
      <c r="UBQ3977" s="549"/>
      <c r="UBR3977" s="549"/>
      <c r="UBS3977" s="549"/>
      <c r="UBT3977" s="549"/>
      <c r="UBU3977" s="549"/>
      <c r="UBV3977" s="549"/>
      <c r="UBW3977" s="549"/>
      <c r="UBX3977" s="549"/>
      <c r="UBY3977" s="549"/>
      <c r="UBZ3977" s="549"/>
      <c r="UCA3977" s="549"/>
      <c r="UCB3977" s="549"/>
      <c r="UCC3977" s="549"/>
      <c r="UCD3977" s="549"/>
      <c r="UCE3977" s="549"/>
      <c r="UCF3977" s="549"/>
      <c r="UCG3977" s="549"/>
      <c r="UCH3977" s="549"/>
      <c r="UCI3977" s="549"/>
      <c r="UCJ3977" s="549"/>
      <c r="UCK3977" s="549"/>
      <c r="UCL3977" s="549"/>
      <c r="UCM3977" s="549"/>
      <c r="UCN3977" s="549"/>
      <c r="UCO3977" s="549"/>
      <c r="UCP3977" s="549"/>
      <c r="UCQ3977" s="549"/>
      <c r="UCR3977" s="549"/>
      <c r="UCS3977" s="549"/>
      <c r="UCT3977" s="549"/>
      <c r="UCU3977" s="549"/>
      <c r="UCV3977" s="549"/>
      <c r="UCW3977" s="549"/>
      <c r="UCX3977" s="549"/>
      <c r="UCY3977" s="549"/>
      <c r="UCZ3977" s="549"/>
      <c r="UDA3977" s="549"/>
      <c r="UDB3977" s="549"/>
      <c r="UDC3977" s="549"/>
      <c r="UDD3977" s="549"/>
      <c r="UDE3977" s="549"/>
      <c r="UDF3977" s="549"/>
      <c r="UDG3977" s="549"/>
      <c r="UDH3977" s="549"/>
      <c r="UDI3977" s="549"/>
      <c r="UDJ3977" s="549"/>
      <c r="UDK3977" s="549"/>
      <c r="UDL3977" s="549"/>
      <c r="UDM3977" s="549"/>
      <c r="UDN3977" s="549"/>
      <c r="UDO3977" s="549"/>
      <c r="UDP3977" s="549"/>
      <c r="UDQ3977" s="549"/>
      <c r="UDR3977" s="549"/>
      <c r="UDS3977" s="549"/>
      <c r="UDT3977" s="549"/>
      <c r="UDU3977" s="549"/>
      <c r="UDV3977" s="549"/>
      <c r="UDW3977" s="549"/>
      <c r="UDX3977" s="549"/>
      <c r="UDY3977" s="549"/>
      <c r="UDZ3977" s="549"/>
      <c r="UEA3977" s="549"/>
      <c r="UEB3977" s="549"/>
      <c r="UEC3977" s="549"/>
      <c r="UED3977" s="549"/>
      <c r="UEE3977" s="549"/>
      <c r="UEF3977" s="549"/>
      <c r="UEG3977" s="549"/>
      <c r="UEH3977" s="549"/>
      <c r="UEI3977" s="549"/>
      <c r="UEJ3977" s="549"/>
      <c r="UEK3977" s="549"/>
      <c r="UEL3977" s="549"/>
      <c r="UEM3977" s="549"/>
      <c r="UEN3977" s="549"/>
      <c r="UEO3977" s="549"/>
      <c r="UEP3977" s="549"/>
      <c r="UEQ3977" s="549"/>
      <c r="UER3977" s="549"/>
      <c r="UES3977" s="549"/>
      <c r="UET3977" s="549"/>
      <c r="UEU3977" s="549"/>
      <c r="UEV3977" s="549"/>
      <c r="UEW3977" s="549"/>
      <c r="UEX3977" s="549"/>
      <c r="UEY3977" s="549"/>
      <c r="UEZ3977" s="549"/>
      <c r="UFA3977" s="549"/>
      <c r="UFB3977" s="549"/>
      <c r="UFC3977" s="549"/>
      <c r="UFD3977" s="549"/>
      <c r="UFE3977" s="549"/>
      <c r="UFF3977" s="549"/>
      <c r="UFG3977" s="549"/>
      <c r="UFH3977" s="549"/>
      <c r="UFI3977" s="549"/>
      <c r="UFJ3977" s="549"/>
      <c r="UFK3977" s="549"/>
      <c r="UFL3977" s="549"/>
      <c r="UFM3977" s="549"/>
      <c r="UFN3977" s="549"/>
      <c r="UFO3977" s="549"/>
      <c r="UFP3977" s="549"/>
      <c r="UFQ3977" s="549"/>
      <c r="UFR3977" s="549"/>
      <c r="UFS3977" s="549"/>
      <c r="UFT3977" s="549"/>
      <c r="UFU3977" s="549"/>
      <c r="UFV3977" s="549"/>
      <c r="UFW3977" s="549"/>
      <c r="UFX3977" s="549"/>
      <c r="UFY3977" s="549"/>
      <c r="UFZ3977" s="549"/>
      <c r="UGA3977" s="549"/>
      <c r="UGB3977" s="549"/>
      <c r="UGC3977" s="549"/>
      <c r="UGD3977" s="549"/>
      <c r="UGE3977" s="549"/>
      <c r="UGF3977" s="549"/>
      <c r="UGG3977" s="549"/>
      <c r="UGH3977" s="549"/>
      <c r="UGI3977" s="549"/>
      <c r="UGJ3977" s="549"/>
      <c r="UGK3977" s="549"/>
      <c r="UGL3977" s="549"/>
      <c r="UGM3977" s="549"/>
      <c r="UGN3977" s="549"/>
      <c r="UGO3977" s="549"/>
      <c r="UGP3977" s="549"/>
      <c r="UGQ3977" s="549"/>
      <c r="UGR3977" s="549"/>
      <c r="UGS3977" s="549"/>
      <c r="UGT3977" s="549"/>
      <c r="UGU3977" s="549"/>
      <c r="UGV3977" s="549"/>
      <c r="UGW3977" s="549"/>
      <c r="UGX3977" s="549"/>
      <c r="UGY3977" s="549"/>
      <c r="UGZ3977" s="549"/>
      <c r="UHA3977" s="549"/>
      <c r="UHB3977" s="549"/>
      <c r="UHC3977" s="549"/>
      <c r="UHD3977" s="549"/>
      <c r="UHE3977" s="549"/>
      <c r="UHF3977" s="549"/>
      <c r="UHG3977" s="549"/>
      <c r="UHH3977" s="549"/>
      <c r="UHI3977" s="549"/>
      <c r="UHJ3977" s="549"/>
      <c r="UHK3977" s="549"/>
      <c r="UHL3977" s="549"/>
      <c r="UHM3977" s="549"/>
      <c r="UHN3977" s="549"/>
      <c r="UHO3977" s="549"/>
      <c r="UHP3977" s="549"/>
      <c r="UHQ3977" s="549"/>
      <c r="UHR3977" s="549"/>
      <c r="UHS3977" s="549"/>
      <c r="UHT3977" s="549"/>
      <c r="UHU3977" s="549"/>
      <c r="UHV3977" s="549"/>
      <c r="UHW3977" s="549"/>
      <c r="UHX3977" s="549"/>
      <c r="UHY3977" s="549"/>
      <c r="UHZ3977" s="549"/>
      <c r="UIA3977" s="549"/>
      <c r="UIB3977" s="549"/>
      <c r="UIC3977" s="549"/>
      <c r="UID3977" s="549"/>
      <c r="UIE3977" s="549"/>
      <c r="UIF3977" s="549"/>
      <c r="UIG3977" s="549"/>
      <c r="UIH3977" s="549"/>
      <c r="UII3977" s="549"/>
      <c r="UIJ3977" s="549"/>
      <c r="UIK3977" s="549"/>
      <c r="UIL3977" s="549"/>
      <c r="UIM3977" s="549"/>
      <c r="UIN3977" s="549"/>
      <c r="UIO3977" s="549"/>
      <c r="UIP3977" s="549"/>
      <c r="UIQ3977" s="549"/>
      <c r="UIR3977" s="549"/>
      <c r="UIS3977" s="549"/>
      <c r="UIT3977" s="549"/>
      <c r="UIU3977" s="549"/>
      <c r="UIV3977" s="549"/>
      <c r="UIW3977" s="549"/>
      <c r="UIX3977" s="549"/>
      <c r="UIY3977" s="549"/>
      <c r="UIZ3977" s="549"/>
      <c r="UJA3977" s="549"/>
      <c r="UJB3977" s="549"/>
      <c r="UJC3977" s="549"/>
      <c r="UJD3977" s="549"/>
      <c r="UJE3977" s="549"/>
      <c r="UJF3977" s="549"/>
      <c r="UJG3977" s="549"/>
      <c r="UJH3977" s="549"/>
      <c r="UJI3977" s="549"/>
      <c r="UJJ3977" s="549"/>
      <c r="UJK3977" s="549"/>
      <c r="UJL3977" s="549"/>
      <c r="UJM3977" s="549"/>
      <c r="UJN3977" s="549"/>
      <c r="UJO3977" s="549"/>
      <c r="UJP3977" s="549"/>
      <c r="UJQ3977" s="549"/>
      <c r="UJR3977" s="549"/>
      <c r="UJS3977" s="549"/>
      <c r="UJT3977" s="549"/>
      <c r="UJU3977" s="549"/>
      <c r="UJV3977" s="549"/>
      <c r="UJW3977" s="549"/>
      <c r="UJX3977" s="549"/>
      <c r="UJY3977" s="549"/>
      <c r="UJZ3977" s="549"/>
      <c r="UKA3977" s="549"/>
      <c r="UKB3977" s="549"/>
      <c r="UKC3977" s="549"/>
      <c r="UKD3977" s="549"/>
      <c r="UKE3977" s="549"/>
      <c r="UKF3977" s="549"/>
      <c r="UKG3977" s="549"/>
      <c r="UKH3977" s="549"/>
      <c r="UKI3977" s="549"/>
      <c r="UKJ3977" s="549"/>
      <c r="UKK3977" s="549"/>
      <c r="UKL3977" s="549"/>
      <c r="UKM3977" s="549"/>
      <c r="UKN3977" s="549"/>
      <c r="UKO3977" s="549"/>
      <c r="UKP3977" s="549"/>
      <c r="UKQ3977" s="549"/>
      <c r="UKR3977" s="549"/>
      <c r="UKS3977" s="549"/>
      <c r="UKT3977" s="549"/>
      <c r="UKU3977" s="549"/>
      <c r="UKV3977" s="549"/>
      <c r="UKW3977" s="549"/>
      <c r="UKX3977" s="549"/>
      <c r="UKY3977" s="549"/>
      <c r="UKZ3977" s="549"/>
      <c r="ULA3977" s="549"/>
      <c r="ULB3977" s="549"/>
      <c r="ULC3977" s="549"/>
      <c r="ULD3977" s="549"/>
      <c r="ULE3977" s="549"/>
      <c r="ULF3977" s="549"/>
      <c r="ULG3977" s="549"/>
      <c r="ULH3977" s="549"/>
      <c r="ULI3977" s="549"/>
      <c r="ULJ3977" s="549"/>
      <c r="ULK3977" s="549"/>
      <c r="ULL3977" s="549"/>
      <c r="ULM3977" s="549"/>
      <c r="ULN3977" s="549"/>
      <c r="ULO3977" s="549"/>
      <c r="ULP3977" s="549"/>
      <c r="ULQ3977" s="549"/>
      <c r="ULR3977" s="549"/>
      <c r="ULS3977" s="549"/>
      <c r="ULT3977" s="549"/>
      <c r="ULU3977" s="549"/>
      <c r="ULV3977" s="549"/>
      <c r="ULW3977" s="549"/>
      <c r="ULX3977" s="549"/>
      <c r="ULY3977" s="549"/>
      <c r="ULZ3977" s="549"/>
      <c r="UMA3977" s="549"/>
      <c r="UMB3977" s="549"/>
      <c r="UMC3977" s="549"/>
      <c r="UMD3977" s="549"/>
      <c r="UME3977" s="549"/>
      <c r="UMF3977" s="549"/>
      <c r="UMG3977" s="549"/>
      <c r="UMH3977" s="549"/>
      <c r="UMI3977" s="549"/>
      <c r="UMJ3977" s="549"/>
      <c r="UMK3977" s="549"/>
      <c r="UML3977" s="549"/>
      <c r="UMM3977" s="549"/>
      <c r="UMN3977" s="549"/>
      <c r="UMO3977" s="549"/>
      <c r="UMP3977" s="549"/>
      <c r="UMQ3977" s="549"/>
      <c r="UMR3977" s="549"/>
      <c r="UMS3977" s="549"/>
      <c r="UMT3977" s="549"/>
      <c r="UMU3977" s="549"/>
      <c r="UMV3977" s="549"/>
      <c r="UMW3977" s="549"/>
      <c r="UMX3977" s="549"/>
      <c r="UMY3977" s="549"/>
      <c r="UMZ3977" s="549"/>
      <c r="UNA3977" s="549"/>
      <c r="UNB3977" s="549"/>
      <c r="UNC3977" s="549"/>
      <c r="UND3977" s="549"/>
      <c r="UNE3977" s="549"/>
      <c r="UNF3977" s="549"/>
      <c r="UNG3977" s="549"/>
      <c r="UNH3977" s="549"/>
      <c r="UNI3977" s="549"/>
      <c r="UNJ3977" s="549"/>
      <c r="UNK3977" s="549"/>
      <c r="UNL3977" s="549"/>
      <c r="UNM3977" s="549"/>
      <c r="UNN3977" s="549"/>
      <c r="UNO3977" s="549"/>
      <c r="UNP3977" s="549"/>
      <c r="UNQ3977" s="549"/>
      <c r="UNR3977" s="549"/>
      <c r="UNS3977" s="549"/>
      <c r="UNT3977" s="549"/>
      <c r="UNU3977" s="549"/>
      <c r="UNV3977" s="549"/>
      <c r="UNW3977" s="549"/>
      <c r="UNX3977" s="549"/>
      <c r="UNY3977" s="549"/>
      <c r="UNZ3977" s="549"/>
      <c r="UOA3977" s="549"/>
      <c r="UOB3977" s="549"/>
      <c r="UOC3977" s="549"/>
      <c r="UOD3977" s="549"/>
      <c r="UOE3977" s="549"/>
      <c r="UOF3977" s="549"/>
      <c r="UOG3977" s="549"/>
      <c r="UOH3977" s="549"/>
      <c r="UOI3977" s="549"/>
      <c r="UOJ3977" s="549"/>
      <c r="UOK3977" s="549"/>
      <c r="UOL3977" s="549"/>
      <c r="UOM3977" s="549"/>
      <c r="UON3977" s="549"/>
      <c r="UOO3977" s="549"/>
      <c r="UOP3977" s="549"/>
      <c r="UOQ3977" s="549"/>
      <c r="UOR3977" s="549"/>
      <c r="UOS3977" s="549"/>
      <c r="UOT3977" s="549"/>
      <c r="UOU3977" s="549"/>
      <c r="UOV3977" s="549"/>
      <c r="UOW3977" s="549"/>
      <c r="UOX3977" s="549"/>
      <c r="UOY3977" s="549"/>
      <c r="UOZ3977" s="549"/>
      <c r="UPA3977" s="549"/>
      <c r="UPB3977" s="549"/>
      <c r="UPC3977" s="549"/>
      <c r="UPD3977" s="549"/>
      <c r="UPE3977" s="549"/>
      <c r="UPF3977" s="549"/>
      <c r="UPG3977" s="549"/>
      <c r="UPH3977" s="549"/>
      <c r="UPI3977" s="549"/>
      <c r="UPJ3977" s="549"/>
      <c r="UPK3977" s="549"/>
      <c r="UPL3977" s="549"/>
      <c r="UPM3977" s="549"/>
      <c r="UPN3977" s="549"/>
      <c r="UPO3977" s="549"/>
      <c r="UPP3977" s="549"/>
      <c r="UPQ3977" s="549"/>
      <c r="UPR3977" s="549"/>
      <c r="UPS3977" s="549"/>
      <c r="UPT3977" s="549"/>
      <c r="UPU3977" s="549"/>
      <c r="UPV3977" s="549"/>
      <c r="UPW3977" s="549"/>
      <c r="UPX3977" s="549"/>
      <c r="UPY3977" s="549"/>
      <c r="UPZ3977" s="549"/>
      <c r="UQA3977" s="549"/>
      <c r="UQB3977" s="549"/>
      <c r="UQC3977" s="549"/>
      <c r="UQD3977" s="549"/>
      <c r="UQE3977" s="549"/>
      <c r="UQF3977" s="549"/>
      <c r="UQG3977" s="549"/>
      <c r="UQH3977" s="549"/>
      <c r="UQI3977" s="549"/>
      <c r="UQJ3977" s="549"/>
      <c r="UQK3977" s="549"/>
      <c r="UQL3977" s="549"/>
      <c r="UQM3977" s="549"/>
      <c r="UQN3977" s="549"/>
      <c r="UQO3977" s="549"/>
      <c r="UQP3977" s="549"/>
      <c r="UQQ3977" s="549"/>
      <c r="UQR3977" s="549"/>
      <c r="UQS3977" s="549"/>
      <c r="UQT3977" s="549"/>
      <c r="UQU3977" s="549"/>
      <c r="UQV3977" s="549"/>
      <c r="UQW3977" s="549"/>
      <c r="UQX3977" s="549"/>
      <c r="UQY3977" s="549"/>
      <c r="UQZ3977" s="549"/>
      <c r="URA3977" s="549"/>
      <c r="URB3977" s="549"/>
      <c r="URC3977" s="549"/>
      <c r="URD3977" s="549"/>
      <c r="URE3977" s="549"/>
      <c r="URF3977" s="549"/>
      <c r="URG3977" s="549"/>
      <c r="URH3977" s="549"/>
      <c r="URI3977" s="549"/>
      <c r="URJ3977" s="549"/>
      <c r="URK3977" s="549"/>
      <c r="URL3977" s="549"/>
      <c r="URM3977" s="549"/>
      <c r="URN3977" s="549"/>
      <c r="URO3977" s="549"/>
      <c r="URP3977" s="549"/>
      <c r="URQ3977" s="549"/>
      <c r="URR3977" s="549"/>
      <c r="URS3977" s="549"/>
      <c r="URT3977" s="549"/>
      <c r="URU3977" s="549"/>
      <c r="URV3977" s="549"/>
      <c r="URW3977" s="549"/>
      <c r="URX3977" s="549"/>
      <c r="URY3977" s="549"/>
      <c r="URZ3977" s="549"/>
      <c r="USA3977" s="549"/>
      <c r="USB3977" s="549"/>
      <c r="USC3977" s="549"/>
      <c r="USD3977" s="549"/>
      <c r="USE3977" s="549"/>
      <c r="USF3977" s="549"/>
      <c r="USG3977" s="549"/>
      <c r="USH3977" s="549"/>
      <c r="USI3977" s="549"/>
      <c r="USJ3977" s="549"/>
      <c r="USK3977" s="549"/>
      <c r="USL3977" s="549"/>
      <c r="USM3977" s="549"/>
      <c r="USN3977" s="549"/>
      <c r="USO3977" s="549"/>
      <c r="USP3977" s="549"/>
      <c r="USQ3977" s="549"/>
      <c r="USR3977" s="549"/>
      <c r="USS3977" s="549"/>
      <c r="UST3977" s="549"/>
      <c r="USU3977" s="549"/>
      <c r="USV3977" s="549"/>
      <c r="USW3977" s="549"/>
      <c r="USX3977" s="549"/>
      <c r="USY3977" s="549"/>
      <c r="USZ3977" s="549"/>
      <c r="UTA3977" s="549"/>
      <c r="UTB3977" s="549"/>
      <c r="UTC3977" s="549"/>
      <c r="UTD3977" s="549"/>
      <c r="UTE3977" s="549"/>
      <c r="UTF3977" s="549"/>
      <c r="UTG3977" s="549"/>
      <c r="UTH3977" s="549"/>
      <c r="UTI3977" s="549"/>
      <c r="UTJ3977" s="549"/>
      <c r="UTK3977" s="549"/>
      <c r="UTL3977" s="549"/>
      <c r="UTM3977" s="549"/>
      <c r="UTN3977" s="549"/>
      <c r="UTO3977" s="549"/>
      <c r="UTP3977" s="549"/>
      <c r="UTQ3977" s="549"/>
      <c r="UTR3977" s="549"/>
      <c r="UTS3977" s="549"/>
      <c r="UTT3977" s="549"/>
      <c r="UTU3977" s="549"/>
      <c r="UTV3977" s="549"/>
      <c r="UTW3977" s="549"/>
      <c r="UTX3977" s="549"/>
      <c r="UTY3977" s="549"/>
      <c r="UTZ3977" s="549"/>
      <c r="UUA3977" s="549"/>
      <c r="UUB3977" s="549"/>
      <c r="UUC3977" s="549"/>
      <c r="UUD3977" s="549"/>
      <c r="UUE3977" s="549"/>
      <c r="UUF3977" s="549"/>
      <c r="UUG3977" s="549"/>
      <c r="UUH3977" s="549"/>
      <c r="UUI3977" s="549"/>
      <c r="UUJ3977" s="549"/>
      <c r="UUK3977" s="549"/>
      <c r="UUL3977" s="549"/>
      <c r="UUM3977" s="549"/>
      <c r="UUN3977" s="549"/>
      <c r="UUO3977" s="549"/>
      <c r="UUP3977" s="549"/>
      <c r="UUQ3977" s="549"/>
      <c r="UUR3977" s="549"/>
      <c r="UUS3977" s="549"/>
      <c r="UUT3977" s="549"/>
      <c r="UUU3977" s="549"/>
      <c r="UUV3977" s="549"/>
      <c r="UUW3977" s="549"/>
      <c r="UUX3977" s="549"/>
      <c r="UUY3977" s="549"/>
      <c r="UUZ3977" s="549"/>
      <c r="UVA3977" s="549"/>
      <c r="UVB3977" s="549"/>
      <c r="UVC3977" s="549"/>
      <c r="UVD3977" s="549"/>
      <c r="UVE3977" s="549"/>
      <c r="UVF3977" s="549"/>
      <c r="UVG3977" s="549"/>
      <c r="UVH3977" s="549"/>
      <c r="UVI3977" s="549"/>
      <c r="UVJ3977" s="549"/>
      <c r="UVK3977" s="549"/>
      <c r="UVL3977" s="549"/>
      <c r="UVM3977" s="549"/>
      <c r="UVN3977" s="549"/>
      <c r="UVO3977" s="549"/>
      <c r="UVP3977" s="549"/>
      <c r="UVQ3977" s="549"/>
      <c r="UVR3977" s="549"/>
      <c r="UVS3977" s="549"/>
      <c r="UVT3977" s="549"/>
      <c r="UVU3977" s="549"/>
      <c r="UVV3977" s="549"/>
      <c r="UVW3977" s="549"/>
      <c r="UVX3977" s="549"/>
      <c r="UVY3977" s="549"/>
      <c r="UVZ3977" s="549"/>
      <c r="UWA3977" s="549"/>
      <c r="UWB3977" s="549"/>
      <c r="UWC3977" s="549"/>
      <c r="UWD3977" s="549"/>
      <c r="UWE3977" s="549"/>
      <c r="UWF3977" s="549"/>
      <c r="UWG3977" s="549"/>
      <c r="UWH3977" s="549"/>
      <c r="UWI3977" s="549"/>
      <c r="UWJ3977" s="549"/>
      <c r="UWK3977" s="549"/>
      <c r="UWL3977" s="549"/>
      <c r="UWM3977" s="549"/>
      <c r="UWN3977" s="549"/>
      <c r="UWO3977" s="549"/>
      <c r="UWP3977" s="549"/>
      <c r="UWQ3977" s="549"/>
      <c r="UWR3977" s="549"/>
      <c r="UWS3977" s="549"/>
      <c r="UWT3977" s="549"/>
      <c r="UWU3977" s="549"/>
      <c r="UWV3977" s="549"/>
      <c r="UWW3977" s="549"/>
      <c r="UWX3977" s="549"/>
      <c r="UWY3977" s="549"/>
      <c r="UWZ3977" s="549"/>
      <c r="UXA3977" s="549"/>
      <c r="UXB3977" s="549"/>
      <c r="UXC3977" s="549"/>
      <c r="UXD3977" s="549"/>
      <c r="UXE3977" s="549"/>
      <c r="UXF3977" s="549"/>
      <c r="UXG3977" s="549"/>
      <c r="UXH3977" s="549"/>
      <c r="UXI3977" s="549"/>
      <c r="UXJ3977" s="549"/>
      <c r="UXK3977" s="549"/>
      <c r="UXL3977" s="549"/>
      <c r="UXM3977" s="549"/>
      <c r="UXN3977" s="549"/>
      <c r="UXO3977" s="549"/>
      <c r="UXP3977" s="549"/>
      <c r="UXQ3977" s="549"/>
      <c r="UXR3977" s="549"/>
      <c r="UXS3977" s="549"/>
      <c r="UXT3977" s="549"/>
      <c r="UXU3977" s="549"/>
      <c r="UXV3977" s="549"/>
      <c r="UXW3977" s="549"/>
      <c r="UXX3977" s="549"/>
      <c r="UXY3977" s="549"/>
      <c r="UXZ3977" s="549"/>
      <c r="UYA3977" s="549"/>
      <c r="UYB3977" s="549"/>
      <c r="UYC3977" s="549"/>
      <c r="UYD3977" s="549"/>
      <c r="UYE3977" s="549"/>
      <c r="UYF3977" s="549"/>
      <c r="UYG3977" s="549"/>
      <c r="UYH3977" s="549"/>
      <c r="UYI3977" s="549"/>
      <c r="UYJ3977" s="549"/>
      <c r="UYK3977" s="549"/>
      <c r="UYL3977" s="549"/>
      <c r="UYM3977" s="549"/>
      <c r="UYN3977" s="549"/>
      <c r="UYO3977" s="549"/>
      <c r="UYP3977" s="549"/>
      <c r="UYQ3977" s="549"/>
      <c r="UYR3977" s="549"/>
      <c r="UYS3977" s="549"/>
      <c r="UYT3977" s="549"/>
      <c r="UYU3977" s="549"/>
      <c r="UYV3977" s="549"/>
      <c r="UYW3977" s="549"/>
      <c r="UYX3977" s="549"/>
      <c r="UYY3977" s="549"/>
      <c r="UYZ3977" s="549"/>
      <c r="UZA3977" s="549"/>
      <c r="UZB3977" s="549"/>
      <c r="UZC3977" s="549"/>
      <c r="UZD3977" s="549"/>
      <c r="UZE3977" s="549"/>
      <c r="UZF3977" s="549"/>
      <c r="UZG3977" s="549"/>
      <c r="UZH3977" s="549"/>
      <c r="UZI3977" s="549"/>
      <c r="UZJ3977" s="549"/>
      <c r="UZK3977" s="549"/>
      <c r="UZL3977" s="549"/>
      <c r="UZM3977" s="549"/>
      <c r="UZN3977" s="549"/>
      <c r="UZO3977" s="549"/>
      <c r="UZP3977" s="549"/>
      <c r="UZQ3977" s="549"/>
      <c r="UZR3977" s="549"/>
      <c r="UZS3977" s="549"/>
      <c r="UZT3977" s="549"/>
      <c r="UZU3977" s="549"/>
      <c r="UZV3977" s="549"/>
      <c r="UZW3977" s="549"/>
      <c r="UZX3977" s="549"/>
      <c r="UZY3977" s="549"/>
      <c r="UZZ3977" s="549"/>
      <c r="VAA3977" s="549"/>
      <c r="VAB3977" s="549"/>
      <c r="VAC3977" s="549"/>
      <c r="VAD3977" s="549"/>
      <c r="VAE3977" s="549"/>
      <c r="VAF3977" s="549"/>
      <c r="VAG3977" s="549"/>
      <c r="VAH3977" s="549"/>
      <c r="VAI3977" s="549"/>
      <c r="VAJ3977" s="549"/>
      <c r="VAK3977" s="549"/>
      <c r="VAL3977" s="549"/>
      <c r="VAM3977" s="549"/>
      <c r="VAN3977" s="549"/>
      <c r="VAO3977" s="549"/>
      <c r="VAP3977" s="549"/>
      <c r="VAQ3977" s="549"/>
      <c r="VAR3977" s="549"/>
      <c r="VAS3977" s="549"/>
      <c r="VAT3977" s="549"/>
      <c r="VAU3977" s="549"/>
      <c r="VAV3977" s="549"/>
      <c r="VAW3977" s="549"/>
      <c r="VAX3977" s="549"/>
      <c r="VAY3977" s="549"/>
      <c r="VAZ3977" s="549"/>
      <c r="VBA3977" s="549"/>
      <c r="VBB3977" s="549"/>
      <c r="VBC3977" s="549"/>
      <c r="VBD3977" s="549"/>
      <c r="VBE3977" s="549"/>
      <c r="VBF3977" s="549"/>
      <c r="VBG3977" s="549"/>
      <c r="VBH3977" s="549"/>
      <c r="VBI3977" s="549"/>
      <c r="VBJ3977" s="549"/>
      <c r="VBK3977" s="549"/>
      <c r="VBL3977" s="549"/>
      <c r="VBM3977" s="549"/>
      <c r="VBN3977" s="549"/>
      <c r="VBO3977" s="549"/>
      <c r="VBP3977" s="549"/>
      <c r="VBQ3977" s="549"/>
      <c r="VBR3977" s="549"/>
      <c r="VBS3977" s="549"/>
      <c r="VBT3977" s="549"/>
      <c r="VBU3977" s="549"/>
      <c r="VBV3977" s="549"/>
      <c r="VBW3977" s="549"/>
      <c r="VBX3977" s="549"/>
      <c r="VBY3977" s="549"/>
      <c r="VBZ3977" s="549"/>
      <c r="VCA3977" s="549"/>
      <c r="VCB3977" s="549"/>
      <c r="VCC3977" s="549"/>
      <c r="VCD3977" s="549"/>
      <c r="VCE3977" s="549"/>
      <c r="VCF3977" s="549"/>
      <c r="VCG3977" s="549"/>
      <c r="VCH3977" s="549"/>
      <c r="VCI3977" s="549"/>
      <c r="VCJ3977" s="549"/>
      <c r="VCK3977" s="549"/>
      <c r="VCL3977" s="549"/>
      <c r="VCM3977" s="549"/>
      <c r="VCN3977" s="549"/>
      <c r="VCO3977" s="549"/>
      <c r="VCP3977" s="549"/>
      <c r="VCQ3977" s="549"/>
      <c r="VCR3977" s="549"/>
      <c r="VCS3977" s="549"/>
      <c r="VCT3977" s="549"/>
      <c r="VCU3977" s="549"/>
      <c r="VCV3977" s="549"/>
      <c r="VCW3977" s="549"/>
      <c r="VCX3977" s="549"/>
      <c r="VCY3977" s="549"/>
      <c r="VCZ3977" s="549"/>
      <c r="VDA3977" s="549"/>
      <c r="VDB3977" s="549"/>
      <c r="VDC3977" s="549"/>
      <c r="VDD3977" s="549"/>
      <c r="VDE3977" s="549"/>
      <c r="VDF3977" s="549"/>
      <c r="VDG3977" s="549"/>
      <c r="VDH3977" s="549"/>
      <c r="VDI3977" s="549"/>
      <c r="VDJ3977" s="549"/>
      <c r="VDK3977" s="549"/>
      <c r="VDL3977" s="549"/>
      <c r="VDM3977" s="549"/>
      <c r="VDN3977" s="549"/>
      <c r="VDO3977" s="549"/>
      <c r="VDP3977" s="549"/>
      <c r="VDQ3977" s="549"/>
      <c r="VDR3977" s="549"/>
      <c r="VDS3977" s="549"/>
      <c r="VDT3977" s="549"/>
      <c r="VDU3977" s="549"/>
      <c r="VDV3977" s="549"/>
      <c r="VDW3977" s="549"/>
      <c r="VDX3977" s="549"/>
      <c r="VDY3977" s="549"/>
      <c r="VDZ3977" s="549"/>
      <c r="VEA3977" s="549"/>
      <c r="VEB3977" s="549"/>
      <c r="VEC3977" s="549"/>
      <c r="VED3977" s="549"/>
      <c r="VEE3977" s="549"/>
      <c r="VEF3977" s="549"/>
      <c r="VEG3977" s="549"/>
      <c r="VEH3977" s="549"/>
      <c r="VEI3977" s="549"/>
      <c r="VEJ3977" s="549"/>
      <c r="VEK3977" s="549"/>
      <c r="VEL3977" s="549"/>
      <c r="VEM3977" s="549"/>
      <c r="VEN3977" s="549"/>
      <c r="VEO3977" s="549"/>
      <c r="VEP3977" s="549"/>
      <c r="VEQ3977" s="549"/>
      <c r="VER3977" s="549"/>
      <c r="VES3977" s="549"/>
      <c r="VET3977" s="549"/>
      <c r="VEU3977" s="549"/>
      <c r="VEV3977" s="549"/>
      <c r="VEW3977" s="549"/>
      <c r="VEX3977" s="549"/>
      <c r="VEY3977" s="549"/>
      <c r="VEZ3977" s="549"/>
      <c r="VFA3977" s="549"/>
      <c r="VFB3977" s="549"/>
      <c r="VFC3977" s="549"/>
      <c r="VFD3977" s="549"/>
      <c r="VFE3977" s="549"/>
      <c r="VFF3977" s="549"/>
      <c r="VFG3977" s="549"/>
      <c r="VFH3977" s="549"/>
      <c r="VFI3977" s="549"/>
      <c r="VFJ3977" s="549"/>
      <c r="VFK3977" s="549"/>
      <c r="VFL3977" s="549"/>
      <c r="VFM3977" s="549"/>
      <c r="VFN3977" s="549"/>
      <c r="VFO3977" s="549"/>
      <c r="VFP3977" s="549"/>
      <c r="VFQ3977" s="549"/>
      <c r="VFR3977" s="549"/>
      <c r="VFS3977" s="549"/>
      <c r="VFT3977" s="549"/>
      <c r="VFU3977" s="549"/>
      <c r="VFV3977" s="549"/>
      <c r="VFW3977" s="549"/>
      <c r="VFX3977" s="549"/>
      <c r="VFY3977" s="549"/>
      <c r="VFZ3977" s="549"/>
      <c r="VGA3977" s="549"/>
      <c r="VGB3977" s="549"/>
      <c r="VGC3977" s="549"/>
      <c r="VGD3977" s="549"/>
      <c r="VGE3977" s="549"/>
      <c r="VGF3977" s="549"/>
      <c r="VGG3977" s="549"/>
      <c r="VGH3977" s="549"/>
      <c r="VGI3977" s="549"/>
      <c r="VGJ3977" s="549"/>
      <c r="VGK3977" s="549"/>
      <c r="VGL3977" s="549"/>
      <c r="VGM3977" s="549"/>
      <c r="VGN3977" s="549"/>
      <c r="VGO3977" s="549"/>
      <c r="VGP3977" s="549"/>
      <c r="VGQ3977" s="549"/>
      <c r="VGR3977" s="549"/>
      <c r="VGS3977" s="549"/>
      <c r="VGT3977" s="549"/>
      <c r="VGU3977" s="549"/>
      <c r="VGV3977" s="549"/>
      <c r="VGW3977" s="549"/>
      <c r="VGX3977" s="549"/>
      <c r="VGY3977" s="549"/>
      <c r="VGZ3977" s="549"/>
      <c r="VHA3977" s="549"/>
      <c r="VHB3977" s="549"/>
      <c r="VHC3977" s="549"/>
      <c r="VHD3977" s="549"/>
      <c r="VHE3977" s="549"/>
      <c r="VHF3977" s="549"/>
      <c r="VHG3977" s="549"/>
      <c r="VHH3977" s="549"/>
      <c r="VHI3977" s="549"/>
      <c r="VHJ3977" s="549"/>
      <c r="VHK3977" s="549"/>
      <c r="VHL3977" s="549"/>
      <c r="VHM3977" s="549"/>
      <c r="VHN3977" s="549"/>
      <c r="VHO3977" s="549"/>
      <c r="VHP3977" s="549"/>
      <c r="VHQ3977" s="549"/>
      <c r="VHR3977" s="549"/>
      <c r="VHS3977" s="549"/>
      <c r="VHT3977" s="549"/>
      <c r="VHU3977" s="549"/>
      <c r="VHV3977" s="549"/>
      <c r="VHW3977" s="549"/>
      <c r="VHX3977" s="549"/>
      <c r="VHY3977" s="549"/>
      <c r="VHZ3977" s="549"/>
      <c r="VIA3977" s="549"/>
      <c r="VIB3977" s="549"/>
      <c r="VIC3977" s="549"/>
      <c r="VID3977" s="549"/>
      <c r="VIE3977" s="549"/>
      <c r="VIF3977" s="549"/>
      <c r="VIG3977" s="549"/>
      <c r="VIH3977" s="549"/>
      <c r="VII3977" s="549"/>
      <c r="VIJ3977" s="549"/>
      <c r="VIK3977" s="549"/>
      <c r="VIL3977" s="549"/>
      <c r="VIM3977" s="549"/>
      <c r="VIN3977" s="549"/>
      <c r="VIO3977" s="549"/>
      <c r="VIP3977" s="549"/>
      <c r="VIQ3977" s="549"/>
      <c r="VIR3977" s="549"/>
      <c r="VIS3977" s="549"/>
      <c r="VIT3977" s="549"/>
      <c r="VIU3977" s="549"/>
      <c r="VIV3977" s="549"/>
      <c r="VIW3977" s="549"/>
      <c r="VIX3977" s="549"/>
      <c r="VIY3977" s="549"/>
      <c r="VIZ3977" s="549"/>
      <c r="VJA3977" s="549"/>
      <c r="VJB3977" s="549"/>
      <c r="VJC3977" s="549"/>
      <c r="VJD3977" s="549"/>
      <c r="VJE3977" s="549"/>
      <c r="VJF3977" s="549"/>
      <c r="VJG3977" s="549"/>
      <c r="VJH3977" s="549"/>
      <c r="VJI3977" s="549"/>
      <c r="VJJ3977" s="549"/>
      <c r="VJK3977" s="549"/>
      <c r="VJL3977" s="549"/>
      <c r="VJM3977" s="549"/>
      <c r="VJN3977" s="549"/>
      <c r="VJO3977" s="549"/>
      <c r="VJP3977" s="549"/>
      <c r="VJQ3977" s="549"/>
      <c r="VJR3977" s="549"/>
      <c r="VJS3977" s="549"/>
      <c r="VJT3977" s="549"/>
      <c r="VJU3977" s="549"/>
      <c r="VJV3977" s="549"/>
      <c r="VJW3977" s="549"/>
      <c r="VJX3977" s="549"/>
      <c r="VJY3977" s="549"/>
      <c r="VJZ3977" s="549"/>
      <c r="VKA3977" s="549"/>
      <c r="VKB3977" s="549"/>
      <c r="VKC3977" s="549"/>
      <c r="VKD3977" s="549"/>
      <c r="VKE3977" s="549"/>
      <c r="VKF3977" s="549"/>
      <c r="VKG3977" s="549"/>
      <c r="VKH3977" s="549"/>
      <c r="VKI3977" s="549"/>
      <c r="VKJ3977" s="549"/>
      <c r="VKK3977" s="549"/>
      <c r="VKL3977" s="549"/>
      <c r="VKM3977" s="549"/>
      <c r="VKN3977" s="549"/>
      <c r="VKO3977" s="549"/>
      <c r="VKP3977" s="549"/>
      <c r="VKQ3977" s="549"/>
      <c r="VKR3977" s="549"/>
      <c r="VKS3977" s="549"/>
      <c r="VKT3977" s="549"/>
      <c r="VKU3977" s="549"/>
      <c r="VKV3977" s="549"/>
      <c r="VKW3977" s="549"/>
      <c r="VKX3977" s="549"/>
      <c r="VKY3977" s="549"/>
      <c r="VKZ3977" s="549"/>
      <c r="VLA3977" s="549"/>
      <c r="VLB3977" s="549"/>
      <c r="VLC3977" s="549"/>
      <c r="VLD3977" s="549"/>
      <c r="VLE3977" s="549"/>
      <c r="VLF3977" s="549"/>
      <c r="VLG3977" s="549"/>
      <c r="VLH3977" s="549"/>
      <c r="VLI3977" s="549"/>
      <c r="VLJ3977" s="549"/>
      <c r="VLK3977" s="549"/>
      <c r="VLL3977" s="549"/>
      <c r="VLM3977" s="549"/>
      <c r="VLN3977" s="549"/>
      <c r="VLO3977" s="549"/>
      <c r="VLP3977" s="549"/>
      <c r="VLQ3977" s="549"/>
      <c r="VLR3977" s="549"/>
      <c r="VLS3977" s="549"/>
      <c r="VLT3977" s="549"/>
      <c r="VLU3977" s="549"/>
      <c r="VLV3977" s="549"/>
      <c r="VLW3977" s="549"/>
      <c r="VLX3977" s="549"/>
      <c r="VLY3977" s="549"/>
      <c r="VLZ3977" s="549"/>
      <c r="VMA3977" s="549"/>
      <c r="VMB3977" s="549"/>
      <c r="VMC3977" s="549"/>
      <c r="VMD3977" s="549"/>
      <c r="VME3977" s="549"/>
      <c r="VMF3977" s="549"/>
      <c r="VMG3977" s="549"/>
      <c r="VMH3977" s="549"/>
      <c r="VMI3977" s="549"/>
      <c r="VMJ3977" s="549"/>
      <c r="VMK3977" s="549"/>
      <c r="VML3977" s="549"/>
      <c r="VMM3977" s="549"/>
      <c r="VMN3977" s="549"/>
      <c r="VMO3977" s="549"/>
      <c r="VMP3977" s="549"/>
      <c r="VMQ3977" s="549"/>
      <c r="VMR3977" s="549"/>
      <c r="VMS3977" s="549"/>
      <c r="VMT3977" s="549"/>
      <c r="VMU3977" s="549"/>
      <c r="VMV3977" s="549"/>
      <c r="VMW3977" s="549"/>
      <c r="VMX3977" s="549"/>
      <c r="VMY3977" s="549"/>
      <c r="VMZ3977" s="549"/>
      <c r="VNA3977" s="549"/>
      <c r="VNB3977" s="549"/>
      <c r="VNC3977" s="549"/>
      <c r="VND3977" s="549"/>
      <c r="VNE3977" s="549"/>
      <c r="VNF3977" s="549"/>
      <c r="VNG3977" s="549"/>
      <c r="VNH3977" s="549"/>
      <c r="VNI3977" s="549"/>
      <c r="VNJ3977" s="549"/>
      <c r="VNK3977" s="549"/>
      <c r="VNL3977" s="549"/>
      <c r="VNM3977" s="549"/>
      <c r="VNN3977" s="549"/>
      <c r="VNO3977" s="549"/>
      <c r="VNP3977" s="549"/>
      <c r="VNQ3977" s="549"/>
      <c r="VNR3977" s="549"/>
      <c r="VNS3977" s="549"/>
      <c r="VNT3977" s="549"/>
      <c r="VNU3977" s="549"/>
      <c r="VNV3977" s="549"/>
      <c r="VNW3977" s="549"/>
      <c r="VNX3977" s="549"/>
      <c r="VNY3977" s="549"/>
      <c r="VNZ3977" s="549"/>
      <c r="VOA3977" s="549"/>
      <c r="VOB3977" s="549"/>
      <c r="VOC3977" s="549"/>
      <c r="VOD3977" s="549"/>
      <c r="VOE3977" s="549"/>
      <c r="VOF3977" s="549"/>
      <c r="VOG3977" s="549"/>
      <c r="VOH3977" s="549"/>
      <c r="VOI3977" s="549"/>
      <c r="VOJ3977" s="549"/>
      <c r="VOK3977" s="549"/>
      <c r="VOL3977" s="549"/>
      <c r="VOM3977" s="549"/>
      <c r="VON3977" s="549"/>
      <c r="VOO3977" s="549"/>
      <c r="VOP3977" s="549"/>
      <c r="VOQ3977" s="549"/>
      <c r="VOR3977" s="549"/>
      <c r="VOS3977" s="549"/>
      <c r="VOT3977" s="549"/>
      <c r="VOU3977" s="549"/>
      <c r="VOV3977" s="549"/>
      <c r="VOW3977" s="549"/>
      <c r="VOX3977" s="549"/>
      <c r="VOY3977" s="549"/>
      <c r="VOZ3977" s="549"/>
      <c r="VPA3977" s="549"/>
      <c r="VPB3977" s="549"/>
      <c r="VPC3977" s="549"/>
      <c r="VPD3977" s="549"/>
      <c r="VPE3977" s="549"/>
      <c r="VPF3977" s="549"/>
      <c r="VPG3977" s="549"/>
      <c r="VPH3977" s="549"/>
      <c r="VPI3977" s="549"/>
      <c r="VPJ3977" s="549"/>
      <c r="VPK3977" s="549"/>
      <c r="VPL3977" s="549"/>
      <c r="VPM3977" s="549"/>
      <c r="VPN3977" s="549"/>
      <c r="VPO3977" s="549"/>
      <c r="VPP3977" s="549"/>
      <c r="VPQ3977" s="549"/>
      <c r="VPR3977" s="549"/>
      <c r="VPS3977" s="549"/>
      <c r="VPT3977" s="549"/>
      <c r="VPU3977" s="549"/>
      <c r="VPV3977" s="549"/>
      <c r="VPW3977" s="549"/>
      <c r="VPX3977" s="549"/>
      <c r="VPY3977" s="549"/>
      <c r="VPZ3977" s="549"/>
      <c r="VQA3977" s="549"/>
      <c r="VQB3977" s="549"/>
      <c r="VQC3977" s="549"/>
      <c r="VQD3977" s="549"/>
      <c r="VQE3977" s="549"/>
      <c r="VQF3977" s="549"/>
      <c r="VQG3977" s="549"/>
      <c r="VQH3977" s="549"/>
      <c r="VQI3977" s="549"/>
      <c r="VQJ3977" s="549"/>
      <c r="VQK3977" s="549"/>
      <c r="VQL3977" s="549"/>
      <c r="VQM3977" s="549"/>
      <c r="VQN3977" s="549"/>
      <c r="VQO3977" s="549"/>
      <c r="VQP3977" s="549"/>
      <c r="VQQ3977" s="549"/>
      <c r="VQR3977" s="549"/>
      <c r="VQS3977" s="549"/>
      <c r="VQT3977" s="549"/>
      <c r="VQU3977" s="549"/>
      <c r="VQV3977" s="549"/>
      <c r="VQW3977" s="549"/>
      <c r="VQX3977" s="549"/>
      <c r="VQY3977" s="549"/>
      <c r="VQZ3977" s="549"/>
      <c r="VRA3977" s="549"/>
      <c r="VRB3977" s="549"/>
      <c r="VRC3977" s="549"/>
      <c r="VRD3977" s="549"/>
      <c r="VRE3977" s="549"/>
      <c r="VRF3977" s="549"/>
      <c r="VRG3977" s="549"/>
      <c r="VRH3977" s="549"/>
      <c r="VRI3977" s="549"/>
      <c r="VRJ3977" s="549"/>
      <c r="VRK3977" s="549"/>
      <c r="VRL3977" s="549"/>
      <c r="VRM3977" s="549"/>
      <c r="VRN3977" s="549"/>
      <c r="VRO3977" s="549"/>
      <c r="VRP3977" s="549"/>
      <c r="VRQ3977" s="549"/>
      <c r="VRR3977" s="549"/>
      <c r="VRS3977" s="549"/>
      <c r="VRT3977" s="549"/>
      <c r="VRU3977" s="549"/>
      <c r="VRV3977" s="549"/>
      <c r="VRW3977" s="549"/>
      <c r="VRX3977" s="549"/>
      <c r="VRY3977" s="549"/>
      <c r="VRZ3977" s="549"/>
      <c r="VSA3977" s="549"/>
      <c r="VSB3977" s="549"/>
      <c r="VSC3977" s="549"/>
      <c r="VSD3977" s="549"/>
      <c r="VSE3977" s="549"/>
      <c r="VSF3977" s="549"/>
      <c r="VSG3977" s="549"/>
      <c r="VSH3977" s="549"/>
      <c r="VSI3977" s="549"/>
      <c r="VSJ3977" s="549"/>
      <c r="VSK3977" s="549"/>
      <c r="VSL3977" s="549"/>
      <c r="VSM3977" s="549"/>
      <c r="VSN3977" s="549"/>
      <c r="VSO3977" s="549"/>
      <c r="VSP3977" s="549"/>
      <c r="VSQ3977" s="549"/>
      <c r="VSR3977" s="549"/>
      <c r="VSS3977" s="549"/>
      <c r="VST3977" s="549"/>
      <c r="VSU3977" s="549"/>
      <c r="VSV3977" s="549"/>
      <c r="VSW3977" s="549"/>
      <c r="VSX3977" s="549"/>
      <c r="VSY3977" s="549"/>
      <c r="VSZ3977" s="549"/>
      <c r="VTA3977" s="549"/>
      <c r="VTB3977" s="549"/>
      <c r="VTC3977" s="549"/>
      <c r="VTD3977" s="549"/>
      <c r="VTE3977" s="549"/>
      <c r="VTF3977" s="549"/>
      <c r="VTG3977" s="549"/>
      <c r="VTH3977" s="549"/>
      <c r="VTI3977" s="549"/>
      <c r="VTJ3977" s="549"/>
      <c r="VTK3977" s="549"/>
      <c r="VTL3977" s="549"/>
      <c r="VTM3977" s="549"/>
      <c r="VTN3977" s="549"/>
      <c r="VTO3977" s="549"/>
      <c r="VTP3977" s="549"/>
      <c r="VTQ3977" s="549"/>
      <c r="VTR3977" s="549"/>
      <c r="VTS3977" s="549"/>
      <c r="VTT3977" s="549"/>
      <c r="VTU3977" s="549"/>
      <c r="VTV3977" s="549"/>
      <c r="VTW3977" s="549"/>
      <c r="VTX3977" s="549"/>
      <c r="VTY3977" s="549"/>
      <c r="VTZ3977" s="549"/>
      <c r="VUA3977" s="549"/>
      <c r="VUB3977" s="549"/>
      <c r="VUC3977" s="549"/>
      <c r="VUD3977" s="549"/>
      <c r="VUE3977" s="549"/>
      <c r="VUF3977" s="549"/>
      <c r="VUG3977" s="549"/>
      <c r="VUH3977" s="549"/>
      <c r="VUI3977" s="549"/>
      <c r="VUJ3977" s="549"/>
      <c r="VUK3977" s="549"/>
      <c r="VUL3977" s="549"/>
      <c r="VUM3977" s="549"/>
      <c r="VUN3977" s="549"/>
      <c r="VUO3977" s="549"/>
      <c r="VUP3977" s="549"/>
      <c r="VUQ3977" s="549"/>
      <c r="VUR3977" s="549"/>
      <c r="VUS3977" s="549"/>
      <c r="VUT3977" s="549"/>
      <c r="VUU3977" s="549"/>
      <c r="VUV3977" s="549"/>
      <c r="VUW3977" s="549"/>
      <c r="VUX3977" s="549"/>
      <c r="VUY3977" s="549"/>
      <c r="VUZ3977" s="549"/>
      <c r="VVA3977" s="549"/>
      <c r="VVB3977" s="549"/>
      <c r="VVC3977" s="549"/>
      <c r="VVD3977" s="549"/>
      <c r="VVE3977" s="549"/>
      <c r="VVF3977" s="549"/>
      <c r="VVG3977" s="549"/>
      <c r="VVH3977" s="549"/>
      <c r="VVI3977" s="549"/>
      <c r="VVJ3977" s="549"/>
      <c r="VVK3977" s="549"/>
      <c r="VVL3977" s="549"/>
      <c r="VVM3977" s="549"/>
      <c r="VVN3977" s="549"/>
      <c r="VVO3977" s="549"/>
      <c r="VVP3977" s="549"/>
      <c r="VVQ3977" s="549"/>
      <c r="VVR3977" s="549"/>
      <c r="VVS3977" s="549"/>
      <c r="VVT3977" s="549"/>
      <c r="VVU3977" s="549"/>
      <c r="VVV3977" s="549"/>
      <c r="VVW3977" s="549"/>
      <c r="VVX3977" s="549"/>
      <c r="VVY3977" s="549"/>
      <c r="VVZ3977" s="549"/>
      <c r="VWA3977" s="549"/>
      <c r="VWB3977" s="549"/>
      <c r="VWC3977" s="549"/>
      <c r="VWD3977" s="549"/>
      <c r="VWE3977" s="549"/>
      <c r="VWF3977" s="549"/>
      <c r="VWG3977" s="549"/>
      <c r="VWH3977" s="549"/>
      <c r="VWI3977" s="549"/>
      <c r="VWJ3977" s="549"/>
      <c r="VWK3977" s="549"/>
      <c r="VWL3977" s="549"/>
      <c r="VWM3977" s="549"/>
      <c r="VWN3977" s="549"/>
      <c r="VWO3977" s="549"/>
      <c r="VWP3977" s="549"/>
      <c r="VWQ3977" s="549"/>
      <c r="VWR3977" s="549"/>
      <c r="VWS3977" s="549"/>
      <c r="VWT3977" s="549"/>
      <c r="VWU3977" s="549"/>
      <c r="VWV3977" s="549"/>
      <c r="VWW3977" s="549"/>
      <c r="VWX3977" s="549"/>
      <c r="VWY3977" s="549"/>
      <c r="VWZ3977" s="549"/>
      <c r="VXA3977" s="549"/>
      <c r="VXB3977" s="549"/>
      <c r="VXC3977" s="549"/>
      <c r="VXD3977" s="549"/>
      <c r="VXE3977" s="549"/>
      <c r="VXF3977" s="549"/>
      <c r="VXG3977" s="549"/>
      <c r="VXH3977" s="549"/>
      <c r="VXI3977" s="549"/>
      <c r="VXJ3977" s="549"/>
      <c r="VXK3977" s="549"/>
      <c r="VXL3977" s="549"/>
      <c r="VXM3977" s="549"/>
      <c r="VXN3977" s="549"/>
      <c r="VXO3977" s="549"/>
      <c r="VXP3977" s="549"/>
      <c r="VXQ3977" s="549"/>
      <c r="VXR3977" s="549"/>
      <c r="VXS3977" s="549"/>
      <c r="VXT3977" s="549"/>
      <c r="VXU3977" s="549"/>
      <c r="VXV3977" s="549"/>
      <c r="VXW3977" s="549"/>
      <c r="VXX3977" s="549"/>
      <c r="VXY3977" s="549"/>
      <c r="VXZ3977" s="549"/>
      <c r="VYA3977" s="549"/>
      <c r="VYB3977" s="549"/>
      <c r="VYC3977" s="549"/>
      <c r="VYD3977" s="549"/>
      <c r="VYE3977" s="549"/>
      <c r="VYF3977" s="549"/>
      <c r="VYG3977" s="549"/>
      <c r="VYH3977" s="549"/>
      <c r="VYI3977" s="549"/>
      <c r="VYJ3977" s="549"/>
      <c r="VYK3977" s="549"/>
      <c r="VYL3977" s="549"/>
      <c r="VYM3977" s="549"/>
      <c r="VYN3977" s="549"/>
      <c r="VYO3977" s="549"/>
      <c r="VYP3977" s="549"/>
      <c r="VYQ3977" s="549"/>
      <c r="VYR3977" s="549"/>
      <c r="VYS3977" s="549"/>
      <c r="VYT3977" s="549"/>
      <c r="VYU3977" s="549"/>
      <c r="VYV3977" s="549"/>
      <c r="VYW3977" s="549"/>
      <c r="VYX3977" s="549"/>
      <c r="VYY3977" s="549"/>
      <c r="VYZ3977" s="549"/>
      <c r="VZA3977" s="549"/>
      <c r="VZB3977" s="549"/>
      <c r="VZC3977" s="549"/>
      <c r="VZD3977" s="549"/>
      <c r="VZE3977" s="549"/>
      <c r="VZF3977" s="549"/>
      <c r="VZG3977" s="549"/>
      <c r="VZH3977" s="549"/>
      <c r="VZI3977" s="549"/>
      <c r="VZJ3977" s="549"/>
      <c r="VZK3977" s="549"/>
      <c r="VZL3977" s="549"/>
      <c r="VZM3977" s="549"/>
      <c r="VZN3977" s="549"/>
      <c r="VZO3977" s="549"/>
      <c r="VZP3977" s="549"/>
      <c r="VZQ3977" s="549"/>
      <c r="VZR3977" s="549"/>
      <c r="VZS3977" s="549"/>
      <c r="VZT3977" s="549"/>
      <c r="VZU3977" s="549"/>
      <c r="VZV3977" s="549"/>
      <c r="VZW3977" s="549"/>
      <c r="VZX3977" s="549"/>
      <c r="VZY3977" s="549"/>
      <c r="VZZ3977" s="549"/>
      <c r="WAA3977" s="549"/>
      <c r="WAB3977" s="549"/>
      <c r="WAC3977" s="549"/>
      <c r="WAD3977" s="549"/>
      <c r="WAE3977" s="549"/>
      <c r="WAF3977" s="549"/>
      <c r="WAG3977" s="549"/>
      <c r="WAH3977" s="549"/>
      <c r="WAI3977" s="549"/>
      <c r="WAJ3977" s="549"/>
      <c r="WAK3977" s="549"/>
      <c r="WAL3977" s="549"/>
      <c r="WAM3977" s="549"/>
      <c r="WAN3977" s="549"/>
      <c r="WAO3977" s="549"/>
      <c r="WAP3977" s="549"/>
      <c r="WAQ3977" s="549"/>
      <c r="WAR3977" s="549"/>
      <c r="WAS3977" s="549"/>
      <c r="WAT3977" s="549"/>
      <c r="WAU3977" s="549"/>
      <c r="WAV3977" s="549"/>
      <c r="WAW3977" s="549"/>
      <c r="WAX3977" s="549"/>
      <c r="WAY3977" s="549"/>
      <c r="WAZ3977" s="549"/>
      <c r="WBA3977" s="549"/>
      <c r="WBB3977" s="549"/>
      <c r="WBC3977" s="549"/>
      <c r="WBD3977" s="549"/>
      <c r="WBE3977" s="549"/>
      <c r="WBF3977" s="549"/>
      <c r="WBG3977" s="549"/>
      <c r="WBH3977" s="549"/>
      <c r="WBI3977" s="549"/>
      <c r="WBJ3977" s="549"/>
      <c r="WBK3977" s="549"/>
      <c r="WBL3977" s="549"/>
      <c r="WBM3977" s="549"/>
      <c r="WBN3977" s="549"/>
      <c r="WBO3977" s="549"/>
      <c r="WBP3977" s="549"/>
      <c r="WBQ3977" s="549"/>
      <c r="WBR3977" s="549"/>
      <c r="WBS3977" s="549"/>
      <c r="WBT3977" s="549"/>
      <c r="WBU3977" s="549"/>
      <c r="WBV3977" s="549"/>
      <c r="WBW3977" s="549"/>
      <c r="WBX3977" s="549"/>
      <c r="WBY3977" s="549"/>
      <c r="WBZ3977" s="549"/>
      <c r="WCA3977" s="549"/>
      <c r="WCB3977" s="549"/>
      <c r="WCC3977" s="549"/>
      <c r="WCD3977" s="549"/>
      <c r="WCE3977" s="549"/>
      <c r="WCF3977" s="549"/>
      <c r="WCG3977" s="549"/>
      <c r="WCH3977" s="549"/>
      <c r="WCI3977" s="549"/>
      <c r="WCJ3977" s="549"/>
      <c r="WCK3977" s="549"/>
      <c r="WCL3977" s="549"/>
      <c r="WCM3977" s="549"/>
      <c r="WCN3977" s="549"/>
      <c r="WCO3977" s="549"/>
      <c r="WCP3977" s="549"/>
      <c r="WCQ3977" s="549"/>
      <c r="WCR3977" s="549"/>
      <c r="WCS3977" s="549"/>
      <c r="WCT3977" s="549"/>
      <c r="WCU3977" s="549"/>
      <c r="WCV3977" s="549"/>
      <c r="WCW3977" s="549"/>
      <c r="WCX3977" s="549"/>
      <c r="WCY3977" s="549"/>
      <c r="WCZ3977" s="549"/>
      <c r="WDA3977" s="549"/>
      <c r="WDB3977" s="549"/>
      <c r="WDC3977" s="549"/>
      <c r="WDD3977" s="549"/>
      <c r="WDE3977" s="549"/>
      <c r="WDF3977" s="549"/>
      <c r="WDG3977" s="549"/>
      <c r="WDH3977" s="549"/>
      <c r="WDI3977" s="549"/>
      <c r="WDJ3977" s="549"/>
      <c r="WDK3977" s="549"/>
      <c r="WDL3977" s="549"/>
      <c r="WDM3977" s="549"/>
      <c r="WDN3977" s="549"/>
      <c r="WDO3977" s="549"/>
      <c r="WDP3977" s="549"/>
      <c r="WDQ3977" s="549"/>
      <c r="WDR3977" s="549"/>
      <c r="WDS3977" s="549"/>
      <c r="WDT3977" s="549"/>
      <c r="WDU3977" s="549"/>
      <c r="WDV3977" s="549"/>
      <c r="WDW3977" s="549"/>
      <c r="WDX3977" s="549"/>
      <c r="WDY3977" s="549"/>
      <c r="WDZ3977" s="549"/>
      <c r="WEA3977" s="549"/>
      <c r="WEB3977" s="549"/>
      <c r="WEC3977" s="549"/>
      <c r="WED3977" s="549"/>
      <c r="WEE3977" s="549"/>
      <c r="WEF3977" s="549"/>
      <c r="WEG3977" s="549"/>
      <c r="WEH3977" s="549"/>
      <c r="WEI3977" s="549"/>
      <c r="WEJ3977" s="549"/>
      <c r="WEK3977" s="549"/>
      <c r="WEL3977" s="549"/>
      <c r="WEM3977" s="549"/>
      <c r="WEN3977" s="549"/>
      <c r="WEO3977" s="549"/>
      <c r="WEP3977" s="549"/>
      <c r="WEQ3977" s="549"/>
      <c r="WER3977" s="549"/>
      <c r="WES3977" s="549"/>
      <c r="WET3977" s="549"/>
      <c r="WEU3977" s="549"/>
      <c r="WEV3977" s="549"/>
      <c r="WEW3977" s="549"/>
      <c r="WEX3977" s="549"/>
      <c r="WEY3977" s="549"/>
      <c r="WEZ3977" s="549"/>
      <c r="WFA3977" s="549"/>
      <c r="WFB3977" s="549"/>
      <c r="WFC3977" s="549"/>
      <c r="WFD3977" s="549"/>
      <c r="WFE3977" s="549"/>
      <c r="WFF3977" s="549"/>
      <c r="WFG3977" s="549"/>
      <c r="WFH3977" s="549"/>
      <c r="WFI3977" s="549"/>
      <c r="WFJ3977" s="549"/>
      <c r="WFK3977" s="549"/>
      <c r="WFL3977" s="549"/>
      <c r="WFM3977" s="549"/>
      <c r="WFN3977" s="549"/>
      <c r="WFO3977" s="549"/>
      <c r="WFP3977" s="549"/>
      <c r="WFQ3977" s="549"/>
      <c r="WFR3977" s="549"/>
      <c r="WFS3977" s="549"/>
      <c r="WFT3977" s="549"/>
      <c r="WFU3977" s="549"/>
      <c r="WFV3977" s="549"/>
      <c r="WFW3977" s="549"/>
      <c r="WFX3977" s="549"/>
      <c r="WFY3977" s="549"/>
      <c r="WFZ3977" s="549"/>
      <c r="WGA3977" s="549"/>
      <c r="WGB3977" s="549"/>
      <c r="WGC3977" s="549"/>
      <c r="WGD3977" s="549"/>
      <c r="WGE3977" s="549"/>
      <c r="WGF3977" s="549"/>
      <c r="WGG3977" s="549"/>
      <c r="WGH3977" s="549"/>
      <c r="WGI3977" s="549"/>
      <c r="WGJ3977" s="549"/>
      <c r="WGK3977" s="549"/>
      <c r="WGL3977" s="549"/>
      <c r="WGM3977" s="549"/>
      <c r="WGN3977" s="549"/>
      <c r="WGO3977" s="549"/>
      <c r="WGP3977" s="549"/>
      <c r="WGQ3977" s="549"/>
      <c r="WGR3977" s="549"/>
      <c r="WGS3977" s="549"/>
      <c r="WGT3977" s="549"/>
      <c r="WGU3977" s="549"/>
      <c r="WGV3977" s="549"/>
      <c r="WGW3977" s="549"/>
      <c r="WGX3977" s="549"/>
      <c r="WGY3977" s="549"/>
      <c r="WGZ3977" s="549"/>
      <c r="WHA3977" s="549"/>
      <c r="WHB3977" s="549"/>
      <c r="WHC3977" s="549"/>
      <c r="WHD3977" s="549"/>
      <c r="WHE3977" s="549"/>
      <c r="WHF3977" s="549"/>
      <c r="WHG3977" s="549"/>
      <c r="WHH3977" s="549"/>
      <c r="WHI3977" s="549"/>
      <c r="WHJ3977" s="549"/>
      <c r="WHK3977" s="549"/>
      <c r="WHL3977" s="549"/>
      <c r="WHM3977" s="549"/>
      <c r="WHN3977" s="549"/>
      <c r="WHO3977" s="549"/>
      <c r="WHP3977" s="549"/>
      <c r="WHQ3977" s="549"/>
      <c r="WHR3977" s="549"/>
      <c r="WHS3977" s="549"/>
      <c r="WHT3977" s="549"/>
      <c r="WHU3977" s="549"/>
      <c r="WHV3977" s="549"/>
      <c r="WHW3977" s="549"/>
      <c r="WHX3977" s="549"/>
      <c r="WHY3977" s="549"/>
      <c r="WHZ3977" s="549"/>
      <c r="WIA3977" s="549"/>
      <c r="WIB3977" s="549"/>
      <c r="WIC3977" s="549"/>
      <c r="WID3977" s="549"/>
      <c r="WIE3977" s="549"/>
      <c r="WIF3977" s="549"/>
      <c r="WIG3977" s="549"/>
      <c r="WIH3977" s="549"/>
      <c r="WII3977" s="549"/>
      <c r="WIJ3977" s="549"/>
      <c r="WIK3977" s="549"/>
      <c r="WIL3977" s="549"/>
      <c r="WIM3977" s="549"/>
      <c r="WIN3977" s="549"/>
      <c r="WIO3977" s="549"/>
      <c r="WIP3977" s="549"/>
      <c r="WIQ3977" s="549"/>
      <c r="WIR3977" s="549"/>
      <c r="WIS3977" s="549"/>
      <c r="WIT3977" s="549"/>
      <c r="WIU3977" s="549"/>
      <c r="WIV3977" s="549"/>
      <c r="WIW3977" s="549"/>
      <c r="WIX3977" s="549"/>
      <c r="WIY3977" s="549"/>
      <c r="WIZ3977" s="549"/>
      <c r="WJA3977" s="549"/>
      <c r="WJB3977" s="549"/>
      <c r="WJC3977" s="549"/>
      <c r="WJD3977" s="549"/>
      <c r="WJE3977" s="549"/>
      <c r="WJF3977" s="549"/>
      <c r="WJG3977" s="549"/>
      <c r="WJH3977" s="549"/>
      <c r="WJI3977" s="549"/>
      <c r="WJJ3977" s="549"/>
      <c r="WJK3977" s="549"/>
      <c r="WJL3977" s="549"/>
      <c r="WJM3977" s="549"/>
      <c r="WJN3977" s="549"/>
      <c r="WJO3977" s="549"/>
      <c r="WJP3977" s="549"/>
      <c r="WJQ3977" s="549"/>
      <c r="WJR3977" s="549"/>
      <c r="WJS3977" s="549"/>
      <c r="WJT3977" s="549"/>
      <c r="WJU3977" s="549"/>
      <c r="WJV3977" s="549"/>
      <c r="WJW3977" s="549"/>
      <c r="WJX3977" s="549"/>
      <c r="WJY3977" s="549"/>
      <c r="WJZ3977" s="549"/>
      <c r="WKA3977" s="549"/>
      <c r="WKB3977" s="549"/>
      <c r="WKC3977" s="549"/>
      <c r="WKD3977" s="549"/>
      <c r="WKE3977" s="549"/>
      <c r="WKF3977" s="549"/>
      <c r="WKG3977" s="549"/>
      <c r="WKH3977" s="549"/>
      <c r="WKI3977" s="549"/>
      <c r="WKJ3977" s="549"/>
      <c r="WKK3977" s="549"/>
      <c r="WKL3977" s="549"/>
      <c r="WKM3977" s="549"/>
      <c r="WKN3977" s="549"/>
      <c r="WKO3977" s="549"/>
      <c r="WKP3977" s="549"/>
      <c r="WKQ3977" s="549"/>
      <c r="WKR3977" s="549"/>
      <c r="WKS3977" s="549"/>
      <c r="WKT3977" s="549"/>
      <c r="WKU3977" s="549"/>
      <c r="WKV3977" s="549"/>
      <c r="WKW3977" s="549"/>
      <c r="WKX3977" s="549"/>
      <c r="WKY3977" s="549"/>
      <c r="WKZ3977" s="549"/>
      <c r="WLA3977" s="549"/>
      <c r="WLB3977" s="549"/>
      <c r="WLC3977" s="549"/>
      <c r="WLD3977" s="549"/>
      <c r="WLE3977" s="549"/>
      <c r="WLF3977" s="549"/>
      <c r="WLG3977" s="549"/>
      <c r="WLH3977" s="549"/>
      <c r="WLI3977" s="549"/>
      <c r="WLJ3977" s="549"/>
      <c r="WLK3977" s="549"/>
      <c r="WLL3977" s="549"/>
      <c r="WLM3977" s="549"/>
      <c r="WLN3977" s="549"/>
      <c r="WLO3977" s="549"/>
      <c r="WLP3977" s="549"/>
      <c r="WLQ3977" s="549"/>
      <c r="WLR3977" s="549"/>
      <c r="WLS3977" s="549"/>
      <c r="WLT3977" s="549"/>
      <c r="WLU3977" s="549"/>
      <c r="WLV3977" s="549"/>
      <c r="WLW3977" s="549"/>
      <c r="WLX3977" s="549"/>
      <c r="WLY3977" s="549"/>
      <c r="WLZ3977" s="549"/>
      <c r="WMA3977" s="549"/>
      <c r="WMB3977" s="549"/>
      <c r="WMC3977" s="549"/>
      <c r="WMD3977" s="549"/>
      <c r="WME3977" s="549"/>
      <c r="WMF3977" s="549"/>
      <c r="WMG3977" s="549"/>
      <c r="WMH3977" s="549"/>
      <c r="WMI3977" s="549"/>
      <c r="WMJ3977" s="549"/>
      <c r="WMK3977" s="549"/>
      <c r="WML3977" s="549"/>
      <c r="WMM3977" s="549"/>
      <c r="WMN3977" s="549"/>
      <c r="WMO3977" s="549"/>
      <c r="WMP3977" s="549"/>
      <c r="WMQ3977" s="549"/>
      <c r="WMR3977" s="549"/>
      <c r="WMS3977" s="549"/>
      <c r="WMT3977" s="549"/>
      <c r="WMU3977" s="549"/>
      <c r="WMV3977" s="549"/>
      <c r="WMW3977" s="549"/>
      <c r="WMX3977" s="549"/>
      <c r="WMY3977" s="549"/>
      <c r="WMZ3977" s="549"/>
      <c r="WNA3977" s="549"/>
      <c r="WNB3977" s="549"/>
      <c r="WNC3977" s="549"/>
      <c r="WND3977" s="549"/>
      <c r="WNE3977" s="549"/>
      <c r="WNF3977" s="549"/>
      <c r="WNG3977" s="549"/>
      <c r="WNH3977" s="549"/>
      <c r="WNI3977" s="549"/>
      <c r="WNJ3977" s="549"/>
      <c r="WNK3977" s="549"/>
      <c r="WNL3977" s="549"/>
      <c r="WNM3977" s="549"/>
      <c r="WNN3977" s="549"/>
      <c r="WNO3977" s="549"/>
      <c r="WNP3977" s="549"/>
      <c r="WNQ3977" s="549"/>
      <c r="WNR3977" s="549"/>
      <c r="WNS3977" s="549"/>
      <c r="WNT3977" s="549"/>
      <c r="WNU3977" s="549"/>
      <c r="WNV3977" s="549"/>
      <c r="WNW3977" s="549"/>
      <c r="WNX3977" s="549"/>
      <c r="WNY3977" s="549"/>
      <c r="WNZ3977" s="549"/>
      <c r="WOA3977" s="549"/>
      <c r="WOB3977" s="549"/>
      <c r="WOC3977" s="549"/>
      <c r="WOD3977" s="549"/>
      <c r="WOE3977" s="549"/>
      <c r="WOF3977" s="549"/>
      <c r="WOG3977" s="549"/>
      <c r="WOH3977" s="549"/>
      <c r="WOI3977" s="549"/>
      <c r="WOJ3977" s="549"/>
      <c r="WOK3977" s="549"/>
      <c r="WOL3977" s="549"/>
      <c r="WOM3977" s="549"/>
      <c r="WON3977" s="549"/>
      <c r="WOO3977" s="549"/>
      <c r="WOP3977" s="549"/>
      <c r="WOQ3977" s="549"/>
      <c r="WOR3977" s="549"/>
      <c r="WOS3977" s="549"/>
      <c r="WOT3977" s="549"/>
      <c r="WOU3977" s="549"/>
      <c r="WOV3977" s="549"/>
      <c r="WOW3977" s="549"/>
      <c r="WOX3977" s="549"/>
      <c r="WOY3977" s="549"/>
      <c r="WOZ3977" s="549"/>
      <c r="WPA3977" s="549"/>
      <c r="WPB3977" s="549"/>
      <c r="WPC3977" s="549"/>
      <c r="WPD3977" s="549"/>
      <c r="WPE3977" s="549"/>
      <c r="WPF3977" s="549"/>
      <c r="WPG3977" s="549"/>
      <c r="WPH3977" s="549"/>
      <c r="WPI3977" s="549"/>
      <c r="WPJ3977" s="549"/>
      <c r="WPK3977" s="549"/>
      <c r="WPL3977" s="549"/>
      <c r="WPM3977" s="549"/>
      <c r="WPN3977" s="549"/>
      <c r="WPO3977" s="549"/>
      <c r="WPP3977" s="549"/>
      <c r="WPQ3977" s="549"/>
      <c r="WPR3977" s="549"/>
      <c r="WPS3977" s="549"/>
      <c r="WPT3977" s="549"/>
      <c r="WPU3977" s="549"/>
      <c r="WPV3977" s="549"/>
      <c r="WPW3977" s="549"/>
      <c r="WPX3977" s="549"/>
      <c r="WPY3977" s="549"/>
      <c r="WPZ3977" s="549"/>
      <c r="WQA3977" s="549"/>
      <c r="WQB3977" s="549"/>
      <c r="WQC3977" s="549"/>
      <c r="WQD3977" s="549"/>
      <c r="WQE3977" s="549"/>
      <c r="WQF3977" s="549"/>
      <c r="WQG3977" s="549"/>
      <c r="WQH3977" s="549"/>
      <c r="WQI3977" s="549"/>
      <c r="WQJ3977" s="549"/>
      <c r="WQK3977" s="549"/>
      <c r="WQL3977" s="549"/>
      <c r="WQM3977" s="549"/>
      <c r="WQN3977" s="549"/>
      <c r="WQO3977" s="549"/>
      <c r="WQP3977" s="549"/>
      <c r="WQQ3977" s="549"/>
      <c r="WQR3977" s="549"/>
      <c r="WQS3977" s="549"/>
      <c r="WQT3977" s="549"/>
      <c r="WQU3977" s="549"/>
      <c r="WQV3977" s="549"/>
      <c r="WQW3977" s="549"/>
      <c r="WQX3977" s="549"/>
      <c r="WQY3977" s="549"/>
      <c r="WQZ3977" s="549"/>
      <c r="WRA3977" s="549"/>
      <c r="WRB3977" s="549"/>
      <c r="WRC3977" s="549"/>
      <c r="WRD3977" s="549"/>
      <c r="WRE3977" s="549"/>
      <c r="WRF3977" s="549"/>
      <c r="WRG3977" s="549"/>
      <c r="WRH3977" s="549"/>
      <c r="WRI3977" s="549"/>
      <c r="WRJ3977" s="549"/>
      <c r="WRK3977" s="549"/>
      <c r="WRL3977" s="549"/>
      <c r="WRM3977" s="549"/>
      <c r="WRN3977" s="549"/>
      <c r="WRO3977" s="549"/>
      <c r="WRP3977" s="549"/>
      <c r="WRQ3977" s="549"/>
      <c r="WRR3977" s="549"/>
      <c r="WRS3977" s="549"/>
      <c r="WRT3977" s="549"/>
      <c r="WRU3977" s="549"/>
      <c r="WRV3977" s="549"/>
      <c r="WRW3977" s="549"/>
      <c r="WRX3977" s="549"/>
      <c r="WRY3977" s="549"/>
      <c r="WRZ3977" s="549"/>
      <c r="WSA3977" s="549"/>
      <c r="WSB3977" s="549"/>
      <c r="WSC3977" s="549"/>
      <c r="WSD3977" s="549"/>
      <c r="WSE3977" s="549"/>
      <c r="WSF3977" s="549"/>
      <c r="WSG3977" s="549"/>
      <c r="WSH3977" s="549"/>
      <c r="WSI3977" s="549"/>
      <c r="WSJ3977" s="549"/>
      <c r="WSK3977" s="549"/>
      <c r="WSL3977" s="549"/>
      <c r="WSM3977" s="549"/>
      <c r="WSN3977" s="549"/>
      <c r="WSO3977" s="549"/>
      <c r="WSP3977" s="549"/>
      <c r="WSQ3977" s="549"/>
      <c r="WSR3977" s="549"/>
      <c r="WSS3977" s="549"/>
      <c r="WST3977" s="549"/>
      <c r="WSU3977" s="549"/>
      <c r="WSV3977" s="549"/>
      <c r="WSW3977" s="549"/>
      <c r="WSX3977" s="549"/>
      <c r="WSY3977" s="549"/>
      <c r="WSZ3977" s="549"/>
      <c r="WTA3977" s="549"/>
      <c r="WTB3977" s="549"/>
      <c r="WTC3977" s="549"/>
      <c r="WTD3977" s="549"/>
      <c r="WTE3977" s="549"/>
      <c r="WTF3977" s="549"/>
      <c r="WTG3977" s="549"/>
      <c r="WTH3977" s="549"/>
      <c r="WTI3977" s="549"/>
      <c r="WTJ3977" s="549"/>
      <c r="WTK3977" s="549"/>
      <c r="WTL3977" s="549"/>
      <c r="WTM3977" s="549"/>
      <c r="WTN3977" s="549"/>
      <c r="WTO3977" s="549"/>
      <c r="WTP3977" s="549"/>
      <c r="WTQ3977" s="549"/>
      <c r="WTR3977" s="549"/>
      <c r="WTS3977" s="549"/>
      <c r="WTT3977" s="549"/>
      <c r="WTU3977" s="549"/>
      <c r="WTV3977" s="549"/>
      <c r="WTW3977" s="549"/>
      <c r="WTX3977" s="549"/>
      <c r="WTY3977" s="549"/>
      <c r="WTZ3977" s="549"/>
      <c r="WUA3977" s="549"/>
      <c r="WUB3977" s="549"/>
      <c r="WUC3977" s="549"/>
      <c r="WUD3977" s="549"/>
      <c r="WUE3977" s="549"/>
      <c r="WUF3977" s="549"/>
      <c r="WUG3977" s="549"/>
      <c r="WUH3977" s="549"/>
      <c r="WUI3977" s="549"/>
      <c r="WUJ3977" s="549"/>
      <c r="WUK3977" s="549"/>
      <c r="WUL3977" s="549"/>
      <c r="WUM3977" s="549"/>
      <c r="WUN3977" s="549"/>
      <c r="WUO3977" s="549"/>
      <c r="WUP3977" s="549"/>
      <c r="WUQ3977" s="549"/>
      <c r="WUR3977" s="549"/>
      <c r="WUS3977" s="549"/>
      <c r="WUT3977" s="549"/>
      <c r="WUU3977" s="549"/>
      <c r="WUV3977" s="549"/>
      <c r="WUW3977" s="549"/>
      <c r="WUX3977" s="549"/>
      <c r="WUY3977" s="549"/>
      <c r="WUZ3977" s="549"/>
      <c r="WVA3977" s="549"/>
      <c r="WVB3977" s="549"/>
      <c r="WVC3977" s="549"/>
      <c r="WVD3977" s="549"/>
      <c r="WVE3977" s="549"/>
      <c r="WVF3977" s="549"/>
      <c r="WVG3977" s="549"/>
      <c r="WVH3977" s="549"/>
      <c r="WVI3977" s="549"/>
      <c r="WVJ3977" s="549"/>
      <c r="WVK3977" s="549"/>
      <c r="WVL3977" s="549"/>
      <c r="WVM3977" s="549"/>
      <c r="WVN3977" s="549"/>
    </row>
    <row r="3978" spans="1:16134" s="719" customFormat="1">
      <c r="A3978" s="365"/>
      <c r="B3978" s="292" t="s">
        <v>4588</v>
      </c>
      <c r="C3978" s="263" t="s">
        <v>160</v>
      </c>
      <c r="D3978" s="48">
        <v>2</v>
      </c>
      <c r="E3978" s="48"/>
      <c r="F3978" s="48">
        <f>+E3978*D3978</f>
        <v>0</v>
      </c>
      <c r="P3978" s="549"/>
      <c r="Q3978" s="549"/>
      <c r="R3978" s="549"/>
      <c r="S3978" s="549"/>
      <c r="T3978" s="549"/>
      <c r="U3978" s="549"/>
      <c r="V3978" s="549"/>
      <c r="W3978" s="549"/>
      <c r="X3978" s="549"/>
      <c r="Y3978" s="549"/>
      <c r="Z3978" s="549"/>
      <c r="AA3978" s="549"/>
      <c r="AB3978" s="549"/>
      <c r="AC3978" s="549"/>
      <c r="AD3978" s="549"/>
      <c r="AE3978" s="549"/>
      <c r="AF3978" s="549"/>
      <c r="AG3978" s="549"/>
      <c r="AH3978" s="549"/>
      <c r="AI3978" s="549"/>
      <c r="AJ3978" s="549"/>
      <c r="AK3978" s="549"/>
      <c r="AL3978" s="549"/>
      <c r="AM3978" s="549"/>
      <c r="AN3978" s="549"/>
      <c r="AO3978" s="549"/>
      <c r="AP3978" s="549"/>
      <c r="AQ3978" s="549"/>
      <c r="AR3978" s="549"/>
      <c r="AS3978" s="549"/>
      <c r="AT3978" s="549"/>
      <c r="AU3978" s="549"/>
      <c r="AV3978" s="549"/>
      <c r="AW3978" s="549"/>
      <c r="AX3978" s="549"/>
      <c r="AY3978" s="549"/>
      <c r="AZ3978" s="549"/>
      <c r="BA3978" s="549"/>
      <c r="BB3978" s="549"/>
      <c r="BC3978" s="549"/>
      <c r="BD3978" s="549"/>
      <c r="BE3978" s="549"/>
      <c r="BF3978" s="549"/>
      <c r="BG3978" s="549"/>
      <c r="BH3978" s="549"/>
      <c r="BI3978" s="549"/>
      <c r="BJ3978" s="549"/>
      <c r="BK3978" s="549"/>
      <c r="BL3978" s="549"/>
      <c r="BM3978" s="549"/>
      <c r="BN3978" s="549"/>
      <c r="BO3978" s="549"/>
      <c r="BP3978" s="549"/>
      <c r="BQ3978" s="549"/>
      <c r="BR3978" s="549"/>
      <c r="BS3978" s="549"/>
      <c r="BT3978" s="549"/>
      <c r="BU3978" s="549"/>
      <c r="BV3978" s="549"/>
      <c r="BW3978" s="549"/>
      <c r="BX3978" s="549"/>
      <c r="BY3978" s="549"/>
      <c r="BZ3978" s="549"/>
      <c r="CA3978" s="549"/>
      <c r="CB3978" s="549"/>
      <c r="CC3978" s="549"/>
      <c r="CD3978" s="549"/>
      <c r="CE3978" s="549"/>
      <c r="CF3978" s="549"/>
      <c r="CG3978" s="549"/>
      <c r="CH3978" s="549"/>
      <c r="CI3978" s="549"/>
      <c r="CJ3978" s="549"/>
      <c r="CK3978" s="549"/>
      <c r="CL3978" s="549"/>
      <c r="CM3978" s="549"/>
      <c r="CN3978" s="549"/>
      <c r="CO3978" s="549"/>
      <c r="CP3978" s="549"/>
      <c r="CQ3978" s="549"/>
      <c r="CR3978" s="549"/>
      <c r="CS3978" s="549"/>
      <c r="CT3978" s="549"/>
      <c r="CU3978" s="549"/>
      <c r="CV3978" s="549"/>
      <c r="CW3978" s="549"/>
      <c r="CX3978" s="549"/>
      <c r="CY3978" s="549"/>
      <c r="CZ3978" s="549"/>
      <c r="DA3978" s="549"/>
      <c r="DB3978" s="549"/>
      <c r="DC3978" s="549"/>
      <c r="DD3978" s="549"/>
      <c r="DE3978" s="549"/>
      <c r="DF3978" s="549"/>
      <c r="DG3978" s="549"/>
      <c r="DH3978" s="549"/>
      <c r="DI3978" s="549"/>
      <c r="DJ3978" s="549"/>
      <c r="DK3978" s="549"/>
      <c r="DL3978" s="549"/>
      <c r="DM3978" s="549"/>
      <c r="DN3978" s="549"/>
      <c r="DO3978" s="549"/>
      <c r="DP3978" s="549"/>
      <c r="DQ3978" s="549"/>
      <c r="DR3978" s="549"/>
      <c r="DS3978" s="549"/>
      <c r="DT3978" s="549"/>
      <c r="DU3978" s="549"/>
      <c r="DV3978" s="549"/>
      <c r="DW3978" s="549"/>
      <c r="DX3978" s="549"/>
      <c r="DY3978" s="549"/>
      <c r="DZ3978" s="549"/>
      <c r="EA3978" s="549"/>
      <c r="EB3978" s="549"/>
      <c r="EC3978" s="549"/>
      <c r="ED3978" s="549"/>
      <c r="EE3978" s="549"/>
      <c r="EF3978" s="549"/>
      <c r="EG3978" s="549"/>
      <c r="EH3978" s="549"/>
      <c r="EI3978" s="549"/>
      <c r="EJ3978" s="549"/>
      <c r="EK3978" s="549"/>
      <c r="EL3978" s="549"/>
      <c r="EM3978" s="549"/>
      <c r="EN3978" s="549"/>
      <c r="EO3978" s="549"/>
      <c r="EP3978" s="549"/>
      <c r="EQ3978" s="549"/>
      <c r="ER3978" s="549"/>
      <c r="ES3978" s="549"/>
      <c r="ET3978" s="549"/>
      <c r="EU3978" s="549"/>
      <c r="EV3978" s="549"/>
      <c r="EW3978" s="549"/>
      <c r="EX3978" s="549"/>
      <c r="EY3978" s="549"/>
      <c r="EZ3978" s="549"/>
      <c r="FA3978" s="549"/>
      <c r="FB3978" s="549"/>
      <c r="FC3978" s="549"/>
      <c r="FD3978" s="549"/>
      <c r="FE3978" s="549"/>
      <c r="FF3978" s="549"/>
      <c r="FG3978" s="549"/>
      <c r="FH3978" s="549"/>
      <c r="FI3978" s="549"/>
      <c r="FJ3978" s="549"/>
      <c r="FK3978" s="549"/>
      <c r="FL3978" s="549"/>
      <c r="FM3978" s="549"/>
      <c r="FN3978" s="549"/>
      <c r="FO3978" s="549"/>
      <c r="FP3978" s="549"/>
      <c r="FQ3978" s="549"/>
      <c r="FR3978" s="549"/>
      <c r="FS3978" s="549"/>
      <c r="FT3978" s="549"/>
      <c r="FU3978" s="549"/>
      <c r="FV3978" s="549"/>
      <c r="FW3978" s="549"/>
      <c r="FX3978" s="549"/>
      <c r="FY3978" s="549"/>
      <c r="FZ3978" s="549"/>
      <c r="GA3978" s="549"/>
      <c r="GB3978" s="549"/>
      <c r="GC3978" s="549"/>
      <c r="GD3978" s="549"/>
      <c r="GE3978" s="549"/>
      <c r="GF3978" s="549"/>
      <c r="GG3978" s="549"/>
      <c r="GH3978" s="549"/>
      <c r="GI3978" s="549"/>
      <c r="GJ3978" s="549"/>
      <c r="GK3978" s="549"/>
      <c r="GL3978" s="549"/>
      <c r="GM3978" s="549"/>
      <c r="GN3978" s="549"/>
      <c r="GO3978" s="549"/>
      <c r="GP3978" s="549"/>
      <c r="GQ3978" s="549"/>
      <c r="GR3978" s="549"/>
      <c r="GS3978" s="549"/>
      <c r="GT3978" s="549"/>
      <c r="GU3978" s="549"/>
      <c r="GV3978" s="549"/>
      <c r="GW3978" s="549"/>
      <c r="GX3978" s="549"/>
      <c r="GY3978" s="549"/>
      <c r="GZ3978" s="549"/>
      <c r="HA3978" s="549"/>
      <c r="HB3978" s="549"/>
      <c r="HC3978" s="549"/>
      <c r="HD3978" s="549"/>
      <c r="HE3978" s="549"/>
      <c r="HF3978" s="549"/>
      <c r="HG3978" s="549"/>
      <c r="HH3978" s="549"/>
      <c r="HI3978" s="549"/>
      <c r="HJ3978" s="549"/>
      <c r="HK3978" s="549"/>
      <c r="HL3978" s="549"/>
      <c r="HM3978" s="549"/>
      <c r="HN3978" s="549"/>
      <c r="HO3978" s="549"/>
      <c r="HP3978" s="549"/>
      <c r="HQ3978" s="549"/>
      <c r="HR3978" s="549"/>
      <c r="HS3978" s="549"/>
      <c r="HT3978" s="549"/>
      <c r="HU3978" s="549"/>
      <c r="HV3978" s="549"/>
      <c r="HW3978" s="549"/>
      <c r="HX3978" s="549"/>
      <c r="HY3978" s="549"/>
      <c r="HZ3978" s="549"/>
      <c r="IA3978" s="549"/>
      <c r="IB3978" s="549"/>
      <c r="IC3978" s="549"/>
      <c r="ID3978" s="549"/>
      <c r="IE3978" s="549"/>
      <c r="IF3978" s="549"/>
      <c r="IG3978" s="549"/>
      <c r="IH3978" s="549"/>
      <c r="II3978" s="549"/>
      <c r="IJ3978" s="549"/>
      <c r="IK3978" s="549"/>
      <c r="IL3978" s="549"/>
      <c r="IM3978" s="549"/>
      <c r="IN3978" s="549"/>
      <c r="IO3978" s="549"/>
      <c r="IP3978" s="549"/>
      <c r="IQ3978" s="549"/>
      <c r="IR3978" s="549"/>
      <c r="IS3978" s="549"/>
      <c r="IT3978" s="549"/>
      <c r="IU3978" s="549"/>
      <c r="IV3978" s="549"/>
      <c r="IW3978" s="549"/>
      <c r="IX3978" s="549"/>
      <c r="IY3978" s="549"/>
      <c r="IZ3978" s="549"/>
      <c r="JA3978" s="549"/>
      <c r="JB3978" s="549"/>
      <c r="JC3978" s="549"/>
      <c r="JD3978" s="549"/>
      <c r="JE3978" s="549"/>
      <c r="JF3978" s="549"/>
      <c r="JG3978" s="549"/>
      <c r="JH3978" s="549"/>
      <c r="JI3978" s="549"/>
      <c r="JJ3978" s="549"/>
      <c r="JK3978" s="549"/>
      <c r="JL3978" s="549"/>
      <c r="JM3978" s="549"/>
      <c r="JN3978" s="549"/>
      <c r="JO3978" s="549"/>
      <c r="JP3978" s="549"/>
      <c r="JQ3978" s="549"/>
      <c r="JR3978" s="549"/>
      <c r="JS3978" s="549"/>
      <c r="JT3978" s="549"/>
      <c r="JU3978" s="549"/>
      <c r="JV3978" s="549"/>
      <c r="JW3978" s="549"/>
      <c r="JX3978" s="549"/>
      <c r="JY3978" s="549"/>
      <c r="JZ3978" s="549"/>
      <c r="KA3978" s="549"/>
      <c r="KB3978" s="549"/>
      <c r="KC3978" s="549"/>
      <c r="KD3978" s="549"/>
      <c r="KE3978" s="549"/>
      <c r="KF3978" s="549"/>
      <c r="KG3978" s="549"/>
      <c r="KH3978" s="549"/>
      <c r="KI3978" s="549"/>
      <c r="KJ3978" s="549"/>
      <c r="KK3978" s="549"/>
      <c r="KL3978" s="549"/>
      <c r="KM3978" s="549"/>
      <c r="KN3978" s="549"/>
      <c r="KO3978" s="549"/>
      <c r="KP3978" s="549"/>
      <c r="KQ3978" s="549"/>
      <c r="KR3978" s="549"/>
      <c r="KS3978" s="549"/>
      <c r="KT3978" s="549"/>
      <c r="KU3978" s="549"/>
      <c r="KV3978" s="549"/>
      <c r="KW3978" s="549"/>
      <c r="KX3978" s="549"/>
      <c r="KY3978" s="549"/>
      <c r="KZ3978" s="549"/>
      <c r="LA3978" s="549"/>
      <c r="LB3978" s="549"/>
      <c r="LC3978" s="549"/>
      <c r="LD3978" s="549"/>
      <c r="LE3978" s="549"/>
      <c r="LF3978" s="549"/>
      <c r="LG3978" s="549"/>
      <c r="LH3978" s="549"/>
      <c r="LI3978" s="549"/>
      <c r="LJ3978" s="549"/>
      <c r="LK3978" s="549"/>
      <c r="LL3978" s="549"/>
      <c r="LM3978" s="549"/>
      <c r="LN3978" s="549"/>
      <c r="LO3978" s="549"/>
      <c r="LP3978" s="549"/>
      <c r="LQ3978" s="549"/>
      <c r="LR3978" s="549"/>
      <c r="LS3978" s="549"/>
      <c r="LT3978" s="549"/>
      <c r="LU3978" s="549"/>
      <c r="LV3978" s="549"/>
      <c r="LW3978" s="549"/>
      <c r="LX3978" s="549"/>
      <c r="LY3978" s="549"/>
      <c r="LZ3978" s="549"/>
      <c r="MA3978" s="549"/>
      <c r="MB3978" s="549"/>
      <c r="MC3978" s="549"/>
      <c r="MD3978" s="549"/>
      <c r="ME3978" s="549"/>
      <c r="MF3978" s="549"/>
      <c r="MG3978" s="549"/>
      <c r="MH3978" s="549"/>
      <c r="MI3978" s="549"/>
      <c r="MJ3978" s="549"/>
      <c r="MK3978" s="549"/>
      <c r="ML3978" s="549"/>
      <c r="MM3978" s="549"/>
      <c r="MN3978" s="549"/>
      <c r="MO3978" s="549"/>
      <c r="MP3978" s="549"/>
      <c r="MQ3978" s="549"/>
      <c r="MR3978" s="549"/>
      <c r="MS3978" s="549"/>
      <c r="MT3978" s="549"/>
      <c r="MU3978" s="549"/>
      <c r="MV3978" s="549"/>
      <c r="MW3978" s="549"/>
      <c r="MX3978" s="549"/>
      <c r="MY3978" s="549"/>
      <c r="MZ3978" s="549"/>
      <c r="NA3978" s="549"/>
      <c r="NB3978" s="549"/>
      <c r="NC3978" s="549"/>
      <c r="ND3978" s="549"/>
      <c r="NE3978" s="549"/>
      <c r="NF3978" s="549"/>
      <c r="NG3978" s="549"/>
      <c r="NH3978" s="549"/>
      <c r="NI3978" s="549"/>
      <c r="NJ3978" s="549"/>
      <c r="NK3978" s="549"/>
      <c r="NL3978" s="549"/>
      <c r="NM3978" s="549"/>
      <c r="NN3978" s="549"/>
      <c r="NO3978" s="549"/>
      <c r="NP3978" s="549"/>
      <c r="NQ3978" s="549"/>
      <c r="NR3978" s="549"/>
      <c r="NS3978" s="549"/>
      <c r="NT3978" s="549"/>
      <c r="NU3978" s="549"/>
      <c r="NV3978" s="549"/>
      <c r="NW3978" s="549"/>
      <c r="NX3978" s="549"/>
      <c r="NY3978" s="549"/>
      <c r="NZ3978" s="549"/>
      <c r="OA3978" s="549"/>
      <c r="OB3978" s="549"/>
      <c r="OC3978" s="549"/>
      <c r="OD3978" s="549"/>
      <c r="OE3978" s="549"/>
      <c r="OF3978" s="549"/>
      <c r="OG3978" s="549"/>
      <c r="OH3978" s="549"/>
      <c r="OI3978" s="549"/>
      <c r="OJ3978" s="549"/>
      <c r="OK3978" s="549"/>
      <c r="OL3978" s="549"/>
      <c r="OM3978" s="549"/>
      <c r="ON3978" s="549"/>
      <c r="OO3978" s="549"/>
      <c r="OP3978" s="549"/>
      <c r="OQ3978" s="549"/>
      <c r="OR3978" s="549"/>
      <c r="OS3978" s="549"/>
      <c r="OT3978" s="549"/>
      <c r="OU3978" s="549"/>
      <c r="OV3978" s="549"/>
      <c r="OW3978" s="549"/>
      <c r="OX3978" s="549"/>
      <c r="OY3978" s="549"/>
      <c r="OZ3978" s="549"/>
      <c r="PA3978" s="549"/>
      <c r="PB3978" s="549"/>
      <c r="PC3978" s="549"/>
      <c r="PD3978" s="549"/>
      <c r="PE3978" s="549"/>
      <c r="PF3978" s="549"/>
      <c r="PG3978" s="549"/>
      <c r="PH3978" s="549"/>
      <c r="PI3978" s="549"/>
      <c r="PJ3978" s="549"/>
      <c r="PK3978" s="549"/>
      <c r="PL3978" s="549"/>
      <c r="PM3978" s="549"/>
      <c r="PN3978" s="549"/>
      <c r="PO3978" s="549"/>
      <c r="PP3978" s="549"/>
      <c r="PQ3978" s="549"/>
      <c r="PR3978" s="549"/>
      <c r="PS3978" s="549"/>
      <c r="PT3978" s="549"/>
      <c r="PU3978" s="549"/>
      <c r="PV3978" s="549"/>
      <c r="PW3978" s="549"/>
      <c r="PX3978" s="549"/>
      <c r="PY3978" s="549"/>
      <c r="PZ3978" s="549"/>
      <c r="QA3978" s="549"/>
      <c r="QB3978" s="549"/>
      <c r="QC3978" s="549"/>
      <c r="QD3978" s="549"/>
      <c r="QE3978" s="549"/>
      <c r="QF3978" s="549"/>
      <c r="QG3978" s="549"/>
      <c r="QH3978" s="549"/>
      <c r="QI3978" s="549"/>
      <c r="QJ3978" s="549"/>
      <c r="QK3978" s="549"/>
      <c r="QL3978" s="549"/>
      <c r="QM3978" s="549"/>
      <c r="QN3978" s="549"/>
      <c r="QO3978" s="549"/>
      <c r="QP3978" s="549"/>
      <c r="QQ3978" s="549"/>
      <c r="QR3978" s="549"/>
      <c r="QS3978" s="549"/>
      <c r="QT3978" s="549"/>
      <c r="QU3978" s="549"/>
      <c r="QV3978" s="549"/>
      <c r="QW3978" s="549"/>
      <c r="QX3978" s="549"/>
      <c r="QY3978" s="549"/>
      <c r="QZ3978" s="549"/>
      <c r="RA3978" s="549"/>
      <c r="RB3978" s="549"/>
      <c r="RC3978" s="549"/>
      <c r="RD3978" s="549"/>
      <c r="RE3978" s="549"/>
      <c r="RF3978" s="549"/>
      <c r="RG3978" s="549"/>
      <c r="RH3978" s="549"/>
      <c r="RI3978" s="549"/>
      <c r="RJ3978" s="549"/>
      <c r="RK3978" s="549"/>
      <c r="RL3978" s="549"/>
      <c r="RM3978" s="549"/>
      <c r="RN3978" s="549"/>
      <c r="RO3978" s="549"/>
      <c r="RP3978" s="549"/>
      <c r="RQ3978" s="549"/>
      <c r="RR3978" s="549"/>
      <c r="RS3978" s="549"/>
      <c r="RT3978" s="549"/>
      <c r="RU3978" s="549"/>
      <c r="RV3978" s="549"/>
      <c r="RW3978" s="549"/>
      <c r="RX3978" s="549"/>
      <c r="RY3978" s="549"/>
      <c r="RZ3978" s="549"/>
      <c r="SA3978" s="549"/>
      <c r="SB3978" s="549"/>
      <c r="SC3978" s="549"/>
      <c r="SD3978" s="549"/>
      <c r="SE3978" s="549"/>
      <c r="SF3978" s="549"/>
      <c r="SG3978" s="549"/>
      <c r="SH3978" s="549"/>
      <c r="SI3978" s="549"/>
      <c r="SJ3978" s="549"/>
      <c r="SK3978" s="549"/>
      <c r="SL3978" s="549"/>
      <c r="SM3978" s="549"/>
      <c r="SN3978" s="549"/>
      <c r="SO3978" s="549"/>
      <c r="SP3978" s="549"/>
      <c r="SQ3978" s="549"/>
      <c r="SR3978" s="549"/>
      <c r="SS3978" s="549"/>
      <c r="ST3978" s="549"/>
      <c r="SU3978" s="549"/>
      <c r="SV3978" s="549"/>
      <c r="SW3978" s="549"/>
      <c r="SX3978" s="549"/>
      <c r="SY3978" s="549"/>
      <c r="SZ3978" s="549"/>
      <c r="TA3978" s="549"/>
      <c r="TB3978" s="549"/>
      <c r="TC3978" s="549"/>
      <c r="TD3978" s="549"/>
      <c r="TE3978" s="549"/>
      <c r="TF3978" s="549"/>
      <c r="TG3978" s="549"/>
      <c r="TH3978" s="549"/>
      <c r="TI3978" s="549"/>
      <c r="TJ3978" s="549"/>
      <c r="TK3978" s="549"/>
      <c r="TL3978" s="549"/>
      <c r="TM3978" s="549"/>
      <c r="TN3978" s="549"/>
      <c r="TO3978" s="549"/>
      <c r="TP3978" s="549"/>
      <c r="TQ3978" s="549"/>
      <c r="TR3978" s="549"/>
      <c r="TS3978" s="549"/>
      <c r="TT3978" s="549"/>
      <c r="TU3978" s="549"/>
      <c r="TV3978" s="549"/>
      <c r="TW3978" s="549"/>
      <c r="TX3978" s="549"/>
      <c r="TY3978" s="549"/>
      <c r="TZ3978" s="549"/>
      <c r="UA3978" s="549"/>
      <c r="UB3978" s="549"/>
      <c r="UC3978" s="549"/>
      <c r="UD3978" s="549"/>
      <c r="UE3978" s="549"/>
      <c r="UF3978" s="549"/>
      <c r="UG3978" s="549"/>
      <c r="UH3978" s="549"/>
      <c r="UI3978" s="549"/>
      <c r="UJ3978" s="549"/>
      <c r="UK3978" s="549"/>
      <c r="UL3978" s="549"/>
      <c r="UM3978" s="549"/>
      <c r="UN3978" s="549"/>
      <c r="UO3978" s="549"/>
      <c r="UP3978" s="549"/>
      <c r="UQ3978" s="549"/>
      <c r="UR3978" s="549"/>
      <c r="US3978" s="549"/>
      <c r="UT3978" s="549"/>
      <c r="UU3978" s="549"/>
      <c r="UV3978" s="549"/>
      <c r="UW3978" s="549"/>
      <c r="UX3978" s="549"/>
      <c r="UY3978" s="549"/>
      <c r="UZ3978" s="549"/>
      <c r="VA3978" s="549"/>
      <c r="VB3978" s="549"/>
      <c r="VC3978" s="549"/>
      <c r="VD3978" s="549"/>
      <c r="VE3978" s="549"/>
      <c r="VF3978" s="549"/>
      <c r="VG3978" s="549"/>
      <c r="VH3978" s="549"/>
      <c r="VI3978" s="549"/>
      <c r="VJ3978" s="549"/>
      <c r="VK3978" s="549"/>
      <c r="VL3978" s="549"/>
      <c r="VM3978" s="549"/>
      <c r="VN3978" s="549"/>
      <c r="VO3978" s="549"/>
      <c r="VP3978" s="549"/>
      <c r="VQ3978" s="549"/>
      <c r="VR3978" s="549"/>
      <c r="VS3978" s="549"/>
      <c r="VT3978" s="549"/>
      <c r="VU3978" s="549"/>
      <c r="VV3978" s="549"/>
      <c r="VW3978" s="549"/>
      <c r="VX3978" s="549"/>
      <c r="VY3978" s="549"/>
      <c r="VZ3978" s="549"/>
      <c r="WA3978" s="549"/>
      <c r="WB3978" s="549"/>
      <c r="WC3978" s="549"/>
      <c r="WD3978" s="549"/>
      <c r="WE3978" s="549"/>
      <c r="WF3978" s="549"/>
      <c r="WG3978" s="549"/>
      <c r="WH3978" s="549"/>
      <c r="WI3978" s="549"/>
      <c r="WJ3978" s="549"/>
      <c r="WK3978" s="549"/>
      <c r="WL3978" s="549"/>
      <c r="WM3978" s="549"/>
      <c r="WN3978" s="549"/>
      <c r="WO3978" s="549"/>
      <c r="WP3978" s="549"/>
      <c r="WQ3978" s="549"/>
      <c r="WR3978" s="549"/>
      <c r="WS3978" s="549"/>
      <c r="WT3978" s="549"/>
      <c r="WU3978" s="549"/>
      <c r="WV3978" s="549"/>
      <c r="WW3978" s="549"/>
      <c r="WX3978" s="549"/>
      <c r="WY3978" s="549"/>
      <c r="WZ3978" s="549"/>
      <c r="XA3978" s="549"/>
      <c r="XB3978" s="549"/>
      <c r="XC3978" s="549"/>
      <c r="XD3978" s="549"/>
      <c r="XE3978" s="549"/>
      <c r="XF3978" s="549"/>
      <c r="XG3978" s="549"/>
      <c r="XH3978" s="549"/>
      <c r="XI3978" s="549"/>
      <c r="XJ3978" s="549"/>
      <c r="XK3978" s="549"/>
      <c r="XL3978" s="549"/>
      <c r="XM3978" s="549"/>
      <c r="XN3978" s="549"/>
      <c r="XO3978" s="549"/>
      <c r="XP3978" s="549"/>
      <c r="XQ3978" s="549"/>
      <c r="XR3978" s="549"/>
      <c r="XS3978" s="549"/>
      <c r="XT3978" s="549"/>
      <c r="XU3978" s="549"/>
      <c r="XV3978" s="549"/>
      <c r="XW3978" s="549"/>
      <c r="XX3978" s="549"/>
      <c r="XY3978" s="549"/>
      <c r="XZ3978" s="549"/>
      <c r="YA3978" s="549"/>
      <c r="YB3978" s="549"/>
      <c r="YC3978" s="549"/>
      <c r="YD3978" s="549"/>
      <c r="YE3978" s="549"/>
      <c r="YF3978" s="549"/>
      <c r="YG3978" s="549"/>
      <c r="YH3978" s="549"/>
      <c r="YI3978" s="549"/>
      <c r="YJ3978" s="549"/>
      <c r="YK3978" s="549"/>
      <c r="YL3978" s="549"/>
      <c r="YM3978" s="549"/>
      <c r="YN3978" s="549"/>
      <c r="YO3978" s="549"/>
      <c r="YP3978" s="549"/>
      <c r="YQ3978" s="549"/>
      <c r="YR3978" s="549"/>
      <c r="YS3978" s="549"/>
      <c r="YT3978" s="549"/>
      <c r="YU3978" s="549"/>
      <c r="YV3978" s="549"/>
      <c r="YW3978" s="549"/>
      <c r="YX3978" s="549"/>
      <c r="YY3978" s="549"/>
      <c r="YZ3978" s="549"/>
      <c r="ZA3978" s="549"/>
      <c r="ZB3978" s="549"/>
      <c r="ZC3978" s="549"/>
      <c r="ZD3978" s="549"/>
      <c r="ZE3978" s="549"/>
      <c r="ZF3978" s="549"/>
      <c r="ZG3978" s="549"/>
      <c r="ZH3978" s="549"/>
      <c r="ZI3978" s="549"/>
      <c r="ZJ3978" s="549"/>
      <c r="ZK3978" s="549"/>
      <c r="ZL3978" s="549"/>
      <c r="ZM3978" s="549"/>
      <c r="ZN3978" s="549"/>
      <c r="ZO3978" s="549"/>
      <c r="ZP3978" s="549"/>
      <c r="ZQ3978" s="549"/>
      <c r="ZR3978" s="549"/>
      <c r="ZS3978" s="549"/>
      <c r="ZT3978" s="549"/>
      <c r="ZU3978" s="549"/>
      <c r="ZV3978" s="549"/>
      <c r="ZW3978" s="549"/>
      <c r="ZX3978" s="549"/>
      <c r="ZY3978" s="549"/>
      <c r="ZZ3978" s="549"/>
      <c r="AAA3978" s="549"/>
      <c r="AAB3978" s="549"/>
      <c r="AAC3978" s="549"/>
      <c r="AAD3978" s="549"/>
      <c r="AAE3978" s="549"/>
      <c r="AAF3978" s="549"/>
      <c r="AAG3978" s="549"/>
      <c r="AAH3978" s="549"/>
      <c r="AAI3978" s="549"/>
      <c r="AAJ3978" s="549"/>
      <c r="AAK3978" s="549"/>
      <c r="AAL3978" s="549"/>
      <c r="AAM3978" s="549"/>
      <c r="AAN3978" s="549"/>
      <c r="AAO3978" s="549"/>
      <c r="AAP3978" s="549"/>
      <c r="AAQ3978" s="549"/>
      <c r="AAR3978" s="549"/>
      <c r="AAS3978" s="549"/>
      <c r="AAT3978" s="549"/>
      <c r="AAU3978" s="549"/>
      <c r="AAV3978" s="549"/>
      <c r="AAW3978" s="549"/>
      <c r="AAX3978" s="549"/>
      <c r="AAY3978" s="549"/>
      <c r="AAZ3978" s="549"/>
      <c r="ABA3978" s="549"/>
      <c r="ABB3978" s="549"/>
      <c r="ABC3978" s="549"/>
      <c r="ABD3978" s="549"/>
      <c r="ABE3978" s="549"/>
      <c r="ABF3978" s="549"/>
      <c r="ABG3978" s="549"/>
      <c r="ABH3978" s="549"/>
      <c r="ABI3978" s="549"/>
      <c r="ABJ3978" s="549"/>
      <c r="ABK3978" s="549"/>
      <c r="ABL3978" s="549"/>
      <c r="ABM3978" s="549"/>
      <c r="ABN3978" s="549"/>
      <c r="ABO3978" s="549"/>
      <c r="ABP3978" s="549"/>
      <c r="ABQ3978" s="549"/>
      <c r="ABR3978" s="549"/>
      <c r="ABS3978" s="549"/>
      <c r="ABT3978" s="549"/>
      <c r="ABU3978" s="549"/>
      <c r="ABV3978" s="549"/>
      <c r="ABW3978" s="549"/>
      <c r="ABX3978" s="549"/>
      <c r="ABY3978" s="549"/>
      <c r="ABZ3978" s="549"/>
      <c r="ACA3978" s="549"/>
      <c r="ACB3978" s="549"/>
      <c r="ACC3978" s="549"/>
      <c r="ACD3978" s="549"/>
      <c r="ACE3978" s="549"/>
      <c r="ACF3978" s="549"/>
      <c r="ACG3978" s="549"/>
      <c r="ACH3978" s="549"/>
      <c r="ACI3978" s="549"/>
      <c r="ACJ3978" s="549"/>
      <c r="ACK3978" s="549"/>
      <c r="ACL3978" s="549"/>
      <c r="ACM3978" s="549"/>
      <c r="ACN3978" s="549"/>
      <c r="ACO3978" s="549"/>
      <c r="ACP3978" s="549"/>
      <c r="ACQ3978" s="549"/>
      <c r="ACR3978" s="549"/>
      <c r="ACS3978" s="549"/>
      <c r="ACT3978" s="549"/>
      <c r="ACU3978" s="549"/>
      <c r="ACV3978" s="549"/>
      <c r="ACW3978" s="549"/>
      <c r="ACX3978" s="549"/>
      <c r="ACY3978" s="549"/>
      <c r="ACZ3978" s="549"/>
      <c r="ADA3978" s="549"/>
      <c r="ADB3978" s="549"/>
      <c r="ADC3978" s="549"/>
      <c r="ADD3978" s="549"/>
      <c r="ADE3978" s="549"/>
      <c r="ADF3978" s="549"/>
      <c r="ADG3978" s="549"/>
      <c r="ADH3978" s="549"/>
      <c r="ADI3978" s="549"/>
      <c r="ADJ3978" s="549"/>
      <c r="ADK3978" s="549"/>
      <c r="ADL3978" s="549"/>
      <c r="ADM3978" s="549"/>
      <c r="ADN3978" s="549"/>
      <c r="ADO3978" s="549"/>
      <c r="ADP3978" s="549"/>
      <c r="ADQ3978" s="549"/>
      <c r="ADR3978" s="549"/>
      <c r="ADS3978" s="549"/>
      <c r="ADT3978" s="549"/>
      <c r="ADU3978" s="549"/>
      <c r="ADV3978" s="549"/>
      <c r="ADW3978" s="549"/>
      <c r="ADX3978" s="549"/>
      <c r="ADY3978" s="549"/>
      <c r="ADZ3978" s="549"/>
      <c r="AEA3978" s="549"/>
      <c r="AEB3978" s="549"/>
      <c r="AEC3978" s="549"/>
      <c r="AED3978" s="549"/>
      <c r="AEE3978" s="549"/>
      <c r="AEF3978" s="549"/>
      <c r="AEG3978" s="549"/>
      <c r="AEH3978" s="549"/>
      <c r="AEI3978" s="549"/>
      <c r="AEJ3978" s="549"/>
      <c r="AEK3978" s="549"/>
      <c r="AEL3978" s="549"/>
      <c r="AEM3978" s="549"/>
      <c r="AEN3978" s="549"/>
      <c r="AEO3978" s="549"/>
      <c r="AEP3978" s="549"/>
      <c r="AEQ3978" s="549"/>
      <c r="AER3978" s="549"/>
      <c r="AES3978" s="549"/>
      <c r="AET3978" s="549"/>
      <c r="AEU3978" s="549"/>
      <c r="AEV3978" s="549"/>
      <c r="AEW3978" s="549"/>
      <c r="AEX3978" s="549"/>
      <c r="AEY3978" s="549"/>
      <c r="AEZ3978" s="549"/>
      <c r="AFA3978" s="549"/>
      <c r="AFB3978" s="549"/>
      <c r="AFC3978" s="549"/>
      <c r="AFD3978" s="549"/>
      <c r="AFE3978" s="549"/>
      <c r="AFF3978" s="549"/>
      <c r="AFG3978" s="549"/>
      <c r="AFH3978" s="549"/>
      <c r="AFI3978" s="549"/>
      <c r="AFJ3978" s="549"/>
      <c r="AFK3978" s="549"/>
      <c r="AFL3978" s="549"/>
      <c r="AFM3978" s="549"/>
      <c r="AFN3978" s="549"/>
      <c r="AFO3978" s="549"/>
      <c r="AFP3978" s="549"/>
      <c r="AFQ3978" s="549"/>
      <c r="AFR3978" s="549"/>
      <c r="AFS3978" s="549"/>
      <c r="AFT3978" s="549"/>
      <c r="AFU3978" s="549"/>
      <c r="AFV3978" s="549"/>
      <c r="AFW3978" s="549"/>
      <c r="AFX3978" s="549"/>
      <c r="AFY3978" s="549"/>
      <c r="AFZ3978" s="549"/>
      <c r="AGA3978" s="549"/>
      <c r="AGB3978" s="549"/>
      <c r="AGC3978" s="549"/>
      <c r="AGD3978" s="549"/>
      <c r="AGE3978" s="549"/>
      <c r="AGF3978" s="549"/>
      <c r="AGG3978" s="549"/>
      <c r="AGH3978" s="549"/>
      <c r="AGI3978" s="549"/>
      <c r="AGJ3978" s="549"/>
      <c r="AGK3978" s="549"/>
      <c r="AGL3978" s="549"/>
      <c r="AGM3978" s="549"/>
      <c r="AGN3978" s="549"/>
      <c r="AGO3978" s="549"/>
      <c r="AGP3978" s="549"/>
      <c r="AGQ3978" s="549"/>
      <c r="AGR3978" s="549"/>
      <c r="AGS3978" s="549"/>
      <c r="AGT3978" s="549"/>
      <c r="AGU3978" s="549"/>
      <c r="AGV3978" s="549"/>
      <c r="AGW3978" s="549"/>
      <c r="AGX3978" s="549"/>
      <c r="AGY3978" s="549"/>
      <c r="AGZ3978" s="549"/>
      <c r="AHA3978" s="549"/>
      <c r="AHB3978" s="549"/>
      <c r="AHC3978" s="549"/>
      <c r="AHD3978" s="549"/>
      <c r="AHE3978" s="549"/>
      <c r="AHF3978" s="549"/>
      <c r="AHG3978" s="549"/>
      <c r="AHH3978" s="549"/>
      <c r="AHI3978" s="549"/>
      <c r="AHJ3978" s="549"/>
      <c r="AHK3978" s="549"/>
      <c r="AHL3978" s="549"/>
      <c r="AHM3978" s="549"/>
      <c r="AHN3978" s="549"/>
      <c r="AHO3978" s="549"/>
      <c r="AHP3978" s="549"/>
      <c r="AHQ3978" s="549"/>
      <c r="AHR3978" s="549"/>
      <c r="AHS3978" s="549"/>
      <c r="AHT3978" s="549"/>
      <c r="AHU3978" s="549"/>
      <c r="AHV3978" s="549"/>
      <c r="AHW3978" s="549"/>
      <c r="AHX3978" s="549"/>
      <c r="AHY3978" s="549"/>
      <c r="AHZ3978" s="549"/>
      <c r="AIA3978" s="549"/>
      <c r="AIB3978" s="549"/>
      <c r="AIC3978" s="549"/>
      <c r="AID3978" s="549"/>
      <c r="AIE3978" s="549"/>
      <c r="AIF3978" s="549"/>
      <c r="AIG3978" s="549"/>
      <c r="AIH3978" s="549"/>
      <c r="AII3978" s="549"/>
      <c r="AIJ3978" s="549"/>
      <c r="AIK3978" s="549"/>
      <c r="AIL3978" s="549"/>
      <c r="AIM3978" s="549"/>
      <c r="AIN3978" s="549"/>
      <c r="AIO3978" s="549"/>
      <c r="AIP3978" s="549"/>
      <c r="AIQ3978" s="549"/>
      <c r="AIR3978" s="549"/>
      <c r="AIS3978" s="549"/>
      <c r="AIT3978" s="549"/>
      <c r="AIU3978" s="549"/>
      <c r="AIV3978" s="549"/>
      <c r="AIW3978" s="549"/>
      <c r="AIX3978" s="549"/>
      <c r="AIY3978" s="549"/>
      <c r="AIZ3978" s="549"/>
      <c r="AJA3978" s="549"/>
      <c r="AJB3978" s="549"/>
      <c r="AJC3978" s="549"/>
      <c r="AJD3978" s="549"/>
      <c r="AJE3978" s="549"/>
      <c r="AJF3978" s="549"/>
      <c r="AJG3978" s="549"/>
      <c r="AJH3978" s="549"/>
      <c r="AJI3978" s="549"/>
      <c r="AJJ3978" s="549"/>
      <c r="AJK3978" s="549"/>
      <c r="AJL3978" s="549"/>
      <c r="AJM3978" s="549"/>
      <c r="AJN3978" s="549"/>
      <c r="AJO3978" s="549"/>
      <c r="AJP3978" s="549"/>
      <c r="AJQ3978" s="549"/>
      <c r="AJR3978" s="549"/>
      <c r="AJS3978" s="549"/>
      <c r="AJT3978" s="549"/>
      <c r="AJU3978" s="549"/>
      <c r="AJV3978" s="549"/>
      <c r="AJW3978" s="549"/>
      <c r="AJX3978" s="549"/>
      <c r="AJY3978" s="549"/>
      <c r="AJZ3978" s="549"/>
      <c r="AKA3978" s="549"/>
      <c r="AKB3978" s="549"/>
      <c r="AKC3978" s="549"/>
      <c r="AKD3978" s="549"/>
      <c r="AKE3978" s="549"/>
      <c r="AKF3978" s="549"/>
      <c r="AKG3978" s="549"/>
      <c r="AKH3978" s="549"/>
      <c r="AKI3978" s="549"/>
      <c r="AKJ3978" s="549"/>
      <c r="AKK3978" s="549"/>
      <c r="AKL3978" s="549"/>
      <c r="AKM3978" s="549"/>
      <c r="AKN3978" s="549"/>
      <c r="AKO3978" s="549"/>
      <c r="AKP3978" s="549"/>
      <c r="AKQ3978" s="549"/>
      <c r="AKR3978" s="549"/>
      <c r="AKS3978" s="549"/>
      <c r="AKT3978" s="549"/>
      <c r="AKU3978" s="549"/>
      <c r="AKV3978" s="549"/>
      <c r="AKW3978" s="549"/>
      <c r="AKX3978" s="549"/>
      <c r="AKY3978" s="549"/>
      <c r="AKZ3978" s="549"/>
      <c r="ALA3978" s="549"/>
      <c r="ALB3978" s="549"/>
      <c r="ALC3978" s="549"/>
      <c r="ALD3978" s="549"/>
      <c r="ALE3978" s="549"/>
      <c r="ALF3978" s="549"/>
      <c r="ALG3978" s="549"/>
      <c r="ALH3978" s="549"/>
      <c r="ALI3978" s="549"/>
      <c r="ALJ3978" s="549"/>
      <c r="ALK3978" s="549"/>
      <c r="ALL3978" s="549"/>
      <c r="ALM3978" s="549"/>
      <c r="ALN3978" s="549"/>
      <c r="ALO3978" s="549"/>
      <c r="ALP3978" s="549"/>
      <c r="ALQ3978" s="549"/>
      <c r="ALR3978" s="549"/>
      <c r="ALS3978" s="549"/>
      <c r="ALT3978" s="549"/>
      <c r="ALU3978" s="549"/>
      <c r="ALV3978" s="549"/>
      <c r="ALW3978" s="549"/>
      <c r="ALX3978" s="549"/>
      <c r="ALY3978" s="549"/>
      <c r="ALZ3978" s="549"/>
      <c r="AMA3978" s="549"/>
      <c r="AMB3978" s="549"/>
      <c r="AMC3978" s="549"/>
      <c r="AMD3978" s="549"/>
      <c r="AME3978" s="549"/>
      <c r="AMF3978" s="549"/>
      <c r="AMG3978" s="549"/>
      <c r="AMH3978" s="549"/>
      <c r="AMI3978" s="549"/>
      <c r="AMJ3978" s="549"/>
      <c r="AMK3978" s="549"/>
      <c r="AML3978" s="549"/>
      <c r="AMM3978" s="549"/>
      <c r="AMN3978" s="549"/>
      <c r="AMO3978" s="549"/>
      <c r="AMP3978" s="549"/>
      <c r="AMQ3978" s="549"/>
      <c r="AMR3978" s="549"/>
      <c r="AMS3978" s="549"/>
      <c r="AMT3978" s="549"/>
      <c r="AMU3978" s="549"/>
      <c r="AMV3978" s="549"/>
      <c r="AMW3978" s="549"/>
      <c r="AMX3978" s="549"/>
      <c r="AMY3978" s="549"/>
      <c r="AMZ3978" s="549"/>
      <c r="ANA3978" s="549"/>
      <c r="ANB3978" s="549"/>
      <c r="ANC3978" s="549"/>
      <c r="AND3978" s="549"/>
      <c r="ANE3978" s="549"/>
      <c r="ANF3978" s="549"/>
      <c r="ANG3978" s="549"/>
      <c r="ANH3978" s="549"/>
      <c r="ANI3978" s="549"/>
      <c r="ANJ3978" s="549"/>
      <c r="ANK3978" s="549"/>
      <c r="ANL3978" s="549"/>
      <c r="ANM3978" s="549"/>
      <c r="ANN3978" s="549"/>
      <c r="ANO3978" s="549"/>
      <c r="ANP3978" s="549"/>
      <c r="ANQ3978" s="549"/>
      <c r="ANR3978" s="549"/>
      <c r="ANS3978" s="549"/>
      <c r="ANT3978" s="549"/>
      <c r="ANU3978" s="549"/>
      <c r="ANV3978" s="549"/>
      <c r="ANW3978" s="549"/>
      <c r="ANX3978" s="549"/>
      <c r="ANY3978" s="549"/>
      <c r="ANZ3978" s="549"/>
      <c r="AOA3978" s="549"/>
      <c r="AOB3978" s="549"/>
      <c r="AOC3978" s="549"/>
      <c r="AOD3978" s="549"/>
      <c r="AOE3978" s="549"/>
      <c r="AOF3978" s="549"/>
      <c r="AOG3978" s="549"/>
      <c r="AOH3978" s="549"/>
      <c r="AOI3978" s="549"/>
      <c r="AOJ3978" s="549"/>
      <c r="AOK3978" s="549"/>
      <c r="AOL3978" s="549"/>
      <c r="AOM3978" s="549"/>
      <c r="AON3978" s="549"/>
      <c r="AOO3978" s="549"/>
      <c r="AOP3978" s="549"/>
      <c r="AOQ3978" s="549"/>
      <c r="AOR3978" s="549"/>
      <c r="AOS3978" s="549"/>
      <c r="AOT3978" s="549"/>
      <c r="AOU3978" s="549"/>
      <c r="AOV3978" s="549"/>
      <c r="AOW3978" s="549"/>
      <c r="AOX3978" s="549"/>
      <c r="AOY3978" s="549"/>
      <c r="AOZ3978" s="549"/>
      <c r="APA3978" s="549"/>
      <c r="APB3978" s="549"/>
      <c r="APC3978" s="549"/>
      <c r="APD3978" s="549"/>
      <c r="APE3978" s="549"/>
      <c r="APF3978" s="549"/>
      <c r="APG3978" s="549"/>
      <c r="APH3978" s="549"/>
      <c r="API3978" s="549"/>
      <c r="APJ3978" s="549"/>
      <c r="APK3978" s="549"/>
      <c r="APL3978" s="549"/>
      <c r="APM3978" s="549"/>
      <c r="APN3978" s="549"/>
      <c r="APO3978" s="549"/>
      <c r="APP3978" s="549"/>
      <c r="APQ3978" s="549"/>
      <c r="APR3978" s="549"/>
      <c r="APS3978" s="549"/>
      <c r="APT3978" s="549"/>
      <c r="APU3978" s="549"/>
      <c r="APV3978" s="549"/>
      <c r="APW3978" s="549"/>
      <c r="APX3978" s="549"/>
      <c r="APY3978" s="549"/>
      <c r="APZ3978" s="549"/>
      <c r="AQA3978" s="549"/>
      <c r="AQB3978" s="549"/>
      <c r="AQC3978" s="549"/>
      <c r="AQD3978" s="549"/>
      <c r="AQE3978" s="549"/>
      <c r="AQF3978" s="549"/>
      <c r="AQG3978" s="549"/>
      <c r="AQH3978" s="549"/>
      <c r="AQI3978" s="549"/>
      <c r="AQJ3978" s="549"/>
      <c r="AQK3978" s="549"/>
      <c r="AQL3978" s="549"/>
      <c r="AQM3978" s="549"/>
      <c r="AQN3978" s="549"/>
      <c r="AQO3978" s="549"/>
      <c r="AQP3978" s="549"/>
      <c r="AQQ3978" s="549"/>
      <c r="AQR3978" s="549"/>
      <c r="AQS3978" s="549"/>
      <c r="AQT3978" s="549"/>
      <c r="AQU3978" s="549"/>
      <c r="AQV3978" s="549"/>
      <c r="AQW3978" s="549"/>
      <c r="AQX3978" s="549"/>
      <c r="AQY3978" s="549"/>
      <c r="AQZ3978" s="549"/>
      <c r="ARA3978" s="549"/>
      <c r="ARB3978" s="549"/>
      <c r="ARC3978" s="549"/>
      <c r="ARD3978" s="549"/>
      <c r="ARE3978" s="549"/>
      <c r="ARF3978" s="549"/>
      <c r="ARG3978" s="549"/>
      <c r="ARH3978" s="549"/>
      <c r="ARI3978" s="549"/>
      <c r="ARJ3978" s="549"/>
      <c r="ARK3978" s="549"/>
      <c r="ARL3978" s="549"/>
      <c r="ARM3978" s="549"/>
      <c r="ARN3978" s="549"/>
      <c r="ARO3978" s="549"/>
      <c r="ARP3978" s="549"/>
      <c r="ARQ3978" s="549"/>
      <c r="ARR3978" s="549"/>
      <c r="ARS3978" s="549"/>
      <c r="ART3978" s="549"/>
      <c r="ARU3978" s="549"/>
      <c r="ARV3978" s="549"/>
      <c r="ARW3978" s="549"/>
      <c r="ARX3978" s="549"/>
      <c r="ARY3978" s="549"/>
      <c r="ARZ3978" s="549"/>
      <c r="ASA3978" s="549"/>
      <c r="ASB3978" s="549"/>
      <c r="ASC3978" s="549"/>
      <c r="ASD3978" s="549"/>
      <c r="ASE3978" s="549"/>
      <c r="ASF3978" s="549"/>
      <c r="ASG3978" s="549"/>
      <c r="ASH3978" s="549"/>
      <c r="ASI3978" s="549"/>
      <c r="ASJ3978" s="549"/>
      <c r="ASK3978" s="549"/>
      <c r="ASL3978" s="549"/>
      <c r="ASM3978" s="549"/>
      <c r="ASN3978" s="549"/>
      <c r="ASO3978" s="549"/>
      <c r="ASP3978" s="549"/>
      <c r="ASQ3978" s="549"/>
      <c r="ASR3978" s="549"/>
      <c r="ASS3978" s="549"/>
      <c r="AST3978" s="549"/>
      <c r="ASU3978" s="549"/>
      <c r="ASV3978" s="549"/>
      <c r="ASW3978" s="549"/>
      <c r="ASX3978" s="549"/>
      <c r="ASY3978" s="549"/>
      <c r="ASZ3978" s="549"/>
      <c r="ATA3978" s="549"/>
      <c r="ATB3978" s="549"/>
      <c r="ATC3978" s="549"/>
      <c r="ATD3978" s="549"/>
      <c r="ATE3978" s="549"/>
      <c r="ATF3978" s="549"/>
      <c r="ATG3978" s="549"/>
      <c r="ATH3978" s="549"/>
      <c r="ATI3978" s="549"/>
      <c r="ATJ3978" s="549"/>
      <c r="ATK3978" s="549"/>
      <c r="ATL3978" s="549"/>
      <c r="ATM3978" s="549"/>
      <c r="ATN3978" s="549"/>
      <c r="ATO3978" s="549"/>
      <c r="ATP3978" s="549"/>
      <c r="ATQ3978" s="549"/>
      <c r="ATR3978" s="549"/>
      <c r="ATS3978" s="549"/>
      <c r="ATT3978" s="549"/>
      <c r="ATU3978" s="549"/>
      <c r="ATV3978" s="549"/>
      <c r="ATW3978" s="549"/>
      <c r="ATX3978" s="549"/>
      <c r="ATY3978" s="549"/>
      <c r="ATZ3978" s="549"/>
      <c r="AUA3978" s="549"/>
      <c r="AUB3978" s="549"/>
      <c r="AUC3978" s="549"/>
      <c r="AUD3978" s="549"/>
      <c r="AUE3978" s="549"/>
      <c r="AUF3978" s="549"/>
      <c r="AUG3978" s="549"/>
      <c r="AUH3978" s="549"/>
      <c r="AUI3978" s="549"/>
      <c r="AUJ3978" s="549"/>
      <c r="AUK3978" s="549"/>
      <c r="AUL3978" s="549"/>
      <c r="AUM3978" s="549"/>
      <c r="AUN3978" s="549"/>
      <c r="AUO3978" s="549"/>
      <c r="AUP3978" s="549"/>
      <c r="AUQ3978" s="549"/>
      <c r="AUR3978" s="549"/>
      <c r="AUS3978" s="549"/>
      <c r="AUT3978" s="549"/>
      <c r="AUU3978" s="549"/>
      <c r="AUV3978" s="549"/>
      <c r="AUW3978" s="549"/>
      <c r="AUX3978" s="549"/>
      <c r="AUY3978" s="549"/>
      <c r="AUZ3978" s="549"/>
      <c r="AVA3978" s="549"/>
      <c r="AVB3978" s="549"/>
      <c r="AVC3978" s="549"/>
      <c r="AVD3978" s="549"/>
      <c r="AVE3978" s="549"/>
      <c r="AVF3978" s="549"/>
      <c r="AVG3978" s="549"/>
      <c r="AVH3978" s="549"/>
      <c r="AVI3978" s="549"/>
      <c r="AVJ3978" s="549"/>
      <c r="AVK3978" s="549"/>
      <c r="AVL3978" s="549"/>
      <c r="AVM3978" s="549"/>
      <c r="AVN3978" s="549"/>
      <c r="AVO3978" s="549"/>
      <c r="AVP3978" s="549"/>
      <c r="AVQ3978" s="549"/>
      <c r="AVR3978" s="549"/>
      <c r="AVS3978" s="549"/>
      <c r="AVT3978" s="549"/>
      <c r="AVU3978" s="549"/>
      <c r="AVV3978" s="549"/>
      <c r="AVW3978" s="549"/>
      <c r="AVX3978" s="549"/>
      <c r="AVY3978" s="549"/>
      <c r="AVZ3978" s="549"/>
      <c r="AWA3978" s="549"/>
      <c r="AWB3978" s="549"/>
      <c r="AWC3978" s="549"/>
      <c r="AWD3978" s="549"/>
      <c r="AWE3978" s="549"/>
      <c r="AWF3978" s="549"/>
      <c r="AWG3978" s="549"/>
      <c r="AWH3978" s="549"/>
      <c r="AWI3978" s="549"/>
      <c r="AWJ3978" s="549"/>
      <c r="AWK3978" s="549"/>
      <c r="AWL3978" s="549"/>
      <c r="AWM3978" s="549"/>
      <c r="AWN3978" s="549"/>
      <c r="AWO3978" s="549"/>
      <c r="AWP3978" s="549"/>
      <c r="AWQ3978" s="549"/>
      <c r="AWR3978" s="549"/>
      <c r="AWS3978" s="549"/>
      <c r="AWT3978" s="549"/>
      <c r="AWU3978" s="549"/>
      <c r="AWV3978" s="549"/>
      <c r="AWW3978" s="549"/>
      <c r="AWX3978" s="549"/>
      <c r="AWY3978" s="549"/>
      <c r="AWZ3978" s="549"/>
      <c r="AXA3978" s="549"/>
      <c r="AXB3978" s="549"/>
      <c r="AXC3978" s="549"/>
      <c r="AXD3978" s="549"/>
      <c r="AXE3978" s="549"/>
      <c r="AXF3978" s="549"/>
      <c r="AXG3978" s="549"/>
      <c r="AXH3978" s="549"/>
      <c r="AXI3978" s="549"/>
      <c r="AXJ3978" s="549"/>
      <c r="AXK3978" s="549"/>
      <c r="AXL3978" s="549"/>
      <c r="AXM3978" s="549"/>
      <c r="AXN3978" s="549"/>
      <c r="AXO3978" s="549"/>
      <c r="AXP3978" s="549"/>
      <c r="AXQ3978" s="549"/>
      <c r="AXR3978" s="549"/>
      <c r="AXS3978" s="549"/>
      <c r="AXT3978" s="549"/>
      <c r="AXU3978" s="549"/>
      <c r="AXV3978" s="549"/>
      <c r="AXW3978" s="549"/>
      <c r="AXX3978" s="549"/>
      <c r="AXY3978" s="549"/>
      <c r="AXZ3978" s="549"/>
      <c r="AYA3978" s="549"/>
      <c r="AYB3978" s="549"/>
      <c r="AYC3978" s="549"/>
      <c r="AYD3978" s="549"/>
      <c r="AYE3978" s="549"/>
      <c r="AYF3978" s="549"/>
      <c r="AYG3978" s="549"/>
      <c r="AYH3978" s="549"/>
      <c r="AYI3978" s="549"/>
      <c r="AYJ3978" s="549"/>
      <c r="AYK3978" s="549"/>
      <c r="AYL3978" s="549"/>
      <c r="AYM3978" s="549"/>
      <c r="AYN3978" s="549"/>
      <c r="AYO3978" s="549"/>
      <c r="AYP3978" s="549"/>
      <c r="AYQ3978" s="549"/>
      <c r="AYR3978" s="549"/>
      <c r="AYS3978" s="549"/>
      <c r="AYT3978" s="549"/>
      <c r="AYU3978" s="549"/>
      <c r="AYV3978" s="549"/>
      <c r="AYW3978" s="549"/>
      <c r="AYX3978" s="549"/>
      <c r="AYY3978" s="549"/>
      <c r="AYZ3978" s="549"/>
      <c r="AZA3978" s="549"/>
      <c r="AZB3978" s="549"/>
      <c r="AZC3978" s="549"/>
      <c r="AZD3978" s="549"/>
      <c r="AZE3978" s="549"/>
      <c r="AZF3978" s="549"/>
      <c r="AZG3978" s="549"/>
      <c r="AZH3978" s="549"/>
      <c r="AZI3978" s="549"/>
      <c r="AZJ3978" s="549"/>
      <c r="AZK3978" s="549"/>
      <c r="AZL3978" s="549"/>
      <c r="AZM3978" s="549"/>
      <c r="AZN3978" s="549"/>
      <c r="AZO3978" s="549"/>
      <c r="AZP3978" s="549"/>
      <c r="AZQ3978" s="549"/>
      <c r="AZR3978" s="549"/>
      <c r="AZS3978" s="549"/>
      <c r="AZT3978" s="549"/>
      <c r="AZU3978" s="549"/>
      <c r="AZV3978" s="549"/>
      <c r="AZW3978" s="549"/>
      <c r="AZX3978" s="549"/>
      <c r="AZY3978" s="549"/>
      <c r="AZZ3978" s="549"/>
      <c r="BAA3978" s="549"/>
      <c r="BAB3978" s="549"/>
      <c r="BAC3978" s="549"/>
      <c r="BAD3978" s="549"/>
      <c r="BAE3978" s="549"/>
      <c r="BAF3978" s="549"/>
      <c r="BAG3978" s="549"/>
      <c r="BAH3978" s="549"/>
      <c r="BAI3978" s="549"/>
      <c r="BAJ3978" s="549"/>
      <c r="BAK3978" s="549"/>
      <c r="BAL3978" s="549"/>
      <c r="BAM3978" s="549"/>
      <c r="BAN3978" s="549"/>
      <c r="BAO3978" s="549"/>
      <c r="BAP3978" s="549"/>
      <c r="BAQ3978" s="549"/>
      <c r="BAR3978" s="549"/>
      <c r="BAS3978" s="549"/>
      <c r="BAT3978" s="549"/>
      <c r="BAU3978" s="549"/>
      <c r="BAV3978" s="549"/>
      <c r="BAW3978" s="549"/>
      <c r="BAX3978" s="549"/>
      <c r="BAY3978" s="549"/>
      <c r="BAZ3978" s="549"/>
      <c r="BBA3978" s="549"/>
      <c r="BBB3978" s="549"/>
      <c r="BBC3978" s="549"/>
      <c r="BBD3978" s="549"/>
      <c r="BBE3978" s="549"/>
      <c r="BBF3978" s="549"/>
      <c r="BBG3978" s="549"/>
      <c r="BBH3978" s="549"/>
      <c r="BBI3978" s="549"/>
      <c r="BBJ3978" s="549"/>
      <c r="BBK3978" s="549"/>
      <c r="BBL3978" s="549"/>
      <c r="BBM3978" s="549"/>
      <c r="BBN3978" s="549"/>
      <c r="BBO3978" s="549"/>
      <c r="BBP3978" s="549"/>
      <c r="BBQ3978" s="549"/>
      <c r="BBR3978" s="549"/>
      <c r="BBS3978" s="549"/>
      <c r="BBT3978" s="549"/>
      <c r="BBU3978" s="549"/>
      <c r="BBV3978" s="549"/>
      <c r="BBW3978" s="549"/>
      <c r="BBX3978" s="549"/>
      <c r="BBY3978" s="549"/>
      <c r="BBZ3978" s="549"/>
      <c r="BCA3978" s="549"/>
      <c r="BCB3978" s="549"/>
      <c r="BCC3978" s="549"/>
      <c r="BCD3978" s="549"/>
      <c r="BCE3978" s="549"/>
      <c r="BCF3978" s="549"/>
      <c r="BCG3978" s="549"/>
      <c r="BCH3978" s="549"/>
      <c r="BCI3978" s="549"/>
      <c r="BCJ3978" s="549"/>
      <c r="BCK3978" s="549"/>
      <c r="BCL3978" s="549"/>
      <c r="BCM3978" s="549"/>
      <c r="BCN3978" s="549"/>
      <c r="BCO3978" s="549"/>
      <c r="BCP3978" s="549"/>
      <c r="BCQ3978" s="549"/>
      <c r="BCR3978" s="549"/>
      <c r="BCS3978" s="549"/>
      <c r="BCT3978" s="549"/>
      <c r="BCU3978" s="549"/>
      <c r="BCV3978" s="549"/>
      <c r="BCW3978" s="549"/>
      <c r="BCX3978" s="549"/>
      <c r="BCY3978" s="549"/>
      <c r="BCZ3978" s="549"/>
      <c r="BDA3978" s="549"/>
      <c r="BDB3978" s="549"/>
      <c r="BDC3978" s="549"/>
      <c r="BDD3978" s="549"/>
      <c r="BDE3978" s="549"/>
      <c r="BDF3978" s="549"/>
      <c r="BDG3978" s="549"/>
      <c r="BDH3978" s="549"/>
      <c r="BDI3978" s="549"/>
      <c r="BDJ3978" s="549"/>
      <c r="BDK3978" s="549"/>
      <c r="BDL3978" s="549"/>
      <c r="BDM3978" s="549"/>
      <c r="BDN3978" s="549"/>
      <c r="BDO3978" s="549"/>
      <c r="BDP3978" s="549"/>
      <c r="BDQ3978" s="549"/>
      <c r="BDR3978" s="549"/>
      <c r="BDS3978" s="549"/>
      <c r="BDT3978" s="549"/>
      <c r="BDU3978" s="549"/>
      <c r="BDV3978" s="549"/>
      <c r="BDW3978" s="549"/>
      <c r="BDX3978" s="549"/>
      <c r="BDY3978" s="549"/>
      <c r="BDZ3978" s="549"/>
      <c r="BEA3978" s="549"/>
      <c r="BEB3978" s="549"/>
      <c r="BEC3978" s="549"/>
      <c r="BED3978" s="549"/>
      <c r="BEE3978" s="549"/>
      <c r="BEF3978" s="549"/>
      <c r="BEG3978" s="549"/>
      <c r="BEH3978" s="549"/>
      <c r="BEI3978" s="549"/>
      <c r="BEJ3978" s="549"/>
      <c r="BEK3978" s="549"/>
      <c r="BEL3978" s="549"/>
      <c r="BEM3978" s="549"/>
      <c r="BEN3978" s="549"/>
      <c r="BEO3978" s="549"/>
      <c r="BEP3978" s="549"/>
      <c r="BEQ3978" s="549"/>
      <c r="BER3978" s="549"/>
      <c r="BES3978" s="549"/>
      <c r="BET3978" s="549"/>
      <c r="BEU3978" s="549"/>
      <c r="BEV3978" s="549"/>
      <c r="BEW3978" s="549"/>
      <c r="BEX3978" s="549"/>
      <c r="BEY3978" s="549"/>
      <c r="BEZ3978" s="549"/>
      <c r="BFA3978" s="549"/>
      <c r="BFB3978" s="549"/>
      <c r="BFC3978" s="549"/>
      <c r="BFD3978" s="549"/>
      <c r="BFE3978" s="549"/>
      <c r="BFF3978" s="549"/>
      <c r="BFG3978" s="549"/>
      <c r="BFH3978" s="549"/>
      <c r="BFI3978" s="549"/>
      <c r="BFJ3978" s="549"/>
      <c r="BFK3978" s="549"/>
      <c r="BFL3978" s="549"/>
      <c r="BFM3978" s="549"/>
      <c r="BFN3978" s="549"/>
      <c r="BFO3978" s="549"/>
      <c r="BFP3978" s="549"/>
      <c r="BFQ3978" s="549"/>
      <c r="BFR3978" s="549"/>
      <c r="BFS3978" s="549"/>
      <c r="BFT3978" s="549"/>
      <c r="BFU3978" s="549"/>
      <c r="BFV3978" s="549"/>
      <c r="BFW3978" s="549"/>
      <c r="BFX3978" s="549"/>
      <c r="BFY3978" s="549"/>
      <c r="BFZ3978" s="549"/>
      <c r="BGA3978" s="549"/>
      <c r="BGB3978" s="549"/>
      <c r="BGC3978" s="549"/>
      <c r="BGD3978" s="549"/>
      <c r="BGE3978" s="549"/>
      <c r="BGF3978" s="549"/>
      <c r="BGG3978" s="549"/>
      <c r="BGH3978" s="549"/>
      <c r="BGI3978" s="549"/>
      <c r="BGJ3978" s="549"/>
      <c r="BGK3978" s="549"/>
      <c r="BGL3978" s="549"/>
      <c r="BGM3978" s="549"/>
      <c r="BGN3978" s="549"/>
      <c r="BGO3978" s="549"/>
      <c r="BGP3978" s="549"/>
      <c r="BGQ3978" s="549"/>
      <c r="BGR3978" s="549"/>
      <c r="BGS3978" s="549"/>
      <c r="BGT3978" s="549"/>
      <c r="BGU3978" s="549"/>
      <c r="BGV3978" s="549"/>
      <c r="BGW3978" s="549"/>
      <c r="BGX3978" s="549"/>
      <c r="BGY3978" s="549"/>
      <c r="BGZ3978" s="549"/>
      <c r="BHA3978" s="549"/>
      <c r="BHB3978" s="549"/>
      <c r="BHC3978" s="549"/>
      <c r="BHD3978" s="549"/>
      <c r="BHE3978" s="549"/>
      <c r="BHF3978" s="549"/>
      <c r="BHG3978" s="549"/>
      <c r="BHH3978" s="549"/>
      <c r="BHI3978" s="549"/>
      <c r="BHJ3978" s="549"/>
      <c r="BHK3978" s="549"/>
      <c r="BHL3978" s="549"/>
      <c r="BHM3978" s="549"/>
      <c r="BHN3978" s="549"/>
      <c r="BHO3978" s="549"/>
      <c r="BHP3978" s="549"/>
      <c r="BHQ3978" s="549"/>
      <c r="BHR3978" s="549"/>
      <c r="BHS3978" s="549"/>
      <c r="BHT3978" s="549"/>
      <c r="BHU3978" s="549"/>
      <c r="BHV3978" s="549"/>
      <c r="BHW3978" s="549"/>
      <c r="BHX3978" s="549"/>
      <c r="BHY3978" s="549"/>
      <c r="BHZ3978" s="549"/>
      <c r="BIA3978" s="549"/>
      <c r="BIB3978" s="549"/>
      <c r="BIC3978" s="549"/>
      <c r="BID3978" s="549"/>
      <c r="BIE3978" s="549"/>
      <c r="BIF3978" s="549"/>
      <c r="BIG3978" s="549"/>
      <c r="BIH3978" s="549"/>
      <c r="BII3978" s="549"/>
      <c r="BIJ3978" s="549"/>
      <c r="BIK3978" s="549"/>
      <c r="BIL3978" s="549"/>
      <c r="BIM3978" s="549"/>
      <c r="BIN3978" s="549"/>
      <c r="BIO3978" s="549"/>
      <c r="BIP3978" s="549"/>
      <c r="BIQ3978" s="549"/>
      <c r="BIR3978" s="549"/>
      <c r="BIS3978" s="549"/>
      <c r="BIT3978" s="549"/>
      <c r="BIU3978" s="549"/>
      <c r="BIV3978" s="549"/>
      <c r="BIW3978" s="549"/>
      <c r="BIX3978" s="549"/>
      <c r="BIY3978" s="549"/>
      <c r="BIZ3978" s="549"/>
      <c r="BJA3978" s="549"/>
      <c r="BJB3978" s="549"/>
      <c r="BJC3978" s="549"/>
      <c r="BJD3978" s="549"/>
      <c r="BJE3978" s="549"/>
      <c r="BJF3978" s="549"/>
      <c r="BJG3978" s="549"/>
      <c r="BJH3978" s="549"/>
      <c r="BJI3978" s="549"/>
      <c r="BJJ3978" s="549"/>
      <c r="BJK3978" s="549"/>
      <c r="BJL3978" s="549"/>
      <c r="BJM3978" s="549"/>
      <c r="BJN3978" s="549"/>
      <c r="BJO3978" s="549"/>
      <c r="BJP3978" s="549"/>
      <c r="BJQ3978" s="549"/>
      <c r="BJR3978" s="549"/>
      <c r="BJS3978" s="549"/>
      <c r="BJT3978" s="549"/>
      <c r="BJU3978" s="549"/>
      <c r="BJV3978" s="549"/>
      <c r="BJW3978" s="549"/>
      <c r="BJX3978" s="549"/>
      <c r="BJY3978" s="549"/>
      <c r="BJZ3978" s="549"/>
      <c r="BKA3978" s="549"/>
      <c r="BKB3978" s="549"/>
      <c r="BKC3978" s="549"/>
      <c r="BKD3978" s="549"/>
      <c r="BKE3978" s="549"/>
      <c r="BKF3978" s="549"/>
      <c r="BKG3978" s="549"/>
      <c r="BKH3978" s="549"/>
      <c r="BKI3978" s="549"/>
      <c r="BKJ3978" s="549"/>
      <c r="BKK3978" s="549"/>
      <c r="BKL3978" s="549"/>
      <c r="BKM3978" s="549"/>
      <c r="BKN3978" s="549"/>
      <c r="BKO3978" s="549"/>
      <c r="BKP3978" s="549"/>
      <c r="BKQ3978" s="549"/>
      <c r="BKR3978" s="549"/>
      <c r="BKS3978" s="549"/>
      <c r="BKT3978" s="549"/>
      <c r="BKU3978" s="549"/>
      <c r="BKV3978" s="549"/>
      <c r="BKW3978" s="549"/>
      <c r="BKX3978" s="549"/>
      <c r="BKY3978" s="549"/>
      <c r="BKZ3978" s="549"/>
      <c r="BLA3978" s="549"/>
      <c r="BLB3978" s="549"/>
      <c r="BLC3978" s="549"/>
      <c r="BLD3978" s="549"/>
      <c r="BLE3978" s="549"/>
      <c r="BLF3978" s="549"/>
      <c r="BLG3978" s="549"/>
      <c r="BLH3978" s="549"/>
      <c r="BLI3978" s="549"/>
      <c r="BLJ3978" s="549"/>
      <c r="BLK3978" s="549"/>
      <c r="BLL3978" s="549"/>
      <c r="BLM3978" s="549"/>
      <c r="BLN3978" s="549"/>
      <c r="BLO3978" s="549"/>
      <c r="BLP3978" s="549"/>
      <c r="BLQ3978" s="549"/>
      <c r="BLR3978" s="549"/>
      <c r="BLS3978" s="549"/>
      <c r="BLT3978" s="549"/>
      <c r="BLU3978" s="549"/>
      <c r="BLV3978" s="549"/>
      <c r="BLW3978" s="549"/>
      <c r="BLX3978" s="549"/>
      <c r="BLY3978" s="549"/>
      <c r="BLZ3978" s="549"/>
      <c r="BMA3978" s="549"/>
      <c r="BMB3978" s="549"/>
      <c r="BMC3978" s="549"/>
      <c r="BMD3978" s="549"/>
      <c r="BME3978" s="549"/>
      <c r="BMF3978" s="549"/>
      <c r="BMG3978" s="549"/>
      <c r="BMH3978" s="549"/>
      <c r="BMI3978" s="549"/>
      <c r="BMJ3978" s="549"/>
      <c r="BMK3978" s="549"/>
      <c r="BML3978" s="549"/>
      <c r="BMM3978" s="549"/>
      <c r="BMN3978" s="549"/>
      <c r="BMO3978" s="549"/>
      <c r="BMP3978" s="549"/>
      <c r="BMQ3978" s="549"/>
      <c r="BMR3978" s="549"/>
      <c r="BMS3978" s="549"/>
      <c r="BMT3978" s="549"/>
      <c r="BMU3978" s="549"/>
      <c r="BMV3978" s="549"/>
      <c r="BMW3978" s="549"/>
      <c r="BMX3978" s="549"/>
      <c r="BMY3978" s="549"/>
      <c r="BMZ3978" s="549"/>
      <c r="BNA3978" s="549"/>
      <c r="BNB3978" s="549"/>
      <c r="BNC3978" s="549"/>
      <c r="BND3978" s="549"/>
      <c r="BNE3978" s="549"/>
      <c r="BNF3978" s="549"/>
      <c r="BNG3978" s="549"/>
      <c r="BNH3978" s="549"/>
      <c r="BNI3978" s="549"/>
      <c r="BNJ3978" s="549"/>
      <c r="BNK3978" s="549"/>
      <c r="BNL3978" s="549"/>
      <c r="BNM3978" s="549"/>
      <c r="BNN3978" s="549"/>
      <c r="BNO3978" s="549"/>
      <c r="BNP3978" s="549"/>
      <c r="BNQ3978" s="549"/>
      <c r="BNR3978" s="549"/>
      <c r="BNS3978" s="549"/>
      <c r="BNT3978" s="549"/>
      <c r="BNU3978" s="549"/>
      <c r="BNV3978" s="549"/>
      <c r="BNW3978" s="549"/>
      <c r="BNX3978" s="549"/>
      <c r="BNY3978" s="549"/>
      <c r="BNZ3978" s="549"/>
      <c r="BOA3978" s="549"/>
      <c r="BOB3978" s="549"/>
      <c r="BOC3978" s="549"/>
      <c r="BOD3978" s="549"/>
      <c r="BOE3978" s="549"/>
      <c r="BOF3978" s="549"/>
      <c r="BOG3978" s="549"/>
      <c r="BOH3978" s="549"/>
      <c r="BOI3978" s="549"/>
      <c r="BOJ3978" s="549"/>
      <c r="BOK3978" s="549"/>
      <c r="BOL3978" s="549"/>
      <c r="BOM3978" s="549"/>
      <c r="BON3978" s="549"/>
      <c r="BOO3978" s="549"/>
      <c r="BOP3978" s="549"/>
      <c r="BOQ3978" s="549"/>
      <c r="BOR3978" s="549"/>
      <c r="BOS3978" s="549"/>
      <c r="BOT3978" s="549"/>
      <c r="BOU3978" s="549"/>
      <c r="BOV3978" s="549"/>
      <c r="BOW3978" s="549"/>
      <c r="BOX3978" s="549"/>
      <c r="BOY3978" s="549"/>
      <c r="BOZ3978" s="549"/>
      <c r="BPA3978" s="549"/>
      <c r="BPB3978" s="549"/>
      <c r="BPC3978" s="549"/>
      <c r="BPD3978" s="549"/>
      <c r="BPE3978" s="549"/>
      <c r="BPF3978" s="549"/>
      <c r="BPG3978" s="549"/>
      <c r="BPH3978" s="549"/>
      <c r="BPI3978" s="549"/>
      <c r="BPJ3978" s="549"/>
      <c r="BPK3978" s="549"/>
      <c r="BPL3978" s="549"/>
      <c r="BPM3978" s="549"/>
      <c r="BPN3978" s="549"/>
      <c r="BPO3978" s="549"/>
      <c r="BPP3978" s="549"/>
      <c r="BPQ3978" s="549"/>
      <c r="BPR3978" s="549"/>
      <c r="BPS3978" s="549"/>
      <c r="BPT3978" s="549"/>
      <c r="BPU3978" s="549"/>
      <c r="BPV3978" s="549"/>
      <c r="BPW3978" s="549"/>
      <c r="BPX3978" s="549"/>
      <c r="BPY3978" s="549"/>
      <c r="BPZ3978" s="549"/>
      <c r="BQA3978" s="549"/>
      <c r="BQB3978" s="549"/>
      <c r="BQC3978" s="549"/>
      <c r="BQD3978" s="549"/>
      <c r="BQE3978" s="549"/>
      <c r="BQF3978" s="549"/>
      <c r="BQG3978" s="549"/>
      <c r="BQH3978" s="549"/>
      <c r="BQI3978" s="549"/>
      <c r="BQJ3978" s="549"/>
      <c r="BQK3978" s="549"/>
      <c r="BQL3978" s="549"/>
      <c r="BQM3978" s="549"/>
      <c r="BQN3978" s="549"/>
      <c r="BQO3978" s="549"/>
      <c r="BQP3978" s="549"/>
      <c r="BQQ3978" s="549"/>
      <c r="BQR3978" s="549"/>
      <c r="BQS3978" s="549"/>
      <c r="BQT3978" s="549"/>
      <c r="BQU3978" s="549"/>
      <c r="BQV3978" s="549"/>
      <c r="BQW3978" s="549"/>
      <c r="BQX3978" s="549"/>
      <c r="BQY3978" s="549"/>
      <c r="BQZ3978" s="549"/>
      <c r="BRA3978" s="549"/>
      <c r="BRB3978" s="549"/>
      <c r="BRC3978" s="549"/>
      <c r="BRD3978" s="549"/>
      <c r="BRE3978" s="549"/>
      <c r="BRF3978" s="549"/>
      <c r="BRG3978" s="549"/>
      <c r="BRH3978" s="549"/>
      <c r="BRI3978" s="549"/>
      <c r="BRJ3978" s="549"/>
      <c r="BRK3978" s="549"/>
      <c r="BRL3978" s="549"/>
      <c r="BRM3978" s="549"/>
      <c r="BRN3978" s="549"/>
      <c r="BRO3978" s="549"/>
      <c r="BRP3978" s="549"/>
      <c r="BRQ3978" s="549"/>
      <c r="BRR3978" s="549"/>
      <c r="BRS3978" s="549"/>
      <c r="BRT3978" s="549"/>
      <c r="BRU3978" s="549"/>
      <c r="BRV3978" s="549"/>
      <c r="BRW3978" s="549"/>
      <c r="BRX3978" s="549"/>
      <c r="BRY3978" s="549"/>
      <c r="BRZ3978" s="549"/>
      <c r="BSA3978" s="549"/>
      <c r="BSB3978" s="549"/>
      <c r="BSC3978" s="549"/>
      <c r="BSD3978" s="549"/>
      <c r="BSE3978" s="549"/>
      <c r="BSF3978" s="549"/>
      <c r="BSG3978" s="549"/>
      <c r="BSH3978" s="549"/>
      <c r="BSI3978" s="549"/>
      <c r="BSJ3978" s="549"/>
      <c r="BSK3978" s="549"/>
      <c r="BSL3978" s="549"/>
      <c r="BSM3978" s="549"/>
      <c r="BSN3978" s="549"/>
      <c r="BSO3978" s="549"/>
      <c r="BSP3978" s="549"/>
      <c r="BSQ3978" s="549"/>
      <c r="BSR3978" s="549"/>
      <c r="BSS3978" s="549"/>
      <c r="BST3978" s="549"/>
      <c r="BSU3978" s="549"/>
      <c r="BSV3978" s="549"/>
      <c r="BSW3978" s="549"/>
      <c r="BSX3978" s="549"/>
      <c r="BSY3978" s="549"/>
      <c r="BSZ3978" s="549"/>
      <c r="BTA3978" s="549"/>
      <c r="BTB3978" s="549"/>
      <c r="BTC3978" s="549"/>
      <c r="BTD3978" s="549"/>
      <c r="BTE3978" s="549"/>
      <c r="BTF3978" s="549"/>
      <c r="BTG3978" s="549"/>
      <c r="BTH3978" s="549"/>
      <c r="BTI3978" s="549"/>
      <c r="BTJ3978" s="549"/>
      <c r="BTK3978" s="549"/>
      <c r="BTL3978" s="549"/>
      <c r="BTM3978" s="549"/>
      <c r="BTN3978" s="549"/>
      <c r="BTO3978" s="549"/>
      <c r="BTP3978" s="549"/>
      <c r="BTQ3978" s="549"/>
      <c r="BTR3978" s="549"/>
      <c r="BTS3978" s="549"/>
      <c r="BTT3978" s="549"/>
      <c r="BTU3978" s="549"/>
      <c r="BTV3978" s="549"/>
      <c r="BTW3978" s="549"/>
      <c r="BTX3978" s="549"/>
      <c r="BTY3978" s="549"/>
      <c r="BTZ3978" s="549"/>
      <c r="BUA3978" s="549"/>
      <c r="BUB3978" s="549"/>
      <c r="BUC3978" s="549"/>
      <c r="BUD3978" s="549"/>
      <c r="BUE3978" s="549"/>
      <c r="BUF3978" s="549"/>
      <c r="BUG3978" s="549"/>
      <c r="BUH3978" s="549"/>
      <c r="BUI3978" s="549"/>
      <c r="BUJ3978" s="549"/>
      <c r="BUK3978" s="549"/>
      <c r="BUL3978" s="549"/>
      <c r="BUM3978" s="549"/>
      <c r="BUN3978" s="549"/>
      <c r="BUO3978" s="549"/>
      <c r="BUP3978" s="549"/>
      <c r="BUQ3978" s="549"/>
      <c r="BUR3978" s="549"/>
      <c r="BUS3978" s="549"/>
      <c r="BUT3978" s="549"/>
      <c r="BUU3978" s="549"/>
      <c r="BUV3978" s="549"/>
      <c r="BUW3978" s="549"/>
      <c r="BUX3978" s="549"/>
      <c r="BUY3978" s="549"/>
      <c r="BUZ3978" s="549"/>
      <c r="BVA3978" s="549"/>
      <c r="BVB3978" s="549"/>
      <c r="BVC3978" s="549"/>
      <c r="BVD3978" s="549"/>
      <c r="BVE3978" s="549"/>
      <c r="BVF3978" s="549"/>
      <c r="BVG3978" s="549"/>
      <c r="BVH3978" s="549"/>
      <c r="BVI3978" s="549"/>
      <c r="BVJ3978" s="549"/>
      <c r="BVK3978" s="549"/>
      <c r="BVL3978" s="549"/>
      <c r="BVM3978" s="549"/>
      <c r="BVN3978" s="549"/>
      <c r="BVO3978" s="549"/>
      <c r="BVP3978" s="549"/>
      <c r="BVQ3978" s="549"/>
      <c r="BVR3978" s="549"/>
      <c r="BVS3978" s="549"/>
      <c r="BVT3978" s="549"/>
      <c r="BVU3978" s="549"/>
      <c r="BVV3978" s="549"/>
      <c r="BVW3978" s="549"/>
      <c r="BVX3978" s="549"/>
      <c r="BVY3978" s="549"/>
      <c r="BVZ3978" s="549"/>
      <c r="BWA3978" s="549"/>
      <c r="BWB3978" s="549"/>
      <c r="BWC3978" s="549"/>
      <c r="BWD3978" s="549"/>
      <c r="BWE3978" s="549"/>
      <c r="BWF3978" s="549"/>
      <c r="BWG3978" s="549"/>
      <c r="BWH3978" s="549"/>
      <c r="BWI3978" s="549"/>
      <c r="BWJ3978" s="549"/>
      <c r="BWK3978" s="549"/>
      <c r="BWL3978" s="549"/>
      <c r="BWM3978" s="549"/>
      <c r="BWN3978" s="549"/>
      <c r="BWO3978" s="549"/>
      <c r="BWP3978" s="549"/>
      <c r="BWQ3978" s="549"/>
      <c r="BWR3978" s="549"/>
      <c r="BWS3978" s="549"/>
      <c r="BWT3978" s="549"/>
      <c r="BWU3978" s="549"/>
      <c r="BWV3978" s="549"/>
      <c r="BWW3978" s="549"/>
      <c r="BWX3978" s="549"/>
      <c r="BWY3978" s="549"/>
      <c r="BWZ3978" s="549"/>
      <c r="BXA3978" s="549"/>
      <c r="BXB3978" s="549"/>
      <c r="BXC3978" s="549"/>
      <c r="BXD3978" s="549"/>
      <c r="BXE3978" s="549"/>
      <c r="BXF3978" s="549"/>
      <c r="BXG3978" s="549"/>
      <c r="BXH3978" s="549"/>
      <c r="BXI3978" s="549"/>
      <c r="BXJ3978" s="549"/>
      <c r="BXK3978" s="549"/>
      <c r="BXL3978" s="549"/>
      <c r="BXM3978" s="549"/>
      <c r="BXN3978" s="549"/>
      <c r="BXO3978" s="549"/>
      <c r="BXP3978" s="549"/>
      <c r="BXQ3978" s="549"/>
      <c r="BXR3978" s="549"/>
      <c r="BXS3978" s="549"/>
      <c r="BXT3978" s="549"/>
      <c r="BXU3978" s="549"/>
      <c r="BXV3978" s="549"/>
      <c r="BXW3978" s="549"/>
      <c r="BXX3978" s="549"/>
      <c r="BXY3978" s="549"/>
      <c r="BXZ3978" s="549"/>
      <c r="BYA3978" s="549"/>
      <c r="BYB3978" s="549"/>
      <c r="BYC3978" s="549"/>
      <c r="BYD3978" s="549"/>
      <c r="BYE3978" s="549"/>
      <c r="BYF3978" s="549"/>
      <c r="BYG3978" s="549"/>
      <c r="BYH3978" s="549"/>
      <c r="BYI3978" s="549"/>
      <c r="BYJ3978" s="549"/>
      <c r="BYK3978" s="549"/>
      <c r="BYL3978" s="549"/>
      <c r="BYM3978" s="549"/>
      <c r="BYN3978" s="549"/>
      <c r="BYO3978" s="549"/>
      <c r="BYP3978" s="549"/>
      <c r="BYQ3978" s="549"/>
      <c r="BYR3978" s="549"/>
      <c r="BYS3978" s="549"/>
      <c r="BYT3978" s="549"/>
      <c r="BYU3978" s="549"/>
      <c r="BYV3978" s="549"/>
      <c r="BYW3978" s="549"/>
      <c r="BYX3978" s="549"/>
      <c r="BYY3978" s="549"/>
      <c r="BYZ3978" s="549"/>
      <c r="BZA3978" s="549"/>
      <c r="BZB3978" s="549"/>
      <c r="BZC3978" s="549"/>
      <c r="BZD3978" s="549"/>
      <c r="BZE3978" s="549"/>
      <c r="BZF3978" s="549"/>
      <c r="BZG3978" s="549"/>
      <c r="BZH3978" s="549"/>
      <c r="BZI3978" s="549"/>
      <c r="BZJ3978" s="549"/>
      <c r="BZK3978" s="549"/>
      <c r="BZL3978" s="549"/>
      <c r="BZM3978" s="549"/>
      <c r="BZN3978" s="549"/>
      <c r="BZO3978" s="549"/>
      <c r="BZP3978" s="549"/>
      <c r="BZQ3978" s="549"/>
      <c r="BZR3978" s="549"/>
      <c r="BZS3978" s="549"/>
      <c r="BZT3978" s="549"/>
      <c r="BZU3978" s="549"/>
      <c r="BZV3978" s="549"/>
      <c r="BZW3978" s="549"/>
      <c r="BZX3978" s="549"/>
      <c r="BZY3978" s="549"/>
      <c r="BZZ3978" s="549"/>
      <c r="CAA3978" s="549"/>
      <c r="CAB3978" s="549"/>
      <c r="CAC3978" s="549"/>
      <c r="CAD3978" s="549"/>
      <c r="CAE3978" s="549"/>
      <c r="CAF3978" s="549"/>
      <c r="CAG3978" s="549"/>
      <c r="CAH3978" s="549"/>
      <c r="CAI3978" s="549"/>
      <c r="CAJ3978" s="549"/>
      <c r="CAK3978" s="549"/>
      <c r="CAL3978" s="549"/>
      <c r="CAM3978" s="549"/>
      <c r="CAN3978" s="549"/>
      <c r="CAO3978" s="549"/>
      <c r="CAP3978" s="549"/>
      <c r="CAQ3978" s="549"/>
      <c r="CAR3978" s="549"/>
      <c r="CAS3978" s="549"/>
      <c r="CAT3978" s="549"/>
      <c r="CAU3978" s="549"/>
      <c r="CAV3978" s="549"/>
      <c r="CAW3978" s="549"/>
      <c r="CAX3978" s="549"/>
      <c r="CAY3978" s="549"/>
      <c r="CAZ3978" s="549"/>
      <c r="CBA3978" s="549"/>
      <c r="CBB3978" s="549"/>
      <c r="CBC3978" s="549"/>
      <c r="CBD3978" s="549"/>
      <c r="CBE3978" s="549"/>
      <c r="CBF3978" s="549"/>
      <c r="CBG3978" s="549"/>
      <c r="CBH3978" s="549"/>
      <c r="CBI3978" s="549"/>
      <c r="CBJ3978" s="549"/>
      <c r="CBK3978" s="549"/>
      <c r="CBL3978" s="549"/>
      <c r="CBM3978" s="549"/>
      <c r="CBN3978" s="549"/>
      <c r="CBO3978" s="549"/>
      <c r="CBP3978" s="549"/>
      <c r="CBQ3978" s="549"/>
      <c r="CBR3978" s="549"/>
      <c r="CBS3978" s="549"/>
      <c r="CBT3978" s="549"/>
      <c r="CBU3978" s="549"/>
      <c r="CBV3978" s="549"/>
      <c r="CBW3978" s="549"/>
      <c r="CBX3978" s="549"/>
      <c r="CBY3978" s="549"/>
      <c r="CBZ3978" s="549"/>
      <c r="CCA3978" s="549"/>
      <c r="CCB3978" s="549"/>
      <c r="CCC3978" s="549"/>
      <c r="CCD3978" s="549"/>
      <c r="CCE3978" s="549"/>
      <c r="CCF3978" s="549"/>
      <c r="CCG3978" s="549"/>
      <c r="CCH3978" s="549"/>
      <c r="CCI3978" s="549"/>
      <c r="CCJ3978" s="549"/>
      <c r="CCK3978" s="549"/>
      <c r="CCL3978" s="549"/>
      <c r="CCM3978" s="549"/>
      <c r="CCN3978" s="549"/>
      <c r="CCO3978" s="549"/>
      <c r="CCP3978" s="549"/>
      <c r="CCQ3978" s="549"/>
      <c r="CCR3978" s="549"/>
      <c r="CCS3978" s="549"/>
      <c r="CCT3978" s="549"/>
      <c r="CCU3978" s="549"/>
      <c r="CCV3978" s="549"/>
      <c r="CCW3978" s="549"/>
      <c r="CCX3978" s="549"/>
      <c r="CCY3978" s="549"/>
      <c r="CCZ3978" s="549"/>
      <c r="CDA3978" s="549"/>
      <c r="CDB3978" s="549"/>
      <c r="CDC3978" s="549"/>
      <c r="CDD3978" s="549"/>
      <c r="CDE3978" s="549"/>
      <c r="CDF3978" s="549"/>
      <c r="CDG3978" s="549"/>
      <c r="CDH3978" s="549"/>
      <c r="CDI3978" s="549"/>
      <c r="CDJ3978" s="549"/>
      <c r="CDK3978" s="549"/>
      <c r="CDL3978" s="549"/>
      <c r="CDM3978" s="549"/>
      <c r="CDN3978" s="549"/>
      <c r="CDO3978" s="549"/>
      <c r="CDP3978" s="549"/>
      <c r="CDQ3978" s="549"/>
      <c r="CDR3978" s="549"/>
      <c r="CDS3978" s="549"/>
      <c r="CDT3978" s="549"/>
      <c r="CDU3978" s="549"/>
      <c r="CDV3978" s="549"/>
      <c r="CDW3978" s="549"/>
      <c r="CDX3978" s="549"/>
      <c r="CDY3978" s="549"/>
      <c r="CDZ3978" s="549"/>
      <c r="CEA3978" s="549"/>
      <c r="CEB3978" s="549"/>
      <c r="CEC3978" s="549"/>
      <c r="CED3978" s="549"/>
      <c r="CEE3978" s="549"/>
      <c r="CEF3978" s="549"/>
      <c r="CEG3978" s="549"/>
      <c r="CEH3978" s="549"/>
      <c r="CEI3978" s="549"/>
      <c r="CEJ3978" s="549"/>
      <c r="CEK3978" s="549"/>
      <c r="CEL3978" s="549"/>
      <c r="CEM3978" s="549"/>
      <c r="CEN3978" s="549"/>
      <c r="CEO3978" s="549"/>
      <c r="CEP3978" s="549"/>
      <c r="CEQ3978" s="549"/>
      <c r="CER3978" s="549"/>
      <c r="CES3978" s="549"/>
      <c r="CET3978" s="549"/>
      <c r="CEU3978" s="549"/>
      <c r="CEV3978" s="549"/>
      <c r="CEW3978" s="549"/>
      <c r="CEX3978" s="549"/>
      <c r="CEY3978" s="549"/>
      <c r="CEZ3978" s="549"/>
      <c r="CFA3978" s="549"/>
      <c r="CFB3978" s="549"/>
      <c r="CFC3978" s="549"/>
      <c r="CFD3978" s="549"/>
      <c r="CFE3978" s="549"/>
      <c r="CFF3978" s="549"/>
      <c r="CFG3978" s="549"/>
      <c r="CFH3978" s="549"/>
      <c r="CFI3978" s="549"/>
      <c r="CFJ3978" s="549"/>
      <c r="CFK3978" s="549"/>
      <c r="CFL3978" s="549"/>
      <c r="CFM3978" s="549"/>
      <c r="CFN3978" s="549"/>
      <c r="CFO3978" s="549"/>
      <c r="CFP3978" s="549"/>
      <c r="CFQ3978" s="549"/>
      <c r="CFR3978" s="549"/>
      <c r="CFS3978" s="549"/>
      <c r="CFT3978" s="549"/>
      <c r="CFU3978" s="549"/>
      <c r="CFV3978" s="549"/>
      <c r="CFW3978" s="549"/>
      <c r="CFX3978" s="549"/>
      <c r="CFY3978" s="549"/>
      <c r="CFZ3978" s="549"/>
      <c r="CGA3978" s="549"/>
      <c r="CGB3978" s="549"/>
      <c r="CGC3978" s="549"/>
      <c r="CGD3978" s="549"/>
      <c r="CGE3978" s="549"/>
      <c r="CGF3978" s="549"/>
      <c r="CGG3978" s="549"/>
      <c r="CGH3978" s="549"/>
      <c r="CGI3978" s="549"/>
      <c r="CGJ3978" s="549"/>
      <c r="CGK3978" s="549"/>
      <c r="CGL3978" s="549"/>
      <c r="CGM3978" s="549"/>
      <c r="CGN3978" s="549"/>
      <c r="CGO3978" s="549"/>
      <c r="CGP3978" s="549"/>
      <c r="CGQ3978" s="549"/>
      <c r="CGR3978" s="549"/>
      <c r="CGS3978" s="549"/>
      <c r="CGT3978" s="549"/>
      <c r="CGU3978" s="549"/>
      <c r="CGV3978" s="549"/>
      <c r="CGW3978" s="549"/>
      <c r="CGX3978" s="549"/>
      <c r="CGY3978" s="549"/>
      <c r="CGZ3978" s="549"/>
      <c r="CHA3978" s="549"/>
      <c r="CHB3978" s="549"/>
      <c r="CHC3978" s="549"/>
      <c r="CHD3978" s="549"/>
      <c r="CHE3978" s="549"/>
      <c r="CHF3978" s="549"/>
      <c r="CHG3978" s="549"/>
      <c r="CHH3978" s="549"/>
      <c r="CHI3978" s="549"/>
      <c r="CHJ3978" s="549"/>
      <c r="CHK3978" s="549"/>
      <c r="CHL3978" s="549"/>
      <c r="CHM3978" s="549"/>
      <c r="CHN3978" s="549"/>
      <c r="CHO3978" s="549"/>
      <c r="CHP3978" s="549"/>
      <c r="CHQ3978" s="549"/>
      <c r="CHR3978" s="549"/>
      <c r="CHS3978" s="549"/>
      <c r="CHT3978" s="549"/>
      <c r="CHU3978" s="549"/>
      <c r="CHV3978" s="549"/>
      <c r="CHW3978" s="549"/>
      <c r="CHX3978" s="549"/>
      <c r="CHY3978" s="549"/>
      <c r="CHZ3978" s="549"/>
      <c r="CIA3978" s="549"/>
      <c r="CIB3978" s="549"/>
      <c r="CIC3978" s="549"/>
      <c r="CID3978" s="549"/>
      <c r="CIE3978" s="549"/>
      <c r="CIF3978" s="549"/>
      <c r="CIG3978" s="549"/>
      <c r="CIH3978" s="549"/>
      <c r="CII3978" s="549"/>
      <c r="CIJ3978" s="549"/>
      <c r="CIK3978" s="549"/>
      <c r="CIL3978" s="549"/>
      <c r="CIM3978" s="549"/>
      <c r="CIN3978" s="549"/>
      <c r="CIO3978" s="549"/>
      <c r="CIP3978" s="549"/>
      <c r="CIQ3978" s="549"/>
      <c r="CIR3978" s="549"/>
      <c r="CIS3978" s="549"/>
      <c r="CIT3978" s="549"/>
      <c r="CIU3978" s="549"/>
      <c r="CIV3978" s="549"/>
      <c r="CIW3978" s="549"/>
      <c r="CIX3978" s="549"/>
      <c r="CIY3978" s="549"/>
      <c r="CIZ3978" s="549"/>
      <c r="CJA3978" s="549"/>
      <c r="CJB3978" s="549"/>
      <c r="CJC3978" s="549"/>
      <c r="CJD3978" s="549"/>
      <c r="CJE3978" s="549"/>
      <c r="CJF3978" s="549"/>
      <c r="CJG3978" s="549"/>
      <c r="CJH3978" s="549"/>
      <c r="CJI3978" s="549"/>
      <c r="CJJ3978" s="549"/>
      <c r="CJK3978" s="549"/>
      <c r="CJL3978" s="549"/>
      <c r="CJM3978" s="549"/>
      <c r="CJN3978" s="549"/>
      <c r="CJO3978" s="549"/>
      <c r="CJP3978" s="549"/>
      <c r="CJQ3978" s="549"/>
      <c r="CJR3978" s="549"/>
      <c r="CJS3978" s="549"/>
      <c r="CJT3978" s="549"/>
      <c r="CJU3978" s="549"/>
      <c r="CJV3978" s="549"/>
      <c r="CJW3978" s="549"/>
      <c r="CJX3978" s="549"/>
      <c r="CJY3978" s="549"/>
      <c r="CJZ3978" s="549"/>
      <c r="CKA3978" s="549"/>
      <c r="CKB3978" s="549"/>
      <c r="CKC3978" s="549"/>
      <c r="CKD3978" s="549"/>
      <c r="CKE3978" s="549"/>
      <c r="CKF3978" s="549"/>
      <c r="CKG3978" s="549"/>
      <c r="CKH3978" s="549"/>
      <c r="CKI3978" s="549"/>
      <c r="CKJ3978" s="549"/>
      <c r="CKK3978" s="549"/>
      <c r="CKL3978" s="549"/>
      <c r="CKM3978" s="549"/>
      <c r="CKN3978" s="549"/>
      <c r="CKO3978" s="549"/>
      <c r="CKP3978" s="549"/>
      <c r="CKQ3978" s="549"/>
      <c r="CKR3978" s="549"/>
      <c r="CKS3978" s="549"/>
      <c r="CKT3978" s="549"/>
      <c r="CKU3978" s="549"/>
      <c r="CKV3978" s="549"/>
      <c r="CKW3978" s="549"/>
      <c r="CKX3978" s="549"/>
      <c r="CKY3978" s="549"/>
      <c r="CKZ3978" s="549"/>
      <c r="CLA3978" s="549"/>
      <c r="CLB3978" s="549"/>
      <c r="CLC3978" s="549"/>
      <c r="CLD3978" s="549"/>
      <c r="CLE3978" s="549"/>
      <c r="CLF3978" s="549"/>
      <c r="CLG3978" s="549"/>
      <c r="CLH3978" s="549"/>
      <c r="CLI3978" s="549"/>
      <c r="CLJ3978" s="549"/>
      <c r="CLK3978" s="549"/>
      <c r="CLL3978" s="549"/>
      <c r="CLM3978" s="549"/>
      <c r="CLN3978" s="549"/>
      <c r="CLO3978" s="549"/>
      <c r="CLP3978" s="549"/>
      <c r="CLQ3978" s="549"/>
      <c r="CLR3978" s="549"/>
      <c r="CLS3978" s="549"/>
      <c r="CLT3978" s="549"/>
      <c r="CLU3978" s="549"/>
      <c r="CLV3978" s="549"/>
      <c r="CLW3978" s="549"/>
      <c r="CLX3978" s="549"/>
      <c r="CLY3978" s="549"/>
      <c r="CLZ3978" s="549"/>
      <c r="CMA3978" s="549"/>
      <c r="CMB3978" s="549"/>
      <c r="CMC3978" s="549"/>
      <c r="CMD3978" s="549"/>
      <c r="CME3978" s="549"/>
      <c r="CMF3978" s="549"/>
      <c r="CMG3978" s="549"/>
      <c r="CMH3978" s="549"/>
      <c r="CMI3978" s="549"/>
      <c r="CMJ3978" s="549"/>
      <c r="CMK3978" s="549"/>
      <c r="CML3978" s="549"/>
      <c r="CMM3978" s="549"/>
      <c r="CMN3978" s="549"/>
      <c r="CMO3978" s="549"/>
      <c r="CMP3978" s="549"/>
      <c r="CMQ3978" s="549"/>
      <c r="CMR3978" s="549"/>
      <c r="CMS3978" s="549"/>
      <c r="CMT3978" s="549"/>
      <c r="CMU3978" s="549"/>
      <c r="CMV3978" s="549"/>
      <c r="CMW3978" s="549"/>
      <c r="CMX3978" s="549"/>
      <c r="CMY3978" s="549"/>
      <c r="CMZ3978" s="549"/>
      <c r="CNA3978" s="549"/>
      <c r="CNB3978" s="549"/>
      <c r="CNC3978" s="549"/>
      <c r="CND3978" s="549"/>
      <c r="CNE3978" s="549"/>
      <c r="CNF3978" s="549"/>
      <c r="CNG3978" s="549"/>
      <c r="CNH3978" s="549"/>
      <c r="CNI3978" s="549"/>
      <c r="CNJ3978" s="549"/>
      <c r="CNK3978" s="549"/>
      <c r="CNL3978" s="549"/>
      <c r="CNM3978" s="549"/>
      <c r="CNN3978" s="549"/>
      <c r="CNO3978" s="549"/>
      <c r="CNP3978" s="549"/>
      <c r="CNQ3978" s="549"/>
      <c r="CNR3978" s="549"/>
      <c r="CNS3978" s="549"/>
      <c r="CNT3978" s="549"/>
      <c r="CNU3978" s="549"/>
      <c r="CNV3978" s="549"/>
      <c r="CNW3978" s="549"/>
      <c r="CNX3978" s="549"/>
      <c r="CNY3978" s="549"/>
      <c r="CNZ3978" s="549"/>
      <c r="COA3978" s="549"/>
      <c r="COB3978" s="549"/>
      <c r="COC3978" s="549"/>
      <c r="COD3978" s="549"/>
      <c r="COE3978" s="549"/>
      <c r="COF3978" s="549"/>
      <c r="COG3978" s="549"/>
      <c r="COH3978" s="549"/>
      <c r="COI3978" s="549"/>
      <c r="COJ3978" s="549"/>
      <c r="COK3978" s="549"/>
      <c r="COL3978" s="549"/>
      <c r="COM3978" s="549"/>
      <c r="CON3978" s="549"/>
      <c r="COO3978" s="549"/>
      <c r="COP3978" s="549"/>
      <c r="COQ3978" s="549"/>
      <c r="COR3978" s="549"/>
      <c r="COS3978" s="549"/>
      <c r="COT3978" s="549"/>
      <c r="COU3978" s="549"/>
      <c r="COV3978" s="549"/>
      <c r="COW3978" s="549"/>
      <c r="COX3978" s="549"/>
      <c r="COY3978" s="549"/>
      <c r="COZ3978" s="549"/>
      <c r="CPA3978" s="549"/>
      <c r="CPB3978" s="549"/>
      <c r="CPC3978" s="549"/>
      <c r="CPD3978" s="549"/>
      <c r="CPE3978" s="549"/>
      <c r="CPF3978" s="549"/>
      <c r="CPG3978" s="549"/>
      <c r="CPH3978" s="549"/>
      <c r="CPI3978" s="549"/>
      <c r="CPJ3978" s="549"/>
      <c r="CPK3978" s="549"/>
      <c r="CPL3978" s="549"/>
      <c r="CPM3978" s="549"/>
      <c r="CPN3978" s="549"/>
      <c r="CPO3978" s="549"/>
      <c r="CPP3978" s="549"/>
      <c r="CPQ3978" s="549"/>
      <c r="CPR3978" s="549"/>
      <c r="CPS3978" s="549"/>
      <c r="CPT3978" s="549"/>
      <c r="CPU3978" s="549"/>
      <c r="CPV3978" s="549"/>
      <c r="CPW3978" s="549"/>
      <c r="CPX3978" s="549"/>
      <c r="CPY3978" s="549"/>
      <c r="CPZ3978" s="549"/>
      <c r="CQA3978" s="549"/>
      <c r="CQB3978" s="549"/>
      <c r="CQC3978" s="549"/>
      <c r="CQD3978" s="549"/>
      <c r="CQE3978" s="549"/>
      <c r="CQF3978" s="549"/>
      <c r="CQG3978" s="549"/>
      <c r="CQH3978" s="549"/>
      <c r="CQI3978" s="549"/>
      <c r="CQJ3978" s="549"/>
      <c r="CQK3978" s="549"/>
      <c r="CQL3978" s="549"/>
      <c r="CQM3978" s="549"/>
      <c r="CQN3978" s="549"/>
      <c r="CQO3978" s="549"/>
      <c r="CQP3978" s="549"/>
      <c r="CQQ3978" s="549"/>
      <c r="CQR3978" s="549"/>
      <c r="CQS3978" s="549"/>
      <c r="CQT3978" s="549"/>
      <c r="CQU3978" s="549"/>
      <c r="CQV3978" s="549"/>
      <c r="CQW3978" s="549"/>
      <c r="CQX3978" s="549"/>
      <c r="CQY3978" s="549"/>
      <c r="CQZ3978" s="549"/>
      <c r="CRA3978" s="549"/>
      <c r="CRB3978" s="549"/>
      <c r="CRC3978" s="549"/>
      <c r="CRD3978" s="549"/>
      <c r="CRE3978" s="549"/>
      <c r="CRF3978" s="549"/>
      <c r="CRG3978" s="549"/>
      <c r="CRH3978" s="549"/>
      <c r="CRI3978" s="549"/>
      <c r="CRJ3978" s="549"/>
      <c r="CRK3978" s="549"/>
      <c r="CRL3978" s="549"/>
      <c r="CRM3978" s="549"/>
      <c r="CRN3978" s="549"/>
      <c r="CRO3978" s="549"/>
      <c r="CRP3978" s="549"/>
      <c r="CRQ3978" s="549"/>
      <c r="CRR3978" s="549"/>
      <c r="CRS3978" s="549"/>
      <c r="CRT3978" s="549"/>
      <c r="CRU3978" s="549"/>
      <c r="CRV3978" s="549"/>
      <c r="CRW3978" s="549"/>
      <c r="CRX3978" s="549"/>
      <c r="CRY3978" s="549"/>
      <c r="CRZ3978" s="549"/>
      <c r="CSA3978" s="549"/>
      <c r="CSB3978" s="549"/>
      <c r="CSC3978" s="549"/>
      <c r="CSD3978" s="549"/>
      <c r="CSE3978" s="549"/>
      <c r="CSF3978" s="549"/>
      <c r="CSG3978" s="549"/>
      <c r="CSH3978" s="549"/>
      <c r="CSI3978" s="549"/>
      <c r="CSJ3978" s="549"/>
      <c r="CSK3978" s="549"/>
      <c r="CSL3978" s="549"/>
      <c r="CSM3978" s="549"/>
      <c r="CSN3978" s="549"/>
      <c r="CSO3978" s="549"/>
      <c r="CSP3978" s="549"/>
      <c r="CSQ3978" s="549"/>
      <c r="CSR3978" s="549"/>
      <c r="CSS3978" s="549"/>
      <c r="CST3978" s="549"/>
      <c r="CSU3978" s="549"/>
      <c r="CSV3978" s="549"/>
      <c r="CSW3978" s="549"/>
      <c r="CSX3978" s="549"/>
      <c r="CSY3978" s="549"/>
      <c r="CSZ3978" s="549"/>
      <c r="CTA3978" s="549"/>
      <c r="CTB3978" s="549"/>
      <c r="CTC3978" s="549"/>
      <c r="CTD3978" s="549"/>
      <c r="CTE3978" s="549"/>
      <c r="CTF3978" s="549"/>
      <c r="CTG3978" s="549"/>
      <c r="CTH3978" s="549"/>
      <c r="CTI3978" s="549"/>
      <c r="CTJ3978" s="549"/>
      <c r="CTK3978" s="549"/>
      <c r="CTL3978" s="549"/>
      <c r="CTM3978" s="549"/>
      <c r="CTN3978" s="549"/>
      <c r="CTO3978" s="549"/>
      <c r="CTP3978" s="549"/>
      <c r="CTQ3978" s="549"/>
      <c r="CTR3978" s="549"/>
      <c r="CTS3978" s="549"/>
      <c r="CTT3978" s="549"/>
      <c r="CTU3978" s="549"/>
      <c r="CTV3978" s="549"/>
      <c r="CTW3978" s="549"/>
      <c r="CTX3978" s="549"/>
      <c r="CTY3978" s="549"/>
      <c r="CTZ3978" s="549"/>
      <c r="CUA3978" s="549"/>
      <c r="CUB3978" s="549"/>
      <c r="CUC3978" s="549"/>
      <c r="CUD3978" s="549"/>
      <c r="CUE3978" s="549"/>
      <c r="CUF3978" s="549"/>
      <c r="CUG3978" s="549"/>
      <c r="CUH3978" s="549"/>
      <c r="CUI3978" s="549"/>
      <c r="CUJ3978" s="549"/>
      <c r="CUK3978" s="549"/>
      <c r="CUL3978" s="549"/>
      <c r="CUM3978" s="549"/>
      <c r="CUN3978" s="549"/>
      <c r="CUO3978" s="549"/>
      <c r="CUP3978" s="549"/>
      <c r="CUQ3978" s="549"/>
      <c r="CUR3978" s="549"/>
      <c r="CUS3978" s="549"/>
      <c r="CUT3978" s="549"/>
      <c r="CUU3978" s="549"/>
      <c r="CUV3978" s="549"/>
      <c r="CUW3978" s="549"/>
      <c r="CUX3978" s="549"/>
      <c r="CUY3978" s="549"/>
      <c r="CUZ3978" s="549"/>
      <c r="CVA3978" s="549"/>
      <c r="CVB3978" s="549"/>
      <c r="CVC3978" s="549"/>
      <c r="CVD3978" s="549"/>
      <c r="CVE3978" s="549"/>
      <c r="CVF3978" s="549"/>
      <c r="CVG3978" s="549"/>
      <c r="CVH3978" s="549"/>
      <c r="CVI3978" s="549"/>
      <c r="CVJ3978" s="549"/>
      <c r="CVK3978" s="549"/>
      <c r="CVL3978" s="549"/>
      <c r="CVM3978" s="549"/>
      <c r="CVN3978" s="549"/>
      <c r="CVO3978" s="549"/>
      <c r="CVP3978" s="549"/>
      <c r="CVQ3978" s="549"/>
      <c r="CVR3978" s="549"/>
      <c r="CVS3978" s="549"/>
      <c r="CVT3978" s="549"/>
      <c r="CVU3978" s="549"/>
      <c r="CVV3978" s="549"/>
      <c r="CVW3978" s="549"/>
      <c r="CVX3978" s="549"/>
      <c r="CVY3978" s="549"/>
      <c r="CVZ3978" s="549"/>
      <c r="CWA3978" s="549"/>
      <c r="CWB3978" s="549"/>
      <c r="CWC3978" s="549"/>
      <c r="CWD3978" s="549"/>
      <c r="CWE3978" s="549"/>
      <c r="CWF3978" s="549"/>
      <c r="CWG3978" s="549"/>
      <c r="CWH3978" s="549"/>
      <c r="CWI3978" s="549"/>
      <c r="CWJ3978" s="549"/>
      <c r="CWK3978" s="549"/>
      <c r="CWL3978" s="549"/>
      <c r="CWM3978" s="549"/>
      <c r="CWN3978" s="549"/>
      <c r="CWO3978" s="549"/>
      <c r="CWP3978" s="549"/>
      <c r="CWQ3978" s="549"/>
      <c r="CWR3978" s="549"/>
      <c r="CWS3978" s="549"/>
      <c r="CWT3978" s="549"/>
      <c r="CWU3978" s="549"/>
      <c r="CWV3978" s="549"/>
      <c r="CWW3978" s="549"/>
      <c r="CWX3978" s="549"/>
      <c r="CWY3978" s="549"/>
      <c r="CWZ3978" s="549"/>
      <c r="CXA3978" s="549"/>
      <c r="CXB3978" s="549"/>
      <c r="CXC3978" s="549"/>
      <c r="CXD3978" s="549"/>
      <c r="CXE3978" s="549"/>
      <c r="CXF3978" s="549"/>
      <c r="CXG3978" s="549"/>
      <c r="CXH3978" s="549"/>
      <c r="CXI3978" s="549"/>
      <c r="CXJ3978" s="549"/>
      <c r="CXK3978" s="549"/>
      <c r="CXL3978" s="549"/>
      <c r="CXM3978" s="549"/>
      <c r="CXN3978" s="549"/>
      <c r="CXO3978" s="549"/>
      <c r="CXP3978" s="549"/>
      <c r="CXQ3978" s="549"/>
      <c r="CXR3978" s="549"/>
      <c r="CXS3978" s="549"/>
      <c r="CXT3978" s="549"/>
      <c r="CXU3978" s="549"/>
      <c r="CXV3978" s="549"/>
      <c r="CXW3978" s="549"/>
      <c r="CXX3978" s="549"/>
      <c r="CXY3978" s="549"/>
      <c r="CXZ3978" s="549"/>
      <c r="CYA3978" s="549"/>
      <c r="CYB3978" s="549"/>
      <c r="CYC3978" s="549"/>
      <c r="CYD3978" s="549"/>
      <c r="CYE3978" s="549"/>
      <c r="CYF3978" s="549"/>
      <c r="CYG3978" s="549"/>
      <c r="CYH3978" s="549"/>
      <c r="CYI3978" s="549"/>
      <c r="CYJ3978" s="549"/>
      <c r="CYK3978" s="549"/>
      <c r="CYL3978" s="549"/>
      <c r="CYM3978" s="549"/>
      <c r="CYN3978" s="549"/>
      <c r="CYO3978" s="549"/>
      <c r="CYP3978" s="549"/>
      <c r="CYQ3978" s="549"/>
      <c r="CYR3978" s="549"/>
      <c r="CYS3978" s="549"/>
      <c r="CYT3978" s="549"/>
      <c r="CYU3978" s="549"/>
      <c r="CYV3978" s="549"/>
      <c r="CYW3978" s="549"/>
      <c r="CYX3978" s="549"/>
      <c r="CYY3978" s="549"/>
      <c r="CYZ3978" s="549"/>
      <c r="CZA3978" s="549"/>
      <c r="CZB3978" s="549"/>
      <c r="CZC3978" s="549"/>
      <c r="CZD3978" s="549"/>
      <c r="CZE3978" s="549"/>
      <c r="CZF3978" s="549"/>
      <c r="CZG3978" s="549"/>
      <c r="CZH3978" s="549"/>
      <c r="CZI3978" s="549"/>
      <c r="CZJ3978" s="549"/>
      <c r="CZK3978" s="549"/>
      <c r="CZL3978" s="549"/>
      <c r="CZM3978" s="549"/>
      <c r="CZN3978" s="549"/>
      <c r="CZO3978" s="549"/>
      <c r="CZP3978" s="549"/>
      <c r="CZQ3978" s="549"/>
      <c r="CZR3978" s="549"/>
      <c r="CZS3978" s="549"/>
      <c r="CZT3978" s="549"/>
      <c r="CZU3978" s="549"/>
      <c r="CZV3978" s="549"/>
      <c r="CZW3978" s="549"/>
      <c r="CZX3978" s="549"/>
      <c r="CZY3978" s="549"/>
      <c r="CZZ3978" s="549"/>
      <c r="DAA3978" s="549"/>
      <c r="DAB3978" s="549"/>
      <c r="DAC3978" s="549"/>
      <c r="DAD3978" s="549"/>
      <c r="DAE3978" s="549"/>
      <c r="DAF3978" s="549"/>
      <c r="DAG3978" s="549"/>
      <c r="DAH3978" s="549"/>
      <c r="DAI3978" s="549"/>
      <c r="DAJ3978" s="549"/>
      <c r="DAK3978" s="549"/>
      <c r="DAL3978" s="549"/>
      <c r="DAM3978" s="549"/>
      <c r="DAN3978" s="549"/>
      <c r="DAO3978" s="549"/>
      <c r="DAP3978" s="549"/>
      <c r="DAQ3978" s="549"/>
      <c r="DAR3978" s="549"/>
      <c r="DAS3978" s="549"/>
      <c r="DAT3978" s="549"/>
      <c r="DAU3978" s="549"/>
      <c r="DAV3978" s="549"/>
      <c r="DAW3978" s="549"/>
      <c r="DAX3978" s="549"/>
      <c r="DAY3978" s="549"/>
      <c r="DAZ3978" s="549"/>
      <c r="DBA3978" s="549"/>
      <c r="DBB3978" s="549"/>
      <c r="DBC3978" s="549"/>
      <c r="DBD3978" s="549"/>
      <c r="DBE3978" s="549"/>
      <c r="DBF3978" s="549"/>
      <c r="DBG3978" s="549"/>
      <c r="DBH3978" s="549"/>
      <c r="DBI3978" s="549"/>
      <c r="DBJ3978" s="549"/>
      <c r="DBK3978" s="549"/>
      <c r="DBL3978" s="549"/>
      <c r="DBM3978" s="549"/>
      <c r="DBN3978" s="549"/>
      <c r="DBO3978" s="549"/>
      <c r="DBP3978" s="549"/>
      <c r="DBQ3978" s="549"/>
      <c r="DBR3978" s="549"/>
      <c r="DBS3978" s="549"/>
      <c r="DBT3978" s="549"/>
      <c r="DBU3978" s="549"/>
      <c r="DBV3978" s="549"/>
      <c r="DBW3978" s="549"/>
      <c r="DBX3978" s="549"/>
      <c r="DBY3978" s="549"/>
      <c r="DBZ3978" s="549"/>
      <c r="DCA3978" s="549"/>
      <c r="DCB3978" s="549"/>
      <c r="DCC3978" s="549"/>
      <c r="DCD3978" s="549"/>
      <c r="DCE3978" s="549"/>
      <c r="DCF3978" s="549"/>
      <c r="DCG3978" s="549"/>
      <c r="DCH3978" s="549"/>
      <c r="DCI3978" s="549"/>
      <c r="DCJ3978" s="549"/>
      <c r="DCK3978" s="549"/>
      <c r="DCL3978" s="549"/>
      <c r="DCM3978" s="549"/>
      <c r="DCN3978" s="549"/>
      <c r="DCO3978" s="549"/>
      <c r="DCP3978" s="549"/>
      <c r="DCQ3978" s="549"/>
      <c r="DCR3978" s="549"/>
      <c r="DCS3978" s="549"/>
      <c r="DCT3978" s="549"/>
      <c r="DCU3978" s="549"/>
      <c r="DCV3978" s="549"/>
      <c r="DCW3978" s="549"/>
      <c r="DCX3978" s="549"/>
      <c r="DCY3978" s="549"/>
      <c r="DCZ3978" s="549"/>
      <c r="DDA3978" s="549"/>
      <c r="DDB3978" s="549"/>
      <c r="DDC3978" s="549"/>
      <c r="DDD3978" s="549"/>
      <c r="DDE3978" s="549"/>
      <c r="DDF3978" s="549"/>
      <c r="DDG3978" s="549"/>
      <c r="DDH3978" s="549"/>
      <c r="DDI3978" s="549"/>
      <c r="DDJ3978" s="549"/>
      <c r="DDK3978" s="549"/>
      <c r="DDL3978" s="549"/>
      <c r="DDM3978" s="549"/>
      <c r="DDN3978" s="549"/>
      <c r="DDO3978" s="549"/>
      <c r="DDP3978" s="549"/>
      <c r="DDQ3978" s="549"/>
      <c r="DDR3978" s="549"/>
      <c r="DDS3978" s="549"/>
      <c r="DDT3978" s="549"/>
      <c r="DDU3978" s="549"/>
      <c r="DDV3978" s="549"/>
      <c r="DDW3978" s="549"/>
      <c r="DDX3978" s="549"/>
      <c r="DDY3978" s="549"/>
      <c r="DDZ3978" s="549"/>
      <c r="DEA3978" s="549"/>
      <c r="DEB3978" s="549"/>
      <c r="DEC3978" s="549"/>
      <c r="DED3978" s="549"/>
      <c r="DEE3978" s="549"/>
      <c r="DEF3978" s="549"/>
      <c r="DEG3978" s="549"/>
      <c r="DEH3978" s="549"/>
      <c r="DEI3978" s="549"/>
      <c r="DEJ3978" s="549"/>
      <c r="DEK3978" s="549"/>
      <c r="DEL3978" s="549"/>
      <c r="DEM3978" s="549"/>
      <c r="DEN3978" s="549"/>
      <c r="DEO3978" s="549"/>
      <c r="DEP3978" s="549"/>
      <c r="DEQ3978" s="549"/>
      <c r="DER3978" s="549"/>
      <c r="DES3978" s="549"/>
      <c r="DET3978" s="549"/>
      <c r="DEU3978" s="549"/>
      <c r="DEV3978" s="549"/>
      <c r="DEW3978" s="549"/>
      <c r="DEX3978" s="549"/>
      <c r="DEY3978" s="549"/>
      <c r="DEZ3978" s="549"/>
      <c r="DFA3978" s="549"/>
      <c r="DFB3978" s="549"/>
      <c r="DFC3978" s="549"/>
      <c r="DFD3978" s="549"/>
      <c r="DFE3978" s="549"/>
      <c r="DFF3978" s="549"/>
      <c r="DFG3978" s="549"/>
      <c r="DFH3978" s="549"/>
      <c r="DFI3978" s="549"/>
      <c r="DFJ3978" s="549"/>
      <c r="DFK3978" s="549"/>
      <c r="DFL3978" s="549"/>
      <c r="DFM3978" s="549"/>
      <c r="DFN3978" s="549"/>
      <c r="DFO3978" s="549"/>
      <c r="DFP3978" s="549"/>
      <c r="DFQ3978" s="549"/>
      <c r="DFR3978" s="549"/>
      <c r="DFS3978" s="549"/>
      <c r="DFT3978" s="549"/>
      <c r="DFU3978" s="549"/>
      <c r="DFV3978" s="549"/>
      <c r="DFW3978" s="549"/>
      <c r="DFX3978" s="549"/>
      <c r="DFY3978" s="549"/>
      <c r="DFZ3978" s="549"/>
      <c r="DGA3978" s="549"/>
      <c r="DGB3978" s="549"/>
      <c r="DGC3978" s="549"/>
      <c r="DGD3978" s="549"/>
      <c r="DGE3978" s="549"/>
      <c r="DGF3978" s="549"/>
      <c r="DGG3978" s="549"/>
      <c r="DGH3978" s="549"/>
      <c r="DGI3978" s="549"/>
      <c r="DGJ3978" s="549"/>
      <c r="DGK3978" s="549"/>
      <c r="DGL3978" s="549"/>
      <c r="DGM3978" s="549"/>
      <c r="DGN3978" s="549"/>
      <c r="DGO3978" s="549"/>
      <c r="DGP3978" s="549"/>
      <c r="DGQ3978" s="549"/>
      <c r="DGR3978" s="549"/>
      <c r="DGS3978" s="549"/>
      <c r="DGT3978" s="549"/>
      <c r="DGU3978" s="549"/>
      <c r="DGV3978" s="549"/>
      <c r="DGW3978" s="549"/>
      <c r="DGX3978" s="549"/>
      <c r="DGY3978" s="549"/>
      <c r="DGZ3978" s="549"/>
      <c r="DHA3978" s="549"/>
      <c r="DHB3978" s="549"/>
      <c r="DHC3978" s="549"/>
      <c r="DHD3978" s="549"/>
      <c r="DHE3978" s="549"/>
      <c r="DHF3978" s="549"/>
      <c r="DHG3978" s="549"/>
      <c r="DHH3978" s="549"/>
      <c r="DHI3978" s="549"/>
      <c r="DHJ3978" s="549"/>
      <c r="DHK3978" s="549"/>
      <c r="DHL3978" s="549"/>
      <c r="DHM3978" s="549"/>
      <c r="DHN3978" s="549"/>
      <c r="DHO3978" s="549"/>
      <c r="DHP3978" s="549"/>
      <c r="DHQ3978" s="549"/>
      <c r="DHR3978" s="549"/>
      <c r="DHS3978" s="549"/>
      <c r="DHT3978" s="549"/>
      <c r="DHU3978" s="549"/>
      <c r="DHV3978" s="549"/>
      <c r="DHW3978" s="549"/>
      <c r="DHX3978" s="549"/>
      <c r="DHY3978" s="549"/>
      <c r="DHZ3978" s="549"/>
      <c r="DIA3978" s="549"/>
      <c r="DIB3978" s="549"/>
      <c r="DIC3978" s="549"/>
      <c r="DID3978" s="549"/>
      <c r="DIE3978" s="549"/>
      <c r="DIF3978" s="549"/>
      <c r="DIG3978" s="549"/>
      <c r="DIH3978" s="549"/>
      <c r="DII3978" s="549"/>
      <c r="DIJ3978" s="549"/>
      <c r="DIK3978" s="549"/>
      <c r="DIL3978" s="549"/>
      <c r="DIM3978" s="549"/>
      <c r="DIN3978" s="549"/>
      <c r="DIO3978" s="549"/>
      <c r="DIP3978" s="549"/>
      <c r="DIQ3978" s="549"/>
      <c r="DIR3978" s="549"/>
      <c r="DIS3978" s="549"/>
      <c r="DIT3978" s="549"/>
      <c r="DIU3978" s="549"/>
      <c r="DIV3978" s="549"/>
      <c r="DIW3978" s="549"/>
      <c r="DIX3978" s="549"/>
      <c r="DIY3978" s="549"/>
      <c r="DIZ3978" s="549"/>
      <c r="DJA3978" s="549"/>
      <c r="DJB3978" s="549"/>
      <c r="DJC3978" s="549"/>
      <c r="DJD3978" s="549"/>
      <c r="DJE3978" s="549"/>
      <c r="DJF3978" s="549"/>
      <c r="DJG3978" s="549"/>
      <c r="DJH3978" s="549"/>
      <c r="DJI3978" s="549"/>
      <c r="DJJ3978" s="549"/>
      <c r="DJK3978" s="549"/>
      <c r="DJL3978" s="549"/>
      <c r="DJM3978" s="549"/>
      <c r="DJN3978" s="549"/>
      <c r="DJO3978" s="549"/>
      <c r="DJP3978" s="549"/>
      <c r="DJQ3978" s="549"/>
      <c r="DJR3978" s="549"/>
      <c r="DJS3978" s="549"/>
      <c r="DJT3978" s="549"/>
      <c r="DJU3978" s="549"/>
      <c r="DJV3978" s="549"/>
      <c r="DJW3978" s="549"/>
      <c r="DJX3978" s="549"/>
      <c r="DJY3978" s="549"/>
      <c r="DJZ3978" s="549"/>
      <c r="DKA3978" s="549"/>
      <c r="DKB3978" s="549"/>
      <c r="DKC3978" s="549"/>
      <c r="DKD3978" s="549"/>
      <c r="DKE3978" s="549"/>
      <c r="DKF3978" s="549"/>
      <c r="DKG3978" s="549"/>
      <c r="DKH3978" s="549"/>
      <c r="DKI3978" s="549"/>
      <c r="DKJ3978" s="549"/>
      <c r="DKK3978" s="549"/>
      <c r="DKL3978" s="549"/>
      <c r="DKM3978" s="549"/>
      <c r="DKN3978" s="549"/>
      <c r="DKO3978" s="549"/>
      <c r="DKP3978" s="549"/>
      <c r="DKQ3978" s="549"/>
      <c r="DKR3978" s="549"/>
      <c r="DKS3978" s="549"/>
      <c r="DKT3978" s="549"/>
      <c r="DKU3978" s="549"/>
      <c r="DKV3978" s="549"/>
      <c r="DKW3978" s="549"/>
      <c r="DKX3978" s="549"/>
      <c r="DKY3978" s="549"/>
      <c r="DKZ3978" s="549"/>
      <c r="DLA3978" s="549"/>
      <c r="DLB3978" s="549"/>
      <c r="DLC3978" s="549"/>
      <c r="DLD3978" s="549"/>
      <c r="DLE3978" s="549"/>
      <c r="DLF3978" s="549"/>
      <c r="DLG3978" s="549"/>
      <c r="DLH3978" s="549"/>
      <c r="DLI3978" s="549"/>
      <c r="DLJ3978" s="549"/>
      <c r="DLK3978" s="549"/>
      <c r="DLL3978" s="549"/>
      <c r="DLM3978" s="549"/>
      <c r="DLN3978" s="549"/>
      <c r="DLO3978" s="549"/>
      <c r="DLP3978" s="549"/>
      <c r="DLQ3978" s="549"/>
      <c r="DLR3978" s="549"/>
      <c r="DLS3978" s="549"/>
      <c r="DLT3978" s="549"/>
      <c r="DLU3978" s="549"/>
      <c r="DLV3978" s="549"/>
      <c r="DLW3978" s="549"/>
      <c r="DLX3978" s="549"/>
      <c r="DLY3978" s="549"/>
      <c r="DLZ3978" s="549"/>
      <c r="DMA3978" s="549"/>
      <c r="DMB3978" s="549"/>
      <c r="DMC3978" s="549"/>
      <c r="DMD3978" s="549"/>
      <c r="DME3978" s="549"/>
      <c r="DMF3978" s="549"/>
      <c r="DMG3978" s="549"/>
      <c r="DMH3978" s="549"/>
      <c r="DMI3978" s="549"/>
      <c r="DMJ3978" s="549"/>
      <c r="DMK3978" s="549"/>
      <c r="DML3978" s="549"/>
      <c r="DMM3978" s="549"/>
      <c r="DMN3978" s="549"/>
      <c r="DMO3978" s="549"/>
      <c r="DMP3978" s="549"/>
      <c r="DMQ3978" s="549"/>
      <c r="DMR3978" s="549"/>
      <c r="DMS3978" s="549"/>
      <c r="DMT3978" s="549"/>
      <c r="DMU3978" s="549"/>
      <c r="DMV3978" s="549"/>
      <c r="DMW3978" s="549"/>
      <c r="DMX3978" s="549"/>
      <c r="DMY3978" s="549"/>
      <c r="DMZ3978" s="549"/>
      <c r="DNA3978" s="549"/>
      <c r="DNB3978" s="549"/>
      <c r="DNC3978" s="549"/>
      <c r="DND3978" s="549"/>
      <c r="DNE3978" s="549"/>
      <c r="DNF3978" s="549"/>
      <c r="DNG3978" s="549"/>
      <c r="DNH3978" s="549"/>
      <c r="DNI3978" s="549"/>
      <c r="DNJ3978" s="549"/>
      <c r="DNK3978" s="549"/>
      <c r="DNL3978" s="549"/>
      <c r="DNM3978" s="549"/>
      <c r="DNN3978" s="549"/>
      <c r="DNO3978" s="549"/>
      <c r="DNP3978" s="549"/>
      <c r="DNQ3978" s="549"/>
      <c r="DNR3978" s="549"/>
      <c r="DNS3978" s="549"/>
      <c r="DNT3978" s="549"/>
      <c r="DNU3978" s="549"/>
      <c r="DNV3978" s="549"/>
      <c r="DNW3978" s="549"/>
      <c r="DNX3978" s="549"/>
      <c r="DNY3978" s="549"/>
      <c r="DNZ3978" s="549"/>
      <c r="DOA3978" s="549"/>
      <c r="DOB3978" s="549"/>
      <c r="DOC3978" s="549"/>
      <c r="DOD3978" s="549"/>
      <c r="DOE3978" s="549"/>
      <c r="DOF3978" s="549"/>
      <c r="DOG3978" s="549"/>
      <c r="DOH3978" s="549"/>
      <c r="DOI3978" s="549"/>
      <c r="DOJ3978" s="549"/>
      <c r="DOK3978" s="549"/>
      <c r="DOL3978" s="549"/>
      <c r="DOM3978" s="549"/>
      <c r="DON3978" s="549"/>
      <c r="DOO3978" s="549"/>
      <c r="DOP3978" s="549"/>
      <c r="DOQ3978" s="549"/>
      <c r="DOR3978" s="549"/>
      <c r="DOS3978" s="549"/>
      <c r="DOT3978" s="549"/>
      <c r="DOU3978" s="549"/>
      <c r="DOV3978" s="549"/>
      <c r="DOW3978" s="549"/>
      <c r="DOX3978" s="549"/>
      <c r="DOY3978" s="549"/>
      <c r="DOZ3978" s="549"/>
      <c r="DPA3978" s="549"/>
      <c r="DPB3978" s="549"/>
      <c r="DPC3978" s="549"/>
      <c r="DPD3978" s="549"/>
      <c r="DPE3978" s="549"/>
      <c r="DPF3978" s="549"/>
      <c r="DPG3978" s="549"/>
      <c r="DPH3978" s="549"/>
      <c r="DPI3978" s="549"/>
      <c r="DPJ3978" s="549"/>
      <c r="DPK3978" s="549"/>
      <c r="DPL3978" s="549"/>
      <c r="DPM3978" s="549"/>
      <c r="DPN3978" s="549"/>
      <c r="DPO3978" s="549"/>
      <c r="DPP3978" s="549"/>
      <c r="DPQ3978" s="549"/>
      <c r="DPR3978" s="549"/>
      <c r="DPS3978" s="549"/>
      <c r="DPT3978" s="549"/>
      <c r="DPU3978" s="549"/>
      <c r="DPV3978" s="549"/>
      <c r="DPW3978" s="549"/>
      <c r="DPX3978" s="549"/>
      <c r="DPY3978" s="549"/>
      <c r="DPZ3978" s="549"/>
      <c r="DQA3978" s="549"/>
      <c r="DQB3978" s="549"/>
      <c r="DQC3978" s="549"/>
      <c r="DQD3978" s="549"/>
      <c r="DQE3978" s="549"/>
      <c r="DQF3978" s="549"/>
      <c r="DQG3978" s="549"/>
      <c r="DQH3978" s="549"/>
      <c r="DQI3978" s="549"/>
      <c r="DQJ3978" s="549"/>
      <c r="DQK3978" s="549"/>
      <c r="DQL3978" s="549"/>
      <c r="DQM3978" s="549"/>
      <c r="DQN3978" s="549"/>
      <c r="DQO3978" s="549"/>
      <c r="DQP3978" s="549"/>
      <c r="DQQ3978" s="549"/>
      <c r="DQR3978" s="549"/>
      <c r="DQS3978" s="549"/>
      <c r="DQT3978" s="549"/>
      <c r="DQU3978" s="549"/>
      <c r="DQV3978" s="549"/>
      <c r="DQW3978" s="549"/>
      <c r="DQX3978" s="549"/>
      <c r="DQY3978" s="549"/>
      <c r="DQZ3978" s="549"/>
      <c r="DRA3978" s="549"/>
      <c r="DRB3978" s="549"/>
      <c r="DRC3978" s="549"/>
      <c r="DRD3978" s="549"/>
      <c r="DRE3978" s="549"/>
      <c r="DRF3978" s="549"/>
      <c r="DRG3978" s="549"/>
      <c r="DRH3978" s="549"/>
      <c r="DRI3978" s="549"/>
      <c r="DRJ3978" s="549"/>
      <c r="DRK3978" s="549"/>
      <c r="DRL3978" s="549"/>
      <c r="DRM3978" s="549"/>
      <c r="DRN3978" s="549"/>
      <c r="DRO3978" s="549"/>
      <c r="DRP3978" s="549"/>
      <c r="DRQ3978" s="549"/>
      <c r="DRR3978" s="549"/>
      <c r="DRS3978" s="549"/>
      <c r="DRT3978" s="549"/>
      <c r="DRU3978" s="549"/>
      <c r="DRV3978" s="549"/>
      <c r="DRW3978" s="549"/>
      <c r="DRX3978" s="549"/>
      <c r="DRY3978" s="549"/>
      <c r="DRZ3978" s="549"/>
      <c r="DSA3978" s="549"/>
      <c r="DSB3978" s="549"/>
      <c r="DSC3978" s="549"/>
      <c r="DSD3978" s="549"/>
      <c r="DSE3978" s="549"/>
      <c r="DSF3978" s="549"/>
      <c r="DSG3978" s="549"/>
      <c r="DSH3978" s="549"/>
      <c r="DSI3978" s="549"/>
      <c r="DSJ3978" s="549"/>
      <c r="DSK3978" s="549"/>
      <c r="DSL3978" s="549"/>
      <c r="DSM3978" s="549"/>
      <c r="DSN3978" s="549"/>
      <c r="DSO3978" s="549"/>
      <c r="DSP3978" s="549"/>
      <c r="DSQ3978" s="549"/>
      <c r="DSR3978" s="549"/>
      <c r="DSS3978" s="549"/>
      <c r="DST3978" s="549"/>
      <c r="DSU3978" s="549"/>
      <c r="DSV3978" s="549"/>
      <c r="DSW3978" s="549"/>
      <c r="DSX3978" s="549"/>
      <c r="DSY3978" s="549"/>
      <c r="DSZ3978" s="549"/>
      <c r="DTA3978" s="549"/>
      <c r="DTB3978" s="549"/>
      <c r="DTC3978" s="549"/>
      <c r="DTD3978" s="549"/>
      <c r="DTE3978" s="549"/>
      <c r="DTF3978" s="549"/>
      <c r="DTG3978" s="549"/>
      <c r="DTH3978" s="549"/>
      <c r="DTI3978" s="549"/>
      <c r="DTJ3978" s="549"/>
      <c r="DTK3978" s="549"/>
      <c r="DTL3978" s="549"/>
      <c r="DTM3978" s="549"/>
      <c r="DTN3978" s="549"/>
      <c r="DTO3978" s="549"/>
      <c r="DTP3978" s="549"/>
      <c r="DTQ3978" s="549"/>
      <c r="DTR3978" s="549"/>
      <c r="DTS3978" s="549"/>
      <c r="DTT3978" s="549"/>
      <c r="DTU3978" s="549"/>
      <c r="DTV3978" s="549"/>
      <c r="DTW3978" s="549"/>
      <c r="DTX3978" s="549"/>
      <c r="DTY3978" s="549"/>
      <c r="DTZ3978" s="549"/>
      <c r="DUA3978" s="549"/>
      <c r="DUB3978" s="549"/>
      <c r="DUC3978" s="549"/>
      <c r="DUD3978" s="549"/>
      <c r="DUE3978" s="549"/>
      <c r="DUF3978" s="549"/>
      <c r="DUG3978" s="549"/>
      <c r="DUH3978" s="549"/>
      <c r="DUI3978" s="549"/>
      <c r="DUJ3978" s="549"/>
      <c r="DUK3978" s="549"/>
      <c r="DUL3978" s="549"/>
      <c r="DUM3978" s="549"/>
      <c r="DUN3978" s="549"/>
      <c r="DUO3978" s="549"/>
      <c r="DUP3978" s="549"/>
      <c r="DUQ3978" s="549"/>
      <c r="DUR3978" s="549"/>
      <c r="DUS3978" s="549"/>
      <c r="DUT3978" s="549"/>
      <c r="DUU3978" s="549"/>
      <c r="DUV3978" s="549"/>
      <c r="DUW3978" s="549"/>
      <c r="DUX3978" s="549"/>
      <c r="DUY3978" s="549"/>
      <c r="DUZ3978" s="549"/>
      <c r="DVA3978" s="549"/>
      <c r="DVB3978" s="549"/>
      <c r="DVC3978" s="549"/>
      <c r="DVD3978" s="549"/>
      <c r="DVE3978" s="549"/>
      <c r="DVF3978" s="549"/>
      <c r="DVG3978" s="549"/>
      <c r="DVH3978" s="549"/>
      <c r="DVI3978" s="549"/>
      <c r="DVJ3978" s="549"/>
      <c r="DVK3978" s="549"/>
      <c r="DVL3978" s="549"/>
      <c r="DVM3978" s="549"/>
      <c r="DVN3978" s="549"/>
      <c r="DVO3978" s="549"/>
      <c r="DVP3978" s="549"/>
      <c r="DVQ3978" s="549"/>
      <c r="DVR3978" s="549"/>
      <c r="DVS3978" s="549"/>
      <c r="DVT3978" s="549"/>
      <c r="DVU3978" s="549"/>
      <c r="DVV3978" s="549"/>
      <c r="DVW3978" s="549"/>
      <c r="DVX3978" s="549"/>
      <c r="DVY3978" s="549"/>
      <c r="DVZ3978" s="549"/>
      <c r="DWA3978" s="549"/>
      <c r="DWB3978" s="549"/>
      <c r="DWC3978" s="549"/>
      <c r="DWD3978" s="549"/>
      <c r="DWE3978" s="549"/>
      <c r="DWF3978" s="549"/>
      <c r="DWG3978" s="549"/>
      <c r="DWH3978" s="549"/>
      <c r="DWI3978" s="549"/>
      <c r="DWJ3978" s="549"/>
      <c r="DWK3978" s="549"/>
      <c r="DWL3978" s="549"/>
      <c r="DWM3978" s="549"/>
      <c r="DWN3978" s="549"/>
      <c r="DWO3978" s="549"/>
      <c r="DWP3978" s="549"/>
      <c r="DWQ3978" s="549"/>
      <c r="DWR3978" s="549"/>
      <c r="DWS3978" s="549"/>
      <c r="DWT3978" s="549"/>
      <c r="DWU3978" s="549"/>
      <c r="DWV3978" s="549"/>
      <c r="DWW3978" s="549"/>
      <c r="DWX3978" s="549"/>
      <c r="DWY3978" s="549"/>
      <c r="DWZ3978" s="549"/>
      <c r="DXA3978" s="549"/>
      <c r="DXB3978" s="549"/>
      <c r="DXC3978" s="549"/>
      <c r="DXD3978" s="549"/>
      <c r="DXE3978" s="549"/>
      <c r="DXF3978" s="549"/>
      <c r="DXG3978" s="549"/>
      <c r="DXH3978" s="549"/>
      <c r="DXI3978" s="549"/>
      <c r="DXJ3978" s="549"/>
      <c r="DXK3978" s="549"/>
      <c r="DXL3978" s="549"/>
      <c r="DXM3978" s="549"/>
      <c r="DXN3978" s="549"/>
      <c r="DXO3978" s="549"/>
      <c r="DXP3978" s="549"/>
      <c r="DXQ3978" s="549"/>
      <c r="DXR3978" s="549"/>
      <c r="DXS3978" s="549"/>
      <c r="DXT3978" s="549"/>
      <c r="DXU3978" s="549"/>
      <c r="DXV3978" s="549"/>
      <c r="DXW3978" s="549"/>
      <c r="DXX3978" s="549"/>
      <c r="DXY3978" s="549"/>
      <c r="DXZ3978" s="549"/>
      <c r="DYA3978" s="549"/>
      <c r="DYB3978" s="549"/>
      <c r="DYC3978" s="549"/>
      <c r="DYD3978" s="549"/>
      <c r="DYE3978" s="549"/>
      <c r="DYF3978" s="549"/>
      <c r="DYG3978" s="549"/>
      <c r="DYH3978" s="549"/>
      <c r="DYI3978" s="549"/>
      <c r="DYJ3978" s="549"/>
      <c r="DYK3978" s="549"/>
      <c r="DYL3978" s="549"/>
      <c r="DYM3978" s="549"/>
      <c r="DYN3978" s="549"/>
      <c r="DYO3978" s="549"/>
      <c r="DYP3978" s="549"/>
      <c r="DYQ3978" s="549"/>
      <c r="DYR3978" s="549"/>
      <c r="DYS3978" s="549"/>
      <c r="DYT3978" s="549"/>
      <c r="DYU3978" s="549"/>
      <c r="DYV3978" s="549"/>
      <c r="DYW3978" s="549"/>
      <c r="DYX3978" s="549"/>
      <c r="DYY3978" s="549"/>
      <c r="DYZ3978" s="549"/>
      <c r="DZA3978" s="549"/>
      <c r="DZB3978" s="549"/>
      <c r="DZC3978" s="549"/>
      <c r="DZD3978" s="549"/>
      <c r="DZE3978" s="549"/>
      <c r="DZF3978" s="549"/>
      <c r="DZG3978" s="549"/>
      <c r="DZH3978" s="549"/>
      <c r="DZI3978" s="549"/>
      <c r="DZJ3978" s="549"/>
      <c r="DZK3978" s="549"/>
      <c r="DZL3978" s="549"/>
      <c r="DZM3978" s="549"/>
      <c r="DZN3978" s="549"/>
      <c r="DZO3978" s="549"/>
      <c r="DZP3978" s="549"/>
      <c r="DZQ3978" s="549"/>
      <c r="DZR3978" s="549"/>
      <c r="DZS3978" s="549"/>
      <c r="DZT3978" s="549"/>
      <c r="DZU3978" s="549"/>
      <c r="DZV3978" s="549"/>
      <c r="DZW3978" s="549"/>
      <c r="DZX3978" s="549"/>
      <c r="DZY3978" s="549"/>
      <c r="DZZ3978" s="549"/>
      <c r="EAA3978" s="549"/>
      <c r="EAB3978" s="549"/>
      <c r="EAC3978" s="549"/>
      <c r="EAD3978" s="549"/>
      <c r="EAE3978" s="549"/>
      <c r="EAF3978" s="549"/>
      <c r="EAG3978" s="549"/>
      <c r="EAH3978" s="549"/>
      <c r="EAI3978" s="549"/>
      <c r="EAJ3978" s="549"/>
      <c r="EAK3978" s="549"/>
      <c r="EAL3978" s="549"/>
      <c r="EAM3978" s="549"/>
      <c r="EAN3978" s="549"/>
      <c r="EAO3978" s="549"/>
      <c r="EAP3978" s="549"/>
      <c r="EAQ3978" s="549"/>
      <c r="EAR3978" s="549"/>
      <c r="EAS3978" s="549"/>
      <c r="EAT3978" s="549"/>
      <c r="EAU3978" s="549"/>
      <c r="EAV3978" s="549"/>
      <c r="EAW3978" s="549"/>
      <c r="EAX3978" s="549"/>
      <c r="EAY3978" s="549"/>
      <c r="EAZ3978" s="549"/>
      <c r="EBA3978" s="549"/>
      <c r="EBB3978" s="549"/>
      <c r="EBC3978" s="549"/>
      <c r="EBD3978" s="549"/>
      <c r="EBE3978" s="549"/>
      <c r="EBF3978" s="549"/>
      <c r="EBG3978" s="549"/>
      <c r="EBH3978" s="549"/>
      <c r="EBI3978" s="549"/>
      <c r="EBJ3978" s="549"/>
      <c r="EBK3978" s="549"/>
      <c r="EBL3978" s="549"/>
      <c r="EBM3978" s="549"/>
      <c r="EBN3978" s="549"/>
      <c r="EBO3978" s="549"/>
      <c r="EBP3978" s="549"/>
      <c r="EBQ3978" s="549"/>
      <c r="EBR3978" s="549"/>
      <c r="EBS3978" s="549"/>
      <c r="EBT3978" s="549"/>
      <c r="EBU3978" s="549"/>
      <c r="EBV3978" s="549"/>
      <c r="EBW3978" s="549"/>
      <c r="EBX3978" s="549"/>
      <c r="EBY3978" s="549"/>
      <c r="EBZ3978" s="549"/>
      <c r="ECA3978" s="549"/>
      <c r="ECB3978" s="549"/>
      <c r="ECC3978" s="549"/>
      <c r="ECD3978" s="549"/>
      <c r="ECE3978" s="549"/>
      <c r="ECF3978" s="549"/>
      <c r="ECG3978" s="549"/>
      <c r="ECH3978" s="549"/>
      <c r="ECI3978" s="549"/>
      <c r="ECJ3978" s="549"/>
      <c r="ECK3978" s="549"/>
      <c r="ECL3978" s="549"/>
      <c r="ECM3978" s="549"/>
      <c r="ECN3978" s="549"/>
      <c r="ECO3978" s="549"/>
      <c r="ECP3978" s="549"/>
      <c r="ECQ3978" s="549"/>
      <c r="ECR3978" s="549"/>
      <c r="ECS3978" s="549"/>
      <c r="ECT3978" s="549"/>
      <c r="ECU3978" s="549"/>
      <c r="ECV3978" s="549"/>
      <c r="ECW3978" s="549"/>
      <c r="ECX3978" s="549"/>
      <c r="ECY3978" s="549"/>
      <c r="ECZ3978" s="549"/>
      <c r="EDA3978" s="549"/>
      <c r="EDB3978" s="549"/>
      <c r="EDC3978" s="549"/>
      <c r="EDD3978" s="549"/>
      <c r="EDE3978" s="549"/>
      <c r="EDF3978" s="549"/>
      <c r="EDG3978" s="549"/>
      <c r="EDH3978" s="549"/>
      <c r="EDI3978" s="549"/>
      <c r="EDJ3978" s="549"/>
      <c r="EDK3978" s="549"/>
      <c r="EDL3978" s="549"/>
      <c r="EDM3978" s="549"/>
      <c r="EDN3978" s="549"/>
      <c r="EDO3978" s="549"/>
      <c r="EDP3978" s="549"/>
      <c r="EDQ3978" s="549"/>
      <c r="EDR3978" s="549"/>
      <c r="EDS3978" s="549"/>
      <c r="EDT3978" s="549"/>
      <c r="EDU3978" s="549"/>
      <c r="EDV3978" s="549"/>
      <c r="EDW3978" s="549"/>
      <c r="EDX3978" s="549"/>
      <c r="EDY3978" s="549"/>
      <c r="EDZ3978" s="549"/>
      <c r="EEA3978" s="549"/>
      <c r="EEB3978" s="549"/>
      <c r="EEC3978" s="549"/>
      <c r="EED3978" s="549"/>
      <c r="EEE3978" s="549"/>
      <c r="EEF3978" s="549"/>
      <c r="EEG3978" s="549"/>
      <c r="EEH3978" s="549"/>
      <c r="EEI3978" s="549"/>
      <c r="EEJ3978" s="549"/>
      <c r="EEK3978" s="549"/>
      <c r="EEL3978" s="549"/>
      <c r="EEM3978" s="549"/>
      <c r="EEN3978" s="549"/>
      <c r="EEO3978" s="549"/>
      <c r="EEP3978" s="549"/>
      <c r="EEQ3978" s="549"/>
      <c r="EER3978" s="549"/>
      <c r="EES3978" s="549"/>
      <c r="EET3978" s="549"/>
      <c r="EEU3978" s="549"/>
      <c r="EEV3978" s="549"/>
      <c r="EEW3978" s="549"/>
      <c r="EEX3978" s="549"/>
      <c r="EEY3978" s="549"/>
      <c r="EEZ3978" s="549"/>
      <c r="EFA3978" s="549"/>
      <c r="EFB3978" s="549"/>
      <c r="EFC3978" s="549"/>
      <c r="EFD3978" s="549"/>
      <c r="EFE3978" s="549"/>
      <c r="EFF3978" s="549"/>
      <c r="EFG3978" s="549"/>
      <c r="EFH3978" s="549"/>
      <c r="EFI3978" s="549"/>
      <c r="EFJ3978" s="549"/>
      <c r="EFK3978" s="549"/>
      <c r="EFL3978" s="549"/>
      <c r="EFM3978" s="549"/>
      <c r="EFN3978" s="549"/>
      <c r="EFO3978" s="549"/>
      <c r="EFP3978" s="549"/>
      <c r="EFQ3978" s="549"/>
      <c r="EFR3978" s="549"/>
      <c r="EFS3978" s="549"/>
      <c r="EFT3978" s="549"/>
      <c r="EFU3978" s="549"/>
      <c r="EFV3978" s="549"/>
      <c r="EFW3978" s="549"/>
      <c r="EFX3978" s="549"/>
      <c r="EFY3978" s="549"/>
      <c r="EFZ3978" s="549"/>
      <c r="EGA3978" s="549"/>
      <c r="EGB3978" s="549"/>
      <c r="EGC3978" s="549"/>
      <c r="EGD3978" s="549"/>
      <c r="EGE3978" s="549"/>
      <c r="EGF3978" s="549"/>
      <c r="EGG3978" s="549"/>
      <c r="EGH3978" s="549"/>
      <c r="EGI3978" s="549"/>
      <c r="EGJ3978" s="549"/>
      <c r="EGK3978" s="549"/>
      <c r="EGL3978" s="549"/>
      <c r="EGM3978" s="549"/>
      <c r="EGN3978" s="549"/>
      <c r="EGO3978" s="549"/>
      <c r="EGP3978" s="549"/>
      <c r="EGQ3978" s="549"/>
      <c r="EGR3978" s="549"/>
      <c r="EGS3978" s="549"/>
      <c r="EGT3978" s="549"/>
      <c r="EGU3978" s="549"/>
      <c r="EGV3978" s="549"/>
      <c r="EGW3978" s="549"/>
      <c r="EGX3978" s="549"/>
      <c r="EGY3978" s="549"/>
      <c r="EGZ3978" s="549"/>
      <c r="EHA3978" s="549"/>
      <c r="EHB3978" s="549"/>
      <c r="EHC3978" s="549"/>
      <c r="EHD3978" s="549"/>
      <c r="EHE3978" s="549"/>
      <c r="EHF3978" s="549"/>
      <c r="EHG3978" s="549"/>
      <c r="EHH3978" s="549"/>
      <c r="EHI3978" s="549"/>
      <c r="EHJ3978" s="549"/>
      <c r="EHK3978" s="549"/>
      <c r="EHL3978" s="549"/>
      <c r="EHM3978" s="549"/>
      <c r="EHN3978" s="549"/>
      <c r="EHO3978" s="549"/>
      <c r="EHP3978" s="549"/>
      <c r="EHQ3978" s="549"/>
      <c r="EHR3978" s="549"/>
      <c r="EHS3978" s="549"/>
      <c r="EHT3978" s="549"/>
      <c r="EHU3978" s="549"/>
      <c r="EHV3978" s="549"/>
      <c r="EHW3978" s="549"/>
      <c r="EHX3978" s="549"/>
      <c r="EHY3978" s="549"/>
      <c r="EHZ3978" s="549"/>
      <c r="EIA3978" s="549"/>
      <c r="EIB3978" s="549"/>
      <c r="EIC3978" s="549"/>
      <c r="EID3978" s="549"/>
      <c r="EIE3978" s="549"/>
      <c r="EIF3978" s="549"/>
      <c r="EIG3978" s="549"/>
      <c r="EIH3978" s="549"/>
      <c r="EII3978" s="549"/>
      <c r="EIJ3978" s="549"/>
      <c r="EIK3978" s="549"/>
      <c r="EIL3978" s="549"/>
      <c r="EIM3978" s="549"/>
      <c r="EIN3978" s="549"/>
      <c r="EIO3978" s="549"/>
      <c r="EIP3978" s="549"/>
      <c r="EIQ3978" s="549"/>
      <c r="EIR3978" s="549"/>
      <c r="EIS3978" s="549"/>
      <c r="EIT3978" s="549"/>
      <c r="EIU3978" s="549"/>
      <c r="EIV3978" s="549"/>
      <c r="EIW3978" s="549"/>
      <c r="EIX3978" s="549"/>
      <c r="EIY3978" s="549"/>
      <c r="EIZ3978" s="549"/>
      <c r="EJA3978" s="549"/>
      <c r="EJB3978" s="549"/>
      <c r="EJC3978" s="549"/>
      <c r="EJD3978" s="549"/>
      <c r="EJE3978" s="549"/>
      <c r="EJF3978" s="549"/>
      <c r="EJG3978" s="549"/>
      <c r="EJH3978" s="549"/>
      <c r="EJI3978" s="549"/>
      <c r="EJJ3978" s="549"/>
      <c r="EJK3978" s="549"/>
      <c r="EJL3978" s="549"/>
      <c r="EJM3978" s="549"/>
      <c r="EJN3978" s="549"/>
      <c r="EJO3978" s="549"/>
      <c r="EJP3978" s="549"/>
      <c r="EJQ3978" s="549"/>
      <c r="EJR3978" s="549"/>
      <c r="EJS3978" s="549"/>
      <c r="EJT3978" s="549"/>
      <c r="EJU3978" s="549"/>
      <c r="EJV3978" s="549"/>
      <c r="EJW3978" s="549"/>
      <c r="EJX3978" s="549"/>
      <c r="EJY3978" s="549"/>
      <c r="EJZ3978" s="549"/>
      <c r="EKA3978" s="549"/>
      <c r="EKB3978" s="549"/>
      <c r="EKC3978" s="549"/>
      <c r="EKD3978" s="549"/>
      <c r="EKE3978" s="549"/>
      <c r="EKF3978" s="549"/>
      <c r="EKG3978" s="549"/>
      <c r="EKH3978" s="549"/>
      <c r="EKI3978" s="549"/>
      <c r="EKJ3978" s="549"/>
      <c r="EKK3978" s="549"/>
      <c r="EKL3978" s="549"/>
      <c r="EKM3978" s="549"/>
      <c r="EKN3978" s="549"/>
      <c r="EKO3978" s="549"/>
      <c r="EKP3978" s="549"/>
      <c r="EKQ3978" s="549"/>
      <c r="EKR3978" s="549"/>
      <c r="EKS3978" s="549"/>
      <c r="EKT3978" s="549"/>
      <c r="EKU3978" s="549"/>
      <c r="EKV3978" s="549"/>
      <c r="EKW3978" s="549"/>
      <c r="EKX3978" s="549"/>
      <c r="EKY3978" s="549"/>
      <c r="EKZ3978" s="549"/>
      <c r="ELA3978" s="549"/>
      <c r="ELB3978" s="549"/>
      <c r="ELC3978" s="549"/>
      <c r="ELD3978" s="549"/>
      <c r="ELE3978" s="549"/>
      <c r="ELF3978" s="549"/>
      <c r="ELG3978" s="549"/>
      <c r="ELH3978" s="549"/>
      <c r="ELI3978" s="549"/>
      <c r="ELJ3978" s="549"/>
      <c r="ELK3978" s="549"/>
      <c r="ELL3978" s="549"/>
      <c r="ELM3978" s="549"/>
      <c r="ELN3978" s="549"/>
      <c r="ELO3978" s="549"/>
      <c r="ELP3978" s="549"/>
      <c r="ELQ3978" s="549"/>
      <c r="ELR3978" s="549"/>
      <c r="ELS3978" s="549"/>
      <c r="ELT3978" s="549"/>
      <c r="ELU3978" s="549"/>
      <c r="ELV3978" s="549"/>
      <c r="ELW3978" s="549"/>
      <c r="ELX3978" s="549"/>
      <c r="ELY3978" s="549"/>
      <c r="ELZ3978" s="549"/>
      <c r="EMA3978" s="549"/>
      <c r="EMB3978" s="549"/>
      <c r="EMC3978" s="549"/>
      <c r="EMD3978" s="549"/>
      <c r="EME3978" s="549"/>
      <c r="EMF3978" s="549"/>
      <c r="EMG3978" s="549"/>
      <c r="EMH3978" s="549"/>
      <c r="EMI3978" s="549"/>
      <c r="EMJ3978" s="549"/>
      <c r="EMK3978" s="549"/>
      <c r="EML3978" s="549"/>
      <c r="EMM3978" s="549"/>
      <c r="EMN3978" s="549"/>
      <c r="EMO3978" s="549"/>
      <c r="EMP3978" s="549"/>
      <c r="EMQ3978" s="549"/>
      <c r="EMR3978" s="549"/>
      <c r="EMS3978" s="549"/>
      <c r="EMT3978" s="549"/>
      <c r="EMU3978" s="549"/>
      <c r="EMV3978" s="549"/>
      <c r="EMW3978" s="549"/>
      <c r="EMX3978" s="549"/>
      <c r="EMY3978" s="549"/>
      <c r="EMZ3978" s="549"/>
      <c r="ENA3978" s="549"/>
      <c r="ENB3978" s="549"/>
      <c r="ENC3978" s="549"/>
      <c r="END3978" s="549"/>
      <c r="ENE3978" s="549"/>
      <c r="ENF3978" s="549"/>
      <c r="ENG3978" s="549"/>
      <c r="ENH3978" s="549"/>
      <c r="ENI3978" s="549"/>
      <c r="ENJ3978" s="549"/>
      <c r="ENK3978" s="549"/>
      <c r="ENL3978" s="549"/>
      <c r="ENM3978" s="549"/>
      <c r="ENN3978" s="549"/>
      <c r="ENO3978" s="549"/>
      <c r="ENP3978" s="549"/>
      <c r="ENQ3978" s="549"/>
      <c r="ENR3978" s="549"/>
      <c r="ENS3978" s="549"/>
      <c r="ENT3978" s="549"/>
      <c r="ENU3978" s="549"/>
      <c r="ENV3978" s="549"/>
      <c r="ENW3978" s="549"/>
      <c r="ENX3978" s="549"/>
      <c r="ENY3978" s="549"/>
      <c r="ENZ3978" s="549"/>
      <c r="EOA3978" s="549"/>
      <c r="EOB3978" s="549"/>
      <c r="EOC3978" s="549"/>
      <c r="EOD3978" s="549"/>
      <c r="EOE3978" s="549"/>
      <c r="EOF3978" s="549"/>
      <c r="EOG3978" s="549"/>
      <c r="EOH3978" s="549"/>
      <c r="EOI3978" s="549"/>
      <c r="EOJ3978" s="549"/>
      <c r="EOK3978" s="549"/>
      <c r="EOL3978" s="549"/>
      <c r="EOM3978" s="549"/>
      <c r="EON3978" s="549"/>
      <c r="EOO3978" s="549"/>
      <c r="EOP3978" s="549"/>
      <c r="EOQ3978" s="549"/>
      <c r="EOR3978" s="549"/>
      <c r="EOS3978" s="549"/>
      <c r="EOT3978" s="549"/>
      <c r="EOU3978" s="549"/>
      <c r="EOV3978" s="549"/>
      <c r="EOW3978" s="549"/>
      <c r="EOX3978" s="549"/>
      <c r="EOY3978" s="549"/>
      <c r="EOZ3978" s="549"/>
      <c r="EPA3978" s="549"/>
      <c r="EPB3978" s="549"/>
      <c r="EPC3978" s="549"/>
      <c r="EPD3978" s="549"/>
      <c r="EPE3978" s="549"/>
      <c r="EPF3978" s="549"/>
      <c r="EPG3978" s="549"/>
      <c r="EPH3978" s="549"/>
      <c r="EPI3978" s="549"/>
      <c r="EPJ3978" s="549"/>
      <c r="EPK3978" s="549"/>
      <c r="EPL3978" s="549"/>
      <c r="EPM3978" s="549"/>
      <c r="EPN3978" s="549"/>
      <c r="EPO3978" s="549"/>
      <c r="EPP3978" s="549"/>
      <c r="EPQ3978" s="549"/>
      <c r="EPR3978" s="549"/>
      <c r="EPS3978" s="549"/>
      <c r="EPT3978" s="549"/>
      <c r="EPU3978" s="549"/>
      <c r="EPV3978" s="549"/>
      <c r="EPW3978" s="549"/>
      <c r="EPX3978" s="549"/>
      <c r="EPY3978" s="549"/>
      <c r="EPZ3978" s="549"/>
      <c r="EQA3978" s="549"/>
      <c r="EQB3978" s="549"/>
      <c r="EQC3978" s="549"/>
      <c r="EQD3978" s="549"/>
      <c r="EQE3978" s="549"/>
      <c r="EQF3978" s="549"/>
      <c r="EQG3978" s="549"/>
      <c r="EQH3978" s="549"/>
      <c r="EQI3978" s="549"/>
      <c r="EQJ3978" s="549"/>
      <c r="EQK3978" s="549"/>
      <c r="EQL3978" s="549"/>
      <c r="EQM3978" s="549"/>
      <c r="EQN3978" s="549"/>
      <c r="EQO3978" s="549"/>
      <c r="EQP3978" s="549"/>
      <c r="EQQ3978" s="549"/>
      <c r="EQR3978" s="549"/>
      <c r="EQS3978" s="549"/>
      <c r="EQT3978" s="549"/>
      <c r="EQU3978" s="549"/>
      <c r="EQV3978" s="549"/>
      <c r="EQW3978" s="549"/>
      <c r="EQX3978" s="549"/>
      <c r="EQY3978" s="549"/>
      <c r="EQZ3978" s="549"/>
      <c r="ERA3978" s="549"/>
      <c r="ERB3978" s="549"/>
      <c r="ERC3978" s="549"/>
      <c r="ERD3978" s="549"/>
      <c r="ERE3978" s="549"/>
      <c r="ERF3978" s="549"/>
      <c r="ERG3978" s="549"/>
      <c r="ERH3978" s="549"/>
      <c r="ERI3978" s="549"/>
      <c r="ERJ3978" s="549"/>
      <c r="ERK3978" s="549"/>
      <c r="ERL3978" s="549"/>
      <c r="ERM3978" s="549"/>
      <c r="ERN3978" s="549"/>
      <c r="ERO3978" s="549"/>
      <c r="ERP3978" s="549"/>
      <c r="ERQ3978" s="549"/>
      <c r="ERR3978" s="549"/>
      <c r="ERS3978" s="549"/>
      <c r="ERT3978" s="549"/>
      <c r="ERU3978" s="549"/>
      <c r="ERV3978" s="549"/>
      <c r="ERW3978" s="549"/>
      <c r="ERX3978" s="549"/>
      <c r="ERY3978" s="549"/>
      <c r="ERZ3978" s="549"/>
      <c r="ESA3978" s="549"/>
      <c r="ESB3978" s="549"/>
      <c r="ESC3978" s="549"/>
      <c r="ESD3978" s="549"/>
      <c r="ESE3978" s="549"/>
      <c r="ESF3978" s="549"/>
      <c r="ESG3978" s="549"/>
      <c r="ESH3978" s="549"/>
      <c r="ESI3978" s="549"/>
      <c r="ESJ3978" s="549"/>
      <c r="ESK3978" s="549"/>
      <c r="ESL3978" s="549"/>
      <c r="ESM3978" s="549"/>
      <c r="ESN3978" s="549"/>
      <c r="ESO3978" s="549"/>
      <c r="ESP3978" s="549"/>
      <c r="ESQ3978" s="549"/>
      <c r="ESR3978" s="549"/>
      <c r="ESS3978" s="549"/>
      <c r="EST3978" s="549"/>
      <c r="ESU3978" s="549"/>
      <c r="ESV3978" s="549"/>
      <c r="ESW3978" s="549"/>
      <c r="ESX3978" s="549"/>
      <c r="ESY3978" s="549"/>
      <c r="ESZ3978" s="549"/>
      <c r="ETA3978" s="549"/>
      <c r="ETB3978" s="549"/>
      <c r="ETC3978" s="549"/>
      <c r="ETD3978" s="549"/>
      <c r="ETE3978" s="549"/>
      <c r="ETF3978" s="549"/>
      <c r="ETG3978" s="549"/>
      <c r="ETH3978" s="549"/>
      <c r="ETI3978" s="549"/>
      <c r="ETJ3978" s="549"/>
      <c r="ETK3978" s="549"/>
      <c r="ETL3978" s="549"/>
      <c r="ETM3978" s="549"/>
      <c r="ETN3978" s="549"/>
      <c r="ETO3978" s="549"/>
      <c r="ETP3978" s="549"/>
      <c r="ETQ3978" s="549"/>
      <c r="ETR3978" s="549"/>
      <c r="ETS3978" s="549"/>
      <c r="ETT3978" s="549"/>
      <c r="ETU3978" s="549"/>
      <c r="ETV3978" s="549"/>
      <c r="ETW3978" s="549"/>
      <c r="ETX3978" s="549"/>
      <c r="ETY3978" s="549"/>
      <c r="ETZ3978" s="549"/>
      <c r="EUA3978" s="549"/>
      <c r="EUB3978" s="549"/>
      <c r="EUC3978" s="549"/>
      <c r="EUD3978" s="549"/>
      <c r="EUE3978" s="549"/>
      <c r="EUF3978" s="549"/>
      <c r="EUG3978" s="549"/>
      <c r="EUH3978" s="549"/>
      <c r="EUI3978" s="549"/>
      <c r="EUJ3978" s="549"/>
      <c r="EUK3978" s="549"/>
      <c r="EUL3978" s="549"/>
      <c r="EUM3978" s="549"/>
      <c r="EUN3978" s="549"/>
      <c r="EUO3978" s="549"/>
      <c r="EUP3978" s="549"/>
      <c r="EUQ3978" s="549"/>
      <c r="EUR3978" s="549"/>
      <c r="EUS3978" s="549"/>
      <c r="EUT3978" s="549"/>
      <c r="EUU3978" s="549"/>
      <c r="EUV3978" s="549"/>
      <c r="EUW3978" s="549"/>
      <c r="EUX3978" s="549"/>
      <c r="EUY3978" s="549"/>
      <c r="EUZ3978" s="549"/>
      <c r="EVA3978" s="549"/>
      <c r="EVB3978" s="549"/>
      <c r="EVC3978" s="549"/>
      <c r="EVD3978" s="549"/>
      <c r="EVE3978" s="549"/>
      <c r="EVF3978" s="549"/>
      <c r="EVG3978" s="549"/>
      <c r="EVH3978" s="549"/>
      <c r="EVI3978" s="549"/>
      <c r="EVJ3978" s="549"/>
      <c r="EVK3978" s="549"/>
      <c r="EVL3978" s="549"/>
      <c r="EVM3978" s="549"/>
      <c r="EVN3978" s="549"/>
      <c r="EVO3978" s="549"/>
      <c r="EVP3978" s="549"/>
      <c r="EVQ3978" s="549"/>
      <c r="EVR3978" s="549"/>
      <c r="EVS3978" s="549"/>
      <c r="EVT3978" s="549"/>
      <c r="EVU3978" s="549"/>
      <c r="EVV3978" s="549"/>
      <c r="EVW3978" s="549"/>
      <c r="EVX3978" s="549"/>
      <c r="EVY3978" s="549"/>
      <c r="EVZ3978" s="549"/>
      <c r="EWA3978" s="549"/>
      <c r="EWB3978" s="549"/>
      <c r="EWC3978" s="549"/>
      <c r="EWD3978" s="549"/>
      <c r="EWE3978" s="549"/>
      <c r="EWF3978" s="549"/>
      <c r="EWG3978" s="549"/>
      <c r="EWH3978" s="549"/>
      <c r="EWI3978" s="549"/>
      <c r="EWJ3978" s="549"/>
      <c r="EWK3978" s="549"/>
      <c r="EWL3978" s="549"/>
      <c r="EWM3978" s="549"/>
      <c r="EWN3978" s="549"/>
      <c r="EWO3978" s="549"/>
      <c r="EWP3978" s="549"/>
      <c r="EWQ3978" s="549"/>
      <c r="EWR3978" s="549"/>
      <c r="EWS3978" s="549"/>
      <c r="EWT3978" s="549"/>
      <c r="EWU3978" s="549"/>
      <c r="EWV3978" s="549"/>
      <c r="EWW3978" s="549"/>
      <c r="EWX3978" s="549"/>
      <c r="EWY3978" s="549"/>
      <c r="EWZ3978" s="549"/>
      <c r="EXA3978" s="549"/>
      <c r="EXB3978" s="549"/>
      <c r="EXC3978" s="549"/>
      <c r="EXD3978" s="549"/>
      <c r="EXE3978" s="549"/>
      <c r="EXF3978" s="549"/>
      <c r="EXG3978" s="549"/>
      <c r="EXH3978" s="549"/>
      <c r="EXI3978" s="549"/>
      <c r="EXJ3978" s="549"/>
      <c r="EXK3978" s="549"/>
      <c r="EXL3978" s="549"/>
      <c r="EXM3978" s="549"/>
      <c r="EXN3978" s="549"/>
      <c r="EXO3978" s="549"/>
      <c r="EXP3978" s="549"/>
      <c r="EXQ3978" s="549"/>
      <c r="EXR3978" s="549"/>
      <c r="EXS3978" s="549"/>
      <c r="EXT3978" s="549"/>
      <c r="EXU3978" s="549"/>
      <c r="EXV3978" s="549"/>
      <c r="EXW3978" s="549"/>
      <c r="EXX3978" s="549"/>
      <c r="EXY3978" s="549"/>
      <c r="EXZ3978" s="549"/>
      <c r="EYA3978" s="549"/>
      <c r="EYB3978" s="549"/>
      <c r="EYC3978" s="549"/>
      <c r="EYD3978" s="549"/>
      <c r="EYE3978" s="549"/>
      <c r="EYF3978" s="549"/>
      <c r="EYG3978" s="549"/>
      <c r="EYH3978" s="549"/>
      <c r="EYI3978" s="549"/>
      <c r="EYJ3978" s="549"/>
      <c r="EYK3978" s="549"/>
      <c r="EYL3978" s="549"/>
      <c r="EYM3978" s="549"/>
      <c r="EYN3978" s="549"/>
      <c r="EYO3978" s="549"/>
      <c r="EYP3978" s="549"/>
      <c r="EYQ3978" s="549"/>
      <c r="EYR3978" s="549"/>
      <c r="EYS3978" s="549"/>
      <c r="EYT3978" s="549"/>
      <c r="EYU3978" s="549"/>
      <c r="EYV3978" s="549"/>
      <c r="EYW3978" s="549"/>
      <c r="EYX3978" s="549"/>
      <c r="EYY3978" s="549"/>
      <c r="EYZ3978" s="549"/>
      <c r="EZA3978" s="549"/>
      <c r="EZB3978" s="549"/>
      <c r="EZC3978" s="549"/>
      <c r="EZD3978" s="549"/>
      <c r="EZE3978" s="549"/>
      <c r="EZF3978" s="549"/>
      <c r="EZG3978" s="549"/>
      <c r="EZH3978" s="549"/>
      <c r="EZI3978" s="549"/>
      <c r="EZJ3978" s="549"/>
      <c r="EZK3978" s="549"/>
      <c r="EZL3978" s="549"/>
      <c r="EZM3978" s="549"/>
      <c r="EZN3978" s="549"/>
      <c r="EZO3978" s="549"/>
      <c r="EZP3978" s="549"/>
      <c r="EZQ3978" s="549"/>
      <c r="EZR3978" s="549"/>
      <c r="EZS3978" s="549"/>
      <c r="EZT3978" s="549"/>
      <c r="EZU3978" s="549"/>
      <c r="EZV3978" s="549"/>
      <c r="EZW3978" s="549"/>
      <c r="EZX3978" s="549"/>
      <c r="EZY3978" s="549"/>
      <c r="EZZ3978" s="549"/>
      <c r="FAA3978" s="549"/>
      <c r="FAB3978" s="549"/>
      <c r="FAC3978" s="549"/>
      <c r="FAD3978" s="549"/>
      <c r="FAE3978" s="549"/>
      <c r="FAF3978" s="549"/>
      <c r="FAG3978" s="549"/>
      <c r="FAH3978" s="549"/>
      <c r="FAI3978" s="549"/>
      <c r="FAJ3978" s="549"/>
      <c r="FAK3978" s="549"/>
      <c r="FAL3978" s="549"/>
      <c r="FAM3978" s="549"/>
      <c r="FAN3978" s="549"/>
      <c r="FAO3978" s="549"/>
      <c r="FAP3978" s="549"/>
      <c r="FAQ3978" s="549"/>
      <c r="FAR3978" s="549"/>
      <c r="FAS3978" s="549"/>
      <c r="FAT3978" s="549"/>
      <c r="FAU3978" s="549"/>
      <c r="FAV3978" s="549"/>
      <c r="FAW3978" s="549"/>
      <c r="FAX3978" s="549"/>
      <c r="FAY3978" s="549"/>
      <c r="FAZ3978" s="549"/>
      <c r="FBA3978" s="549"/>
      <c r="FBB3978" s="549"/>
      <c r="FBC3978" s="549"/>
      <c r="FBD3978" s="549"/>
      <c r="FBE3978" s="549"/>
      <c r="FBF3978" s="549"/>
      <c r="FBG3978" s="549"/>
      <c r="FBH3978" s="549"/>
      <c r="FBI3978" s="549"/>
      <c r="FBJ3978" s="549"/>
      <c r="FBK3978" s="549"/>
      <c r="FBL3978" s="549"/>
      <c r="FBM3978" s="549"/>
      <c r="FBN3978" s="549"/>
      <c r="FBO3978" s="549"/>
      <c r="FBP3978" s="549"/>
      <c r="FBQ3978" s="549"/>
      <c r="FBR3978" s="549"/>
      <c r="FBS3978" s="549"/>
      <c r="FBT3978" s="549"/>
      <c r="FBU3978" s="549"/>
      <c r="FBV3978" s="549"/>
      <c r="FBW3978" s="549"/>
      <c r="FBX3978" s="549"/>
      <c r="FBY3978" s="549"/>
      <c r="FBZ3978" s="549"/>
      <c r="FCA3978" s="549"/>
      <c r="FCB3978" s="549"/>
      <c r="FCC3978" s="549"/>
      <c r="FCD3978" s="549"/>
      <c r="FCE3978" s="549"/>
      <c r="FCF3978" s="549"/>
      <c r="FCG3978" s="549"/>
      <c r="FCH3978" s="549"/>
      <c r="FCI3978" s="549"/>
      <c r="FCJ3978" s="549"/>
      <c r="FCK3978" s="549"/>
      <c r="FCL3978" s="549"/>
      <c r="FCM3978" s="549"/>
      <c r="FCN3978" s="549"/>
      <c r="FCO3978" s="549"/>
      <c r="FCP3978" s="549"/>
      <c r="FCQ3978" s="549"/>
      <c r="FCR3978" s="549"/>
      <c r="FCS3978" s="549"/>
      <c r="FCT3978" s="549"/>
      <c r="FCU3978" s="549"/>
      <c r="FCV3978" s="549"/>
      <c r="FCW3978" s="549"/>
      <c r="FCX3978" s="549"/>
      <c r="FCY3978" s="549"/>
      <c r="FCZ3978" s="549"/>
      <c r="FDA3978" s="549"/>
      <c r="FDB3978" s="549"/>
      <c r="FDC3978" s="549"/>
      <c r="FDD3978" s="549"/>
      <c r="FDE3978" s="549"/>
      <c r="FDF3978" s="549"/>
      <c r="FDG3978" s="549"/>
      <c r="FDH3978" s="549"/>
      <c r="FDI3978" s="549"/>
      <c r="FDJ3978" s="549"/>
      <c r="FDK3978" s="549"/>
      <c r="FDL3978" s="549"/>
      <c r="FDM3978" s="549"/>
      <c r="FDN3978" s="549"/>
      <c r="FDO3978" s="549"/>
      <c r="FDP3978" s="549"/>
      <c r="FDQ3978" s="549"/>
      <c r="FDR3978" s="549"/>
      <c r="FDS3978" s="549"/>
      <c r="FDT3978" s="549"/>
      <c r="FDU3978" s="549"/>
      <c r="FDV3978" s="549"/>
      <c r="FDW3978" s="549"/>
      <c r="FDX3978" s="549"/>
      <c r="FDY3978" s="549"/>
      <c r="FDZ3978" s="549"/>
      <c r="FEA3978" s="549"/>
      <c r="FEB3978" s="549"/>
      <c r="FEC3978" s="549"/>
      <c r="FED3978" s="549"/>
      <c r="FEE3978" s="549"/>
      <c r="FEF3978" s="549"/>
      <c r="FEG3978" s="549"/>
      <c r="FEH3978" s="549"/>
      <c r="FEI3978" s="549"/>
      <c r="FEJ3978" s="549"/>
      <c r="FEK3978" s="549"/>
      <c r="FEL3978" s="549"/>
      <c r="FEM3978" s="549"/>
      <c r="FEN3978" s="549"/>
      <c r="FEO3978" s="549"/>
      <c r="FEP3978" s="549"/>
      <c r="FEQ3978" s="549"/>
      <c r="FER3978" s="549"/>
      <c r="FES3978" s="549"/>
      <c r="FET3978" s="549"/>
      <c r="FEU3978" s="549"/>
      <c r="FEV3978" s="549"/>
      <c r="FEW3978" s="549"/>
      <c r="FEX3978" s="549"/>
      <c r="FEY3978" s="549"/>
      <c r="FEZ3978" s="549"/>
      <c r="FFA3978" s="549"/>
      <c r="FFB3978" s="549"/>
      <c r="FFC3978" s="549"/>
      <c r="FFD3978" s="549"/>
      <c r="FFE3978" s="549"/>
      <c r="FFF3978" s="549"/>
      <c r="FFG3978" s="549"/>
      <c r="FFH3978" s="549"/>
      <c r="FFI3978" s="549"/>
      <c r="FFJ3978" s="549"/>
      <c r="FFK3978" s="549"/>
      <c r="FFL3978" s="549"/>
      <c r="FFM3978" s="549"/>
      <c r="FFN3978" s="549"/>
      <c r="FFO3978" s="549"/>
      <c r="FFP3978" s="549"/>
      <c r="FFQ3978" s="549"/>
      <c r="FFR3978" s="549"/>
      <c r="FFS3978" s="549"/>
      <c r="FFT3978" s="549"/>
      <c r="FFU3978" s="549"/>
      <c r="FFV3978" s="549"/>
      <c r="FFW3978" s="549"/>
      <c r="FFX3978" s="549"/>
      <c r="FFY3978" s="549"/>
      <c r="FFZ3978" s="549"/>
      <c r="FGA3978" s="549"/>
      <c r="FGB3978" s="549"/>
      <c r="FGC3978" s="549"/>
      <c r="FGD3978" s="549"/>
      <c r="FGE3978" s="549"/>
      <c r="FGF3978" s="549"/>
      <c r="FGG3978" s="549"/>
      <c r="FGH3978" s="549"/>
      <c r="FGI3978" s="549"/>
      <c r="FGJ3978" s="549"/>
      <c r="FGK3978" s="549"/>
      <c r="FGL3978" s="549"/>
      <c r="FGM3978" s="549"/>
      <c r="FGN3978" s="549"/>
      <c r="FGO3978" s="549"/>
      <c r="FGP3978" s="549"/>
      <c r="FGQ3978" s="549"/>
      <c r="FGR3978" s="549"/>
      <c r="FGS3978" s="549"/>
      <c r="FGT3978" s="549"/>
      <c r="FGU3978" s="549"/>
      <c r="FGV3978" s="549"/>
      <c r="FGW3978" s="549"/>
      <c r="FGX3978" s="549"/>
      <c r="FGY3978" s="549"/>
      <c r="FGZ3978" s="549"/>
      <c r="FHA3978" s="549"/>
      <c r="FHB3978" s="549"/>
      <c r="FHC3978" s="549"/>
      <c r="FHD3978" s="549"/>
      <c r="FHE3978" s="549"/>
      <c r="FHF3978" s="549"/>
      <c r="FHG3978" s="549"/>
      <c r="FHH3978" s="549"/>
      <c r="FHI3978" s="549"/>
      <c r="FHJ3978" s="549"/>
      <c r="FHK3978" s="549"/>
      <c r="FHL3978" s="549"/>
      <c r="FHM3978" s="549"/>
      <c r="FHN3978" s="549"/>
      <c r="FHO3978" s="549"/>
      <c r="FHP3978" s="549"/>
      <c r="FHQ3978" s="549"/>
      <c r="FHR3978" s="549"/>
      <c r="FHS3978" s="549"/>
      <c r="FHT3978" s="549"/>
      <c r="FHU3978" s="549"/>
      <c r="FHV3978" s="549"/>
      <c r="FHW3978" s="549"/>
      <c r="FHX3978" s="549"/>
      <c r="FHY3978" s="549"/>
      <c r="FHZ3978" s="549"/>
      <c r="FIA3978" s="549"/>
      <c r="FIB3978" s="549"/>
      <c r="FIC3978" s="549"/>
      <c r="FID3978" s="549"/>
      <c r="FIE3978" s="549"/>
      <c r="FIF3978" s="549"/>
      <c r="FIG3978" s="549"/>
      <c r="FIH3978" s="549"/>
      <c r="FII3978" s="549"/>
      <c r="FIJ3978" s="549"/>
      <c r="FIK3978" s="549"/>
      <c r="FIL3978" s="549"/>
      <c r="FIM3978" s="549"/>
      <c r="FIN3978" s="549"/>
      <c r="FIO3978" s="549"/>
      <c r="FIP3978" s="549"/>
      <c r="FIQ3978" s="549"/>
      <c r="FIR3978" s="549"/>
      <c r="FIS3978" s="549"/>
      <c r="FIT3978" s="549"/>
      <c r="FIU3978" s="549"/>
      <c r="FIV3978" s="549"/>
      <c r="FIW3978" s="549"/>
      <c r="FIX3978" s="549"/>
      <c r="FIY3978" s="549"/>
      <c r="FIZ3978" s="549"/>
      <c r="FJA3978" s="549"/>
      <c r="FJB3978" s="549"/>
      <c r="FJC3978" s="549"/>
      <c r="FJD3978" s="549"/>
      <c r="FJE3978" s="549"/>
      <c r="FJF3978" s="549"/>
      <c r="FJG3978" s="549"/>
      <c r="FJH3978" s="549"/>
      <c r="FJI3978" s="549"/>
      <c r="FJJ3978" s="549"/>
      <c r="FJK3978" s="549"/>
      <c r="FJL3978" s="549"/>
      <c r="FJM3978" s="549"/>
      <c r="FJN3978" s="549"/>
      <c r="FJO3978" s="549"/>
      <c r="FJP3978" s="549"/>
      <c r="FJQ3978" s="549"/>
      <c r="FJR3978" s="549"/>
      <c r="FJS3978" s="549"/>
      <c r="FJT3978" s="549"/>
      <c r="FJU3978" s="549"/>
      <c r="FJV3978" s="549"/>
      <c r="FJW3978" s="549"/>
      <c r="FJX3978" s="549"/>
      <c r="FJY3978" s="549"/>
      <c r="FJZ3978" s="549"/>
      <c r="FKA3978" s="549"/>
      <c r="FKB3978" s="549"/>
      <c r="FKC3978" s="549"/>
      <c r="FKD3978" s="549"/>
      <c r="FKE3978" s="549"/>
      <c r="FKF3978" s="549"/>
      <c r="FKG3978" s="549"/>
      <c r="FKH3978" s="549"/>
      <c r="FKI3978" s="549"/>
      <c r="FKJ3978" s="549"/>
      <c r="FKK3978" s="549"/>
      <c r="FKL3978" s="549"/>
      <c r="FKM3978" s="549"/>
      <c r="FKN3978" s="549"/>
      <c r="FKO3978" s="549"/>
      <c r="FKP3978" s="549"/>
      <c r="FKQ3978" s="549"/>
      <c r="FKR3978" s="549"/>
      <c r="FKS3978" s="549"/>
      <c r="FKT3978" s="549"/>
      <c r="FKU3978" s="549"/>
      <c r="FKV3978" s="549"/>
      <c r="FKW3978" s="549"/>
      <c r="FKX3978" s="549"/>
      <c r="FKY3978" s="549"/>
      <c r="FKZ3978" s="549"/>
      <c r="FLA3978" s="549"/>
      <c r="FLB3978" s="549"/>
      <c r="FLC3978" s="549"/>
      <c r="FLD3978" s="549"/>
      <c r="FLE3978" s="549"/>
      <c r="FLF3978" s="549"/>
      <c r="FLG3978" s="549"/>
      <c r="FLH3978" s="549"/>
      <c r="FLI3978" s="549"/>
      <c r="FLJ3978" s="549"/>
      <c r="FLK3978" s="549"/>
      <c r="FLL3978" s="549"/>
      <c r="FLM3978" s="549"/>
      <c r="FLN3978" s="549"/>
      <c r="FLO3978" s="549"/>
      <c r="FLP3978" s="549"/>
      <c r="FLQ3978" s="549"/>
      <c r="FLR3978" s="549"/>
      <c r="FLS3978" s="549"/>
      <c r="FLT3978" s="549"/>
      <c r="FLU3978" s="549"/>
      <c r="FLV3978" s="549"/>
      <c r="FLW3978" s="549"/>
      <c r="FLX3978" s="549"/>
      <c r="FLY3978" s="549"/>
      <c r="FLZ3978" s="549"/>
      <c r="FMA3978" s="549"/>
      <c r="FMB3978" s="549"/>
      <c r="FMC3978" s="549"/>
      <c r="FMD3978" s="549"/>
      <c r="FME3978" s="549"/>
      <c r="FMF3978" s="549"/>
      <c r="FMG3978" s="549"/>
      <c r="FMH3978" s="549"/>
      <c r="FMI3978" s="549"/>
      <c r="FMJ3978" s="549"/>
      <c r="FMK3978" s="549"/>
      <c r="FML3978" s="549"/>
      <c r="FMM3978" s="549"/>
      <c r="FMN3978" s="549"/>
      <c r="FMO3978" s="549"/>
      <c r="FMP3978" s="549"/>
      <c r="FMQ3978" s="549"/>
      <c r="FMR3978" s="549"/>
      <c r="FMS3978" s="549"/>
      <c r="FMT3978" s="549"/>
      <c r="FMU3978" s="549"/>
      <c r="FMV3978" s="549"/>
      <c r="FMW3978" s="549"/>
      <c r="FMX3978" s="549"/>
      <c r="FMY3978" s="549"/>
      <c r="FMZ3978" s="549"/>
      <c r="FNA3978" s="549"/>
      <c r="FNB3978" s="549"/>
      <c r="FNC3978" s="549"/>
      <c r="FND3978" s="549"/>
      <c r="FNE3978" s="549"/>
      <c r="FNF3978" s="549"/>
      <c r="FNG3978" s="549"/>
      <c r="FNH3978" s="549"/>
      <c r="FNI3978" s="549"/>
      <c r="FNJ3978" s="549"/>
      <c r="FNK3978" s="549"/>
      <c r="FNL3978" s="549"/>
      <c r="FNM3978" s="549"/>
      <c r="FNN3978" s="549"/>
      <c r="FNO3978" s="549"/>
      <c r="FNP3978" s="549"/>
      <c r="FNQ3978" s="549"/>
      <c r="FNR3978" s="549"/>
      <c r="FNS3978" s="549"/>
      <c r="FNT3978" s="549"/>
      <c r="FNU3978" s="549"/>
      <c r="FNV3978" s="549"/>
      <c r="FNW3978" s="549"/>
      <c r="FNX3978" s="549"/>
      <c r="FNY3978" s="549"/>
      <c r="FNZ3978" s="549"/>
      <c r="FOA3978" s="549"/>
      <c r="FOB3978" s="549"/>
      <c r="FOC3978" s="549"/>
      <c r="FOD3978" s="549"/>
      <c r="FOE3978" s="549"/>
      <c r="FOF3978" s="549"/>
      <c r="FOG3978" s="549"/>
      <c r="FOH3978" s="549"/>
      <c r="FOI3978" s="549"/>
      <c r="FOJ3978" s="549"/>
      <c r="FOK3978" s="549"/>
      <c r="FOL3978" s="549"/>
      <c r="FOM3978" s="549"/>
      <c r="FON3978" s="549"/>
      <c r="FOO3978" s="549"/>
      <c r="FOP3978" s="549"/>
      <c r="FOQ3978" s="549"/>
      <c r="FOR3978" s="549"/>
      <c r="FOS3978" s="549"/>
      <c r="FOT3978" s="549"/>
      <c r="FOU3978" s="549"/>
      <c r="FOV3978" s="549"/>
      <c r="FOW3978" s="549"/>
      <c r="FOX3978" s="549"/>
      <c r="FOY3978" s="549"/>
      <c r="FOZ3978" s="549"/>
      <c r="FPA3978" s="549"/>
      <c r="FPB3978" s="549"/>
      <c r="FPC3978" s="549"/>
      <c r="FPD3978" s="549"/>
      <c r="FPE3978" s="549"/>
      <c r="FPF3978" s="549"/>
      <c r="FPG3978" s="549"/>
      <c r="FPH3978" s="549"/>
      <c r="FPI3978" s="549"/>
      <c r="FPJ3978" s="549"/>
      <c r="FPK3978" s="549"/>
      <c r="FPL3978" s="549"/>
      <c r="FPM3978" s="549"/>
      <c r="FPN3978" s="549"/>
      <c r="FPO3978" s="549"/>
      <c r="FPP3978" s="549"/>
      <c r="FPQ3978" s="549"/>
      <c r="FPR3978" s="549"/>
      <c r="FPS3978" s="549"/>
      <c r="FPT3978" s="549"/>
      <c r="FPU3978" s="549"/>
      <c r="FPV3978" s="549"/>
      <c r="FPW3978" s="549"/>
      <c r="FPX3978" s="549"/>
      <c r="FPY3978" s="549"/>
      <c r="FPZ3978" s="549"/>
      <c r="FQA3978" s="549"/>
      <c r="FQB3978" s="549"/>
      <c r="FQC3978" s="549"/>
      <c r="FQD3978" s="549"/>
      <c r="FQE3978" s="549"/>
      <c r="FQF3978" s="549"/>
      <c r="FQG3978" s="549"/>
      <c r="FQH3978" s="549"/>
      <c r="FQI3978" s="549"/>
      <c r="FQJ3978" s="549"/>
      <c r="FQK3978" s="549"/>
      <c r="FQL3978" s="549"/>
      <c r="FQM3978" s="549"/>
      <c r="FQN3978" s="549"/>
      <c r="FQO3978" s="549"/>
      <c r="FQP3978" s="549"/>
      <c r="FQQ3978" s="549"/>
      <c r="FQR3978" s="549"/>
      <c r="FQS3978" s="549"/>
      <c r="FQT3978" s="549"/>
      <c r="FQU3978" s="549"/>
      <c r="FQV3978" s="549"/>
      <c r="FQW3978" s="549"/>
      <c r="FQX3978" s="549"/>
      <c r="FQY3978" s="549"/>
      <c r="FQZ3978" s="549"/>
      <c r="FRA3978" s="549"/>
      <c r="FRB3978" s="549"/>
      <c r="FRC3978" s="549"/>
      <c r="FRD3978" s="549"/>
      <c r="FRE3978" s="549"/>
      <c r="FRF3978" s="549"/>
      <c r="FRG3978" s="549"/>
      <c r="FRH3978" s="549"/>
      <c r="FRI3978" s="549"/>
      <c r="FRJ3978" s="549"/>
      <c r="FRK3978" s="549"/>
      <c r="FRL3978" s="549"/>
      <c r="FRM3978" s="549"/>
      <c r="FRN3978" s="549"/>
      <c r="FRO3978" s="549"/>
      <c r="FRP3978" s="549"/>
      <c r="FRQ3978" s="549"/>
      <c r="FRR3978" s="549"/>
      <c r="FRS3978" s="549"/>
      <c r="FRT3978" s="549"/>
      <c r="FRU3978" s="549"/>
      <c r="FRV3978" s="549"/>
      <c r="FRW3978" s="549"/>
      <c r="FRX3978" s="549"/>
      <c r="FRY3978" s="549"/>
      <c r="FRZ3978" s="549"/>
      <c r="FSA3978" s="549"/>
      <c r="FSB3978" s="549"/>
      <c r="FSC3978" s="549"/>
      <c r="FSD3978" s="549"/>
      <c r="FSE3978" s="549"/>
      <c r="FSF3978" s="549"/>
      <c r="FSG3978" s="549"/>
      <c r="FSH3978" s="549"/>
      <c r="FSI3978" s="549"/>
      <c r="FSJ3978" s="549"/>
      <c r="FSK3978" s="549"/>
      <c r="FSL3978" s="549"/>
      <c r="FSM3978" s="549"/>
      <c r="FSN3978" s="549"/>
      <c r="FSO3978" s="549"/>
      <c r="FSP3978" s="549"/>
      <c r="FSQ3978" s="549"/>
      <c r="FSR3978" s="549"/>
      <c r="FSS3978" s="549"/>
      <c r="FST3978" s="549"/>
      <c r="FSU3978" s="549"/>
      <c r="FSV3978" s="549"/>
      <c r="FSW3978" s="549"/>
      <c r="FSX3978" s="549"/>
      <c r="FSY3978" s="549"/>
      <c r="FSZ3978" s="549"/>
      <c r="FTA3978" s="549"/>
      <c r="FTB3978" s="549"/>
      <c r="FTC3978" s="549"/>
      <c r="FTD3978" s="549"/>
      <c r="FTE3978" s="549"/>
      <c r="FTF3978" s="549"/>
      <c r="FTG3978" s="549"/>
      <c r="FTH3978" s="549"/>
      <c r="FTI3978" s="549"/>
      <c r="FTJ3978" s="549"/>
      <c r="FTK3978" s="549"/>
      <c r="FTL3978" s="549"/>
      <c r="FTM3978" s="549"/>
      <c r="FTN3978" s="549"/>
      <c r="FTO3978" s="549"/>
      <c r="FTP3978" s="549"/>
      <c r="FTQ3978" s="549"/>
      <c r="FTR3978" s="549"/>
      <c r="FTS3978" s="549"/>
      <c r="FTT3978" s="549"/>
      <c r="FTU3978" s="549"/>
      <c r="FTV3978" s="549"/>
      <c r="FTW3978" s="549"/>
      <c r="FTX3978" s="549"/>
      <c r="FTY3978" s="549"/>
      <c r="FTZ3978" s="549"/>
      <c r="FUA3978" s="549"/>
      <c r="FUB3978" s="549"/>
      <c r="FUC3978" s="549"/>
      <c r="FUD3978" s="549"/>
      <c r="FUE3978" s="549"/>
      <c r="FUF3978" s="549"/>
      <c r="FUG3978" s="549"/>
      <c r="FUH3978" s="549"/>
      <c r="FUI3978" s="549"/>
      <c r="FUJ3978" s="549"/>
      <c r="FUK3978" s="549"/>
      <c r="FUL3978" s="549"/>
      <c r="FUM3978" s="549"/>
      <c r="FUN3978" s="549"/>
      <c r="FUO3978" s="549"/>
      <c r="FUP3978" s="549"/>
      <c r="FUQ3978" s="549"/>
      <c r="FUR3978" s="549"/>
      <c r="FUS3978" s="549"/>
      <c r="FUT3978" s="549"/>
      <c r="FUU3978" s="549"/>
      <c r="FUV3978" s="549"/>
      <c r="FUW3978" s="549"/>
      <c r="FUX3978" s="549"/>
      <c r="FUY3978" s="549"/>
      <c r="FUZ3978" s="549"/>
      <c r="FVA3978" s="549"/>
      <c r="FVB3978" s="549"/>
      <c r="FVC3978" s="549"/>
      <c r="FVD3978" s="549"/>
      <c r="FVE3978" s="549"/>
      <c r="FVF3978" s="549"/>
      <c r="FVG3978" s="549"/>
      <c r="FVH3978" s="549"/>
      <c r="FVI3978" s="549"/>
      <c r="FVJ3978" s="549"/>
      <c r="FVK3978" s="549"/>
      <c r="FVL3978" s="549"/>
      <c r="FVM3978" s="549"/>
      <c r="FVN3978" s="549"/>
      <c r="FVO3978" s="549"/>
      <c r="FVP3978" s="549"/>
      <c r="FVQ3978" s="549"/>
      <c r="FVR3978" s="549"/>
      <c r="FVS3978" s="549"/>
      <c r="FVT3978" s="549"/>
      <c r="FVU3978" s="549"/>
      <c r="FVV3978" s="549"/>
      <c r="FVW3978" s="549"/>
      <c r="FVX3978" s="549"/>
      <c r="FVY3978" s="549"/>
      <c r="FVZ3978" s="549"/>
      <c r="FWA3978" s="549"/>
      <c r="FWB3978" s="549"/>
      <c r="FWC3978" s="549"/>
      <c r="FWD3978" s="549"/>
      <c r="FWE3978" s="549"/>
      <c r="FWF3978" s="549"/>
      <c r="FWG3978" s="549"/>
      <c r="FWH3978" s="549"/>
      <c r="FWI3978" s="549"/>
      <c r="FWJ3978" s="549"/>
      <c r="FWK3978" s="549"/>
      <c r="FWL3978" s="549"/>
      <c r="FWM3978" s="549"/>
      <c r="FWN3978" s="549"/>
      <c r="FWO3978" s="549"/>
      <c r="FWP3978" s="549"/>
      <c r="FWQ3978" s="549"/>
      <c r="FWR3978" s="549"/>
      <c r="FWS3978" s="549"/>
      <c r="FWT3978" s="549"/>
      <c r="FWU3978" s="549"/>
      <c r="FWV3978" s="549"/>
      <c r="FWW3978" s="549"/>
      <c r="FWX3978" s="549"/>
      <c r="FWY3978" s="549"/>
      <c r="FWZ3978" s="549"/>
      <c r="FXA3978" s="549"/>
      <c r="FXB3978" s="549"/>
      <c r="FXC3978" s="549"/>
      <c r="FXD3978" s="549"/>
      <c r="FXE3978" s="549"/>
      <c r="FXF3978" s="549"/>
      <c r="FXG3978" s="549"/>
      <c r="FXH3978" s="549"/>
      <c r="FXI3978" s="549"/>
      <c r="FXJ3978" s="549"/>
      <c r="FXK3978" s="549"/>
      <c r="FXL3978" s="549"/>
      <c r="FXM3978" s="549"/>
      <c r="FXN3978" s="549"/>
      <c r="FXO3978" s="549"/>
      <c r="FXP3978" s="549"/>
      <c r="FXQ3978" s="549"/>
      <c r="FXR3978" s="549"/>
      <c r="FXS3978" s="549"/>
      <c r="FXT3978" s="549"/>
      <c r="FXU3978" s="549"/>
      <c r="FXV3978" s="549"/>
      <c r="FXW3978" s="549"/>
      <c r="FXX3978" s="549"/>
      <c r="FXY3978" s="549"/>
      <c r="FXZ3978" s="549"/>
      <c r="FYA3978" s="549"/>
      <c r="FYB3978" s="549"/>
      <c r="FYC3978" s="549"/>
      <c r="FYD3978" s="549"/>
      <c r="FYE3978" s="549"/>
      <c r="FYF3978" s="549"/>
      <c r="FYG3978" s="549"/>
      <c r="FYH3978" s="549"/>
      <c r="FYI3978" s="549"/>
      <c r="FYJ3978" s="549"/>
      <c r="FYK3978" s="549"/>
      <c r="FYL3978" s="549"/>
      <c r="FYM3978" s="549"/>
      <c r="FYN3978" s="549"/>
      <c r="FYO3978" s="549"/>
      <c r="FYP3978" s="549"/>
      <c r="FYQ3978" s="549"/>
      <c r="FYR3978" s="549"/>
      <c r="FYS3978" s="549"/>
      <c r="FYT3978" s="549"/>
      <c r="FYU3978" s="549"/>
      <c r="FYV3978" s="549"/>
      <c r="FYW3978" s="549"/>
      <c r="FYX3978" s="549"/>
      <c r="FYY3978" s="549"/>
      <c r="FYZ3978" s="549"/>
      <c r="FZA3978" s="549"/>
      <c r="FZB3978" s="549"/>
      <c r="FZC3978" s="549"/>
      <c r="FZD3978" s="549"/>
      <c r="FZE3978" s="549"/>
      <c r="FZF3978" s="549"/>
      <c r="FZG3978" s="549"/>
      <c r="FZH3978" s="549"/>
      <c r="FZI3978" s="549"/>
      <c r="FZJ3978" s="549"/>
      <c r="FZK3978" s="549"/>
      <c r="FZL3978" s="549"/>
      <c r="FZM3978" s="549"/>
      <c r="FZN3978" s="549"/>
      <c r="FZO3978" s="549"/>
      <c r="FZP3978" s="549"/>
      <c r="FZQ3978" s="549"/>
      <c r="FZR3978" s="549"/>
      <c r="FZS3978" s="549"/>
      <c r="FZT3978" s="549"/>
      <c r="FZU3978" s="549"/>
      <c r="FZV3978" s="549"/>
      <c r="FZW3978" s="549"/>
      <c r="FZX3978" s="549"/>
      <c r="FZY3978" s="549"/>
      <c r="FZZ3978" s="549"/>
      <c r="GAA3978" s="549"/>
      <c r="GAB3978" s="549"/>
      <c r="GAC3978" s="549"/>
      <c r="GAD3978" s="549"/>
      <c r="GAE3978" s="549"/>
      <c r="GAF3978" s="549"/>
      <c r="GAG3978" s="549"/>
      <c r="GAH3978" s="549"/>
      <c r="GAI3978" s="549"/>
      <c r="GAJ3978" s="549"/>
      <c r="GAK3978" s="549"/>
      <c r="GAL3978" s="549"/>
      <c r="GAM3978" s="549"/>
      <c r="GAN3978" s="549"/>
      <c r="GAO3978" s="549"/>
      <c r="GAP3978" s="549"/>
      <c r="GAQ3978" s="549"/>
      <c r="GAR3978" s="549"/>
      <c r="GAS3978" s="549"/>
      <c r="GAT3978" s="549"/>
      <c r="GAU3978" s="549"/>
      <c r="GAV3978" s="549"/>
      <c r="GAW3978" s="549"/>
      <c r="GAX3978" s="549"/>
      <c r="GAY3978" s="549"/>
      <c r="GAZ3978" s="549"/>
      <c r="GBA3978" s="549"/>
      <c r="GBB3978" s="549"/>
      <c r="GBC3978" s="549"/>
      <c r="GBD3978" s="549"/>
      <c r="GBE3978" s="549"/>
      <c r="GBF3978" s="549"/>
      <c r="GBG3978" s="549"/>
      <c r="GBH3978" s="549"/>
      <c r="GBI3978" s="549"/>
      <c r="GBJ3978" s="549"/>
      <c r="GBK3978" s="549"/>
      <c r="GBL3978" s="549"/>
      <c r="GBM3978" s="549"/>
      <c r="GBN3978" s="549"/>
      <c r="GBO3978" s="549"/>
      <c r="GBP3978" s="549"/>
      <c r="GBQ3978" s="549"/>
      <c r="GBR3978" s="549"/>
      <c r="GBS3978" s="549"/>
      <c r="GBT3978" s="549"/>
      <c r="GBU3978" s="549"/>
      <c r="GBV3978" s="549"/>
      <c r="GBW3978" s="549"/>
      <c r="GBX3978" s="549"/>
      <c r="GBY3978" s="549"/>
      <c r="GBZ3978" s="549"/>
      <c r="GCA3978" s="549"/>
      <c r="GCB3978" s="549"/>
      <c r="GCC3978" s="549"/>
      <c r="GCD3978" s="549"/>
      <c r="GCE3978" s="549"/>
      <c r="GCF3978" s="549"/>
      <c r="GCG3978" s="549"/>
      <c r="GCH3978" s="549"/>
      <c r="GCI3978" s="549"/>
      <c r="GCJ3978" s="549"/>
      <c r="GCK3978" s="549"/>
      <c r="GCL3978" s="549"/>
      <c r="GCM3978" s="549"/>
      <c r="GCN3978" s="549"/>
      <c r="GCO3978" s="549"/>
      <c r="GCP3978" s="549"/>
      <c r="GCQ3978" s="549"/>
      <c r="GCR3978" s="549"/>
      <c r="GCS3978" s="549"/>
      <c r="GCT3978" s="549"/>
      <c r="GCU3978" s="549"/>
      <c r="GCV3978" s="549"/>
      <c r="GCW3978" s="549"/>
      <c r="GCX3978" s="549"/>
      <c r="GCY3978" s="549"/>
      <c r="GCZ3978" s="549"/>
      <c r="GDA3978" s="549"/>
      <c r="GDB3978" s="549"/>
      <c r="GDC3978" s="549"/>
      <c r="GDD3978" s="549"/>
      <c r="GDE3978" s="549"/>
      <c r="GDF3978" s="549"/>
      <c r="GDG3978" s="549"/>
      <c r="GDH3978" s="549"/>
      <c r="GDI3978" s="549"/>
      <c r="GDJ3978" s="549"/>
      <c r="GDK3978" s="549"/>
      <c r="GDL3978" s="549"/>
      <c r="GDM3978" s="549"/>
      <c r="GDN3978" s="549"/>
      <c r="GDO3978" s="549"/>
      <c r="GDP3978" s="549"/>
      <c r="GDQ3978" s="549"/>
      <c r="GDR3978" s="549"/>
      <c r="GDS3978" s="549"/>
      <c r="GDT3978" s="549"/>
      <c r="GDU3978" s="549"/>
      <c r="GDV3978" s="549"/>
      <c r="GDW3978" s="549"/>
      <c r="GDX3978" s="549"/>
      <c r="GDY3978" s="549"/>
      <c r="GDZ3978" s="549"/>
      <c r="GEA3978" s="549"/>
      <c r="GEB3978" s="549"/>
      <c r="GEC3978" s="549"/>
      <c r="GED3978" s="549"/>
      <c r="GEE3978" s="549"/>
      <c r="GEF3978" s="549"/>
      <c r="GEG3978" s="549"/>
      <c r="GEH3978" s="549"/>
      <c r="GEI3978" s="549"/>
      <c r="GEJ3978" s="549"/>
      <c r="GEK3978" s="549"/>
      <c r="GEL3978" s="549"/>
      <c r="GEM3978" s="549"/>
      <c r="GEN3978" s="549"/>
      <c r="GEO3978" s="549"/>
      <c r="GEP3978" s="549"/>
      <c r="GEQ3978" s="549"/>
      <c r="GER3978" s="549"/>
      <c r="GES3978" s="549"/>
      <c r="GET3978" s="549"/>
      <c r="GEU3978" s="549"/>
      <c r="GEV3978" s="549"/>
      <c r="GEW3978" s="549"/>
      <c r="GEX3978" s="549"/>
      <c r="GEY3978" s="549"/>
      <c r="GEZ3978" s="549"/>
      <c r="GFA3978" s="549"/>
      <c r="GFB3978" s="549"/>
      <c r="GFC3978" s="549"/>
      <c r="GFD3978" s="549"/>
      <c r="GFE3978" s="549"/>
      <c r="GFF3978" s="549"/>
      <c r="GFG3978" s="549"/>
      <c r="GFH3978" s="549"/>
      <c r="GFI3978" s="549"/>
      <c r="GFJ3978" s="549"/>
      <c r="GFK3978" s="549"/>
      <c r="GFL3978" s="549"/>
      <c r="GFM3978" s="549"/>
      <c r="GFN3978" s="549"/>
      <c r="GFO3978" s="549"/>
      <c r="GFP3978" s="549"/>
      <c r="GFQ3978" s="549"/>
      <c r="GFR3978" s="549"/>
      <c r="GFS3978" s="549"/>
      <c r="GFT3978" s="549"/>
      <c r="GFU3978" s="549"/>
      <c r="GFV3978" s="549"/>
      <c r="GFW3978" s="549"/>
      <c r="GFX3978" s="549"/>
      <c r="GFY3978" s="549"/>
      <c r="GFZ3978" s="549"/>
      <c r="GGA3978" s="549"/>
      <c r="GGB3978" s="549"/>
      <c r="GGC3978" s="549"/>
      <c r="GGD3978" s="549"/>
      <c r="GGE3978" s="549"/>
      <c r="GGF3978" s="549"/>
      <c r="GGG3978" s="549"/>
      <c r="GGH3978" s="549"/>
      <c r="GGI3978" s="549"/>
      <c r="GGJ3978" s="549"/>
      <c r="GGK3978" s="549"/>
      <c r="GGL3978" s="549"/>
      <c r="GGM3978" s="549"/>
      <c r="GGN3978" s="549"/>
      <c r="GGO3978" s="549"/>
      <c r="GGP3978" s="549"/>
      <c r="GGQ3978" s="549"/>
      <c r="GGR3978" s="549"/>
      <c r="GGS3978" s="549"/>
      <c r="GGT3978" s="549"/>
      <c r="GGU3978" s="549"/>
      <c r="GGV3978" s="549"/>
      <c r="GGW3978" s="549"/>
      <c r="GGX3978" s="549"/>
      <c r="GGY3978" s="549"/>
      <c r="GGZ3978" s="549"/>
      <c r="GHA3978" s="549"/>
      <c r="GHB3978" s="549"/>
      <c r="GHC3978" s="549"/>
      <c r="GHD3978" s="549"/>
      <c r="GHE3978" s="549"/>
      <c r="GHF3978" s="549"/>
      <c r="GHG3978" s="549"/>
      <c r="GHH3978" s="549"/>
      <c r="GHI3978" s="549"/>
      <c r="GHJ3978" s="549"/>
      <c r="GHK3978" s="549"/>
      <c r="GHL3978" s="549"/>
      <c r="GHM3978" s="549"/>
      <c r="GHN3978" s="549"/>
      <c r="GHO3978" s="549"/>
      <c r="GHP3978" s="549"/>
      <c r="GHQ3978" s="549"/>
      <c r="GHR3978" s="549"/>
      <c r="GHS3978" s="549"/>
      <c r="GHT3978" s="549"/>
      <c r="GHU3978" s="549"/>
      <c r="GHV3978" s="549"/>
      <c r="GHW3978" s="549"/>
      <c r="GHX3978" s="549"/>
      <c r="GHY3978" s="549"/>
      <c r="GHZ3978" s="549"/>
      <c r="GIA3978" s="549"/>
      <c r="GIB3978" s="549"/>
      <c r="GIC3978" s="549"/>
      <c r="GID3978" s="549"/>
      <c r="GIE3978" s="549"/>
      <c r="GIF3978" s="549"/>
      <c r="GIG3978" s="549"/>
      <c r="GIH3978" s="549"/>
      <c r="GII3978" s="549"/>
      <c r="GIJ3978" s="549"/>
      <c r="GIK3978" s="549"/>
      <c r="GIL3978" s="549"/>
      <c r="GIM3978" s="549"/>
      <c r="GIN3978" s="549"/>
      <c r="GIO3978" s="549"/>
      <c r="GIP3978" s="549"/>
      <c r="GIQ3978" s="549"/>
      <c r="GIR3978" s="549"/>
      <c r="GIS3978" s="549"/>
      <c r="GIT3978" s="549"/>
      <c r="GIU3978" s="549"/>
      <c r="GIV3978" s="549"/>
      <c r="GIW3978" s="549"/>
      <c r="GIX3978" s="549"/>
      <c r="GIY3978" s="549"/>
      <c r="GIZ3978" s="549"/>
      <c r="GJA3978" s="549"/>
      <c r="GJB3978" s="549"/>
      <c r="GJC3978" s="549"/>
      <c r="GJD3978" s="549"/>
      <c r="GJE3978" s="549"/>
      <c r="GJF3978" s="549"/>
      <c r="GJG3978" s="549"/>
      <c r="GJH3978" s="549"/>
      <c r="GJI3978" s="549"/>
      <c r="GJJ3978" s="549"/>
      <c r="GJK3978" s="549"/>
      <c r="GJL3978" s="549"/>
      <c r="GJM3978" s="549"/>
      <c r="GJN3978" s="549"/>
      <c r="GJO3978" s="549"/>
      <c r="GJP3978" s="549"/>
      <c r="GJQ3978" s="549"/>
      <c r="GJR3978" s="549"/>
      <c r="GJS3978" s="549"/>
      <c r="GJT3978" s="549"/>
      <c r="GJU3978" s="549"/>
      <c r="GJV3978" s="549"/>
      <c r="GJW3978" s="549"/>
      <c r="GJX3978" s="549"/>
      <c r="GJY3978" s="549"/>
      <c r="GJZ3978" s="549"/>
      <c r="GKA3978" s="549"/>
      <c r="GKB3978" s="549"/>
      <c r="GKC3978" s="549"/>
      <c r="GKD3978" s="549"/>
      <c r="GKE3978" s="549"/>
      <c r="GKF3978" s="549"/>
      <c r="GKG3978" s="549"/>
      <c r="GKH3978" s="549"/>
      <c r="GKI3978" s="549"/>
      <c r="GKJ3978" s="549"/>
      <c r="GKK3978" s="549"/>
      <c r="GKL3978" s="549"/>
      <c r="GKM3978" s="549"/>
      <c r="GKN3978" s="549"/>
      <c r="GKO3978" s="549"/>
      <c r="GKP3978" s="549"/>
      <c r="GKQ3978" s="549"/>
      <c r="GKR3978" s="549"/>
      <c r="GKS3978" s="549"/>
      <c r="GKT3978" s="549"/>
      <c r="GKU3978" s="549"/>
      <c r="GKV3978" s="549"/>
      <c r="GKW3978" s="549"/>
      <c r="GKX3978" s="549"/>
      <c r="GKY3978" s="549"/>
      <c r="GKZ3978" s="549"/>
      <c r="GLA3978" s="549"/>
      <c r="GLB3978" s="549"/>
      <c r="GLC3978" s="549"/>
      <c r="GLD3978" s="549"/>
      <c r="GLE3978" s="549"/>
      <c r="GLF3978" s="549"/>
      <c r="GLG3978" s="549"/>
      <c r="GLH3978" s="549"/>
      <c r="GLI3978" s="549"/>
      <c r="GLJ3978" s="549"/>
      <c r="GLK3978" s="549"/>
      <c r="GLL3978" s="549"/>
      <c r="GLM3978" s="549"/>
      <c r="GLN3978" s="549"/>
      <c r="GLO3978" s="549"/>
      <c r="GLP3978" s="549"/>
      <c r="GLQ3978" s="549"/>
      <c r="GLR3978" s="549"/>
      <c r="GLS3978" s="549"/>
      <c r="GLT3978" s="549"/>
      <c r="GLU3978" s="549"/>
      <c r="GLV3978" s="549"/>
      <c r="GLW3978" s="549"/>
      <c r="GLX3978" s="549"/>
      <c r="GLY3978" s="549"/>
      <c r="GLZ3978" s="549"/>
      <c r="GMA3978" s="549"/>
      <c r="GMB3978" s="549"/>
      <c r="GMC3978" s="549"/>
      <c r="GMD3978" s="549"/>
      <c r="GME3978" s="549"/>
      <c r="GMF3978" s="549"/>
      <c r="GMG3978" s="549"/>
      <c r="GMH3978" s="549"/>
      <c r="GMI3978" s="549"/>
      <c r="GMJ3978" s="549"/>
      <c r="GMK3978" s="549"/>
      <c r="GML3978" s="549"/>
      <c r="GMM3978" s="549"/>
      <c r="GMN3978" s="549"/>
      <c r="GMO3978" s="549"/>
      <c r="GMP3978" s="549"/>
      <c r="GMQ3978" s="549"/>
      <c r="GMR3978" s="549"/>
      <c r="GMS3978" s="549"/>
      <c r="GMT3978" s="549"/>
      <c r="GMU3978" s="549"/>
      <c r="GMV3978" s="549"/>
      <c r="GMW3978" s="549"/>
      <c r="GMX3978" s="549"/>
      <c r="GMY3978" s="549"/>
      <c r="GMZ3978" s="549"/>
      <c r="GNA3978" s="549"/>
      <c r="GNB3978" s="549"/>
      <c r="GNC3978" s="549"/>
      <c r="GND3978" s="549"/>
      <c r="GNE3978" s="549"/>
      <c r="GNF3978" s="549"/>
      <c r="GNG3978" s="549"/>
      <c r="GNH3978" s="549"/>
      <c r="GNI3978" s="549"/>
      <c r="GNJ3978" s="549"/>
      <c r="GNK3978" s="549"/>
      <c r="GNL3978" s="549"/>
      <c r="GNM3978" s="549"/>
      <c r="GNN3978" s="549"/>
      <c r="GNO3978" s="549"/>
      <c r="GNP3978" s="549"/>
      <c r="GNQ3978" s="549"/>
      <c r="GNR3978" s="549"/>
      <c r="GNS3978" s="549"/>
      <c r="GNT3978" s="549"/>
      <c r="GNU3978" s="549"/>
      <c r="GNV3978" s="549"/>
      <c r="GNW3978" s="549"/>
      <c r="GNX3978" s="549"/>
      <c r="GNY3978" s="549"/>
      <c r="GNZ3978" s="549"/>
      <c r="GOA3978" s="549"/>
      <c r="GOB3978" s="549"/>
      <c r="GOC3978" s="549"/>
      <c r="GOD3978" s="549"/>
      <c r="GOE3978" s="549"/>
      <c r="GOF3978" s="549"/>
      <c r="GOG3978" s="549"/>
      <c r="GOH3978" s="549"/>
      <c r="GOI3978" s="549"/>
      <c r="GOJ3978" s="549"/>
      <c r="GOK3978" s="549"/>
      <c r="GOL3978" s="549"/>
      <c r="GOM3978" s="549"/>
      <c r="GON3978" s="549"/>
      <c r="GOO3978" s="549"/>
      <c r="GOP3978" s="549"/>
      <c r="GOQ3978" s="549"/>
      <c r="GOR3978" s="549"/>
      <c r="GOS3978" s="549"/>
      <c r="GOT3978" s="549"/>
      <c r="GOU3978" s="549"/>
      <c r="GOV3978" s="549"/>
      <c r="GOW3978" s="549"/>
      <c r="GOX3978" s="549"/>
      <c r="GOY3978" s="549"/>
      <c r="GOZ3978" s="549"/>
      <c r="GPA3978" s="549"/>
      <c r="GPB3978" s="549"/>
      <c r="GPC3978" s="549"/>
      <c r="GPD3978" s="549"/>
      <c r="GPE3978" s="549"/>
      <c r="GPF3978" s="549"/>
      <c r="GPG3978" s="549"/>
      <c r="GPH3978" s="549"/>
      <c r="GPI3978" s="549"/>
      <c r="GPJ3978" s="549"/>
      <c r="GPK3978" s="549"/>
      <c r="GPL3978" s="549"/>
      <c r="GPM3978" s="549"/>
      <c r="GPN3978" s="549"/>
      <c r="GPO3978" s="549"/>
      <c r="GPP3978" s="549"/>
      <c r="GPQ3978" s="549"/>
      <c r="GPR3978" s="549"/>
      <c r="GPS3978" s="549"/>
      <c r="GPT3978" s="549"/>
      <c r="GPU3978" s="549"/>
      <c r="GPV3978" s="549"/>
      <c r="GPW3978" s="549"/>
      <c r="GPX3978" s="549"/>
      <c r="GPY3978" s="549"/>
      <c r="GPZ3978" s="549"/>
      <c r="GQA3978" s="549"/>
      <c r="GQB3978" s="549"/>
      <c r="GQC3978" s="549"/>
      <c r="GQD3978" s="549"/>
      <c r="GQE3978" s="549"/>
      <c r="GQF3978" s="549"/>
      <c r="GQG3978" s="549"/>
      <c r="GQH3978" s="549"/>
      <c r="GQI3978" s="549"/>
      <c r="GQJ3978" s="549"/>
      <c r="GQK3978" s="549"/>
      <c r="GQL3978" s="549"/>
      <c r="GQM3978" s="549"/>
      <c r="GQN3978" s="549"/>
      <c r="GQO3978" s="549"/>
      <c r="GQP3978" s="549"/>
      <c r="GQQ3978" s="549"/>
      <c r="GQR3978" s="549"/>
      <c r="GQS3978" s="549"/>
      <c r="GQT3978" s="549"/>
      <c r="GQU3978" s="549"/>
      <c r="GQV3978" s="549"/>
      <c r="GQW3978" s="549"/>
      <c r="GQX3978" s="549"/>
      <c r="GQY3978" s="549"/>
      <c r="GQZ3978" s="549"/>
      <c r="GRA3978" s="549"/>
      <c r="GRB3978" s="549"/>
      <c r="GRC3978" s="549"/>
      <c r="GRD3978" s="549"/>
      <c r="GRE3978" s="549"/>
      <c r="GRF3978" s="549"/>
      <c r="GRG3978" s="549"/>
      <c r="GRH3978" s="549"/>
      <c r="GRI3978" s="549"/>
      <c r="GRJ3978" s="549"/>
      <c r="GRK3978" s="549"/>
      <c r="GRL3978" s="549"/>
      <c r="GRM3978" s="549"/>
      <c r="GRN3978" s="549"/>
      <c r="GRO3978" s="549"/>
      <c r="GRP3978" s="549"/>
      <c r="GRQ3978" s="549"/>
      <c r="GRR3978" s="549"/>
      <c r="GRS3978" s="549"/>
      <c r="GRT3978" s="549"/>
      <c r="GRU3978" s="549"/>
      <c r="GRV3978" s="549"/>
      <c r="GRW3978" s="549"/>
      <c r="GRX3978" s="549"/>
      <c r="GRY3978" s="549"/>
      <c r="GRZ3978" s="549"/>
      <c r="GSA3978" s="549"/>
      <c r="GSB3978" s="549"/>
      <c r="GSC3978" s="549"/>
      <c r="GSD3978" s="549"/>
      <c r="GSE3978" s="549"/>
      <c r="GSF3978" s="549"/>
      <c r="GSG3978" s="549"/>
      <c r="GSH3978" s="549"/>
      <c r="GSI3978" s="549"/>
      <c r="GSJ3978" s="549"/>
      <c r="GSK3978" s="549"/>
      <c r="GSL3978" s="549"/>
      <c r="GSM3978" s="549"/>
      <c r="GSN3978" s="549"/>
      <c r="GSO3978" s="549"/>
      <c r="GSP3978" s="549"/>
      <c r="GSQ3978" s="549"/>
      <c r="GSR3978" s="549"/>
      <c r="GSS3978" s="549"/>
      <c r="GST3978" s="549"/>
      <c r="GSU3978" s="549"/>
      <c r="GSV3978" s="549"/>
      <c r="GSW3978" s="549"/>
      <c r="GSX3978" s="549"/>
      <c r="GSY3978" s="549"/>
      <c r="GSZ3978" s="549"/>
      <c r="GTA3978" s="549"/>
      <c r="GTB3978" s="549"/>
      <c r="GTC3978" s="549"/>
      <c r="GTD3978" s="549"/>
      <c r="GTE3978" s="549"/>
      <c r="GTF3978" s="549"/>
      <c r="GTG3978" s="549"/>
      <c r="GTH3978" s="549"/>
      <c r="GTI3978" s="549"/>
      <c r="GTJ3978" s="549"/>
      <c r="GTK3978" s="549"/>
      <c r="GTL3978" s="549"/>
      <c r="GTM3978" s="549"/>
      <c r="GTN3978" s="549"/>
      <c r="GTO3978" s="549"/>
      <c r="GTP3978" s="549"/>
      <c r="GTQ3978" s="549"/>
      <c r="GTR3978" s="549"/>
      <c r="GTS3978" s="549"/>
      <c r="GTT3978" s="549"/>
      <c r="GTU3978" s="549"/>
      <c r="GTV3978" s="549"/>
      <c r="GTW3978" s="549"/>
      <c r="GTX3978" s="549"/>
      <c r="GTY3978" s="549"/>
      <c r="GTZ3978" s="549"/>
      <c r="GUA3978" s="549"/>
      <c r="GUB3978" s="549"/>
      <c r="GUC3978" s="549"/>
      <c r="GUD3978" s="549"/>
      <c r="GUE3978" s="549"/>
      <c r="GUF3978" s="549"/>
      <c r="GUG3978" s="549"/>
      <c r="GUH3978" s="549"/>
      <c r="GUI3978" s="549"/>
      <c r="GUJ3978" s="549"/>
      <c r="GUK3978" s="549"/>
      <c r="GUL3978" s="549"/>
      <c r="GUM3978" s="549"/>
      <c r="GUN3978" s="549"/>
      <c r="GUO3978" s="549"/>
      <c r="GUP3978" s="549"/>
      <c r="GUQ3978" s="549"/>
      <c r="GUR3978" s="549"/>
      <c r="GUS3978" s="549"/>
      <c r="GUT3978" s="549"/>
      <c r="GUU3978" s="549"/>
      <c r="GUV3978" s="549"/>
      <c r="GUW3978" s="549"/>
      <c r="GUX3978" s="549"/>
      <c r="GUY3978" s="549"/>
      <c r="GUZ3978" s="549"/>
      <c r="GVA3978" s="549"/>
      <c r="GVB3978" s="549"/>
      <c r="GVC3978" s="549"/>
      <c r="GVD3978" s="549"/>
      <c r="GVE3978" s="549"/>
      <c r="GVF3978" s="549"/>
      <c r="GVG3978" s="549"/>
      <c r="GVH3978" s="549"/>
      <c r="GVI3978" s="549"/>
      <c r="GVJ3978" s="549"/>
      <c r="GVK3978" s="549"/>
      <c r="GVL3978" s="549"/>
      <c r="GVM3978" s="549"/>
      <c r="GVN3978" s="549"/>
      <c r="GVO3978" s="549"/>
      <c r="GVP3978" s="549"/>
      <c r="GVQ3978" s="549"/>
      <c r="GVR3978" s="549"/>
      <c r="GVS3978" s="549"/>
      <c r="GVT3978" s="549"/>
      <c r="GVU3978" s="549"/>
      <c r="GVV3978" s="549"/>
      <c r="GVW3978" s="549"/>
      <c r="GVX3978" s="549"/>
      <c r="GVY3978" s="549"/>
      <c r="GVZ3978" s="549"/>
      <c r="GWA3978" s="549"/>
      <c r="GWB3978" s="549"/>
      <c r="GWC3978" s="549"/>
      <c r="GWD3978" s="549"/>
      <c r="GWE3978" s="549"/>
      <c r="GWF3978" s="549"/>
      <c r="GWG3978" s="549"/>
      <c r="GWH3978" s="549"/>
      <c r="GWI3978" s="549"/>
      <c r="GWJ3978" s="549"/>
      <c r="GWK3978" s="549"/>
      <c r="GWL3978" s="549"/>
      <c r="GWM3978" s="549"/>
      <c r="GWN3978" s="549"/>
      <c r="GWO3978" s="549"/>
      <c r="GWP3978" s="549"/>
      <c r="GWQ3978" s="549"/>
      <c r="GWR3978" s="549"/>
      <c r="GWS3978" s="549"/>
      <c r="GWT3978" s="549"/>
      <c r="GWU3978" s="549"/>
      <c r="GWV3978" s="549"/>
      <c r="GWW3978" s="549"/>
      <c r="GWX3978" s="549"/>
      <c r="GWY3978" s="549"/>
      <c r="GWZ3978" s="549"/>
      <c r="GXA3978" s="549"/>
      <c r="GXB3978" s="549"/>
      <c r="GXC3978" s="549"/>
      <c r="GXD3978" s="549"/>
      <c r="GXE3978" s="549"/>
      <c r="GXF3978" s="549"/>
      <c r="GXG3978" s="549"/>
      <c r="GXH3978" s="549"/>
      <c r="GXI3978" s="549"/>
      <c r="GXJ3978" s="549"/>
      <c r="GXK3978" s="549"/>
      <c r="GXL3978" s="549"/>
      <c r="GXM3978" s="549"/>
      <c r="GXN3978" s="549"/>
      <c r="GXO3978" s="549"/>
      <c r="GXP3978" s="549"/>
      <c r="GXQ3978" s="549"/>
      <c r="GXR3978" s="549"/>
      <c r="GXS3978" s="549"/>
      <c r="GXT3978" s="549"/>
      <c r="GXU3978" s="549"/>
      <c r="GXV3978" s="549"/>
      <c r="GXW3978" s="549"/>
      <c r="GXX3978" s="549"/>
      <c r="GXY3978" s="549"/>
      <c r="GXZ3978" s="549"/>
      <c r="GYA3978" s="549"/>
      <c r="GYB3978" s="549"/>
      <c r="GYC3978" s="549"/>
      <c r="GYD3978" s="549"/>
      <c r="GYE3978" s="549"/>
      <c r="GYF3978" s="549"/>
      <c r="GYG3978" s="549"/>
      <c r="GYH3978" s="549"/>
      <c r="GYI3978" s="549"/>
      <c r="GYJ3978" s="549"/>
      <c r="GYK3978" s="549"/>
      <c r="GYL3978" s="549"/>
      <c r="GYM3978" s="549"/>
      <c r="GYN3978" s="549"/>
      <c r="GYO3978" s="549"/>
      <c r="GYP3978" s="549"/>
      <c r="GYQ3978" s="549"/>
      <c r="GYR3978" s="549"/>
      <c r="GYS3978" s="549"/>
      <c r="GYT3978" s="549"/>
      <c r="GYU3978" s="549"/>
      <c r="GYV3978" s="549"/>
      <c r="GYW3978" s="549"/>
      <c r="GYX3978" s="549"/>
      <c r="GYY3978" s="549"/>
      <c r="GYZ3978" s="549"/>
      <c r="GZA3978" s="549"/>
      <c r="GZB3978" s="549"/>
      <c r="GZC3978" s="549"/>
      <c r="GZD3978" s="549"/>
      <c r="GZE3978" s="549"/>
      <c r="GZF3978" s="549"/>
      <c r="GZG3978" s="549"/>
      <c r="GZH3978" s="549"/>
      <c r="GZI3978" s="549"/>
      <c r="GZJ3978" s="549"/>
      <c r="GZK3978" s="549"/>
      <c r="GZL3978" s="549"/>
      <c r="GZM3978" s="549"/>
      <c r="GZN3978" s="549"/>
      <c r="GZO3978" s="549"/>
      <c r="GZP3978" s="549"/>
      <c r="GZQ3978" s="549"/>
      <c r="GZR3978" s="549"/>
      <c r="GZS3978" s="549"/>
      <c r="GZT3978" s="549"/>
      <c r="GZU3978" s="549"/>
      <c r="GZV3978" s="549"/>
      <c r="GZW3978" s="549"/>
      <c r="GZX3978" s="549"/>
      <c r="GZY3978" s="549"/>
      <c r="GZZ3978" s="549"/>
      <c r="HAA3978" s="549"/>
      <c r="HAB3978" s="549"/>
      <c r="HAC3978" s="549"/>
      <c r="HAD3978" s="549"/>
      <c r="HAE3978" s="549"/>
      <c r="HAF3978" s="549"/>
      <c r="HAG3978" s="549"/>
      <c r="HAH3978" s="549"/>
      <c r="HAI3978" s="549"/>
      <c r="HAJ3978" s="549"/>
      <c r="HAK3978" s="549"/>
      <c r="HAL3978" s="549"/>
      <c r="HAM3978" s="549"/>
      <c r="HAN3978" s="549"/>
      <c r="HAO3978" s="549"/>
      <c r="HAP3978" s="549"/>
      <c r="HAQ3978" s="549"/>
      <c r="HAR3978" s="549"/>
      <c r="HAS3978" s="549"/>
      <c r="HAT3978" s="549"/>
      <c r="HAU3978" s="549"/>
      <c r="HAV3978" s="549"/>
      <c r="HAW3978" s="549"/>
      <c r="HAX3978" s="549"/>
      <c r="HAY3978" s="549"/>
      <c r="HAZ3978" s="549"/>
      <c r="HBA3978" s="549"/>
      <c r="HBB3978" s="549"/>
      <c r="HBC3978" s="549"/>
      <c r="HBD3978" s="549"/>
      <c r="HBE3978" s="549"/>
      <c r="HBF3978" s="549"/>
      <c r="HBG3978" s="549"/>
      <c r="HBH3978" s="549"/>
      <c r="HBI3978" s="549"/>
      <c r="HBJ3978" s="549"/>
      <c r="HBK3978" s="549"/>
      <c r="HBL3978" s="549"/>
      <c r="HBM3978" s="549"/>
      <c r="HBN3978" s="549"/>
      <c r="HBO3978" s="549"/>
      <c r="HBP3978" s="549"/>
      <c r="HBQ3978" s="549"/>
      <c r="HBR3978" s="549"/>
      <c r="HBS3978" s="549"/>
      <c r="HBT3978" s="549"/>
      <c r="HBU3978" s="549"/>
      <c r="HBV3978" s="549"/>
      <c r="HBW3978" s="549"/>
      <c r="HBX3978" s="549"/>
      <c r="HBY3978" s="549"/>
      <c r="HBZ3978" s="549"/>
      <c r="HCA3978" s="549"/>
      <c r="HCB3978" s="549"/>
      <c r="HCC3978" s="549"/>
      <c r="HCD3978" s="549"/>
      <c r="HCE3978" s="549"/>
      <c r="HCF3978" s="549"/>
      <c r="HCG3978" s="549"/>
      <c r="HCH3978" s="549"/>
      <c r="HCI3978" s="549"/>
      <c r="HCJ3978" s="549"/>
      <c r="HCK3978" s="549"/>
      <c r="HCL3978" s="549"/>
      <c r="HCM3978" s="549"/>
      <c r="HCN3978" s="549"/>
      <c r="HCO3978" s="549"/>
      <c r="HCP3978" s="549"/>
      <c r="HCQ3978" s="549"/>
      <c r="HCR3978" s="549"/>
      <c r="HCS3978" s="549"/>
      <c r="HCT3978" s="549"/>
      <c r="HCU3978" s="549"/>
      <c r="HCV3978" s="549"/>
      <c r="HCW3978" s="549"/>
      <c r="HCX3978" s="549"/>
      <c r="HCY3978" s="549"/>
      <c r="HCZ3978" s="549"/>
      <c r="HDA3978" s="549"/>
      <c r="HDB3978" s="549"/>
      <c r="HDC3978" s="549"/>
      <c r="HDD3978" s="549"/>
      <c r="HDE3978" s="549"/>
      <c r="HDF3978" s="549"/>
      <c r="HDG3978" s="549"/>
      <c r="HDH3978" s="549"/>
      <c r="HDI3978" s="549"/>
      <c r="HDJ3978" s="549"/>
      <c r="HDK3978" s="549"/>
      <c r="HDL3978" s="549"/>
      <c r="HDM3978" s="549"/>
      <c r="HDN3978" s="549"/>
      <c r="HDO3978" s="549"/>
      <c r="HDP3978" s="549"/>
      <c r="HDQ3978" s="549"/>
      <c r="HDR3978" s="549"/>
      <c r="HDS3978" s="549"/>
      <c r="HDT3978" s="549"/>
      <c r="HDU3978" s="549"/>
      <c r="HDV3978" s="549"/>
      <c r="HDW3978" s="549"/>
      <c r="HDX3978" s="549"/>
      <c r="HDY3978" s="549"/>
      <c r="HDZ3978" s="549"/>
      <c r="HEA3978" s="549"/>
      <c r="HEB3978" s="549"/>
      <c r="HEC3978" s="549"/>
      <c r="HED3978" s="549"/>
      <c r="HEE3978" s="549"/>
      <c r="HEF3978" s="549"/>
      <c r="HEG3978" s="549"/>
      <c r="HEH3978" s="549"/>
      <c r="HEI3978" s="549"/>
      <c r="HEJ3978" s="549"/>
      <c r="HEK3978" s="549"/>
      <c r="HEL3978" s="549"/>
      <c r="HEM3978" s="549"/>
      <c r="HEN3978" s="549"/>
      <c r="HEO3978" s="549"/>
      <c r="HEP3978" s="549"/>
      <c r="HEQ3978" s="549"/>
      <c r="HER3978" s="549"/>
      <c r="HES3978" s="549"/>
      <c r="HET3978" s="549"/>
      <c r="HEU3978" s="549"/>
      <c r="HEV3978" s="549"/>
      <c r="HEW3978" s="549"/>
      <c r="HEX3978" s="549"/>
      <c r="HEY3978" s="549"/>
      <c r="HEZ3978" s="549"/>
      <c r="HFA3978" s="549"/>
      <c r="HFB3978" s="549"/>
      <c r="HFC3978" s="549"/>
      <c r="HFD3978" s="549"/>
      <c r="HFE3978" s="549"/>
      <c r="HFF3978" s="549"/>
      <c r="HFG3978" s="549"/>
      <c r="HFH3978" s="549"/>
      <c r="HFI3978" s="549"/>
      <c r="HFJ3978" s="549"/>
      <c r="HFK3978" s="549"/>
      <c r="HFL3978" s="549"/>
      <c r="HFM3978" s="549"/>
      <c r="HFN3978" s="549"/>
      <c r="HFO3978" s="549"/>
      <c r="HFP3978" s="549"/>
      <c r="HFQ3978" s="549"/>
      <c r="HFR3978" s="549"/>
      <c r="HFS3978" s="549"/>
      <c r="HFT3978" s="549"/>
      <c r="HFU3978" s="549"/>
      <c r="HFV3978" s="549"/>
      <c r="HFW3978" s="549"/>
      <c r="HFX3978" s="549"/>
      <c r="HFY3978" s="549"/>
      <c r="HFZ3978" s="549"/>
      <c r="HGA3978" s="549"/>
      <c r="HGB3978" s="549"/>
      <c r="HGC3978" s="549"/>
      <c r="HGD3978" s="549"/>
      <c r="HGE3978" s="549"/>
      <c r="HGF3978" s="549"/>
      <c r="HGG3978" s="549"/>
      <c r="HGH3978" s="549"/>
      <c r="HGI3978" s="549"/>
      <c r="HGJ3978" s="549"/>
      <c r="HGK3978" s="549"/>
      <c r="HGL3978" s="549"/>
      <c r="HGM3978" s="549"/>
      <c r="HGN3978" s="549"/>
      <c r="HGO3978" s="549"/>
      <c r="HGP3978" s="549"/>
      <c r="HGQ3978" s="549"/>
      <c r="HGR3978" s="549"/>
      <c r="HGS3978" s="549"/>
      <c r="HGT3978" s="549"/>
      <c r="HGU3978" s="549"/>
      <c r="HGV3978" s="549"/>
      <c r="HGW3978" s="549"/>
      <c r="HGX3978" s="549"/>
      <c r="HGY3978" s="549"/>
      <c r="HGZ3978" s="549"/>
      <c r="HHA3978" s="549"/>
      <c r="HHB3978" s="549"/>
      <c r="HHC3978" s="549"/>
      <c r="HHD3978" s="549"/>
      <c r="HHE3978" s="549"/>
      <c r="HHF3978" s="549"/>
      <c r="HHG3978" s="549"/>
      <c r="HHH3978" s="549"/>
      <c r="HHI3978" s="549"/>
      <c r="HHJ3978" s="549"/>
      <c r="HHK3978" s="549"/>
      <c r="HHL3978" s="549"/>
      <c r="HHM3978" s="549"/>
      <c r="HHN3978" s="549"/>
      <c r="HHO3978" s="549"/>
      <c r="HHP3978" s="549"/>
      <c r="HHQ3978" s="549"/>
      <c r="HHR3978" s="549"/>
      <c r="HHS3978" s="549"/>
      <c r="HHT3978" s="549"/>
      <c r="HHU3978" s="549"/>
      <c r="HHV3978" s="549"/>
      <c r="HHW3978" s="549"/>
      <c r="HHX3978" s="549"/>
      <c r="HHY3978" s="549"/>
      <c r="HHZ3978" s="549"/>
      <c r="HIA3978" s="549"/>
      <c r="HIB3978" s="549"/>
      <c r="HIC3978" s="549"/>
      <c r="HID3978" s="549"/>
      <c r="HIE3978" s="549"/>
      <c r="HIF3978" s="549"/>
      <c r="HIG3978" s="549"/>
      <c r="HIH3978" s="549"/>
      <c r="HII3978" s="549"/>
      <c r="HIJ3978" s="549"/>
      <c r="HIK3978" s="549"/>
      <c r="HIL3978" s="549"/>
      <c r="HIM3978" s="549"/>
      <c r="HIN3978" s="549"/>
      <c r="HIO3978" s="549"/>
      <c r="HIP3978" s="549"/>
      <c r="HIQ3978" s="549"/>
      <c r="HIR3978" s="549"/>
      <c r="HIS3978" s="549"/>
      <c r="HIT3978" s="549"/>
      <c r="HIU3978" s="549"/>
      <c r="HIV3978" s="549"/>
      <c r="HIW3978" s="549"/>
      <c r="HIX3978" s="549"/>
      <c r="HIY3978" s="549"/>
      <c r="HIZ3978" s="549"/>
      <c r="HJA3978" s="549"/>
      <c r="HJB3978" s="549"/>
      <c r="HJC3978" s="549"/>
      <c r="HJD3978" s="549"/>
      <c r="HJE3978" s="549"/>
      <c r="HJF3978" s="549"/>
      <c r="HJG3978" s="549"/>
      <c r="HJH3978" s="549"/>
      <c r="HJI3978" s="549"/>
      <c r="HJJ3978" s="549"/>
      <c r="HJK3978" s="549"/>
      <c r="HJL3978" s="549"/>
      <c r="HJM3978" s="549"/>
      <c r="HJN3978" s="549"/>
      <c r="HJO3978" s="549"/>
      <c r="HJP3978" s="549"/>
      <c r="HJQ3978" s="549"/>
      <c r="HJR3978" s="549"/>
      <c r="HJS3978" s="549"/>
      <c r="HJT3978" s="549"/>
      <c r="HJU3978" s="549"/>
      <c r="HJV3978" s="549"/>
      <c r="HJW3978" s="549"/>
      <c r="HJX3978" s="549"/>
      <c r="HJY3978" s="549"/>
      <c r="HJZ3978" s="549"/>
      <c r="HKA3978" s="549"/>
      <c r="HKB3978" s="549"/>
      <c r="HKC3978" s="549"/>
      <c r="HKD3978" s="549"/>
      <c r="HKE3978" s="549"/>
      <c r="HKF3978" s="549"/>
      <c r="HKG3978" s="549"/>
      <c r="HKH3978" s="549"/>
      <c r="HKI3978" s="549"/>
      <c r="HKJ3978" s="549"/>
      <c r="HKK3978" s="549"/>
      <c r="HKL3978" s="549"/>
      <c r="HKM3978" s="549"/>
      <c r="HKN3978" s="549"/>
      <c r="HKO3978" s="549"/>
      <c r="HKP3978" s="549"/>
      <c r="HKQ3978" s="549"/>
      <c r="HKR3978" s="549"/>
      <c r="HKS3978" s="549"/>
      <c r="HKT3978" s="549"/>
      <c r="HKU3978" s="549"/>
      <c r="HKV3978" s="549"/>
      <c r="HKW3978" s="549"/>
      <c r="HKX3978" s="549"/>
      <c r="HKY3978" s="549"/>
      <c r="HKZ3978" s="549"/>
      <c r="HLA3978" s="549"/>
      <c r="HLB3978" s="549"/>
      <c r="HLC3978" s="549"/>
      <c r="HLD3978" s="549"/>
      <c r="HLE3978" s="549"/>
      <c r="HLF3978" s="549"/>
      <c r="HLG3978" s="549"/>
      <c r="HLH3978" s="549"/>
      <c r="HLI3978" s="549"/>
      <c r="HLJ3978" s="549"/>
      <c r="HLK3978" s="549"/>
      <c r="HLL3978" s="549"/>
      <c r="HLM3978" s="549"/>
      <c r="HLN3978" s="549"/>
      <c r="HLO3978" s="549"/>
      <c r="HLP3978" s="549"/>
      <c r="HLQ3978" s="549"/>
      <c r="HLR3978" s="549"/>
      <c r="HLS3978" s="549"/>
      <c r="HLT3978" s="549"/>
      <c r="HLU3978" s="549"/>
      <c r="HLV3978" s="549"/>
      <c r="HLW3978" s="549"/>
      <c r="HLX3978" s="549"/>
      <c r="HLY3978" s="549"/>
      <c r="HLZ3978" s="549"/>
      <c r="HMA3978" s="549"/>
      <c r="HMB3978" s="549"/>
      <c r="HMC3978" s="549"/>
      <c r="HMD3978" s="549"/>
      <c r="HME3978" s="549"/>
      <c r="HMF3978" s="549"/>
      <c r="HMG3978" s="549"/>
      <c r="HMH3978" s="549"/>
      <c r="HMI3978" s="549"/>
      <c r="HMJ3978" s="549"/>
      <c r="HMK3978" s="549"/>
      <c r="HML3978" s="549"/>
      <c r="HMM3978" s="549"/>
      <c r="HMN3978" s="549"/>
      <c r="HMO3978" s="549"/>
      <c r="HMP3978" s="549"/>
      <c r="HMQ3978" s="549"/>
      <c r="HMR3978" s="549"/>
      <c r="HMS3978" s="549"/>
      <c r="HMT3978" s="549"/>
      <c r="HMU3978" s="549"/>
      <c r="HMV3978" s="549"/>
      <c r="HMW3978" s="549"/>
      <c r="HMX3978" s="549"/>
      <c r="HMY3978" s="549"/>
      <c r="HMZ3978" s="549"/>
      <c r="HNA3978" s="549"/>
      <c r="HNB3978" s="549"/>
      <c r="HNC3978" s="549"/>
      <c r="HND3978" s="549"/>
      <c r="HNE3978" s="549"/>
      <c r="HNF3978" s="549"/>
      <c r="HNG3978" s="549"/>
      <c r="HNH3978" s="549"/>
      <c r="HNI3978" s="549"/>
      <c r="HNJ3978" s="549"/>
      <c r="HNK3978" s="549"/>
      <c r="HNL3978" s="549"/>
      <c r="HNM3978" s="549"/>
      <c r="HNN3978" s="549"/>
      <c r="HNO3978" s="549"/>
      <c r="HNP3978" s="549"/>
      <c r="HNQ3978" s="549"/>
      <c r="HNR3978" s="549"/>
      <c r="HNS3978" s="549"/>
      <c r="HNT3978" s="549"/>
      <c r="HNU3978" s="549"/>
      <c r="HNV3978" s="549"/>
      <c r="HNW3978" s="549"/>
      <c r="HNX3978" s="549"/>
      <c r="HNY3978" s="549"/>
      <c r="HNZ3978" s="549"/>
      <c r="HOA3978" s="549"/>
      <c r="HOB3978" s="549"/>
      <c r="HOC3978" s="549"/>
      <c r="HOD3978" s="549"/>
      <c r="HOE3978" s="549"/>
      <c r="HOF3978" s="549"/>
      <c r="HOG3978" s="549"/>
      <c r="HOH3978" s="549"/>
      <c r="HOI3978" s="549"/>
      <c r="HOJ3978" s="549"/>
      <c r="HOK3978" s="549"/>
      <c r="HOL3978" s="549"/>
      <c r="HOM3978" s="549"/>
      <c r="HON3978" s="549"/>
      <c r="HOO3978" s="549"/>
      <c r="HOP3978" s="549"/>
      <c r="HOQ3978" s="549"/>
      <c r="HOR3978" s="549"/>
      <c r="HOS3978" s="549"/>
      <c r="HOT3978" s="549"/>
      <c r="HOU3978" s="549"/>
      <c r="HOV3978" s="549"/>
      <c r="HOW3978" s="549"/>
      <c r="HOX3978" s="549"/>
      <c r="HOY3978" s="549"/>
      <c r="HOZ3978" s="549"/>
      <c r="HPA3978" s="549"/>
      <c r="HPB3978" s="549"/>
      <c r="HPC3978" s="549"/>
      <c r="HPD3978" s="549"/>
      <c r="HPE3978" s="549"/>
      <c r="HPF3978" s="549"/>
      <c r="HPG3978" s="549"/>
      <c r="HPH3978" s="549"/>
      <c r="HPI3978" s="549"/>
      <c r="HPJ3978" s="549"/>
      <c r="HPK3978" s="549"/>
      <c r="HPL3978" s="549"/>
      <c r="HPM3978" s="549"/>
      <c r="HPN3978" s="549"/>
      <c r="HPO3978" s="549"/>
      <c r="HPP3978" s="549"/>
      <c r="HPQ3978" s="549"/>
      <c r="HPR3978" s="549"/>
      <c r="HPS3978" s="549"/>
      <c r="HPT3978" s="549"/>
      <c r="HPU3978" s="549"/>
      <c r="HPV3978" s="549"/>
      <c r="HPW3978" s="549"/>
      <c r="HPX3978" s="549"/>
      <c r="HPY3978" s="549"/>
      <c r="HPZ3978" s="549"/>
      <c r="HQA3978" s="549"/>
      <c r="HQB3978" s="549"/>
      <c r="HQC3978" s="549"/>
      <c r="HQD3978" s="549"/>
      <c r="HQE3978" s="549"/>
      <c r="HQF3978" s="549"/>
      <c r="HQG3978" s="549"/>
      <c r="HQH3978" s="549"/>
      <c r="HQI3978" s="549"/>
      <c r="HQJ3978" s="549"/>
      <c r="HQK3978" s="549"/>
      <c r="HQL3978" s="549"/>
      <c r="HQM3978" s="549"/>
      <c r="HQN3978" s="549"/>
      <c r="HQO3978" s="549"/>
      <c r="HQP3978" s="549"/>
      <c r="HQQ3978" s="549"/>
      <c r="HQR3978" s="549"/>
      <c r="HQS3978" s="549"/>
      <c r="HQT3978" s="549"/>
      <c r="HQU3978" s="549"/>
      <c r="HQV3978" s="549"/>
      <c r="HQW3978" s="549"/>
      <c r="HQX3978" s="549"/>
      <c r="HQY3978" s="549"/>
      <c r="HQZ3978" s="549"/>
      <c r="HRA3978" s="549"/>
      <c r="HRB3978" s="549"/>
      <c r="HRC3978" s="549"/>
      <c r="HRD3978" s="549"/>
      <c r="HRE3978" s="549"/>
      <c r="HRF3978" s="549"/>
      <c r="HRG3978" s="549"/>
      <c r="HRH3978" s="549"/>
      <c r="HRI3978" s="549"/>
      <c r="HRJ3978" s="549"/>
      <c r="HRK3978" s="549"/>
      <c r="HRL3978" s="549"/>
      <c r="HRM3978" s="549"/>
      <c r="HRN3978" s="549"/>
      <c r="HRO3978" s="549"/>
      <c r="HRP3978" s="549"/>
      <c r="HRQ3978" s="549"/>
      <c r="HRR3978" s="549"/>
      <c r="HRS3978" s="549"/>
      <c r="HRT3978" s="549"/>
      <c r="HRU3978" s="549"/>
      <c r="HRV3978" s="549"/>
      <c r="HRW3978" s="549"/>
      <c r="HRX3978" s="549"/>
      <c r="HRY3978" s="549"/>
      <c r="HRZ3978" s="549"/>
      <c r="HSA3978" s="549"/>
      <c r="HSB3978" s="549"/>
      <c r="HSC3978" s="549"/>
      <c r="HSD3978" s="549"/>
      <c r="HSE3978" s="549"/>
      <c r="HSF3978" s="549"/>
      <c r="HSG3978" s="549"/>
      <c r="HSH3978" s="549"/>
      <c r="HSI3978" s="549"/>
      <c r="HSJ3978" s="549"/>
      <c r="HSK3978" s="549"/>
      <c r="HSL3978" s="549"/>
      <c r="HSM3978" s="549"/>
      <c r="HSN3978" s="549"/>
      <c r="HSO3978" s="549"/>
      <c r="HSP3978" s="549"/>
      <c r="HSQ3978" s="549"/>
      <c r="HSR3978" s="549"/>
      <c r="HSS3978" s="549"/>
      <c r="HST3978" s="549"/>
      <c r="HSU3978" s="549"/>
      <c r="HSV3978" s="549"/>
      <c r="HSW3978" s="549"/>
      <c r="HSX3978" s="549"/>
      <c r="HSY3978" s="549"/>
      <c r="HSZ3978" s="549"/>
      <c r="HTA3978" s="549"/>
      <c r="HTB3978" s="549"/>
      <c r="HTC3978" s="549"/>
      <c r="HTD3978" s="549"/>
      <c r="HTE3978" s="549"/>
      <c r="HTF3978" s="549"/>
      <c r="HTG3978" s="549"/>
      <c r="HTH3978" s="549"/>
      <c r="HTI3978" s="549"/>
      <c r="HTJ3978" s="549"/>
      <c r="HTK3978" s="549"/>
      <c r="HTL3978" s="549"/>
      <c r="HTM3978" s="549"/>
      <c r="HTN3978" s="549"/>
      <c r="HTO3978" s="549"/>
      <c r="HTP3978" s="549"/>
      <c r="HTQ3978" s="549"/>
      <c r="HTR3978" s="549"/>
      <c r="HTS3978" s="549"/>
      <c r="HTT3978" s="549"/>
      <c r="HTU3978" s="549"/>
      <c r="HTV3978" s="549"/>
      <c r="HTW3978" s="549"/>
      <c r="HTX3978" s="549"/>
      <c r="HTY3978" s="549"/>
      <c r="HTZ3978" s="549"/>
      <c r="HUA3978" s="549"/>
      <c r="HUB3978" s="549"/>
      <c r="HUC3978" s="549"/>
      <c r="HUD3978" s="549"/>
      <c r="HUE3978" s="549"/>
      <c r="HUF3978" s="549"/>
      <c r="HUG3978" s="549"/>
      <c r="HUH3978" s="549"/>
      <c r="HUI3978" s="549"/>
      <c r="HUJ3978" s="549"/>
      <c r="HUK3978" s="549"/>
      <c r="HUL3978" s="549"/>
      <c r="HUM3978" s="549"/>
      <c r="HUN3978" s="549"/>
      <c r="HUO3978" s="549"/>
      <c r="HUP3978" s="549"/>
      <c r="HUQ3978" s="549"/>
      <c r="HUR3978" s="549"/>
      <c r="HUS3978" s="549"/>
      <c r="HUT3978" s="549"/>
      <c r="HUU3978" s="549"/>
      <c r="HUV3978" s="549"/>
      <c r="HUW3978" s="549"/>
      <c r="HUX3978" s="549"/>
      <c r="HUY3978" s="549"/>
      <c r="HUZ3978" s="549"/>
      <c r="HVA3978" s="549"/>
      <c r="HVB3978" s="549"/>
      <c r="HVC3978" s="549"/>
      <c r="HVD3978" s="549"/>
      <c r="HVE3978" s="549"/>
      <c r="HVF3978" s="549"/>
      <c r="HVG3978" s="549"/>
      <c r="HVH3978" s="549"/>
      <c r="HVI3978" s="549"/>
      <c r="HVJ3978" s="549"/>
      <c r="HVK3978" s="549"/>
      <c r="HVL3978" s="549"/>
      <c r="HVM3978" s="549"/>
      <c r="HVN3978" s="549"/>
      <c r="HVO3978" s="549"/>
      <c r="HVP3978" s="549"/>
      <c r="HVQ3978" s="549"/>
      <c r="HVR3978" s="549"/>
      <c r="HVS3978" s="549"/>
      <c r="HVT3978" s="549"/>
      <c r="HVU3978" s="549"/>
      <c r="HVV3978" s="549"/>
      <c r="HVW3978" s="549"/>
      <c r="HVX3978" s="549"/>
      <c r="HVY3978" s="549"/>
      <c r="HVZ3978" s="549"/>
      <c r="HWA3978" s="549"/>
      <c r="HWB3978" s="549"/>
      <c r="HWC3978" s="549"/>
      <c r="HWD3978" s="549"/>
      <c r="HWE3978" s="549"/>
      <c r="HWF3978" s="549"/>
      <c r="HWG3978" s="549"/>
      <c r="HWH3978" s="549"/>
      <c r="HWI3978" s="549"/>
      <c r="HWJ3978" s="549"/>
      <c r="HWK3978" s="549"/>
      <c r="HWL3978" s="549"/>
      <c r="HWM3978" s="549"/>
      <c r="HWN3978" s="549"/>
      <c r="HWO3978" s="549"/>
      <c r="HWP3978" s="549"/>
      <c r="HWQ3978" s="549"/>
      <c r="HWR3978" s="549"/>
      <c r="HWS3978" s="549"/>
      <c r="HWT3978" s="549"/>
      <c r="HWU3978" s="549"/>
      <c r="HWV3978" s="549"/>
      <c r="HWW3978" s="549"/>
      <c r="HWX3978" s="549"/>
      <c r="HWY3978" s="549"/>
      <c r="HWZ3978" s="549"/>
      <c r="HXA3978" s="549"/>
      <c r="HXB3978" s="549"/>
      <c r="HXC3978" s="549"/>
      <c r="HXD3978" s="549"/>
      <c r="HXE3978" s="549"/>
      <c r="HXF3978" s="549"/>
      <c r="HXG3978" s="549"/>
      <c r="HXH3978" s="549"/>
      <c r="HXI3978" s="549"/>
      <c r="HXJ3978" s="549"/>
      <c r="HXK3978" s="549"/>
      <c r="HXL3978" s="549"/>
      <c r="HXM3978" s="549"/>
      <c r="HXN3978" s="549"/>
      <c r="HXO3978" s="549"/>
      <c r="HXP3978" s="549"/>
      <c r="HXQ3978" s="549"/>
      <c r="HXR3978" s="549"/>
      <c r="HXS3978" s="549"/>
      <c r="HXT3978" s="549"/>
      <c r="HXU3978" s="549"/>
      <c r="HXV3978" s="549"/>
      <c r="HXW3978" s="549"/>
      <c r="HXX3978" s="549"/>
      <c r="HXY3978" s="549"/>
      <c r="HXZ3978" s="549"/>
      <c r="HYA3978" s="549"/>
      <c r="HYB3978" s="549"/>
      <c r="HYC3978" s="549"/>
      <c r="HYD3978" s="549"/>
      <c r="HYE3978" s="549"/>
      <c r="HYF3978" s="549"/>
      <c r="HYG3978" s="549"/>
      <c r="HYH3978" s="549"/>
      <c r="HYI3978" s="549"/>
      <c r="HYJ3978" s="549"/>
      <c r="HYK3978" s="549"/>
      <c r="HYL3978" s="549"/>
      <c r="HYM3978" s="549"/>
      <c r="HYN3978" s="549"/>
      <c r="HYO3978" s="549"/>
      <c r="HYP3978" s="549"/>
      <c r="HYQ3978" s="549"/>
      <c r="HYR3978" s="549"/>
      <c r="HYS3978" s="549"/>
      <c r="HYT3978" s="549"/>
      <c r="HYU3978" s="549"/>
      <c r="HYV3978" s="549"/>
      <c r="HYW3978" s="549"/>
      <c r="HYX3978" s="549"/>
      <c r="HYY3978" s="549"/>
      <c r="HYZ3978" s="549"/>
      <c r="HZA3978" s="549"/>
      <c r="HZB3978" s="549"/>
      <c r="HZC3978" s="549"/>
      <c r="HZD3978" s="549"/>
      <c r="HZE3978" s="549"/>
      <c r="HZF3978" s="549"/>
      <c r="HZG3978" s="549"/>
      <c r="HZH3978" s="549"/>
      <c r="HZI3978" s="549"/>
      <c r="HZJ3978" s="549"/>
      <c r="HZK3978" s="549"/>
      <c r="HZL3978" s="549"/>
      <c r="HZM3978" s="549"/>
      <c r="HZN3978" s="549"/>
      <c r="HZO3978" s="549"/>
      <c r="HZP3978" s="549"/>
      <c r="HZQ3978" s="549"/>
      <c r="HZR3978" s="549"/>
      <c r="HZS3978" s="549"/>
      <c r="HZT3978" s="549"/>
      <c r="HZU3978" s="549"/>
      <c r="HZV3978" s="549"/>
      <c r="HZW3978" s="549"/>
      <c r="HZX3978" s="549"/>
      <c r="HZY3978" s="549"/>
      <c r="HZZ3978" s="549"/>
      <c r="IAA3978" s="549"/>
      <c r="IAB3978" s="549"/>
      <c r="IAC3978" s="549"/>
      <c r="IAD3978" s="549"/>
      <c r="IAE3978" s="549"/>
      <c r="IAF3978" s="549"/>
      <c r="IAG3978" s="549"/>
      <c r="IAH3978" s="549"/>
      <c r="IAI3978" s="549"/>
      <c r="IAJ3978" s="549"/>
      <c r="IAK3978" s="549"/>
      <c r="IAL3978" s="549"/>
      <c r="IAM3978" s="549"/>
      <c r="IAN3978" s="549"/>
      <c r="IAO3978" s="549"/>
      <c r="IAP3978" s="549"/>
      <c r="IAQ3978" s="549"/>
      <c r="IAR3978" s="549"/>
      <c r="IAS3978" s="549"/>
      <c r="IAT3978" s="549"/>
      <c r="IAU3978" s="549"/>
      <c r="IAV3978" s="549"/>
      <c r="IAW3978" s="549"/>
      <c r="IAX3978" s="549"/>
      <c r="IAY3978" s="549"/>
      <c r="IAZ3978" s="549"/>
      <c r="IBA3978" s="549"/>
      <c r="IBB3978" s="549"/>
      <c r="IBC3978" s="549"/>
      <c r="IBD3978" s="549"/>
      <c r="IBE3978" s="549"/>
      <c r="IBF3978" s="549"/>
      <c r="IBG3978" s="549"/>
      <c r="IBH3978" s="549"/>
      <c r="IBI3978" s="549"/>
      <c r="IBJ3978" s="549"/>
      <c r="IBK3978" s="549"/>
      <c r="IBL3978" s="549"/>
      <c r="IBM3978" s="549"/>
      <c r="IBN3978" s="549"/>
      <c r="IBO3978" s="549"/>
      <c r="IBP3978" s="549"/>
      <c r="IBQ3978" s="549"/>
      <c r="IBR3978" s="549"/>
      <c r="IBS3978" s="549"/>
      <c r="IBT3978" s="549"/>
      <c r="IBU3978" s="549"/>
      <c r="IBV3978" s="549"/>
      <c r="IBW3978" s="549"/>
      <c r="IBX3978" s="549"/>
      <c r="IBY3978" s="549"/>
      <c r="IBZ3978" s="549"/>
      <c r="ICA3978" s="549"/>
      <c r="ICB3978" s="549"/>
      <c r="ICC3978" s="549"/>
      <c r="ICD3978" s="549"/>
      <c r="ICE3978" s="549"/>
      <c r="ICF3978" s="549"/>
      <c r="ICG3978" s="549"/>
      <c r="ICH3978" s="549"/>
      <c r="ICI3978" s="549"/>
      <c r="ICJ3978" s="549"/>
      <c r="ICK3978" s="549"/>
      <c r="ICL3978" s="549"/>
      <c r="ICM3978" s="549"/>
      <c r="ICN3978" s="549"/>
      <c r="ICO3978" s="549"/>
      <c r="ICP3978" s="549"/>
      <c r="ICQ3978" s="549"/>
      <c r="ICR3978" s="549"/>
      <c r="ICS3978" s="549"/>
      <c r="ICT3978" s="549"/>
      <c r="ICU3978" s="549"/>
      <c r="ICV3978" s="549"/>
      <c r="ICW3978" s="549"/>
      <c r="ICX3978" s="549"/>
      <c r="ICY3978" s="549"/>
      <c r="ICZ3978" s="549"/>
      <c r="IDA3978" s="549"/>
      <c r="IDB3978" s="549"/>
      <c r="IDC3978" s="549"/>
      <c r="IDD3978" s="549"/>
      <c r="IDE3978" s="549"/>
      <c r="IDF3978" s="549"/>
      <c r="IDG3978" s="549"/>
      <c r="IDH3978" s="549"/>
      <c r="IDI3978" s="549"/>
      <c r="IDJ3978" s="549"/>
      <c r="IDK3978" s="549"/>
      <c r="IDL3978" s="549"/>
      <c r="IDM3978" s="549"/>
      <c r="IDN3978" s="549"/>
      <c r="IDO3978" s="549"/>
      <c r="IDP3978" s="549"/>
      <c r="IDQ3978" s="549"/>
      <c r="IDR3978" s="549"/>
      <c r="IDS3978" s="549"/>
      <c r="IDT3978" s="549"/>
      <c r="IDU3978" s="549"/>
      <c r="IDV3978" s="549"/>
      <c r="IDW3978" s="549"/>
      <c r="IDX3978" s="549"/>
      <c r="IDY3978" s="549"/>
      <c r="IDZ3978" s="549"/>
      <c r="IEA3978" s="549"/>
      <c r="IEB3978" s="549"/>
      <c r="IEC3978" s="549"/>
      <c r="IED3978" s="549"/>
      <c r="IEE3978" s="549"/>
      <c r="IEF3978" s="549"/>
      <c r="IEG3978" s="549"/>
      <c r="IEH3978" s="549"/>
      <c r="IEI3978" s="549"/>
      <c r="IEJ3978" s="549"/>
      <c r="IEK3978" s="549"/>
      <c r="IEL3978" s="549"/>
      <c r="IEM3978" s="549"/>
      <c r="IEN3978" s="549"/>
      <c r="IEO3978" s="549"/>
      <c r="IEP3978" s="549"/>
      <c r="IEQ3978" s="549"/>
      <c r="IER3978" s="549"/>
      <c r="IES3978" s="549"/>
      <c r="IET3978" s="549"/>
      <c r="IEU3978" s="549"/>
      <c r="IEV3978" s="549"/>
      <c r="IEW3978" s="549"/>
      <c r="IEX3978" s="549"/>
      <c r="IEY3978" s="549"/>
      <c r="IEZ3978" s="549"/>
      <c r="IFA3978" s="549"/>
      <c r="IFB3978" s="549"/>
      <c r="IFC3978" s="549"/>
      <c r="IFD3978" s="549"/>
      <c r="IFE3978" s="549"/>
      <c r="IFF3978" s="549"/>
      <c r="IFG3978" s="549"/>
      <c r="IFH3978" s="549"/>
      <c r="IFI3978" s="549"/>
      <c r="IFJ3978" s="549"/>
      <c r="IFK3978" s="549"/>
      <c r="IFL3978" s="549"/>
      <c r="IFM3978" s="549"/>
      <c r="IFN3978" s="549"/>
      <c r="IFO3978" s="549"/>
      <c r="IFP3978" s="549"/>
      <c r="IFQ3978" s="549"/>
      <c r="IFR3978" s="549"/>
      <c r="IFS3978" s="549"/>
      <c r="IFT3978" s="549"/>
      <c r="IFU3978" s="549"/>
      <c r="IFV3978" s="549"/>
      <c r="IFW3978" s="549"/>
      <c r="IFX3978" s="549"/>
      <c r="IFY3978" s="549"/>
      <c r="IFZ3978" s="549"/>
      <c r="IGA3978" s="549"/>
      <c r="IGB3978" s="549"/>
      <c r="IGC3978" s="549"/>
      <c r="IGD3978" s="549"/>
      <c r="IGE3978" s="549"/>
      <c r="IGF3978" s="549"/>
      <c r="IGG3978" s="549"/>
      <c r="IGH3978" s="549"/>
      <c r="IGI3978" s="549"/>
      <c r="IGJ3978" s="549"/>
      <c r="IGK3978" s="549"/>
      <c r="IGL3978" s="549"/>
      <c r="IGM3978" s="549"/>
      <c r="IGN3978" s="549"/>
      <c r="IGO3978" s="549"/>
      <c r="IGP3978" s="549"/>
      <c r="IGQ3978" s="549"/>
      <c r="IGR3978" s="549"/>
      <c r="IGS3978" s="549"/>
      <c r="IGT3978" s="549"/>
      <c r="IGU3978" s="549"/>
      <c r="IGV3978" s="549"/>
      <c r="IGW3978" s="549"/>
      <c r="IGX3978" s="549"/>
      <c r="IGY3978" s="549"/>
      <c r="IGZ3978" s="549"/>
      <c r="IHA3978" s="549"/>
      <c r="IHB3978" s="549"/>
      <c r="IHC3978" s="549"/>
      <c r="IHD3978" s="549"/>
      <c r="IHE3978" s="549"/>
      <c r="IHF3978" s="549"/>
      <c r="IHG3978" s="549"/>
      <c r="IHH3978" s="549"/>
      <c r="IHI3978" s="549"/>
      <c r="IHJ3978" s="549"/>
      <c r="IHK3978" s="549"/>
      <c r="IHL3978" s="549"/>
      <c r="IHM3978" s="549"/>
      <c r="IHN3978" s="549"/>
      <c r="IHO3978" s="549"/>
      <c r="IHP3978" s="549"/>
      <c r="IHQ3978" s="549"/>
      <c r="IHR3978" s="549"/>
      <c r="IHS3978" s="549"/>
      <c r="IHT3978" s="549"/>
      <c r="IHU3978" s="549"/>
      <c r="IHV3978" s="549"/>
      <c r="IHW3978" s="549"/>
      <c r="IHX3978" s="549"/>
      <c r="IHY3978" s="549"/>
      <c r="IHZ3978" s="549"/>
      <c r="IIA3978" s="549"/>
      <c r="IIB3978" s="549"/>
      <c r="IIC3978" s="549"/>
      <c r="IID3978" s="549"/>
      <c r="IIE3978" s="549"/>
      <c r="IIF3978" s="549"/>
      <c r="IIG3978" s="549"/>
      <c r="IIH3978" s="549"/>
      <c r="III3978" s="549"/>
      <c r="IIJ3978" s="549"/>
      <c r="IIK3978" s="549"/>
      <c r="IIL3978" s="549"/>
      <c r="IIM3978" s="549"/>
      <c r="IIN3978" s="549"/>
      <c r="IIO3978" s="549"/>
      <c r="IIP3978" s="549"/>
      <c r="IIQ3978" s="549"/>
      <c r="IIR3978" s="549"/>
      <c r="IIS3978" s="549"/>
      <c r="IIT3978" s="549"/>
      <c r="IIU3978" s="549"/>
      <c r="IIV3978" s="549"/>
      <c r="IIW3978" s="549"/>
      <c r="IIX3978" s="549"/>
      <c r="IIY3978" s="549"/>
      <c r="IIZ3978" s="549"/>
      <c r="IJA3978" s="549"/>
      <c r="IJB3978" s="549"/>
      <c r="IJC3978" s="549"/>
      <c r="IJD3978" s="549"/>
      <c r="IJE3978" s="549"/>
      <c r="IJF3978" s="549"/>
      <c r="IJG3978" s="549"/>
      <c r="IJH3978" s="549"/>
      <c r="IJI3978" s="549"/>
      <c r="IJJ3978" s="549"/>
      <c r="IJK3978" s="549"/>
      <c r="IJL3978" s="549"/>
      <c r="IJM3978" s="549"/>
      <c r="IJN3978" s="549"/>
      <c r="IJO3978" s="549"/>
      <c r="IJP3978" s="549"/>
      <c r="IJQ3978" s="549"/>
      <c r="IJR3978" s="549"/>
      <c r="IJS3978" s="549"/>
      <c r="IJT3978" s="549"/>
      <c r="IJU3978" s="549"/>
      <c r="IJV3978" s="549"/>
      <c r="IJW3978" s="549"/>
      <c r="IJX3978" s="549"/>
      <c r="IJY3978" s="549"/>
      <c r="IJZ3978" s="549"/>
      <c r="IKA3978" s="549"/>
      <c r="IKB3978" s="549"/>
      <c r="IKC3978" s="549"/>
      <c r="IKD3978" s="549"/>
      <c r="IKE3978" s="549"/>
      <c r="IKF3978" s="549"/>
      <c r="IKG3978" s="549"/>
      <c r="IKH3978" s="549"/>
      <c r="IKI3978" s="549"/>
      <c r="IKJ3978" s="549"/>
      <c r="IKK3978" s="549"/>
      <c r="IKL3978" s="549"/>
      <c r="IKM3978" s="549"/>
      <c r="IKN3978" s="549"/>
      <c r="IKO3978" s="549"/>
      <c r="IKP3978" s="549"/>
      <c r="IKQ3978" s="549"/>
      <c r="IKR3978" s="549"/>
      <c r="IKS3978" s="549"/>
      <c r="IKT3978" s="549"/>
      <c r="IKU3978" s="549"/>
      <c r="IKV3978" s="549"/>
      <c r="IKW3978" s="549"/>
      <c r="IKX3978" s="549"/>
      <c r="IKY3978" s="549"/>
      <c r="IKZ3978" s="549"/>
      <c r="ILA3978" s="549"/>
      <c r="ILB3978" s="549"/>
      <c r="ILC3978" s="549"/>
      <c r="ILD3978" s="549"/>
      <c r="ILE3978" s="549"/>
      <c r="ILF3978" s="549"/>
      <c r="ILG3978" s="549"/>
      <c r="ILH3978" s="549"/>
      <c r="ILI3978" s="549"/>
      <c r="ILJ3978" s="549"/>
      <c r="ILK3978" s="549"/>
      <c r="ILL3978" s="549"/>
      <c r="ILM3978" s="549"/>
      <c r="ILN3978" s="549"/>
      <c r="ILO3978" s="549"/>
      <c r="ILP3978" s="549"/>
      <c r="ILQ3978" s="549"/>
      <c r="ILR3978" s="549"/>
      <c r="ILS3978" s="549"/>
      <c r="ILT3978" s="549"/>
      <c r="ILU3978" s="549"/>
      <c r="ILV3978" s="549"/>
      <c r="ILW3978" s="549"/>
      <c r="ILX3978" s="549"/>
      <c r="ILY3978" s="549"/>
      <c r="ILZ3978" s="549"/>
      <c r="IMA3978" s="549"/>
      <c r="IMB3978" s="549"/>
      <c r="IMC3978" s="549"/>
      <c r="IMD3978" s="549"/>
      <c r="IME3978" s="549"/>
      <c r="IMF3978" s="549"/>
      <c r="IMG3978" s="549"/>
      <c r="IMH3978" s="549"/>
      <c r="IMI3978" s="549"/>
      <c r="IMJ3978" s="549"/>
      <c r="IMK3978" s="549"/>
      <c r="IML3978" s="549"/>
      <c r="IMM3978" s="549"/>
      <c r="IMN3978" s="549"/>
      <c r="IMO3978" s="549"/>
      <c r="IMP3978" s="549"/>
      <c r="IMQ3978" s="549"/>
      <c r="IMR3978" s="549"/>
      <c r="IMS3978" s="549"/>
      <c r="IMT3978" s="549"/>
      <c r="IMU3978" s="549"/>
      <c r="IMV3978" s="549"/>
      <c r="IMW3978" s="549"/>
      <c r="IMX3978" s="549"/>
      <c r="IMY3978" s="549"/>
      <c r="IMZ3978" s="549"/>
      <c r="INA3978" s="549"/>
      <c r="INB3978" s="549"/>
      <c r="INC3978" s="549"/>
      <c r="IND3978" s="549"/>
      <c r="INE3978" s="549"/>
      <c r="INF3978" s="549"/>
      <c r="ING3978" s="549"/>
      <c r="INH3978" s="549"/>
      <c r="INI3978" s="549"/>
      <c r="INJ3978" s="549"/>
      <c r="INK3978" s="549"/>
      <c r="INL3978" s="549"/>
      <c r="INM3978" s="549"/>
      <c r="INN3978" s="549"/>
      <c r="INO3978" s="549"/>
      <c r="INP3978" s="549"/>
      <c r="INQ3978" s="549"/>
      <c r="INR3978" s="549"/>
      <c r="INS3978" s="549"/>
      <c r="INT3978" s="549"/>
      <c r="INU3978" s="549"/>
      <c r="INV3978" s="549"/>
      <c r="INW3978" s="549"/>
      <c r="INX3978" s="549"/>
      <c r="INY3978" s="549"/>
      <c r="INZ3978" s="549"/>
      <c r="IOA3978" s="549"/>
      <c r="IOB3978" s="549"/>
      <c r="IOC3978" s="549"/>
      <c r="IOD3978" s="549"/>
      <c r="IOE3978" s="549"/>
      <c r="IOF3978" s="549"/>
      <c r="IOG3978" s="549"/>
      <c r="IOH3978" s="549"/>
      <c r="IOI3978" s="549"/>
      <c r="IOJ3978" s="549"/>
      <c r="IOK3978" s="549"/>
      <c r="IOL3978" s="549"/>
      <c r="IOM3978" s="549"/>
      <c r="ION3978" s="549"/>
      <c r="IOO3978" s="549"/>
      <c r="IOP3978" s="549"/>
      <c r="IOQ3978" s="549"/>
      <c r="IOR3978" s="549"/>
      <c r="IOS3978" s="549"/>
      <c r="IOT3978" s="549"/>
      <c r="IOU3978" s="549"/>
      <c r="IOV3978" s="549"/>
      <c r="IOW3978" s="549"/>
      <c r="IOX3978" s="549"/>
      <c r="IOY3978" s="549"/>
      <c r="IOZ3978" s="549"/>
      <c r="IPA3978" s="549"/>
      <c r="IPB3978" s="549"/>
      <c r="IPC3978" s="549"/>
      <c r="IPD3978" s="549"/>
      <c r="IPE3978" s="549"/>
      <c r="IPF3978" s="549"/>
      <c r="IPG3978" s="549"/>
      <c r="IPH3978" s="549"/>
      <c r="IPI3978" s="549"/>
      <c r="IPJ3978" s="549"/>
      <c r="IPK3978" s="549"/>
      <c r="IPL3978" s="549"/>
      <c r="IPM3978" s="549"/>
      <c r="IPN3978" s="549"/>
      <c r="IPO3978" s="549"/>
      <c r="IPP3978" s="549"/>
      <c r="IPQ3978" s="549"/>
      <c r="IPR3978" s="549"/>
      <c r="IPS3978" s="549"/>
      <c r="IPT3978" s="549"/>
      <c r="IPU3978" s="549"/>
      <c r="IPV3978" s="549"/>
      <c r="IPW3978" s="549"/>
      <c r="IPX3978" s="549"/>
      <c r="IPY3978" s="549"/>
      <c r="IPZ3978" s="549"/>
      <c r="IQA3978" s="549"/>
      <c r="IQB3978" s="549"/>
      <c r="IQC3978" s="549"/>
      <c r="IQD3978" s="549"/>
      <c r="IQE3978" s="549"/>
      <c r="IQF3978" s="549"/>
      <c r="IQG3978" s="549"/>
      <c r="IQH3978" s="549"/>
      <c r="IQI3978" s="549"/>
      <c r="IQJ3978" s="549"/>
      <c r="IQK3978" s="549"/>
      <c r="IQL3978" s="549"/>
      <c r="IQM3978" s="549"/>
      <c r="IQN3978" s="549"/>
      <c r="IQO3978" s="549"/>
      <c r="IQP3978" s="549"/>
      <c r="IQQ3978" s="549"/>
      <c r="IQR3978" s="549"/>
      <c r="IQS3978" s="549"/>
      <c r="IQT3978" s="549"/>
      <c r="IQU3978" s="549"/>
      <c r="IQV3978" s="549"/>
      <c r="IQW3978" s="549"/>
      <c r="IQX3978" s="549"/>
      <c r="IQY3978" s="549"/>
      <c r="IQZ3978" s="549"/>
      <c r="IRA3978" s="549"/>
      <c r="IRB3978" s="549"/>
      <c r="IRC3978" s="549"/>
      <c r="IRD3978" s="549"/>
      <c r="IRE3978" s="549"/>
      <c r="IRF3978" s="549"/>
      <c r="IRG3978" s="549"/>
      <c r="IRH3978" s="549"/>
      <c r="IRI3978" s="549"/>
      <c r="IRJ3978" s="549"/>
      <c r="IRK3978" s="549"/>
      <c r="IRL3978" s="549"/>
      <c r="IRM3978" s="549"/>
      <c r="IRN3978" s="549"/>
      <c r="IRO3978" s="549"/>
      <c r="IRP3978" s="549"/>
      <c r="IRQ3978" s="549"/>
      <c r="IRR3978" s="549"/>
      <c r="IRS3978" s="549"/>
      <c r="IRT3978" s="549"/>
      <c r="IRU3978" s="549"/>
      <c r="IRV3978" s="549"/>
      <c r="IRW3978" s="549"/>
      <c r="IRX3978" s="549"/>
      <c r="IRY3978" s="549"/>
      <c r="IRZ3978" s="549"/>
      <c r="ISA3978" s="549"/>
      <c r="ISB3978" s="549"/>
      <c r="ISC3978" s="549"/>
      <c r="ISD3978" s="549"/>
      <c r="ISE3978" s="549"/>
      <c r="ISF3978" s="549"/>
      <c r="ISG3978" s="549"/>
      <c r="ISH3978" s="549"/>
      <c r="ISI3978" s="549"/>
      <c r="ISJ3978" s="549"/>
      <c r="ISK3978" s="549"/>
      <c r="ISL3978" s="549"/>
      <c r="ISM3978" s="549"/>
      <c r="ISN3978" s="549"/>
      <c r="ISO3978" s="549"/>
      <c r="ISP3978" s="549"/>
      <c r="ISQ3978" s="549"/>
      <c r="ISR3978" s="549"/>
      <c r="ISS3978" s="549"/>
      <c r="IST3978" s="549"/>
      <c r="ISU3978" s="549"/>
      <c r="ISV3978" s="549"/>
      <c r="ISW3978" s="549"/>
      <c r="ISX3978" s="549"/>
      <c r="ISY3978" s="549"/>
      <c r="ISZ3978" s="549"/>
      <c r="ITA3978" s="549"/>
      <c r="ITB3978" s="549"/>
      <c r="ITC3978" s="549"/>
      <c r="ITD3978" s="549"/>
      <c r="ITE3978" s="549"/>
      <c r="ITF3978" s="549"/>
      <c r="ITG3978" s="549"/>
      <c r="ITH3978" s="549"/>
      <c r="ITI3978" s="549"/>
      <c r="ITJ3978" s="549"/>
      <c r="ITK3978" s="549"/>
      <c r="ITL3978" s="549"/>
      <c r="ITM3978" s="549"/>
      <c r="ITN3978" s="549"/>
      <c r="ITO3978" s="549"/>
      <c r="ITP3978" s="549"/>
      <c r="ITQ3978" s="549"/>
      <c r="ITR3978" s="549"/>
      <c r="ITS3978" s="549"/>
      <c r="ITT3978" s="549"/>
      <c r="ITU3978" s="549"/>
      <c r="ITV3978" s="549"/>
      <c r="ITW3978" s="549"/>
      <c r="ITX3978" s="549"/>
      <c r="ITY3978" s="549"/>
      <c r="ITZ3978" s="549"/>
      <c r="IUA3978" s="549"/>
      <c r="IUB3978" s="549"/>
      <c r="IUC3978" s="549"/>
      <c r="IUD3978" s="549"/>
      <c r="IUE3978" s="549"/>
      <c r="IUF3978" s="549"/>
      <c r="IUG3978" s="549"/>
      <c r="IUH3978" s="549"/>
      <c r="IUI3978" s="549"/>
      <c r="IUJ3978" s="549"/>
      <c r="IUK3978" s="549"/>
      <c r="IUL3978" s="549"/>
      <c r="IUM3978" s="549"/>
      <c r="IUN3978" s="549"/>
      <c r="IUO3978" s="549"/>
      <c r="IUP3978" s="549"/>
      <c r="IUQ3978" s="549"/>
      <c r="IUR3978" s="549"/>
      <c r="IUS3978" s="549"/>
      <c r="IUT3978" s="549"/>
      <c r="IUU3978" s="549"/>
      <c r="IUV3978" s="549"/>
      <c r="IUW3978" s="549"/>
      <c r="IUX3978" s="549"/>
      <c r="IUY3978" s="549"/>
      <c r="IUZ3978" s="549"/>
      <c r="IVA3978" s="549"/>
      <c r="IVB3978" s="549"/>
      <c r="IVC3978" s="549"/>
      <c r="IVD3978" s="549"/>
      <c r="IVE3978" s="549"/>
      <c r="IVF3978" s="549"/>
      <c r="IVG3978" s="549"/>
      <c r="IVH3978" s="549"/>
      <c r="IVI3978" s="549"/>
      <c r="IVJ3978" s="549"/>
      <c r="IVK3978" s="549"/>
      <c r="IVL3978" s="549"/>
      <c r="IVM3978" s="549"/>
      <c r="IVN3978" s="549"/>
      <c r="IVO3978" s="549"/>
      <c r="IVP3978" s="549"/>
      <c r="IVQ3978" s="549"/>
      <c r="IVR3978" s="549"/>
      <c r="IVS3978" s="549"/>
      <c r="IVT3978" s="549"/>
      <c r="IVU3978" s="549"/>
      <c r="IVV3978" s="549"/>
      <c r="IVW3978" s="549"/>
      <c r="IVX3978" s="549"/>
      <c r="IVY3978" s="549"/>
      <c r="IVZ3978" s="549"/>
      <c r="IWA3978" s="549"/>
      <c r="IWB3978" s="549"/>
      <c r="IWC3978" s="549"/>
      <c r="IWD3978" s="549"/>
      <c r="IWE3978" s="549"/>
      <c r="IWF3978" s="549"/>
      <c r="IWG3978" s="549"/>
      <c r="IWH3978" s="549"/>
      <c r="IWI3978" s="549"/>
      <c r="IWJ3978" s="549"/>
      <c r="IWK3978" s="549"/>
      <c r="IWL3978" s="549"/>
      <c r="IWM3978" s="549"/>
      <c r="IWN3978" s="549"/>
      <c r="IWO3978" s="549"/>
      <c r="IWP3978" s="549"/>
      <c r="IWQ3978" s="549"/>
      <c r="IWR3978" s="549"/>
      <c r="IWS3978" s="549"/>
      <c r="IWT3978" s="549"/>
      <c r="IWU3978" s="549"/>
      <c r="IWV3978" s="549"/>
      <c r="IWW3978" s="549"/>
      <c r="IWX3978" s="549"/>
      <c r="IWY3978" s="549"/>
      <c r="IWZ3978" s="549"/>
      <c r="IXA3978" s="549"/>
      <c r="IXB3978" s="549"/>
      <c r="IXC3978" s="549"/>
      <c r="IXD3978" s="549"/>
      <c r="IXE3978" s="549"/>
      <c r="IXF3978" s="549"/>
      <c r="IXG3978" s="549"/>
      <c r="IXH3978" s="549"/>
      <c r="IXI3978" s="549"/>
      <c r="IXJ3978" s="549"/>
      <c r="IXK3978" s="549"/>
      <c r="IXL3978" s="549"/>
      <c r="IXM3978" s="549"/>
      <c r="IXN3978" s="549"/>
      <c r="IXO3978" s="549"/>
      <c r="IXP3978" s="549"/>
      <c r="IXQ3978" s="549"/>
      <c r="IXR3978" s="549"/>
      <c r="IXS3978" s="549"/>
      <c r="IXT3978" s="549"/>
      <c r="IXU3978" s="549"/>
      <c r="IXV3978" s="549"/>
      <c r="IXW3978" s="549"/>
      <c r="IXX3978" s="549"/>
      <c r="IXY3978" s="549"/>
      <c r="IXZ3978" s="549"/>
      <c r="IYA3978" s="549"/>
      <c r="IYB3978" s="549"/>
      <c r="IYC3978" s="549"/>
      <c r="IYD3978" s="549"/>
      <c r="IYE3978" s="549"/>
      <c r="IYF3978" s="549"/>
      <c r="IYG3978" s="549"/>
      <c r="IYH3978" s="549"/>
      <c r="IYI3978" s="549"/>
      <c r="IYJ3978" s="549"/>
      <c r="IYK3978" s="549"/>
      <c r="IYL3978" s="549"/>
      <c r="IYM3978" s="549"/>
      <c r="IYN3978" s="549"/>
      <c r="IYO3978" s="549"/>
      <c r="IYP3978" s="549"/>
      <c r="IYQ3978" s="549"/>
      <c r="IYR3978" s="549"/>
      <c r="IYS3978" s="549"/>
      <c r="IYT3978" s="549"/>
      <c r="IYU3978" s="549"/>
      <c r="IYV3978" s="549"/>
      <c r="IYW3978" s="549"/>
      <c r="IYX3978" s="549"/>
      <c r="IYY3978" s="549"/>
      <c r="IYZ3978" s="549"/>
      <c r="IZA3978" s="549"/>
      <c r="IZB3978" s="549"/>
      <c r="IZC3978" s="549"/>
      <c r="IZD3978" s="549"/>
      <c r="IZE3978" s="549"/>
      <c r="IZF3978" s="549"/>
      <c r="IZG3978" s="549"/>
      <c r="IZH3978" s="549"/>
      <c r="IZI3978" s="549"/>
      <c r="IZJ3978" s="549"/>
      <c r="IZK3978" s="549"/>
      <c r="IZL3978" s="549"/>
      <c r="IZM3978" s="549"/>
      <c r="IZN3978" s="549"/>
      <c r="IZO3978" s="549"/>
      <c r="IZP3978" s="549"/>
      <c r="IZQ3978" s="549"/>
      <c r="IZR3978" s="549"/>
      <c r="IZS3978" s="549"/>
      <c r="IZT3978" s="549"/>
      <c r="IZU3978" s="549"/>
      <c r="IZV3978" s="549"/>
      <c r="IZW3978" s="549"/>
      <c r="IZX3978" s="549"/>
      <c r="IZY3978" s="549"/>
      <c r="IZZ3978" s="549"/>
      <c r="JAA3978" s="549"/>
      <c r="JAB3978" s="549"/>
      <c r="JAC3978" s="549"/>
      <c r="JAD3978" s="549"/>
      <c r="JAE3978" s="549"/>
      <c r="JAF3978" s="549"/>
      <c r="JAG3978" s="549"/>
      <c r="JAH3978" s="549"/>
      <c r="JAI3978" s="549"/>
      <c r="JAJ3978" s="549"/>
      <c r="JAK3978" s="549"/>
      <c r="JAL3978" s="549"/>
      <c r="JAM3978" s="549"/>
      <c r="JAN3978" s="549"/>
      <c r="JAO3978" s="549"/>
      <c r="JAP3978" s="549"/>
      <c r="JAQ3978" s="549"/>
      <c r="JAR3978" s="549"/>
      <c r="JAS3978" s="549"/>
      <c r="JAT3978" s="549"/>
      <c r="JAU3978" s="549"/>
      <c r="JAV3978" s="549"/>
      <c r="JAW3978" s="549"/>
      <c r="JAX3978" s="549"/>
      <c r="JAY3978" s="549"/>
      <c r="JAZ3978" s="549"/>
      <c r="JBA3978" s="549"/>
      <c r="JBB3978" s="549"/>
      <c r="JBC3978" s="549"/>
      <c r="JBD3978" s="549"/>
      <c r="JBE3978" s="549"/>
      <c r="JBF3978" s="549"/>
      <c r="JBG3978" s="549"/>
      <c r="JBH3978" s="549"/>
      <c r="JBI3978" s="549"/>
      <c r="JBJ3978" s="549"/>
      <c r="JBK3978" s="549"/>
      <c r="JBL3978" s="549"/>
      <c r="JBM3978" s="549"/>
      <c r="JBN3978" s="549"/>
      <c r="JBO3978" s="549"/>
      <c r="JBP3978" s="549"/>
      <c r="JBQ3978" s="549"/>
      <c r="JBR3978" s="549"/>
      <c r="JBS3978" s="549"/>
      <c r="JBT3978" s="549"/>
      <c r="JBU3978" s="549"/>
      <c r="JBV3978" s="549"/>
      <c r="JBW3978" s="549"/>
      <c r="JBX3978" s="549"/>
      <c r="JBY3978" s="549"/>
      <c r="JBZ3978" s="549"/>
      <c r="JCA3978" s="549"/>
      <c r="JCB3978" s="549"/>
      <c r="JCC3978" s="549"/>
      <c r="JCD3978" s="549"/>
      <c r="JCE3978" s="549"/>
      <c r="JCF3978" s="549"/>
      <c r="JCG3978" s="549"/>
      <c r="JCH3978" s="549"/>
      <c r="JCI3978" s="549"/>
      <c r="JCJ3978" s="549"/>
      <c r="JCK3978" s="549"/>
      <c r="JCL3978" s="549"/>
      <c r="JCM3978" s="549"/>
      <c r="JCN3978" s="549"/>
      <c r="JCO3978" s="549"/>
      <c r="JCP3978" s="549"/>
      <c r="JCQ3978" s="549"/>
      <c r="JCR3978" s="549"/>
      <c r="JCS3978" s="549"/>
      <c r="JCT3978" s="549"/>
      <c r="JCU3978" s="549"/>
      <c r="JCV3978" s="549"/>
      <c r="JCW3978" s="549"/>
      <c r="JCX3978" s="549"/>
      <c r="JCY3978" s="549"/>
      <c r="JCZ3978" s="549"/>
      <c r="JDA3978" s="549"/>
      <c r="JDB3978" s="549"/>
      <c r="JDC3978" s="549"/>
      <c r="JDD3978" s="549"/>
      <c r="JDE3978" s="549"/>
      <c r="JDF3978" s="549"/>
      <c r="JDG3978" s="549"/>
      <c r="JDH3978" s="549"/>
      <c r="JDI3978" s="549"/>
      <c r="JDJ3978" s="549"/>
      <c r="JDK3978" s="549"/>
      <c r="JDL3978" s="549"/>
      <c r="JDM3978" s="549"/>
      <c r="JDN3978" s="549"/>
      <c r="JDO3978" s="549"/>
      <c r="JDP3978" s="549"/>
      <c r="JDQ3978" s="549"/>
      <c r="JDR3978" s="549"/>
      <c r="JDS3978" s="549"/>
      <c r="JDT3978" s="549"/>
      <c r="JDU3978" s="549"/>
      <c r="JDV3978" s="549"/>
      <c r="JDW3978" s="549"/>
      <c r="JDX3978" s="549"/>
      <c r="JDY3978" s="549"/>
      <c r="JDZ3978" s="549"/>
      <c r="JEA3978" s="549"/>
      <c r="JEB3978" s="549"/>
      <c r="JEC3978" s="549"/>
      <c r="JED3978" s="549"/>
      <c r="JEE3978" s="549"/>
      <c r="JEF3978" s="549"/>
      <c r="JEG3978" s="549"/>
      <c r="JEH3978" s="549"/>
      <c r="JEI3978" s="549"/>
      <c r="JEJ3978" s="549"/>
      <c r="JEK3978" s="549"/>
      <c r="JEL3978" s="549"/>
      <c r="JEM3978" s="549"/>
      <c r="JEN3978" s="549"/>
      <c r="JEO3978" s="549"/>
      <c r="JEP3978" s="549"/>
      <c r="JEQ3978" s="549"/>
      <c r="JER3978" s="549"/>
      <c r="JES3978" s="549"/>
      <c r="JET3978" s="549"/>
      <c r="JEU3978" s="549"/>
      <c r="JEV3978" s="549"/>
      <c r="JEW3978" s="549"/>
      <c r="JEX3978" s="549"/>
      <c r="JEY3978" s="549"/>
      <c r="JEZ3978" s="549"/>
      <c r="JFA3978" s="549"/>
      <c r="JFB3978" s="549"/>
      <c r="JFC3978" s="549"/>
      <c r="JFD3978" s="549"/>
      <c r="JFE3978" s="549"/>
      <c r="JFF3978" s="549"/>
      <c r="JFG3978" s="549"/>
      <c r="JFH3978" s="549"/>
      <c r="JFI3978" s="549"/>
      <c r="JFJ3978" s="549"/>
      <c r="JFK3978" s="549"/>
      <c r="JFL3978" s="549"/>
      <c r="JFM3978" s="549"/>
      <c r="JFN3978" s="549"/>
      <c r="JFO3978" s="549"/>
      <c r="JFP3978" s="549"/>
      <c r="JFQ3978" s="549"/>
      <c r="JFR3978" s="549"/>
      <c r="JFS3978" s="549"/>
      <c r="JFT3978" s="549"/>
      <c r="JFU3978" s="549"/>
      <c r="JFV3978" s="549"/>
      <c r="JFW3978" s="549"/>
      <c r="JFX3978" s="549"/>
      <c r="JFY3978" s="549"/>
      <c r="JFZ3978" s="549"/>
      <c r="JGA3978" s="549"/>
      <c r="JGB3978" s="549"/>
      <c r="JGC3978" s="549"/>
      <c r="JGD3978" s="549"/>
      <c r="JGE3978" s="549"/>
      <c r="JGF3978" s="549"/>
      <c r="JGG3978" s="549"/>
      <c r="JGH3978" s="549"/>
      <c r="JGI3978" s="549"/>
      <c r="JGJ3978" s="549"/>
      <c r="JGK3978" s="549"/>
      <c r="JGL3978" s="549"/>
      <c r="JGM3978" s="549"/>
      <c r="JGN3978" s="549"/>
      <c r="JGO3978" s="549"/>
      <c r="JGP3978" s="549"/>
      <c r="JGQ3978" s="549"/>
      <c r="JGR3978" s="549"/>
      <c r="JGS3978" s="549"/>
      <c r="JGT3978" s="549"/>
      <c r="JGU3978" s="549"/>
      <c r="JGV3978" s="549"/>
      <c r="JGW3978" s="549"/>
      <c r="JGX3978" s="549"/>
      <c r="JGY3978" s="549"/>
      <c r="JGZ3978" s="549"/>
      <c r="JHA3978" s="549"/>
      <c r="JHB3978" s="549"/>
      <c r="JHC3978" s="549"/>
      <c r="JHD3978" s="549"/>
      <c r="JHE3978" s="549"/>
      <c r="JHF3978" s="549"/>
      <c r="JHG3978" s="549"/>
      <c r="JHH3978" s="549"/>
      <c r="JHI3978" s="549"/>
      <c r="JHJ3978" s="549"/>
      <c r="JHK3978" s="549"/>
      <c r="JHL3978" s="549"/>
      <c r="JHM3978" s="549"/>
      <c r="JHN3978" s="549"/>
      <c r="JHO3978" s="549"/>
      <c r="JHP3978" s="549"/>
      <c r="JHQ3978" s="549"/>
      <c r="JHR3978" s="549"/>
      <c r="JHS3978" s="549"/>
      <c r="JHT3978" s="549"/>
      <c r="JHU3978" s="549"/>
      <c r="JHV3978" s="549"/>
      <c r="JHW3978" s="549"/>
      <c r="JHX3978" s="549"/>
      <c r="JHY3978" s="549"/>
      <c r="JHZ3978" s="549"/>
      <c r="JIA3978" s="549"/>
      <c r="JIB3978" s="549"/>
      <c r="JIC3978" s="549"/>
      <c r="JID3978" s="549"/>
      <c r="JIE3978" s="549"/>
      <c r="JIF3978" s="549"/>
      <c r="JIG3978" s="549"/>
      <c r="JIH3978" s="549"/>
      <c r="JII3978" s="549"/>
      <c r="JIJ3978" s="549"/>
      <c r="JIK3978" s="549"/>
      <c r="JIL3978" s="549"/>
      <c r="JIM3978" s="549"/>
      <c r="JIN3978" s="549"/>
      <c r="JIO3978" s="549"/>
      <c r="JIP3978" s="549"/>
      <c r="JIQ3978" s="549"/>
      <c r="JIR3978" s="549"/>
      <c r="JIS3978" s="549"/>
      <c r="JIT3978" s="549"/>
      <c r="JIU3978" s="549"/>
      <c r="JIV3978" s="549"/>
      <c r="JIW3978" s="549"/>
      <c r="JIX3978" s="549"/>
      <c r="JIY3978" s="549"/>
      <c r="JIZ3978" s="549"/>
      <c r="JJA3978" s="549"/>
      <c r="JJB3978" s="549"/>
      <c r="JJC3978" s="549"/>
      <c r="JJD3978" s="549"/>
      <c r="JJE3978" s="549"/>
      <c r="JJF3978" s="549"/>
      <c r="JJG3978" s="549"/>
      <c r="JJH3978" s="549"/>
      <c r="JJI3978" s="549"/>
      <c r="JJJ3978" s="549"/>
      <c r="JJK3978" s="549"/>
      <c r="JJL3978" s="549"/>
      <c r="JJM3978" s="549"/>
      <c r="JJN3978" s="549"/>
      <c r="JJO3978" s="549"/>
      <c r="JJP3978" s="549"/>
      <c r="JJQ3978" s="549"/>
      <c r="JJR3978" s="549"/>
      <c r="JJS3978" s="549"/>
      <c r="JJT3978" s="549"/>
      <c r="JJU3978" s="549"/>
      <c r="JJV3978" s="549"/>
      <c r="JJW3978" s="549"/>
      <c r="JJX3978" s="549"/>
      <c r="JJY3978" s="549"/>
      <c r="JJZ3978" s="549"/>
      <c r="JKA3978" s="549"/>
      <c r="JKB3978" s="549"/>
      <c r="JKC3978" s="549"/>
      <c r="JKD3978" s="549"/>
      <c r="JKE3978" s="549"/>
      <c r="JKF3978" s="549"/>
      <c r="JKG3978" s="549"/>
      <c r="JKH3978" s="549"/>
      <c r="JKI3978" s="549"/>
      <c r="JKJ3978" s="549"/>
      <c r="JKK3978" s="549"/>
      <c r="JKL3978" s="549"/>
      <c r="JKM3978" s="549"/>
      <c r="JKN3978" s="549"/>
      <c r="JKO3978" s="549"/>
      <c r="JKP3978" s="549"/>
      <c r="JKQ3978" s="549"/>
      <c r="JKR3978" s="549"/>
      <c r="JKS3978" s="549"/>
      <c r="JKT3978" s="549"/>
      <c r="JKU3978" s="549"/>
      <c r="JKV3978" s="549"/>
      <c r="JKW3978" s="549"/>
      <c r="JKX3978" s="549"/>
      <c r="JKY3978" s="549"/>
      <c r="JKZ3978" s="549"/>
      <c r="JLA3978" s="549"/>
      <c r="JLB3978" s="549"/>
      <c r="JLC3978" s="549"/>
      <c r="JLD3978" s="549"/>
      <c r="JLE3978" s="549"/>
      <c r="JLF3978" s="549"/>
      <c r="JLG3978" s="549"/>
      <c r="JLH3978" s="549"/>
      <c r="JLI3978" s="549"/>
      <c r="JLJ3978" s="549"/>
      <c r="JLK3978" s="549"/>
      <c r="JLL3978" s="549"/>
      <c r="JLM3978" s="549"/>
      <c r="JLN3978" s="549"/>
      <c r="JLO3978" s="549"/>
      <c r="JLP3978" s="549"/>
      <c r="JLQ3978" s="549"/>
      <c r="JLR3978" s="549"/>
      <c r="JLS3978" s="549"/>
      <c r="JLT3978" s="549"/>
      <c r="JLU3978" s="549"/>
      <c r="JLV3978" s="549"/>
      <c r="JLW3978" s="549"/>
      <c r="JLX3978" s="549"/>
      <c r="JLY3978" s="549"/>
      <c r="JLZ3978" s="549"/>
      <c r="JMA3978" s="549"/>
      <c r="JMB3978" s="549"/>
      <c r="JMC3978" s="549"/>
      <c r="JMD3978" s="549"/>
      <c r="JME3978" s="549"/>
      <c r="JMF3978" s="549"/>
      <c r="JMG3978" s="549"/>
      <c r="JMH3978" s="549"/>
      <c r="JMI3978" s="549"/>
      <c r="JMJ3978" s="549"/>
      <c r="JMK3978" s="549"/>
      <c r="JML3978" s="549"/>
      <c r="JMM3978" s="549"/>
      <c r="JMN3978" s="549"/>
      <c r="JMO3978" s="549"/>
      <c r="JMP3978" s="549"/>
      <c r="JMQ3978" s="549"/>
      <c r="JMR3978" s="549"/>
      <c r="JMS3978" s="549"/>
      <c r="JMT3978" s="549"/>
      <c r="JMU3978" s="549"/>
      <c r="JMV3978" s="549"/>
      <c r="JMW3978" s="549"/>
      <c r="JMX3978" s="549"/>
      <c r="JMY3978" s="549"/>
      <c r="JMZ3978" s="549"/>
      <c r="JNA3978" s="549"/>
      <c r="JNB3978" s="549"/>
      <c r="JNC3978" s="549"/>
      <c r="JND3978" s="549"/>
      <c r="JNE3978" s="549"/>
      <c r="JNF3978" s="549"/>
      <c r="JNG3978" s="549"/>
      <c r="JNH3978" s="549"/>
      <c r="JNI3978" s="549"/>
      <c r="JNJ3978" s="549"/>
      <c r="JNK3978" s="549"/>
      <c r="JNL3978" s="549"/>
      <c r="JNM3978" s="549"/>
      <c r="JNN3978" s="549"/>
      <c r="JNO3978" s="549"/>
      <c r="JNP3978" s="549"/>
      <c r="JNQ3978" s="549"/>
      <c r="JNR3978" s="549"/>
      <c r="JNS3978" s="549"/>
      <c r="JNT3978" s="549"/>
      <c r="JNU3978" s="549"/>
      <c r="JNV3978" s="549"/>
      <c r="JNW3978" s="549"/>
      <c r="JNX3978" s="549"/>
      <c r="JNY3978" s="549"/>
      <c r="JNZ3978" s="549"/>
      <c r="JOA3978" s="549"/>
      <c r="JOB3978" s="549"/>
      <c r="JOC3978" s="549"/>
      <c r="JOD3978" s="549"/>
      <c r="JOE3978" s="549"/>
      <c r="JOF3978" s="549"/>
      <c r="JOG3978" s="549"/>
      <c r="JOH3978" s="549"/>
      <c r="JOI3978" s="549"/>
      <c r="JOJ3978" s="549"/>
      <c r="JOK3978" s="549"/>
      <c r="JOL3978" s="549"/>
      <c r="JOM3978" s="549"/>
      <c r="JON3978" s="549"/>
      <c r="JOO3978" s="549"/>
      <c r="JOP3978" s="549"/>
      <c r="JOQ3978" s="549"/>
      <c r="JOR3978" s="549"/>
      <c r="JOS3978" s="549"/>
      <c r="JOT3978" s="549"/>
      <c r="JOU3978" s="549"/>
      <c r="JOV3978" s="549"/>
      <c r="JOW3978" s="549"/>
      <c r="JOX3978" s="549"/>
      <c r="JOY3978" s="549"/>
      <c r="JOZ3978" s="549"/>
      <c r="JPA3978" s="549"/>
      <c r="JPB3978" s="549"/>
      <c r="JPC3978" s="549"/>
      <c r="JPD3978" s="549"/>
      <c r="JPE3978" s="549"/>
      <c r="JPF3978" s="549"/>
      <c r="JPG3978" s="549"/>
      <c r="JPH3978" s="549"/>
      <c r="JPI3978" s="549"/>
      <c r="JPJ3978" s="549"/>
      <c r="JPK3978" s="549"/>
      <c r="JPL3978" s="549"/>
      <c r="JPM3978" s="549"/>
      <c r="JPN3978" s="549"/>
      <c r="JPO3978" s="549"/>
      <c r="JPP3978" s="549"/>
      <c r="JPQ3978" s="549"/>
      <c r="JPR3978" s="549"/>
      <c r="JPS3978" s="549"/>
      <c r="JPT3978" s="549"/>
      <c r="JPU3978" s="549"/>
      <c r="JPV3978" s="549"/>
      <c r="JPW3978" s="549"/>
      <c r="JPX3978" s="549"/>
      <c r="JPY3978" s="549"/>
      <c r="JPZ3978" s="549"/>
      <c r="JQA3978" s="549"/>
      <c r="JQB3978" s="549"/>
      <c r="JQC3978" s="549"/>
      <c r="JQD3978" s="549"/>
      <c r="JQE3978" s="549"/>
      <c r="JQF3978" s="549"/>
      <c r="JQG3978" s="549"/>
      <c r="JQH3978" s="549"/>
      <c r="JQI3978" s="549"/>
      <c r="JQJ3978" s="549"/>
      <c r="JQK3978" s="549"/>
      <c r="JQL3978" s="549"/>
      <c r="JQM3978" s="549"/>
      <c r="JQN3978" s="549"/>
      <c r="JQO3978" s="549"/>
      <c r="JQP3978" s="549"/>
      <c r="JQQ3978" s="549"/>
      <c r="JQR3978" s="549"/>
      <c r="JQS3978" s="549"/>
      <c r="JQT3978" s="549"/>
      <c r="JQU3978" s="549"/>
      <c r="JQV3978" s="549"/>
      <c r="JQW3978" s="549"/>
      <c r="JQX3978" s="549"/>
      <c r="JQY3978" s="549"/>
      <c r="JQZ3978" s="549"/>
      <c r="JRA3978" s="549"/>
      <c r="JRB3978" s="549"/>
      <c r="JRC3978" s="549"/>
      <c r="JRD3978" s="549"/>
      <c r="JRE3978" s="549"/>
      <c r="JRF3978" s="549"/>
      <c r="JRG3978" s="549"/>
      <c r="JRH3978" s="549"/>
      <c r="JRI3978" s="549"/>
      <c r="JRJ3978" s="549"/>
      <c r="JRK3978" s="549"/>
      <c r="JRL3978" s="549"/>
      <c r="JRM3978" s="549"/>
      <c r="JRN3978" s="549"/>
      <c r="JRO3978" s="549"/>
      <c r="JRP3978" s="549"/>
      <c r="JRQ3978" s="549"/>
      <c r="JRR3978" s="549"/>
      <c r="JRS3978" s="549"/>
      <c r="JRT3978" s="549"/>
      <c r="JRU3978" s="549"/>
      <c r="JRV3978" s="549"/>
      <c r="JRW3978" s="549"/>
      <c r="JRX3978" s="549"/>
      <c r="JRY3978" s="549"/>
      <c r="JRZ3978" s="549"/>
      <c r="JSA3978" s="549"/>
      <c r="JSB3978" s="549"/>
      <c r="JSC3978" s="549"/>
      <c r="JSD3978" s="549"/>
      <c r="JSE3978" s="549"/>
      <c r="JSF3978" s="549"/>
      <c r="JSG3978" s="549"/>
      <c r="JSH3978" s="549"/>
      <c r="JSI3978" s="549"/>
      <c r="JSJ3978" s="549"/>
      <c r="JSK3978" s="549"/>
      <c r="JSL3978" s="549"/>
      <c r="JSM3978" s="549"/>
      <c r="JSN3978" s="549"/>
      <c r="JSO3978" s="549"/>
      <c r="JSP3978" s="549"/>
      <c r="JSQ3978" s="549"/>
      <c r="JSR3978" s="549"/>
      <c r="JSS3978" s="549"/>
      <c r="JST3978" s="549"/>
      <c r="JSU3978" s="549"/>
      <c r="JSV3978" s="549"/>
      <c r="JSW3978" s="549"/>
      <c r="JSX3978" s="549"/>
      <c r="JSY3978" s="549"/>
      <c r="JSZ3978" s="549"/>
      <c r="JTA3978" s="549"/>
      <c r="JTB3978" s="549"/>
      <c r="JTC3978" s="549"/>
      <c r="JTD3978" s="549"/>
      <c r="JTE3978" s="549"/>
      <c r="JTF3978" s="549"/>
      <c r="JTG3978" s="549"/>
      <c r="JTH3978" s="549"/>
      <c r="JTI3978" s="549"/>
      <c r="JTJ3978" s="549"/>
      <c r="JTK3978" s="549"/>
      <c r="JTL3978" s="549"/>
      <c r="JTM3978" s="549"/>
      <c r="JTN3978" s="549"/>
      <c r="JTO3978" s="549"/>
      <c r="JTP3978" s="549"/>
      <c r="JTQ3978" s="549"/>
      <c r="JTR3978" s="549"/>
      <c r="JTS3978" s="549"/>
      <c r="JTT3978" s="549"/>
      <c r="JTU3978" s="549"/>
      <c r="JTV3978" s="549"/>
      <c r="JTW3978" s="549"/>
      <c r="JTX3978" s="549"/>
      <c r="JTY3978" s="549"/>
      <c r="JTZ3978" s="549"/>
      <c r="JUA3978" s="549"/>
      <c r="JUB3978" s="549"/>
      <c r="JUC3978" s="549"/>
      <c r="JUD3978" s="549"/>
      <c r="JUE3978" s="549"/>
      <c r="JUF3978" s="549"/>
      <c r="JUG3978" s="549"/>
      <c r="JUH3978" s="549"/>
      <c r="JUI3978" s="549"/>
      <c r="JUJ3978" s="549"/>
      <c r="JUK3978" s="549"/>
      <c r="JUL3978" s="549"/>
      <c r="JUM3978" s="549"/>
      <c r="JUN3978" s="549"/>
      <c r="JUO3978" s="549"/>
      <c r="JUP3978" s="549"/>
      <c r="JUQ3978" s="549"/>
      <c r="JUR3978" s="549"/>
      <c r="JUS3978" s="549"/>
      <c r="JUT3978" s="549"/>
      <c r="JUU3978" s="549"/>
      <c r="JUV3978" s="549"/>
      <c r="JUW3978" s="549"/>
      <c r="JUX3978" s="549"/>
      <c r="JUY3978" s="549"/>
      <c r="JUZ3978" s="549"/>
      <c r="JVA3978" s="549"/>
      <c r="JVB3978" s="549"/>
      <c r="JVC3978" s="549"/>
      <c r="JVD3978" s="549"/>
      <c r="JVE3978" s="549"/>
      <c r="JVF3978" s="549"/>
      <c r="JVG3978" s="549"/>
      <c r="JVH3978" s="549"/>
      <c r="JVI3978" s="549"/>
      <c r="JVJ3978" s="549"/>
      <c r="JVK3978" s="549"/>
      <c r="JVL3978" s="549"/>
      <c r="JVM3978" s="549"/>
      <c r="JVN3978" s="549"/>
      <c r="JVO3978" s="549"/>
      <c r="JVP3978" s="549"/>
      <c r="JVQ3978" s="549"/>
      <c r="JVR3978" s="549"/>
      <c r="JVS3978" s="549"/>
      <c r="JVT3978" s="549"/>
      <c r="JVU3978" s="549"/>
      <c r="JVV3978" s="549"/>
      <c r="JVW3978" s="549"/>
      <c r="JVX3978" s="549"/>
      <c r="JVY3978" s="549"/>
      <c r="JVZ3978" s="549"/>
      <c r="JWA3978" s="549"/>
      <c r="JWB3978" s="549"/>
      <c r="JWC3978" s="549"/>
      <c r="JWD3978" s="549"/>
      <c r="JWE3978" s="549"/>
      <c r="JWF3978" s="549"/>
      <c r="JWG3978" s="549"/>
      <c r="JWH3978" s="549"/>
      <c r="JWI3978" s="549"/>
      <c r="JWJ3978" s="549"/>
      <c r="JWK3978" s="549"/>
      <c r="JWL3978" s="549"/>
      <c r="JWM3978" s="549"/>
      <c r="JWN3978" s="549"/>
      <c r="JWO3978" s="549"/>
      <c r="JWP3978" s="549"/>
      <c r="JWQ3978" s="549"/>
      <c r="JWR3978" s="549"/>
      <c r="JWS3978" s="549"/>
      <c r="JWT3978" s="549"/>
      <c r="JWU3978" s="549"/>
      <c r="JWV3978" s="549"/>
      <c r="JWW3978" s="549"/>
      <c r="JWX3978" s="549"/>
      <c r="JWY3978" s="549"/>
      <c r="JWZ3978" s="549"/>
      <c r="JXA3978" s="549"/>
      <c r="JXB3978" s="549"/>
      <c r="JXC3978" s="549"/>
      <c r="JXD3978" s="549"/>
      <c r="JXE3978" s="549"/>
      <c r="JXF3978" s="549"/>
      <c r="JXG3978" s="549"/>
      <c r="JXH3978" s="549"/>
      <c r="JXI3978" s="549"/>
      <c r="JXJ3978" s="549"/>
      <c r="JXK3978" s="549"/>
      <c r="JXL3978" s="549"/>
      <c r="JXM3978" s="549"/>
      <c r="JXN3978" s="549"/>
      <c r="JXO3978" s="549"/>
      <c r="JXP3978" s="549"/>
      <c r="JXQ3978" s="549"/>
      <c r="JXR3978" s="549"/>
      <c r="JXS3978" s="549"/>
      <c r="JXT3978" s="549"/>
      <c r="JXU3978" s="549"/>
      <c r="JXV3978" s="549"/>
      <c r="JXW3978" s="549"/>
      <c r="JXX3978" s="549"/>
      <c r="JXY3978" s="549"/>
      <c r="JXZ3978" s="549"/>
      <c r="JYA3978" s="549"/>
      <c r="JYB3978" s="549"/>
      <c r="JYC3978" s="549"/>
      <c r="JYD3978" s="549"/>
      <c r="JYE3978" s="549"/>
      <c r="JYF3978" s="549"/>
      <c r="JYG3978" s="549"/>
      <c r="JYH3978" s="549"/>
      <c r="JYI3978" s="549"/>
      <c r="JYJ3978" s="549"/>
      <c r="JYK3978" s="549"/>
      <c r="JYL3978" s="549"/>
      <c r="JYM3978" s="549"/>
      <c r="JYN3978" s="549"/>
      <c r="JYO3978" s="549"/>
      <c r="JYP3978" s="549"/>
      <c r="JYQ3978" s="549"/>
      <c r="JYR3978" s="549"/>
      <c r="JYS3978" s="549"/>
      <c r="JYT3978" s="549"/>
      <c r="JYU3978" s="549"/>
      <c r="JYV3978" s="549"/>
      <c r="JYW3978" s="549"/>
      <c r="JYX3978" s="549"/>
      <c r="JYY3978" s="549"/>
      <c r="JYZ3978" s="549"/>
      <c r="JZA3978" s="549"/>
      <c r="JZB3978" s="549"/>
      <c r="JZC3978" s="549"/>
      <c r="JZD3978" s="549"/>
      <c r="JZE3978" s="549"/>
      <c r="JZF3978" s="549"/>
      <c r="JZG3978" s="549"/>
      <c r="JZH3978" s="549"/>
      <c r="JZI3978" s="549"/>
      <c r="JZJ3978" s="549"/>
      <c r="JZK3978" s="549"/>
      <c r="JZL3978" s="549"/>
      <c r="JZM3978" s="549"/>
      <c r="JZN3978" s="549"/>
      <c r="JZO3978" s="549"/>
      <c r="JZP3978" s="549"/>
      <c r="JZQ3978" s="549"/>
      <c r="JZR3978" s="549"/>
      <c r="JZS3978" s="549"/>
      <c r="JZT3978" s="549"/>
      <c r="JZU3978" s="549"/>
      <c r="JZV3978" s="549"/>
      <c r="JZW3978" s="549"/>
      <c r="JZX3978" s="549"/>
      <c r="JZY3978" s="549"/>
      <c r="JZZ3978" s="549"/>
      <c r="KAA3978" s="549"/>
      <c r="KAB3978" s="549"/>
      <c r="KAC3978" s="549"/>
      <c r="KAD3978" s="549"/>
      <c r="KAE3978" s="549"/>
      <c r="KAF3978" s="549"/>
      <c r="KAG3978" s="549"/>
      <c r="KAH3978" s="549"/>
      <c r="KAI3978" s="549"/>
      <c r="KAJ3978" s="549"/>
      <c r="KAK3978" s="549"/>
      <c r="KAL3978" s="549"/>
      <c r="KAM3978" s="549"/>
      <c r="KAN3978" s="549"/>
      <c r="KAO3978" s="549"/>
      <c r="KAP3978" s="549"/>
      <c r="KAQ3978" s="549"/>
      <c r="KAR3978" s="549"/>
      <c r="KAS3978" s="549"/>
      <c r="KAT3978" s="549"/>
      <c r="KAU3978" s="549"/>
      <c r="KAV3978" s="549"/>
      <c r="KAW3978" s="549"/>
      <c r="KAX3978" s="549"/>
      <c r="KAY3978" s="549"/>
      <c r="KAZ3978" s="549"/>
      <c r="KBA3978" s="549"/>
      <c r="KBB3978" s="549"/>
      <c r="KBC3978" s="549"/>
      <c r="KBD3978" s="549"/>
      <c r="KBE3978" s="549"/>
      <c r="KBF3978" s="549"/>
      <c r="KBG3978" s="549"/>
      <c r="KBH3978" s="549"/>
      <c r="KBI3978" s="549"/>
      <c r="KBJ3978" s="549"/>
      <c r="KBK3978" s="549"/>
      <c r="KBL3978" s="549"/>
      <c r="KBM3978" s="549"/>
      <c r="KBN3978" s="549"/>
      <c r="KBO3978" s="549"/>
      <c r="KBP3978" s="549"/>
      <c r="KBQ3978" s="549"/>
      <c r="KBR3978" s="549"/>
      <c r="KBS3978" s="549"/>
      <c r="KBT3978" s="549"/>
      <c r="KBU3978" s="549"/>
      <c r="KBV3978" s="549"/>
      <c r="KBW3978" s="549"/>
      <c r="KBX3978" s="549"/>
      <c r="KBY3978" s="549"/>
      <c r="KBZ3978" s="549"/>
      <c r="KCA3978" s="549"/>
      <c r="KCB3978" s="549"/>
      <c r="KCC3978" s="549"/>
      <c r="KCD3978" s="549"/>
      <c r="KCE3978" s="549"/>
      <c r="KCF3978" s="549"/>
      <c r="KCG3978" s="549"/>
      <c r="KCH3978" s="549"/>
      <c r="KCI3978" s="549"/>
      <c r="KCJ3978" s="549"/>
      <c r="KCK3978" s="549"/>
      <c r="KCL3978" s="549"/>
      <c r="KCM3978" s="549"/>
      <c r="KCN3978" s="549"/>
      <c r="KCO3978" s="549"/>
      <c r="KCP3978" s="549"/>
      <c r="KCQ3978" s="549"/>
      <c r="KCR3978" s="549"/>
      <c r="KCS3978" s="549"/>
      <c r="KCT3978" s="549"/>
      <c r="KCU3978" s="549"/>
      <c r="KCV3978" s="549"/>
      <c r="KCW3978" s="549"/>
      <c r="KCX3978" s="549"/>
      <c r="KCY3978" s="549"/>
      <c r="KCZ3978" s="549"/>
      <c r="KDA3978" s="549"/>
      <c r="KDB3978" s="549"/>
      <c r="KDC3978" s="549"/>
      <c r="KDD3978" s="549"/>
      <c r="KDE3978" s="549"/>
      <c r="KDF3978" s="549"/>
      <c r="KDG3978" s="549"/>
      <c r="KDH3978" s="549"/>
      <c r="KDI3978" s="549"/>
      <c r="KDJ3978" s="549"/>
      <c r="KDK3978" s="549"/>
      <c r="KDL3978" s="549"/>
      <c r="KDM3978" s="549"/>
      <c r="KDN3978" s="549"/>
      <c r="KDO3978" s="549"/>
      <c r="KDP3978" s="549"/>
      <c r="KDQ3978" s="549"/>
      <c r="KDR3978" s="549"/>
      <c r="KDS3978" s="549"/>
      <c r="KDT3978" s="549"/>
      <c r="KDU3978" s="549"/>
      <c r="KDV3978" s="549"/>
      <c r="KDW3978" s="549"/>
      <c r="KDX3978" s="549"/>
      <c r="KDY3978" s="549"/>
      <c r="KDZ3978" s="549"/>
      <c r="KEA3978" s="549"/>
      <c r="KEB3978" s="549"/>
      <c r="KEC3978" s="549"/>
      <c r="KED3978" s="549"/>
      <c r="KEE3978" s="549"/>
      <c r="KEF3978" s="549"/>
      <c r="KEG3978" s="549"/>
      <c r="KEH3978" s="549"/>
      <c r="KEI3978" s="549"/>
      <c r="KEJ3978" s="549"/>
      <c r="KEK3978" s="549"/>
      <c r="KEL3978" s="549"/>
      <c r="KEM3978" s="549"/>
      <c r="KEN3978" s="549"/>
      <c r="KEO3978" s="549"/>
      <c r="KEP3978" s="549"/>
      <c r="KEQ3978" s="549"/>
      <c r="KER3978" s="549"/>
      <c r="KES3978" s="549"/>
      <c r="KET3978" s="549"/>
      <c r="KEU3978" s="549"/>
      <c r="KEV3978" s="549"/>
      <c r="KEW3978" s="549"/>
      <c r="KEX3978" s="549"/>
      <c r="KEY3978" s="549"/>
      <c r="KEZ3978" s="549"/>
      <c r="KFA3978" s="549"/>
      <c r="KFB3978" s="549"/>
      <c r="KFC3978" s="549"/>
      <c r="KFD3978" s="549"/>
      <c r="KFE3978" s="549"/>
      <c r="KFF3978" s="549"/>
      <c r="KFG3978" s="549"/>
      <c r="KFH3978" s="549"/>
      <c r="KFI3978" s="549"/>
      <c r="KFJ3978" s="549"/>
      <c r="KFK3978" s="549"/>
      <c r="KFL3978" s="549"/>
      <c r="KFM3978" s="549"/>
      <c r="KFN3978" s="549"/>
      <c r="KFO3978" s="549"/>
      <c r="KFP3978" s="549"/>
      <c r="KFQ3978" s="549"/>
      <c r="KFR3978" s="549"/>
      <c r="KFS3978" s="549"/>
      <c r="KFT3978" s="549"/>
      <c r="KFU3978" s="549"/>
      <c r="KFV3978" s="549"/>
      <c r="KFW3978" s="549"/>
      <c r="KFX3978" s="549"/>
      <c r="KFY3978" s="549"/>
      <c r="KFZ3978" s="549"/>
      <c r="KGA3978" s="549"/>
      <c r="KGB3978" s="549"/>
      <c r="KGC3978" s="549"/>
      <c r="KGD3978" s="549"/>
      <c r="KGE3978" s="549"/>
      <c r="KGF3978" s="549"/>
      <c r="KGG3978" s="549"/>
      <c r="KGH3978" s="549"/>
      <c r="KGI3978" s="549"/>
      <c r="KGJ3978" s="549"/>
      <c r="KGK3978" s="549"/>
      <c r="KGL3978" s="549"/>
      <c r="KGM3978" s="549"/>
      <c r="KGN3978" s="549"/>
      <c r="KGO3978" s="549"/>
      <c r="KGP3978" s="549"/>
      <c r="KGQ3978" s="549"/>
      <c r="KGR3978" s="549"/>
      <c r="KGS3978" s="549"/>
      <c r="KGT3978" s="549"/>
      <c r="KGU3978" s="549"/>
      <c r="KGV3978" s="549"/>
      <c r="KGW3978" s="549"/>
      <c r="KGX3978" s="549"/>
      <c r="KGY3978" s="549"/>
      <c r="KGZ3978" s="549"/>
      <c r="KHA3978" s="549"/>
      <c r="KHB3978" s="549"/>
      <c r="KHC3978" s="549"/>
      <c r="KHD3978" s="549"/>
      <c r="KHE3978" s="549"/>
      <c r="KHF3978" s="549"/>
      <c r="KHG3978" s="549"/>
      <c r="KHH3978" s="549"/>
      <c r="KHI3978" s="549"/>
      <c r="KHJ3978" s="549"/>
      <c r="KHK3978" s="549"/>
      <c r="KHL3978" s="549"/>
      <c r="KHM3978" s="549"/>
      <c r="KHN3978" s="549"/>
      <c r="KHO3978" s="549"/>
      <c r="KHP3978" s="549"/>
      <c r="KHQ3978" s="549"/>
      <c r="KHR3978" s="549"/>
      <c r="KHS3978" s="549"/>
      <c r="KHT3978" s="549"/>
      <c r="KHU3978" s="549"/>
      <c r="KHV3978" s="549"/>
      <c r="KHW3978" s="549"/>
      <c r="KHX3978" s="549"/>
      <c r="KHY3978" s="549"/>
      <c r="KHZ3978" s="549"/>
      <c r="KIA3978" s="549"/>
      <c r="KIB3978" s="549"/>
      <c r="KIC3978" s="549"/>
      <c r="KID3978" s="549"/>
      <c r="KIE3978" s="549"/>
      <c r="KIF3978" s="549"/>
      <c r="KIG3978" s="549"/>
      <c r="KIH3978" s="549"/>
      <c r="KII3978" s="549"/>
      <c r="KIJ3978" s="549"/>
      <c r="KIK3978" s="549"/>
      <c r="KIL3978" s="549"/>
      <c r="KIM3978" s="549"/>
      <c r="KIN3978" s="549"/>
      <c r="KIO3978" s="549"/>
      <c r="KIP3978" s="549"/>
      <c r="KIQ3978" s="549"/>
      <c r="KIR3978" s="549"/>
      <c r="KIS3978" s="549"/>
      <c r="KIT3978" s="549"/>
      <c r="KIU3978" s="549"/>
      <c r="KIV3978" s="549"/>
      <c r="KIW3978" s="549"/>
      <c r="KIX3978" s="549"/>
      <c r="KIY3978" s="549"/>
      <c r="KIZ3978" s="549"/>
      <c r="KJA3978" s="549"/>
      <c r="KJB3978" s="549"/>
      <c r="KJC3978" s="549"/>
      <c r="KJD3978" s="549"/>
      <c r="KJE3978" s="549"/>
      <c r="KJF3978" s="549"/>
      <c r="KJG3978" s="549"/>
      <c r="KJH3978" s="549"/>
      <c r="KJI3978" s="549"/>
      <c r="KJJ3978" s="549"/>
      <c r="KJK3978" s="549"/>
      <c r="KJL3978" s="549"/>
      <c r="KJM3978" s="549"/>
      <c r="KJN3978" s="549"/>
      <c r="KJO3978" s="549"/>
      <c r="KJP3978" s="549"/>
      <c r="KJQ3978" s="549"/>
      <c r="KJR3978" s="549"/>
      <c r="KJS3978" s="549"/>
      <c r="KJT3978" s="549"/>
      <c r="KJU3978" s="549"/>
      <c r="KJV3978" s="549"/>
      <c r="KJW3978" s="549"/>
      <c r="KJX3978" s="549"/>
      <c r="KJY3978" s="549"/>
      <c r="KJZ3978" s="549"/>
      <c r="KKA3978" s="549"/>
      <c r="KKB3978" s="549"/>
      <c r="KKC3978" s="549"/>
      <c r="KKD3978" s="549"/>
      <c r="KKE3978" s="549"/>
      <c r="KKF3978" s="549"/>
      <c r="KKG3978" s="549"/>
      <c r="KKH3978" s="549"/>
      <c r="KKI3978" s="549"/>
      <c r="KKJ3978" s="549"/>
      <c r="KKK3978" s="549"/>
      <c r="KKL3978" s="549"/>
      <c r="KKM3978" s="549"/>
      <c r="KKN3978" s="549"/>
      <c r="KKO3978" s="549"/>
      <c r="KKP3978" s="549"/>
      <c r="KKQ3978" s="549"/>
      <c r="KKR3978" s="549"/>
      <c r="KKS3978" s="549"/>
      <c r="KKT3978" s="549"/>
      <c r="KKU3978" s="549"/>
      <c r="KKV3978" s="549"/>
      <c r="KKW3978" s="549"/>
      <c r="KKX3978" s="549"/>
      <c r="KKY3978" s="549"/>
      <c r="KKZ3978" s="549"/>
      <c r="KLA3978" s="549"/>
      <c r="KLB3978" s="549"/>
      <c r="KLC3978" s="549"/>
      <c r="KLD3978" s="549"/>
      <c r="KLE3978" s="549"/>
      <c r="KLF3978" s="549"/>
      <c r="KLG3978" s="549"/>
      <c r="KLH3978" s="549"/>
      <c r="KLI3978" s="549"/>
      <c r="KLJ3978" s="549"/>
      <c r="KLK3978" s="549"/>
      <c r="KLL3978" s="549"/>
      <c r="KLM3978" s="549"/>
      <c r="KLN3978" s="549"/>
      <c r="KLO3978" s="549"/>
      <c r="KLP3978" s="549"/>
      <c r="KLQ3978" s="549"/>
      <c r="KLR3978" s="549"/>
      <c r="KLS3978" s="549"/>
      <c r="KLT3978" s="549"/>
      <c r="KLU3978" s="549"/>
      <c r="KLV3978" s="549"/>
      <c r="KLW3978" s="549"/>
      <c r="KLX3978" s="549"/>
      <c r="KLY3978" s="549"/>
      <c r="KLZ3978" s="549"/>
      <c r="KMA3978" s="549"/>
      <c r="KMB3978" s="549"/>
      <c r="KMC3978" s="549"/>
      <c r="KMD3978" s="549"/>
      <c r="KME3978" s="549"/>
      <c r="KMF3978" s="549"/>
      <c r="KMG3978" s="549"/>
      <c r="KMH3978" s="549"/>
      <c r="KMI3978" s="549"/>
      <c r="KMJ3978" s="549"/>
      <c r="KMK3978" s="549"/>
      <c r="KML3978" s="549"/>
      <c r="KMM3978" s="549"/>
      <c r="KMN3978" s="549"/>
      <c r="KMO3978" s="549"/>
      <c r="KMP3978" s="549"/>
      <c r="KMQ3978" s="549"/>
      <c r="KMR3978" s="549"/>
      <c r="KMS3978" s="549"/>
      <c r="KMT3978" s="549"/>
      <c r="KMU3978" s="549"/>
      <c r="KMV3978" s="549"/>
      <c r="KMW3978" s="549"/>
      <c r="KMX3978" s="549"/>
      <c r="KMY3978" s="549"/>
      <c r="KMZ3978" s="549"/>
      <c r="KNA3978" s="549"/>
      <c r="KNB3978" s="549"/>
      <c r="KNC3978" s="549"/>
      <c r="KND3978" s="549"/>
      <c r="KNE3978" s="549"/>
      <c r="KNF3978" s="549"/>
      <c r="KNG3978" s="549"/>
      <c r="KNH3978" s="549"/>
      <c r="KNI3978" s="549"/>
      <c r="KNJ3978" s="549"/>
      <c r="KNK3978" s="549"/>
      <c r="KNL3978" s="549"/>
      <c r="KNM3978" s="549"/>
      <c r="KNN3978" s="549"/>
      <c r="KNO3978" s="549"/>
      <c r="KNP3978" s="549"/>
      <c r="KNQ3978" s="549"/>
      <c r="KNR3978" s="549"/>
      <c r="KNS3978" s="549"/>
      <c r="KNT3978" s="549"/>
      <c r="KNU3978" s="549"/>
      <c r="KNV3978" s="549"/>
      <c r="KNW3978" s="549"/>
      <c r="KNX3978" s="549"/>
      <c r="KNY3978" s="549"/>
      <c r="KNZ3978" s="549"/>
      <c r="KOA3978" s="549"/>
      <c r="KOB3978" s="549"/>
      <c r="KOC3978" s="549"/>
      <c r="KOD3978" s="549"/>
      <c r="KOE3978" s="549"/>
      <c r="KOF3978" s="549"/>
      <c r="KOG3978" s="549"/>
      <c r="KOH3978" s="549"/>
      <c r="KOI3978" s="549"/>
      <c r="KOJ3978" s="549"/>
      <c r="KOK3978" s="549"/>
      <c r="KOL3978" s="549"/>
      <c r="KOM3978" s="549"/>
      <c r="KON3978" s="549"/>
      <c r="KOO3978" s="549"/>
      <c r="KOP3978" s="549"/>
      <c r="KOQ3978" s="549"/>
      <c r="KOR3978" s="549"/>
      <c r="KOS3978" s="549"/>
      <c r="KOT3978" s="549"/>
      <c r="KOU3978" s="549"/>
      <c r="KOV3978" s="549"/>
      <c r="KOW3978" s="549"/>
      <c r="KOX3978" s="549"/>
      <c r="KOY3978" s="549"/>
      <c r="KOZ3978" s="549"/>
      <c r="KPA3978" s="549"/>
      <c r="KPB3978" s="549"/>
      <c r="KPC3978" s="549"/>
      <c r="KPD3978" s="549"/>
      <c r="KPE3978" s="549"/>
      <c r="KPF3978" s="549"/>
      <c r="KPG3978" s="549"/>
      <c r="KPH3978" s="549"/>
      <c r="KPI3978" s="549"/>
      <c r="KPJ3978" s="549"/>
      <c r="KPK3978" s="549"/>
      <c r="KPL3978" s="549"/>
      <c r="KPM3978" s="549"/>
      <c r="KPN3978" s="549"/>
      <c r="KPO3978" s="549"/>
      <c r="KPP3978" s="549"/>
      <c r="KPQ3978" s="549"/>
      <c r="KPR3978" s="549"/>
      <c r="KPS3978" s="549"/>
      <c r="KPT3978" s="549"/>
      <c r="KPU3978" s="549"/>
      <c r="KPV3978" s="549"/>
      <c r="KPW3978" s="549"/>
      <c r="KPX3978" s="549"/>
      <c r="KPY3978" s="549"/>
      <c r="KPZ3978" s="549"/>
      <c r="KQA3978" s="549"/>
      <c r="KQB3978" s="549"/>
      <c r="KQC3978" s="549"/>
      <c r="KQD3978" s="549"/>
      <c r="KQE3978" s="549"/>
      <c r="KQF3978" s="549"/>
      <c r="KQG3978" s="549"/>
      <c r="KQH3978" s="549"/>
      <c r="KQI3978" s="549"/>
      <c r="KQJ3978" s="549"/>
      <c r="KQK3978" s="549"/>
      <c r="KQL3978" s="549"/>
      <c r="KQM3978" s="549"/>
      <c r="KQN3978" s="549"/>
      <c r="KQO3978" s="549"/>
      <c r="KQP3978" s="549"/>
      <c r="KQQ3978" s="549"/>
      <c r="KQR3978" s="549"/>
      <c r="KQS3978" s="549"/>
      <c r="KQT3978" s="549"/>
      <c r="KQU3978" s="549"/>
      <c r="KQV3978" s="549"/>
      <c r="KQW3978" s="549"/>
      <c r="KQX3978" s="549"/>
      <c r="KQY3978" s="549"/>
      <c r="KQZ3978" s="549"/>
      <c r="KRA3978" s="549"/>
      <c r="KRB3978" s="549"/>
      <c r="KRC3978" s="549"/>
      <c r="KRD3978" s="549"/>
      <c r="KRE3978" s="549"/>
      <c r="KRF3978" s="549"/>
      <c r="KRG3978" s="549"/>
      <c r="KRH3978" s="549"/>
      <c r="KRI3978" s="549"/>
      <c r="KRJ3978" s="549"/>
      <c r="KRK3978" s="549"/>
      <c r="KRL3978" s="549"/>
      <c r="KRM3978" s="549"/>
      <c r="KRN3978" s="549"/>
      <c r="KRO3978" s="549"/>
      <c r="KRP3978" s="549"/>
      <c r="KRQ3978" s="549"/>
      <c r="KRR3978" s="549"/>
      <c r="KRS3978" s="549"/>
      <c r="KRT3978" s="549"/>
      <c r="KRU3978" s="549"/>
      <c r="KRV3978" s="549"/>
      <c r="KRW3978" s="549"/>
      <c r="KRX3978" s="549"/>
      <c r="KRY3978" s="549"/>
      <c r="KRZ3978" s="549"/>
      <c r="KSA3978" s="549"/>
      <c r="KSB3978" s="549"/>
      <c r="KSC3978" s="549"/>
      <c r="KSD3978" s="549"/>
      <c r="KSE3978" s="549"/>
      <c r="KSF3978" s="549"/>
      <c r="KSG3978" s="549"/>
      <c r="KSH3978" s="549"/>
      <c r="KSI3978" s="549"/>
      <c r="KSJ3978" s="549"/>
      <c r="KSK3978" s="549"/>
      <c r="KSL3978" s="549"/>
      <c r="KSM3978" s="549"/>
      <c r="KSN3978" s="549"/>
      <c r="KSO3978" s="549"/>
      <c r="KSP3978" s="549"/>
      <c r="KSQ3978" s="549"/>
      <c r="KSR3978" s="549"/>
      <c r="KSS3978" s="549"/>
      <c r="KST3978" s="549"/>
      <c r="KSU3978" s="549"/>
      <c r="KSV3978" s="549"/>
      <c r="KSW3978" s="549"/>
      <c r="KSX3978" s="549"/>
      <c r="KSY3978" s="549"/>
      <c r="KSZ3978" s="549"/>
      <c r="KTA3978" s="549"/>
      <c r="KTB3978" s="549"/>
      <c r="KTC3978" s="549"/>
      <c r="KTD3978" s="549"/>
      <c r="KTE3978" s="549"/>
      <c r="KTF3978" s="549"/>
      <c r="KTG3978" s="549"/>
      <c r="KTH3978" s="549"/>
      <c r="KTI3978" s="549"/>
      <c r="KTJ3978" s="549"/>
      <c r="KTK3978" s="549"/>
      <c r="KTL3978" s="549"/>
      <c r="KTM3978" s="549"/>
      <c r="KTN3978" s="549"/>
      <c r="KTO3978" s="549"/>
      <c r="KTP3978" s="549"/>
      <c r="KTQ3978" s="549"/>
      <c r="KTR3978" s="549"/>
      <c r="KTS3978" s="549"/>
      <c r="KTT3978" s="549"/>
      <c r="KTU3978" s="549"/>
      <c r="KTV3978" s="549"/>
      <c r="KTW3978" s="549"/>
      <c r="KTX3978" s="549"/>
      <c r="KTY3978" s="549"/>
      <c r="KTZ3978" s="549"/>
      <c r="KUA3978" s="549"/>
      <c r="KUB3978" s="549"/>
      <c r="KUC3978" s="549"/>
      <c r="KUD3978" s="549"/>
      <c r="KUE3978" s="549"/>
      <c r="KUF3978" s="549"/>
      <c r="KUG3978" s="549"/>
      <c r="KUH3978" s="549"/>
      <c r="KUI3978" s="549"/>
      <c r="KUJ3978" s="549"/>
      <c r="KUK3978" s="549"/>
      <c r="KUL3978" s="549"/>
      <c r="KUM3978" s="549"/>
      <c r="KUN3978" s="549"/>
      <c r="KUO3978" s="549"/>
      <c r="KUP3978" s="549"/>
      <c r="KUQ3978" s="549"/>
      <c r="KUR3978" s="549"/>
      <c r="KUS3978" s="549"/>
      <c r="KUT3978" s="549"/>
      <c r="KUU3978" s="549"/>
      <c r="KUV3978" s="549"/>
      <c r="KUW3978" s="549"/>
      <c r="KUX3978" s="549"/>
      <c r="KUY3978" s="549"/>
      <c r="KUZ3978" s="549"/>
      <c r="KVA3978" s="549"/>
      <c r="KVB3978" s="549"/>
      <c r="KVC3978" s="549"/>
      <c r="KVD3978" s="549"/>
      <c r="KVE3978" s="549"/>
      <c r="KVF3978" s="549"/>
      <c r="KVG3978" s="549"/>
      <c r="KVH3978" s="549"/>
      <c r="KVI3978" s="549"/>
      <c r="KVJ3978" s="549"/>
      <c r="KVK3978" s="549"/>
      <c r="KVL3978" s="549"/>
      <c r="KVM3978" s="549"/>
      <c r="KVN3978" s="549"/>
      <c r="KVO3978" s="549"/>
      <c r="KVP3978" s="549"/>
      <c r="KVQ3978" s="549"/>
      <c r="KVR3978" s="549"/>
      <c r="KVS3978" s="549"/>
      <c r="KVT3978" s="549"/>
      <c r="KVU3978" s="549"/>
      <c r="KVV3978" s="549"/>
      <c r="KVW3978" s="549"/>
      <c r="KVX3978" s="549"/>
      <c r="KVY3978" s="549"/>
      <c r="KVZ3978" s="549"/>
      <c r="KWA3978" s="549"/>
      <c r="KWB3978" s="549"/>
      <c r="KWC3978" s="549"/>
      <c r="KWD3978" s="549"/>
      <c r="KWE3978" s="549"/>
      <c r="KWF3978" s="549"/>
      <c r="KWG3978" s="549"/>
      <c r="KWH3978" s="549"/>
      <c r="KWI3978" s="549"/>
      <c r="KWJ3978" s="549"/>
      <c r="KWK3978" s="549"/>
      <c r="KWL3978" s="549"/>
      <c r="KWM3978" s="549"/>
      <c r="KWN3978" s="549"/>
      <c r="KWO3978" s="549"/>
      <c r="KWP3978" s="549"/>
      <c r="KWQ3978" s="549"/>
      <c r="KWR3978" s="549"/>
      <c r="KWS3978" s="549"/>
      <c r="KWT3978" s="549"/>
      <c r="KWU3978" s="549"/>
      <c r="KWV3978" s="549"/>
      <c r="KWW3978" s="549"/>
      <c r="KWX3978" s="549"/>
      <c r="KWY3978" s="549"/>
      <c r="KWZ3978" s="549"/>
      <c r="KXA3978" s="549"/>
      <c r="KXB3978" s="549"/>
      <c r="KXC3978" s="549"/>
      <c r="KXD3978" s="549"/>
      <c r="KXE3978" s="549"/>
      <c r="KXF3978" s="549"/>
      <c r="KXG3978" s="549"/>
      <c r="KXH3978" s="549"/>
      <c r="KXI3978" s="549"/>
      <c r="KXJ3978" s="549"/>
      <c r="KXK3978" s="549"/>
      <c r="KXL3978" s="549"/>
      <c r="KXM3978" s="549"/>
      <c r="KXN3978" s="549"/>
      <c r="KXO3978" s="549"/>
      <c r="KXP3978" s="549"/>
      <c r="KXQ3978" s="549"/>
      <c r="KXR3978" s="549"/>
      <c r="KXS3978" s="549"/>
      <c r="KXT3978" s="549"/>
      <c r="KXU3978" s="549"/>
      <c r="KXV3978" s="549"/>
      <c r="KXW3978" s="549"/>
      <c r="KXX3978" s="549"/>
      <c r="KXY3978" s="549"/>
      <c r="KXZ3978" s="549"/>
      <c r="KYA3978" s="549"/>
      <c r="KYB3978" s="549"/>
      <c r="KYC3978" s="549"/>
      <c r="KYD3978" s="549"/>
      <c r="KYE3978" s="549"/>
      <c r="KYF3978" s="549"/>
      <c r="KYG3978" s="549"/>
      <c r="KYH3978" s="549"/>
      <c r="KYI3978" s="549"/>
      <c r="KYJ3978" s="549"/>
      <c r="KYK3978" s="549"/>
      <c r="KYL3978" s="549"/>
      <c r="KYM3978" s="549"/>
      <c r="KYN3978" s="549"/>
      <c r="KYO3978" s="549"/>
      <c r="KYP3978" s="549"/>
      <c r="KYQ3978" s="549"/>
      <c r="KYR3978" s="549"/>
      <c r="KYS3978" s="549"/>
      <c r="KYT3978" s="549"/>
      <c r="KYU3978" s="549"/>
      <c r="KYV3978" s="549"/>
      <c r="KYW3978" s="549"/>
      <c r="KYX3978" s="549"/>
      <c r="KYY3978" s="549"/>
      <c r="KYZ3978" s="549"/>
      <c r="KZA3978" s="549"/>
      <c r="KZB3978" s="549"/>
      <c r="KZC3978" s="549"/>
      <c r="KZD3978" s="549"/>
      <c r="KZE3978" s="549"/>
      <c r="KZF3978" s="549"/>
      <c r="KZG3978" s="549"/>
      <c r="KZH3978" s="549"/>
      <c r="KZI3978" s="549"/>
      <c r="KZJ3978" s="549"/>
      <c r="KZK3978" s="549"/>
      <c r="KZL3978" s="549"/>
      <c r="KZM3978" s="549"/>
      <c r="KZN3978" s="549"/>
      <c r="KZO3978" s="549"/>
      <c r="KZP3978" s="549"/>
      <c r="KZQ3978" s="549"/>
      <c r="KZR3978" s="549"/>
      <c r="KZS3978" s="549"/>
      <c r="KZT3978" s="549"/>
      <c r="KZU3978" s="549"/>
      <c r="KZV3978" s="549"/>
      <c r="KZW3978" s="549"/>
      <c r="KZX3978" s="549"/>
      <c r="KZY3978" s="549"/>
      <c r="KZZ3978" s="549"/>
      <c r="LAA3978" s="549"/>
      <c r="LAB3978" s="549"/>
      <c r="LAC3978" s="549"/>
      <c r="LAD3978" s="549"/>
      <c r="LAE3978" s="549"/>
      <c r="LAF3978" s="549"/>
      <c r="LAG3978" s="549"/>
      <c r="LAH3978" s="549"/>
      <c r="LAI3978" s="549"/>
      <c r="LAJ3978" s="549"/>
      <c r="LAK3978" s="549"/>
      <c r="LAL3978" s="549"/>
      <c r="LAM3978" s="549"/>
      <c r="LAN3978" s="549"/>
      <c r="LAO3978" s="549"/>
      <c r="LAP3978" s="549"/>
      <c r="LAQ3978" s="549"/>
      <c r="LAR3978" s="549"/>
      <c r="LAS3978" s="549"/>
      <c r="LAT3978" s="549"/>
      <c r="LAU3978" s="549"/>
      <c r="LAV3978" s="549"/>
      <c r="LAW3978" s="549"/>
      <c r="LAX3978" s="549"/>
      <c r="LAY3978" s="549"/>
      <c r="LAZ3978" s="549"/>
      <c r="LBA3978" s="549"/>
      <c r="LBB3978" s="549"/>
      <c r="LBC3978" s="549"/>
      <c r="LBD3978" s="549"/>
      <c r="LBE3978" s="549"/>
      <c r="LBF3978" s="549"/>
      <c r="LBG3978" s="549"/>
      <c r="LBH3978" s="549"/>
      <c r="LBI3978" s="549"/>
      <c r="LBJ3978" s="549"/>
      <c r="LBK3978" s="549"/>
      <c r="LBL3978" s="549"/>
      <c r="LBM3978" s="549"/>
      <c r="LBN3978" s="549"/>
      <c r="LBO3978" s="549"/>
      <c r="LBP3978" s="549"/>
      <c r="LBQ3978" s="549"/>
      <c r="LBR3978" s="549"/>
      <c r="LBS3978" s="549"/>
      <c r="LBT3978" s="549"/>
      <c r="LBU3978" s="549"/>
      <c r="LBV3978" s="549"/>
      <c r="LBW3978" s="549"/>
      <c r="LBX3978" s="549"/>
      <c r="LBY3978" s="549"/>
      <c r="LBZ3978" s="549"/>
      <c r="LCA3978" s="549"/>
      <c r="LCB3978" s="549"/>
      <c r="LCC3978" s="549"/>
      <c r="LCD3978" s="549"/>
      <c r="LCE3978" s="549"/>
      <c r="LCF3978" s="549"/>
      <c r="LCG3978" s="549"/>
      <c r="LCH3978" s="549"/>
      <c r="LCI3978" s="549"/>
      <c r="LCJ3978" s="549"/>
      <c r="LCK3978" s="549"/>
      <c r="LCL3978" s="549"/>
      <c r="LCM3978" s="549"/>
      <c r="LCN3978" s="549"/>
      <c r="LCO3978" s="549"/>
      <c r="LCP3978" s="549"/>
      <c r="LCQ3978" s="549"/>
      <c r="LCR3978" s="549"/>
      <c r="LCS3978" s="549"/>
      <c r="LCT3978" s="549"/>
      <c r="LCU3978" s="549"/>
      <c r="LCV3978" s="549"/>
      <c r="LCW3978" s="549"/>
      <c r="LCX3978" s="549"/>
      <c r="LCY3978" s="549"/>
      <c r="LCZ3978" s="549"/>
      <c r="LDA3978" s="549"/>
      <c r="LDB3978" s="549"/>
      <c r="LDC3978" s="549"/>
      <c r="LDD3978" s="549"/>
      <c r="LDE3978" s="549"/>
      <c r="LDF3978" s="549"/>
      <c r="LDG3978" s="549"/>
      <c r="LDH3978" s="549"/>
      <c r="LDI3978" s="549"/>
      <c r="LDJ3978" s="549"/>
      <c r="LDK3978" s="549"/>
      <c r="LDL3978" s="549"/>
      <c r="LDM3978" s="549"/>
      <c r="LDN3978" s="549"/>
      <c r="LDO3978" s="549"/>
      <c r="LDP3978" s="549"/>
      <c r="LDQ3978" s="549"/>
      <c r="LDR3978" s="549"/>
      <c r="LDS3978" s="549"/>
      <c r="LDT3978" s="549"/>
      <c r="LDU3978" s="549"/>
      <c r="LDV3978" s="549"/>
      <c r="LDW3978" s="549"/>
      <c r="LDX3978" s="549"/>
      <c r="LDY3978" s="549"/>
      <c r="LDZ3978" s="549"/>
      <c r="LEA3978" s="549"/>
      <c r="LEB3978" s="549"/>
      <c r="LEC3978" s="549"/>
      <c r="LED3978" s="549"/>
      <c r="LEE3978" s="549"/>
      <c r="LEF3978" s="549"/>
      <c r="LEG3978" s="549"/>
      <c r="LEH3978" s="549"/>
      <c r="LEI3978" s="549"/>
      <c r="LEJ3978" s="549"/>
      <c r="LEK3978" s="549"/>
      <c r="LEL3978" s="549"/>
      <c r="LEM3978" s="549"/>
      <c r="LEN3978" s="549"/>
      <c r="LEO3978" s="549"/>
      <c r="LEP3978" s="549"/>
      <c r="LEQ3978" s="549"/>
      <c r="LER3978" s="549"/>
      <c r="LES3978" s="549"/>
      <c r="LET3978" s="549"/>
      <c r="LEU3978" s="549"/>
      <c r="LEV3978" s="549"/>
      <c r="LEW3978" s="549"/>
      <c r="LEX3978" s="549"/>
      <c r="LEY3978" s="549"/>
      <c r="LEZ3978" s="549"/>
      <c r="LFA3978" s="549"/>
      <c r="LFB3978" s="549"/>
      <c r="LFC3978" s="549"/>
      <c r="LFD3978" s="549"/>
      <c r="LFE3978" s="549"/>
      <c r="LFF3978" s="549"/>
      <c r="LFG3978" s="549"/>
      <c r="LFH3978" s="549"/>
      <c r="LFI3978" s="549"/>
      <c r="LFJ3978" s="549"/>
      <c r="LFK3978" s="549"/>
      <c r="LFL3978" s="549"/>
      <c r="LFM3978" s="549"/>
      <c r="LFN3978" s="549"/>
      <c r="LFO3978" s="549"/>
      <c r="LFP3978" s="549"/>
      <c r="LFQ3978" s="549"/>
      <c r="LFR3978" s="549"/>
      <c r="LFS3978" s="549"/>
      <c r="LFT3978" s="549"/>
      <c r="LFU3978" s="549"/>
      <c r="LFV3978" s="549"/>
      <c r="LFW3978" s="549"/>
      <c r="LFX3978" s="549"/>
      <c r="LFY3978" s="549"/>
      <c r="LFZ3978" s="549"/>
      <c r="LGA3978" s="549"/>
      <c r="LGB3978" s="549"/>
      <c r="LGC3978" s="549"/>
      <c r="LGD3978" s="549"/>
      <c r="LGE3978" s="549"/>
      <c r="LGF3978" s="549"/>
      <c r="LGG3978" s="549"/>
      <c r="LGH3978" s="549"/>
      <c r="LGI3978" s="549"/>
      <c r="LGJ3978" s="549"/>
      <c r="LGK3978" s="549"/>
      <c r="LGL3978" s="549"/>
      <c r="LGM3978" s="549"/>
      <c r="LGN3978" s="549"/>
      <c r="LGO3978" s="549"/>
      <c r="LGP3978" s="549"/>
      <c r="LGQ3978" s="549"/>
      <c r="LGR3978" s="549"/>
      <c r="LGS3978" s="549"/>
      <c r="LGT3978" s="549"/>
      <c r="LGU3978" s="549"/>
      <c r="LGV3978" s="549"/>
      <c r="LGW3978" s="549"/>
      <c r="LGX3978" s="549"/>
      <c r="LGY3978" s="549"/>
      <c r="LGZ3978" s="549"/>
      <c r="LHA3978" s="549"/>
      <c r="LHB3978" s="549"/>
      <c r="LHC3978" s="549"/>
      <c r="LHD3978" s="549"/>
      <c r="LHE3978" s="549"/>
      <c r="LHF3978" s="549"/>
      <c r="LHG3978" s="549"/>
      <c r="LHH3978" s="549"/>
      <c r="LHI3978" s="549"/>
      <c r="LHJ3978" s="549"/>
      <c r="LHK3978" s="549"/>
      <c r="LHL3978" s="549"/>
      <c r="LHM3978" s="549"/>
      <c r="LHN3978" s="549"/>
      <c r="LHO3978" s="549"/>
      <c r="LHP3978" s="549"/>
      <c r="LHQ3978" s="549"/>
      <c r="LHR3978" s="549"/>
      <c r="LHS3978" s="549"/>
      <c r="LHT3978" s="549"/>
      <c r="LHU3978" s="549"/>
      <c r="LHV3978" s="549"/>
      <c r="LHW3978" s="549"/>
      <c r="LHX3978" s="549"/>
      <c r="LHY3978" s="549"/>
      <c r="LHZ3978" s="549"/>
      <c r="LIA3978" s="549"/>
      <c r="LIB3978" s="549"/>
      <c r="LIC3978" s="549"/>
      <c r="LID3978" s="549"/>
      <c r="LIE3978" s="549"/>
      <c r="LIF3978" s="549"/>
      <c r="LIG3978" s="549"/>
      <c r="LIH3978" s="549"/>
      <c r="LII3978" s="549"/>
      <c r="LIJ3978" s="549"/>
      <c r="LIK3978" s="549"/>
      <c r="LIL3978" s="549"/>
      <c r="LIM3978" s="549"/>
      <c r="LIN3978" s="549"/>
      <c r="LIO3978" s="549"/>
      <c r="LIP3978" s="549"/>
      <c r="LIQ3978" s="549"/>
      <c r="LIR3978" s="549"/>
      <c r="LIS3978" s="549"/>
      <c r="LIT3978" s="549"/>
      <c r="LIU3978" s="549"/>
      <c r="LIV3978" s="549"/>
      <c r="LIW3978" s="549"/>
      <c r="LIX3978" s="549"/>
      <c r="LIY3978" s="549"/>
      <c r="LIZ3978" s="549"/>
      <c r="LJA3978" s="549"/>
      <c r="LJB3978" s="549"/>
      <c r="LJC3978" s="549"/>
      <c r="LJD3978" s="549"/>
      <c r="LJE3978" s="549"/>
      <c r="LJF3978" s="549"/>
      <c r="LJG3978" s="549"/>
      <c r="LJH3978" s="549"/>
      <c r="LJI3978" s="549"/>
      <c r="LJJ3978" s="549"/>
      <c r="LJK3978" s="549"/>
      <c r="LJL3978" s="549"/>
      <c r="LJM3978" s="549"/>
      <c r="LJN3978" s="549"/>
      <c r="LJO3978" s="549"/>
      <c r="LJP3978" s="549"/>
      <c r="LJQ3978" s="549"/>
      <c r="LJR3978" s="549"/>
      <c r="LJS3978" s="549"/>
      <c r="LJT3978" s="549"/>
      <c r="LJU3978" s="549"/>
      <c r="LJV3978" s="549"/>
      <c r="LJW3978" s="549"/>
      <c r="LJX3978" s="549"/>
      <c r="LJY3978" s="549"/>
      <c r="LJZ3978" s="549"/>
      <c r="LKA3978" s="549"/>
      <c r="LKB3978" s="549"/>
      <c r="LKC3978" s="549"/>
      <c r="LKD3978" s="549"/>
      <c r="LKE3978" s="549"/>
      <c r="LKF3978" s="549"/>
      <c r="LKG3978" s="549"/>
      <c r="LKH3978" s="549"/>
      <c r="LKI3978" s="549"/>
      <c r="LKJ3978" s="549"/>
      <c r="LKK3978" s="549"/>
      <c r="LKL3978" s="549"/>
      <c r="LKM3978" s="549"/>
      <c r="LKN3978" s="549"/>
      <c r="LKO3978" s="549"/>
      <c r="LKP3978" s="549"/>
      <c r="LKQ3978" s="549"/>
      <c r="LKR3978" s="549"/>
      <c r="LKS3978" s="549"/>
      <c r="LKT3978" s="549"/>
      <c r="LKU3978" s="549"/>
      <c r="LKV3978" s="549"/>
      <c r="LKW3978" s="549"/>
      <c r="LKX3978" s="549"/>
      <c r="LKY3978" s="549"/>
      <c r="LKZ3978" s="549"/>
      <c r="LLA3978" s="549"/>
      <c r="LLB3978" s="549"/>
      <c r="LLC3978" s="549"/>
      <c r="LLD3978" s="549"/>
      <c r="LLE3978" s="549"/>
      <c r="LLF3978" s="549"/>
      <c r="LLG3978" s="549"/>
      <c r="LLH3978" s="549"/>
      <c r="LLI3978" s="549"/>
      <c r="LLJ3978" s="549"/>
      <c r="LLK3978" s="549"/>
      <c r="LLL3978" s="549"/>
      <c r="LLM3978" s="549"/>
      <c r="LLN3978" s="549"/>
      <c r="LLO3978" s="549"/>
      <c r="LLP3978" s="549"/>
      <c r="LLQ3978" s="549"/>
      <c r="LLR3978" s="549"/>
      <c r="LLS3978" s="549"/>
      <c r="LLT3978" s="549"/>
      <c r="LLU3978" s="549"/>
      <c r="LLV3978" s="549"/>
      <c r="LLW3978" s="549"/>
      <c r="LLX3978" s="549"/>
      <c r="LLY3978" s="549"/>
      <c r="LLZ3978" s="549"/>
      <c r="LMA3978" s="549"/>
      <c r="LMB3978" s="549"/>
      <c r="LMC3978" s="549"/>
      <c r="LMD3978" s="549"/>
      <c r="LME3978" s="549"/>
      <c r="LMF3978" s="549"/>
      <c r="LMG3978" s="549"/>
      <c r="LMH3978" s="549"/>
      <c r="LMI3978" s="549"/>
      <c r="LMJ3978" s="549"/>
      <c r="LMK3978" s="549"/>
      <c r="LML3978" s="549"/>
      <c r="LMM3978" s="549"/>
      <c r="LMN3978" s="549"/>
      <c r="LMO3978" s="549"/>
      <c r="LMP3978" s="549"/>
      <c r="LMQ3978" s="549"/>
      <c r="LMR3978" s="549"/>
      <c r="LMS3978" s="549"/>
      <c r="LMT3978" s="549"/>
      <c r="LMU3978" s="549"/>
      <c r="LMV3978" s="549"/>
      <c r="LMW3978" s="549"/>
      <c r="LMX3978" s="549"/>
      <c r="LMY3978" s="549"/>
      <c r="LMZ3978" s="549"/>
      <c r="LNA3978" s="549"/>
      <c r="LNB3978" s="549"/>
      <c r="LNC3978" s="549"/>
      <c r="LND3978" s="549"/>
      <c r="LNE3978" s="549"/>
      <c r="LNF3978" s="549"/>
      <c r="LNG3978" s="549"/>
      <c r="LNH3978" s="549"/>
      <c r="LNI3978" s="549"/>
      <c r="LNJ3978" s="549"/>
      <c r="LNK3978" s="549"/>
      <c r="LNL3978" s="549"/>
      <c r="LNM3978" s="549"/>
      <c r="LNN3978" s="549"/>
      <c r="LNO3978" s="549"/>
      <c r="LNP3978" s="549"/>
      <c r="LNQ3978" s="549"/>
      <c r="LNR3978" s="549"/>
      <c r="LNS3978" s="549"/>
      <c r="LNT3978" s="549"/>
      <c r="LNU3978" s="549"/>
      <c r="LNV3978" s="549"/>
      <c r="LNW3978" s="549"/>
      <c r="LNX3978" s="549"/>
      <c r="LNY3978" s="549"/>
      <c r="LNZ3978" s="549"/>
      <c r="LOA3978" s="549"/>
      <c r="LOB3978" s="549"/>
      <c r="LOC3978" s="549"/>
      <c r="LOD3978" s="549"/>
      <c r="LOE3978" s="549"/>
      <c r="LOF3978" s="549"/>
      <c r="LOG3978" s="549"/>
      <c r="LOH3978" s="549"/>
      <c r="LOI3978" s="549"/>
      <c r="LOJ3978" s="549"/>
      <c r="LOK3978" s="549"/>
      <c r="LOL3978" s="549"/>
      <c r="LOM3978" s="549"/>
      <c r="LON3978" s="549"/>
      <c r="LOO3978" s="549"/>
      <c r="LOP3978" s="549"/>
      <c r="LOQ3978" s="549"/>
      <c r="LOR3978" s="549"/>
      <c r="LOS3978" s="549"/>
      <c r="LOT3978" s="549"/>
      <c r="LOU3978" s="549"/>
      <c r="LOV3978" s="549"/>
      <c r="LOW3978" s="549"/>
      <c r="LOX3978" s="549"/>
      <c r="LOY3978" s="549"/>
      <c r="LOZ3978" s="549"/>
      <c r="LPA3978" s="549"/>
      <c r="LPB3978" s="549"/>
      <c r="LPC3978" s="549"/>
      <c r="LPD3978" s="549"/>
      <c r="LPE3978" s="549"/>
      <c r="LPF3978" s="549"/>
      <c r="LPG3978" s="549"/>
      <c r="LPH3978" s="549"/>
      <c r="LPI3978" s="549"/>
      <c r="LPJ3978" s="549"/>
      <c r="LPK3978" s="549"/>
      <c r="LPL3978" s="549"/>
      <c r="LPM3978" s="549"/>
      <c r="LPN3978" s="549"/>
      <c r="LPO3978" s="549"/>
      <c r="LPP3978" s="549"/>
      <c r="LPQ3978" s="549"/>
      <c r="LPR3978" s="549"/>
      <c r="LPS3978" s="549"/>
      <c r="LPT3978" s="549"/>
      <c r="LPU3978" s="549"/>
      <c r="LPV3978" s="549"/>
      <c r="LPW3978" s="549"/>
      <c r="LPX3978" s="549"/>
      <c r="LPY3978" s="549"/>
      <c r="LPZ3978" s="549"/>
      <c r="LQA3978" s="549"/>
      <c r="LQB3978" s="549"/>
      <c r="LQC3978" s="549"/>
      <c r="LQD3978" s="549"/>
      <c r="LQE3978" s="549"/>
      <c r="LQF3978" s="549"/>
      <c r="LQG3978" s="549"/>
      <c r="LQH3978" s="549"/>
      <c r="LQI3978" s="549"/>
      <c r="LQJ3978" s="549"/>
      <c r="LQK3978" s="549"/>
      <c r="LQL3978" s="549"/>
      <c r="LQM3978" s="549"/>
      <c r="LQN3978" s="549"/>
      <c r="LQO3978" s="549"/>
      <c r="LQP3978" s="549"/>
      <c r="LQQ3978" s="549"/>
      <c r="LQR3978" s="549"/>
      <c r="LQS3978" s="549"/>
      <c r="LQT3978" s="549"/>
      <c r="LQU3978" s="549"/>
      <c r="LQV3978" s="549"/>
      <c r="LQW3978" s="549"/>
      <c r="LQX3978" s="549"/>
      <c r="LQY3978" s="549"/>
      <c r="LQZ3978" s="549"/>
      <c r="LRA3978" s="549"/>
      <c r="LRB3978" s="549"/>
      <c r="LRC3978" s="549"/>
      <c r="LRD3978" s="549"/>
      <c r="LRE3978" s="549"/>
      <c r="LRF3978" s="549"/>
      <c r="LRG3978" s="549"/>
      <c r="LRH3978" s="549"/>
      <c r="LRI3978" s="549"/>
      <c r="LRJ3978" s="549"/>
      <c r="LRK3978" s="549"/>
      <c r="LRL3978" s="549"/>
      <c r="LRM3978" s="549"/>
      <c r="LRN3978" s="549"/>
      <c r="LRO3978" s="549"/>
      <c r="LRP3978" s="549"/>
      <c r="LRQ3978" s="549"/>
      <c r="LRR3978" s="549"/>
      <c r="LRS3978" s="549"/>
      <c r="LRT3978" s="549"/>
      <c r="LRU3978" s="549"/>
      <c r="LRV3978" s="549"/>
      <c r="LRW3978" s="549"/>
      <c r="LRX3978" s="549"/>
      <c r="LRY3978" s="549"/>
      <c r="LRZ3978" s="549"/>
      <c r="LSA3978" s="549"/>
      <c r="LSB3978" s="549"/>
      <c r="LSC3978" s="549"/>
      <c r="LSD3978" s="549"/>
      <c r="LSE3978" s="549"/>
      <c r="LSF3978" s="549"/>
      <c r="LSG3978" s="549"/>
      <c r="LSH3978" s="549"/>
      <c r="LSI3978" s="549"/>
      <c r="LSJ3978" s="549"/>
      <c r="LSK3978" s="549"/>
      <c r="LSL3978" s="549"/>
      <c r="LSM3978" s="549"/>
      <c r="LSN3978" s="549"/>
      <c r="LSO3978" s="549"/>
      <c r="LSP3978" s="549"/>
      <c r="LSQ3978" s="549"/>
      <c r="LSR3978" s="549"/>
      <c r="LSS3978" s="549"/>
      <c r="LST3978" s="549"/>
      <c r="LSU3978" s="549"/>
      <c r="LSV3978" s="549"/>
      <c r="LSW3978" s="549"/>
      <c r="LSX3978" s="549"/>
      <c r="LSY3978" s="549"/>
      <c r="LSZ3978" s="549"/>
      <c r="LTA3978" s="549"/>
      <c r="LTB3978" s="549"/>
      <c r="LTC3978" s="549"/>
      <c r="LTD3978" s="549"/>
      <c r="LTE3978" s="549"/>
      <c r="LTF3978" s="549"/>
      <c r="LTG3978" s="549"/>
      <c r="LTH3978" s="549"/>
      <c r="LTI3978" s="549"/>
      <c r="LTJ3978" s="549"/>
      <c r="LTK3978" s="549"/>
      <c r="LTL3978" s="549"/>
      <c r="LTM3978" s="549"/>
      <c r="LTN3978" s="549"/>
      <c r="LTO3978" s="549"/>
      <c r="LTP3978" s="549"/>
      <c r="LTQ3978" s="549"/>
      <c r="LTR3978" s="549"/>
      <c r="LTS3978" s="549"/>
      <c r="LTT3978" s="549"/>
      <c r="LTU3978" s="549"/>
      <c r="LTV3978" s="549"/>
      <c r="LTW3978" s="549"/>
      <c r="LTX3978" s="549"/>
      <c r="LTY3978" s="549"/>
      <c r="LTZ3978" s="549"/>
      <c r="LUA3978" s="549"/>
      <c r="LUB3978" s="549"/>
      <c r="LUC3978" s="549"/>
      <c r="LUD3978" s="549"/>
      <c r="LUE3978" s="549"/>
      <c r="LUF3978" s="549"/>
      <c r="LUG3978" s="549"/>
      <c r="LUH3978" s="549"/>
      <c r="LUI3978" s="549"/>
      <c r="LUJ3978" s="549"/>
      <c r="LUK3978" s="549"/>
      <c r="LUL3978" s="549"/>
      <c r="LUM3978" s="549"/>
      <c r="LUN3978" s="549"/>
      <c r="LUO3978" s="549"/>
      <c r="LUP3978" s="549"/>
      <c r="LUQ3978" s="549"/>
      <c r="LUR3978" s="549"/>
      <c r="LUS3978" s="549"/>
      <c r="LUT3978" s="549"/>
      <c r="LUU3978" s="549"/>
      <c r="LUV3978" s="549"/>
      <c r="LUW3978" s="549"/>
      <c r="LUX3978" s="549"/>
      <c r="LUY3978" s="549"/>
      <c r="LUZ3978" s="549"/>
      <c r="LVA3978" s="549"/>
      <c r="LVB3978" s="549"/>
      <c r="LVC3978" s="549"/>
      <c r="LVD3978" s="549"/>
      <c r="LVE3978" s="549"/>
      <c r="LVF3978" s="549"/>
      <c r="LVG3978" s="549"/>
      <c r="LVH3978" s="549"/>
      <c r="LVI3978" s="549"/>
      <c r="LVJ3978" s="549"/>
      <c r="LVK3978" s="549"/>
      <c r="LVL3978" s="549"/>
      <c r="LVM3978" s="549"/>
      <c r="LVN3978" s="549"/>
      <c r="LVO3978" s="549"/>
      <c r="LVP3978" s="549"/>
      <c r="LVQ3978" s="549"/>
      <c r="LVR3978" s="549"/>
      <c r="LVS3978" s="549"/>
      <c r="LVT3978" s="549"/>
      <c r="LVU3978" s="549"/>
      <c r="LVV3978" s="549"/>
      <c r="LVW3978" s="549"/>
      <c r="LVX3978" s="549"/>
      <c r="LVY3978" s="549"/>
      <c r="LVZ3978" s="549"/>
      <c r="LWA3978" s="549"/>
      <c r="LWB3978" s="549"/>
      <c r="LWC3978" s="549"/>
      <c r="LWD3978" s="549"/>
      <c r="LWE3978" s="549"/>
      <c r="LWF3978" s="549"/>
      <c r="LWG3978" s="549"/>
      <c r="LWH3978" s="549"/>
      <c r="LWI3978" s="549"/>
      <c r="LWJ3978" s="549"/>
      <c r="LWK3978" s="549"/>
      <c r="LWL3978" s="549"/>
      <c r="LWM3978" s="549"/>
      <c r="LWN3978" s="549"/>
      <c r="LWO3978" s="549"/>
      <c r="LWP3978" s="549"/>
      <c r="LWQ3978" s="549"/>
      <c r="LWR3978" s="549"/>
      <c r="LWS3978" s="549"/>
      <c r="LWT3978" s="549"/>
      <c r="LWU3978" s="549"/>
      <c r="LWV3978" s="549"/>
      <c r="LWW3978" s="549"/>
      <c r="LWX3978" s="549"/>
      <c r="LWY3978" s="549"/>
      <c r="LWZ3978" s="549"/>
      <c r="LXA3978" s="549"/>
      <c r="LXB3978" s="549"/>
      <c r="LXC3978" s="549"/>
      <c r="LXD3978" s="549"/>
      <c r="LXE3978" s="549"/>
      <c r="LXF3978" s="549"/>
      <c r="LXG3978" s="549"/>
      <c r="LXH3978" s="549"/>
      <c r="LXI3978" s="549"/>
      <c r="LXJ3978" s="549"/>
      <c r="LXK3978" s="549"/>
      <c r="LXL3978" s="549"/>
      <c r="LXM3978" s="549"/>
      <c r="LXN3978" s="549"/>
      <c r="LXO3978" s="549"/>
      <c r="LXP3978" s="549"/>
      <c r="LXQ3978" s="549"/>
      <c r="LXR3978" s="549"/>
      <c r="LXS3978" s="549"/>
      <c r="LXT3978" s="549"/>
      <c r="LXU3978" s="549"/>
      <c r="LXV3978" s="549"/>
      <c r="LXW3978" s="549"/>
      <c r="LXX3978" s="549"/>
      <c r="LXY3978" s="549"/>
      <c r="LXZ3978" s="549"/>
      <c r="LYA3978" s="549"/>
      <c r="LYB3978" s="549"/>
      <c r="LYC3978" s="549"/>
      <c r="LYD3978" s="549"/>
      <c r="LYE3978" s="549"/>
      <c r="LYF3978" s="549"/>
      <c r="LYG3978" s="549"/>
      <c r="LYH3978" s="549"/>
      <c r="LYI3978" s="549"/>
      <c r="LYJ3978" s="549"/>
      <c r="LYK3978" s="549"/>
      <c r="LYL3978" s="549"/>
      <c r="LYM3978" s="549"/>
      <c r="LYN3978" s="549"/>
      <c r="LYO3978" s="549"/>
      <c r="LYP3978" s="549"/>
      <c r="LYQ3978" s="549"/>
      <c r="LYR3978" s="549"/>
      <c r="LYS3978" s="549"/>
      <c r="LYT3978" s="549"/>
      <c r="LYU3978" s="549"/>
      <c r="LYV3978" s="549"/>
      <c r="LYW3978" s="549"/>
      <c r="LYX3978" s="549"/>
      <c r="LYY3978" s="549"/>
      <c r="LYZ3978" s="549"/>
      <c r="LZA3978" s="549"/>
      <c r="LZB3978" s="549"/>
      <c r="LZC3978" s="549"/>
      <c r="LZD3978" s="549"/>
      <c r="LZE3978" s="549"/>
      <c r="LZF3978" s="549"/>
      <c r="LZG3978" s="549"/>
      <c r="LZH3978" s="549"/>
      <c r="LZI3978" s="549"/>
      <c r="LZJ3978" s="549"/>
      <c r="LZK3978" s="549"/>
      <c r="LZL3978" s="549"/>
      <c r="LZM3978" s="549"/>
      <c r="LZN3978" s="549"/>
      <c r="LZO3978" s="549"/>
      <c r="LZP3978" s="549"/>
      <c r="LZQ3978" s="549"/>
      <c r="LZR3978" s="549"/>
      <c r="LZS3978" s="549"/>
      <c r="LZT3978" s="549"/>
      <c r="LZU3978" s="549"/>
      <c r="LZV3978" s="549"/>
      <c r="LZW3978" s="549"/>
      <c r="LZX3978" s="549"/>
      <c r="LZY3978" s="549"/>
      <c r="LZZ3978" s="549"/>
      <c r="MAA3978" s="549"/>
      <c r="MAB3978" s="549"/>
      <c r="MAC3978" s="549"/>
      <c r="MAD3978" s="549"/>
      <c r="MAE3978" s="549"/>
      <c r="MAF3978" s="549"/>
      <c r="MAG3978" s="549"/>
      <c r="MAH3978" s="549"/>
      <c r="MAI3978" s="549"/>
      <c r="MAJ3978" s="549"/>
      <c r="MAK3978" s="549"/>
      <c r="MAL3978" s="549"/>
      <c r="MAM3978" s="549"/>
      <c r="MAN3978" s="549"/>
      <c r="MAO3978" s="549"/>
      <c r="MAP3978" s="549"/>
      <c r="MAQ3978" s="549"/>
      <c r="MAR3978" s="549"/>
      <c r="MAS3978" s="549"/>
      <c r="MAT3978" s="549"/>
      <c r="MAU3978" s="549"/>
      <c r="MAV3978" s="549"/>
      <c r="MAW3978" s="549"/>
      <c r="MAX3978" s="549"/>
      <c r="MAY3978" s="549"/>
      <c r="MAZ3978" s="549"/>
      <c r="MBA3978" s="549"/>
      <c r="MBB3978" s="549"/>
      <c r="MBC3978" s="549"/>
      <c r="MBD3978" s="549"/>
      <c r="MBE3978" s="549"/>
      <c r="MBF3978" s="549"/>
      <c r="MBG3978" s="549"/>
      <c r="MBH3978" s="549"/>
      <c r="MBI3978" s="549"/>
      <c r="MBJ3978" s="549"/>
      <c r="MBK3978" s="549"/>
      <c r="MBL3978" s="549"/>
      <c r="MBM3978" s="549"/>
      <c r="MBN3978" s="549"/>
      <c r="MBO3978" s="549"/>
      <c r="MBP3978" s="549"/>
      <c r="MBQ3978" s="549"/>
      <c r="MBR3978" s="549"/>
      <c r="MBS3978" s="549"/>
      <c r="MBT3978" s="549"/>
      <c r="MBU3978" s="549"/>
      <c r="MBV3978" s="549"/>
      <c r="MBW3978" s="549"/>
      <c r="MBX3978" s="549"/>
      <c r="MBY3978" s="549"/>
      <c r="MBZ3978" s="549"/>
      <c r="MCA3978" s="549"/>
      <c r="MCB3978" s="549"/>
      <c r="MCC3978" s="549"/>
      <c r="MCD3978" s="549"/>
      <c r="MCE3978" s="549"/>
      <c r="MCF3978" s="549"/>
      <c r="MCG3978" s="549"/>
      <c r="MCH3978" s="549"/>
      <c r="MCI3978" s="549"/>
      <c r="MCJ3978" s="549"/>
      <c r="MCK3978" s="549"/>
      <c r="MCL3978" s="549"/>
      <c r="MCM3978" s="549"/>
      <c r="MCN3978" s="549"/>
      <c r="MCO3978" s="549"/>
      <c r="MCP3978" s="549"/>
      <c r="MCQ3978" s="549"/>
      <c r="MCR3978" s="549"/>
      <c r="MCS3978" s="549"/>
      <c r="MCT3978" s="549"/>
      <c r="MCU3978" s="549"/>
      <c r="MCV3978" s="549"/>
      <c r="MCW3978" s="549"/>
      <c r="MCX3978" s="549"/>
      <c r="MCY3978" s="549"/>
      <c r="MCZ3978" s="549"/>
      <c r="MDA3978" s="549"/>
      <c r="MDB3978" s="549"/>
      <c r="MDC3978" s="549"/>
      <c r="MDD3978" s="549"/>
      <c r="MDE3978" s="549"/>
      <c r="MDF3978" s="549"/>
      <c r="MDG3978" s="549"/>
      <c r="MDH3978" s="549"/>
      <c r="MDI3978" s="549"/>
      <c r="MDJ3978" s="549"/>
      <c r="MDK3978" s="549"/>
      <c r="MDL3978" s="549"/>
      <c r="MDM3978" s="549"/>
      <c r="MDN3978" s="549"/>
      <c r="MDO3978" s="549"/>
      <c r="MDP3978" s="549"/>
      <c r="MDQ3978" s="549"/>
      <c r="MDR3978" s="549"/>
      <c r="MDS3978" s="549"/>
      <c r="MDT3978" s="549"/>
      <c r="MDU3978" s="549"/>
      <c r="MDV3978" s="549"/>
      <c r="MDW3978" s="549"/>
      <c r="MDX3978" s="549"/>
      <c r="MDY3978" s="549"/>
      <c r="MDZ3978" s="549"/>
      <c r="MEA3978" s="549"/>
      <c r="MEB3978" s="549"/>
      <c r="MEC3978" s="549"/>
      <c r="MED3978" s="549"/>
      <c r="MEE3978" s="549"/>
      <c r="MEF3978" s="549"/>
      <c r="MEG3978" s="549"/>
      <c r="MEH3978" s="549"/>
      <c r="MEI3978" s="549"/>
      <c r="MEJ3978" s="549"/>
      <c r="MEK3978" s="549"/>
      <c r="MEL3978" s="549"/>
      <c r="MEM3978" s="549"/>
      <c r="MEN3978" s="549"/>
      <c r="MEO3978" s="549"/>
      <c r="MEP3978" s="549"/>
      <c r="MEQ3978" s="549"/>
      <c r="MER3978" s="549"/>
      <c r="MES3978" s="549"/>
      <c r="MET3978" s="549"/>
      <c r="MEU3978" s="549"/>
      <c r="MEV3978" s="549"/>
      <c r="MEW3978" s="549"/>
      <c r="MEX3978" s="549"/>
      <c r="MEY3978" s="549"/>
      <c r="MEZ3978" s="549"/>
      <c r="MFA3978" s="549"/>
      <c r="MFB3978" s="549"/>
      <c r="MFC3978" s="549"/>
      <c r="MFD3978" s="549"/>
      <c r="MFE3978" s="549"/>
      <c r="MFF3978" s="549"/>
      <c r="MFG3978" s="549"/>
      <c r="MFH3978" s="549"/>
      <c r="MFI3978" s="549"/>
      <c r="MFJ3978" s="549"/>
      <c r="MFK3978" s="549"/>
      <c r="MFL3978" s="549"/>
      <c r="MFM3978" s="549"/>
      <c r="MFN3978" s="549"/>
      <c r="MFO3978" s="549"/>
      <c r="MFP3978" s="549"/>
      <c r="MFQ3978" s="549"/>
      <c r="MFR3978" s="549"/>
      <c r="MFS3978" s="549"/>
      <c r="MFT3978" s="549"/>
      <c r="MFU3978" s="549"/>
      <c r="MFV3978" s="549"/>
      <c r="MFW3978" s="549"/>
      <c r="MFX3978" s="549"/>
      <c r="MFY3978" s="549"/>
      <c r="MFZ3978" s="549"/>
      <c r="MGA3978" s="549"/>
      <c r="MGB3978" s="549"/>
      <c r="MGC3978" s="549"/>
      <c r="MGD3978" s="549"/>
      <c r="MGE3978" s="549"/>
      <c r="MGF3978" s="549"/>
      <c r="MGG3978" s="549"/>
      <c r="MGH3978" s="549"/>
      <c r="MGI3978" s="549"/>
      <c r="MGJ3978" s="549"/>
      <c r="MGK3978" s="549"/>
      <c r="MGL3978" s="549"/>
      <c r="MGM3978" s="549"/>
      <c r="MGN3978" s="549"/>
      <c r="MGO3978" s="549"/>
      <c r="MGP3978" s="549"/>
      <c r="MGQ3978" s="549"/>
      <c r="MGR3978" s="549"/>
      <c r="MGS3978" s="549"/>
      <c r="MGT3978" s="549"/>
      <c r="MGU3978" s="549"/>
      <c r="MGV3978" s="549"/>
      <c r="MGW3978" s="549"/>
      <c r="MGX3978" s="549"/>
      <c r="MGY3978" s="549"/>
      <c r="MGZ3978" s="549"/>
      <c r="MHA3978" s="549"/>
      <c r="MHB3978" s="549"/>
      <c r="MHC3978" s="549"/>
      <c r="MHD3978" s="549"/>
      <c r="MHE3978" s="549"/>
      <c r="MHF3978" s="549"/>
      <c r="MHG3978" s="549"/>
      <c r="MHH3978" s="549"/>
      <c r="MHI3978" s="549"/>
      <c r="MHJ3978" s="549"/>
      <c r="MHK3978" s="549"/>
      <c r="MHL3978" s="549"/>
      <c r="MHM3978" s="549"/>
      <c r="MHN3978" s="549"/>
      <c r="MHO3978" s="549"/>
      <c r="MHP3978" s="549"/>
      <c r="MHQ3978" s="549"/>
      <c r="MHR3978" s="549"/>
      <c r="MHS3978" s="549"/>
      <c r="MHT3978" s="549"/>
      <c r="MHU3978" s="549"/>
      <c r="MHV3978" s="549"/>
      <c r="MHW3978" s="549"/>
      <c r="MHX3978" s="549"/>
      <c r="MHY3978" s="549"/>
      <c r="MHZ3978" s="549"/>
      <c r="MIA3978" s="549"/>
      <c r="MIB3978" s="549"/>
      <c r="MIC3978" s="549"/>
      <c r="MID3978" s="549"/>
      <c r="MIE3978" s="549"/>
      <c r="MIF3978" s="549"/>
      <c r="MIG3978" s="549"/>
      <c r="MIH3978" s="549"/>
      <c r="MII3978" s="549"/>
      <c r="MIJ3978" s="549"/>
      <c r="MIK3978" s="549"/>
      <c r="MIL3978" s="549"/>
      <c r="MIM3978" s="549"/>
      <c r="MIN3978" s="549"/>
      <c r="MIO3978" s="549"/>
      <c r="MIP3978" s="549"/>
      <c r="MIQ3978" s="549"/>
      <c r="MIR3978" s="549"/>
      <c r="MIS3978" s="549"/>
      <c r="MIT3978" s="549"/>
      <c r="MIU3978" s="549"/>
      <c r="MIV3978" s="549"/>
      <c r="MIW3978" s="549"/>
      <c r="MIX3978" s="549"/>
      <c r="MIY3978" s="549"/>
      <c r="MIZ3978" s="549"/>
      <c r="MJA3978" s="549"/>
      <c r="MJB3978" s="549"/>
      <c r="MJC3978" s="549"/>
      <c r="MJD3978" s="549"/>
      <c r="MJE3978" s="549"/>
      <c r="MJF3978" s="549"/>
      <c r="MJG3978" s="549"/>
      <c r="MJH3978" s="549"/>
      <c r="MJI3978" s="549"/>
      <c r="MJJ3978" s="549"/>
      <c r="MJK3978" s="549"/>
      <c r="MJL3978" s="549"/>
      <c r="MJM3978" s="549"/>
      <c r="MJN3978" s="549"/>
      <c r="MJO3978" s="549"/>
      <c r="MJP3978" s="549"/>
      <c r="MJQ3978" s="549"/>
      <c r="MJR3978" s="549"/>
      <c r="MJS3978" s="549"/>
      <c r="MJT3978" s="549"/>
      <c r="MJU3978" s="549"/>
      <c r="MJV3978" s="549"/>
      <c r="MJW3978" s="549"/>
      <c r="MJX3978" s="549"/>
      <c r="MJY3978" s="549"/>
      <c r="MJZ3978" s="549"/>
      <c r="MKA3978" s="549"/>
      <c r="MKB3978" s="549"/>
      <c r="MKC3978" s="549"/>
      <c r="MKD3978" s="549"/>
      <c r="MKE3978" s="549"/>
      <c r="MKF3978" s="549"/>
      <c r="MKG3978" s="549"/>
      <c r="MKH3978" s="549"/>
      <c r="MKI3978" s="549"/>
      <c r="MKJ3978" s="549"/>
      <c r="MKK3978" s="549"/>
      <c r="MKL3978" s="549"/>
      <c r="MKM3978" s="549"/>
      <c r="MKN3978" s="549"/>
      <c r="MKO3978" s="549"/>
      <c r="MKP3978" s="549"/>
      <c r="MKQ3978" s="549"/>
      <c r="MKR3978" s="549"/>
      <c r="MKS3978" s="549"/>
      <c r="MKT3978" s="549"/>
      <c r="MKU3978" s="549"/>
      <c r="MKV3978" s="549"/>
      <c r="MKW3978" s="549"/>
      <c r="MKX3978" s="549"/>
      <c r="MKY3978" s="549"/>
      <c r="MKZ3978" s="549"/>
      <c r="MLA3978" s="549"/>
      <c r="MLB3978" s="549"/>
      <c r="MLC3978" s="549"/>
      <c r="MLD3978" s="549"/>
      <c r="MLE3978" s="549"/>
      <c r="MLF3978" s="549"/>
      <c r="MLG3978" s="549"/>
      <c r="MLH3978" s="549"/>
      <c r="MLI3978" s="549"/>
      <c r="MLJ3978" s="549"/>
      <c r="MLK3978" s="549"/>
      <c r="MLL3978" s="549"/>
      <c r="MLM3978" s="549"/>
      <c r="MLN3978" s="549"/>
      <c r="MLO3978" s="549"/>
      <c r="MLP3978" s="549"/>
      <c r="MLQ3978" s="549"/>
      <c r="MLR3978" s="549"/>
      <c r="MLS3978" s="549"/>
      <c r="MLT3978" s="549"/>
      <c r="MLU3978" s="549"/>
      <c r="MLV3978" s="549"/>
      <c r="MLW3978" s="549"/>
      <c r="MLX3978" s="549"/>
      <c r="MLY3978" s="549"/>
      <c r="MLZ3978" s="549"/>
      <c r="MMA3978" s="549"/>
      <c r="MMB3978" s="549"/>
      <c r="MMC3978" s="549"/>
      <c r="MMD3978" s="549"/>
      <c r="MME3978" s="549"/>
      <c r="MMF3978" s="549"/>
      <c r="MMG3978" s="549"/>
      <c r="MMH3978" s="549"/>
      <c r="MMI3978" s="549"/>
      <c r="MMJ3978" s="549"/>
      <c r="MMK3978" s="549"/>
      <c r="MML3978" s="549"/>
      <c r="MMM3978" s="549"/>
      <c r="MMN3978" s="549"/>
      <c r="MMO3978" s="549"/>
      <c r="MMP3978" s="549"/>
      <c r="MMQ3978" s="549"/>
      <c r="MMR3978" s="549"/>
      <c r="MMS3978" s="549"/>
      <c r="MMT3978" s="549"/>
      <c r="MMU3978" s="549"/>
      <c r="MMV3978" s="549"/>
      <c r="MMW3978" s="549"/>
      <c r="MMX3978" s="549"/>
      <c r="MMY3978" s="549"/>
      <c r="MMZ3978" s="549"/>
      <c r="MNA3978" s="549"/>
      <c r="MNB3978" s="549"/>
      <c r="MNC3978" s="549"/>
      <c r="MND3978" s="549"/>
      <c r="MNE3978" s="549"/>
      <c r="MNF3978" s="549"/>
      <c r="MNG3978" s="549"/>
      <c r="MNH3978" s="549"/>
      <c r="MNI3978" s="549"/>
      <c r="MNJ3978" s="549"/>
      <c r="MNK3978" s="549"/>
      <c r="MNL3978" s="549"/>
      <c r="MNM3978" s="549"/>
      <c r="MNN3978" s="549"/>
      <c r="MNO3978" s="549"/>
      <c r="MNP3978" s="549"/>
      <c r="MNQ3978" s="549"/>
      <c r="MNR3978" s="549"/>
      <c r="MNS3978" s="549"/>
      <c r="MNT3978" s="549"/>
      <c r="MNU3978" s="549"/>
      <c r="MNV3978" s="549"/>
      <c r="MNW3978" s="549"/>
      <c r="MNX3978" s="549"/>
      <c r="MNY3978" s="549"/>
      <c r="MNZ3978" s="549"/>
      <c r="MOA3978" s="549"/>
      <c r="MOB3978" s="549"/>
      <c r="MOC3978" s="549"/>
      <c r="MOD3978" s="549"/>
      <c r="MOE3978" s="549"/>
      <c r="MOF3978" s="549"/>
      <c r="MOG3978" s="549"/>
      <c r="MOH3978" s="549"/>
      <c r="MOI3978" s="549"/>
      <c r="MOJ3978" s="549"/>
      <c r="MOK3978" s="549"/>
      <c r="MOL3978" s="549"/>
      <c r="MOM3978" s="549"/>
      <c r="MON3978" s="549"/>
      <c r="MOO3978" s="549"/>
      <c r="MOP3978" s="549"/>
      <c r="MOQ3978" s="549"/>
      <c r="MOR3978" s="549"/>
      <c r="MOS3978" s="549"/>
      <c r="MOT3978" s="549"/>
      <c r="MOU3978" s="549"/>
      <c r="MOV3978" s="549"/>
      <c r="MOW3978" s="549"/>
      <c r="MOX3978" s="549"/>
      <c r="MOY3978" s="549"/>
      <c r="MOZ3978" s="549"/>
      <c r="MPA3978" s="549"/>
      <c r="MPB3978" s="549"/>
      <c r="MPC3978" s="549"/>
      <c r="MPD3978" s="549"/>
      <c r="MPE3978" s="549"/>
      <c r="MPF3978" s="549"/>
      <c r="MPG3978" s="549"/>
      <c r="MPH3978" s="549"/>
      <c r="MPI3978" s="549"/>
      <c r="MPJ3978" s="549"/>
      <c r="MPK3978" s="549"/>
      <c r="MPL3978" s="549"/>
      <c r="MPM3978" s="549"/>
      <c r="MPN3978" s="549"/>
      <c r="MPO3978" s="549"/>
      <c r="MPP3978" s="549"/>
      <c r="MPQ3978" s="549"/>
      <c r="MPR3978" s="549"/>
      <c r="MPS3978" s="549"/>
      <c r="MPT3978" s="549"/>
      <c r="MPU3978" s="549"/>
      <c r="MPV3978" s="549"/>
      <c r="MPW3978" s="549"/>
      <c r="MPX3978" s="549"/>
      <c r="MPY3978" s="549"/>
      <c r="MPZ3978" s="549"/>
      <c r="MQA3978" s="549"/>
      <c r="MQB3978" s="549"/>
      <c r="MQC3978" s="549"/>
      <c r="MQD3978" s="549"/>
      <c r="MQE3978" s="549"/>
      <c r="MQF3978" s="549"/>
      <c r="MQG3978" s="549"/>
      <c r="MQH3978" s="549"/>
      <c r="MQI3978" s="549"/>
      <c r="MQJ3978" s="549"/>
      <c r="MQK3978" s="549"/>
      <c r="MQL3978" s="549"/>
      <c r="MQM3978" s="549"/>
      <c r="MQN3978" s="549"/>
      <c r="MQO3978" s="549"/>
      <c r="MQP3978" s="549"/>
      <c r="MQQ3978" s="549"/>
      <c r="MQR3978" s="549"/>
      <c r="MQS3978" s="549"/>
      <c r="MQT3978" s="549"/>
      <c r="MQU3978" s="549"/>
      <c r="MQV3978" s="549"/>
      <c r="MQW3978" s="549"/>
      <c r="MQX3978" s="549"/>
      <c r="MQY3978" s="549"/>
      <c r="MQZ3978" s="549"/>
      <c r="MRA3978" s="549"/>
      <c r="MRB3978" s="549"/>
      <c r="MRC3978" s="549"/>
      <c r="MRD3978" s="549"/>
      <c r="MRE3978" s="549"/>
      <c r="MRF3978" s="549"/>
      <c r="MRG3978" s="549"/>
      <c r="MRH3978" s="549"/>
      <c r="MRI3978" s="549"/>
      <c r="MRJ3978" s="549"/>
      <c r="MRK3978" s="549"/>
      <c r="MRL3978" s="549"/>
      <c r="MRM3978" s="549"/>
      <c r="MRN3978" s="549"/>
      <c r="MRO3978" s="549"/>
      <c r="MRP3978" s="549"/>
      <c r="MRQ3978" s="549"/>
      <c r="MRR3978" s="549"/>
      <c r="MRS3978" s="549"/>
      <c r="MRT3978" s="549"/>
      <c r="MRU3978" s="549"/>
      <c r="MRV3978" s="549"/>
      <c r="MRW3978" s="549"/>
      <c r="MRX3978" s="549"/>
      <c r="MRY3978" s="549"/>
      <c r="MRZ3978" s="549"/>
      <c r="MSA3978" s="549"/>
      <c r="MSB3978" s="549"/>
      <c r="MSC3978" s="549"/>
      <c r="MSD3978" s="549"/>
      <c r="MSE3978" s="549"/>
      <c r="MSF3978" s="549"/>
      <c r="MSG3978" s="549"/>
      <c r="MSH3978" s="549"/>
      <c r="MSI3978" s="549"/>
      <c r="MSJ3978" s="549"/>
      <c r="MSK3978" s="549"/>
      <c r="MSL3978" s="549"/>
      <c r="MSM3978" s="549"/>
      <c r="MSN3978" s="549"/>
      <c r="MSO3978" s="549"/>
      <c r="MSP3978" s="549"/>
      <c r="MSQ3978" s="549"/>
      <c r="MSR3978" s="549"/>
      <c r="MSS3978" s="549"/>
      <c r="MST3978" s="549"/>
      <c r="MSU3978" s="549"/>
      <c r="MSV3978" s="549"/>
      <c r="MSW3978" s="549"/>
      <c r="MSX3978" s="549"/>
      <c r="MSY3978" s="549"/>
      <c r="MSZ3978" s="549"/>
      <c r="MTA3978" s="549"/>
      <c r="MTB3978" s="549"/>
      <c r="MTC3978" s="549"/>
      <c r="MTD3978" s="549"/>
      <c r="MTE3978" s="549"/>
      <c r="MTF3978" s="549"/>
      <c r="MTG3978" s="549"/>
      <c r="MTH3978" s="549"/>
      <c r="MTI3978" s="549"/>
      <c r="MTJ3978" s="549"/>
      <c r="MTK3978" s="549"/>
      <c r="MTL3978" s="549"/>
      <c r="MTM3978" s="549"/>
      <c r="MTN3978" s="549"/>
      <c r="MTO3978" s="549"/>
      <c r="MTP3978" s="549"/>
      <c r="MTQ3978" s="549"/>
      <c r="MTR3978" s="549"/>
      <c r="MTS3978" s="549"/>
      <c r="MTT3978" s="549"/>
      <c r="MTU3978" s="549"/>
      <c r="MTV3978" s="549"/>
      <c r="MTW3978" s="549"/>
      <c r="MTX3978" s="549"/>
      <c r="MTY3978" s="549"/>
      <c r="MTZ3978" s="549"/>
      <c r="MUA3978" s="549"/>
      <c r="MUB3978" s="549"/>
      <c r="MUC3978" s="549"/>
      <c r="MUD3978" s="549"/>
      <c r="MUE3978" s="549"/>
      <c r="MUF3978" s="549"/>
      <c r="MUG3978" s="549"/>
      <c r="MUH3978" s="549"/>
      <c r="MUI3978" s="549"/>
      <c r="MUJ3978" s="549"/>
      <c r="MUK3978" s="549"/>
      <c r="MUL3978" s="549"/>
      <c r="MUM3978" s="549"/>
      <c r="MUN3978" s="549"/>
      <c r="MUO3978" s="549"/>
      <c r="MUP3978" s="549"/>
      <c r="MUQ3978" s="549"/>
      <c r="MUR3978" s="549"/>
      <c r="MUS3978" s="549"/>
      <c r="MUT3978" s="549"/>
      <c r="MUU3978" s="549"/>
      <c r="MUV3978" s="549"/>
      <c r="MUW3978" s="549"/>
      <c r="MUX3978" s="549"/>
      <c r="MUY3978" s="549"/>
      <c r="MUZ3978" s="549"/>
      <c r="MVA3978" s="549"/>
      <c r="MVB3978" s="549"/>
      <c r="MVC3978" s="549"/>
      <c r="MVD3978" s="549"/>
      <c r="MVE3978" s="549"/>
      <c r="MVF3978" s="549"/>
      <c r="MVG3978" s="549"/>
      <c r="MVH3978" s="549"/>
      <c r="MVI3978" s="549"/>
      <c r="MVJ3978" s="549"/>
      <c r="MVK3978" s="549"/>
      <c r="MVL3978" s="549"/>
      <c r="MVM3978" s="549"/>
      <c r="MVN3978" s="549"/>
      <c r="MVO3978" s="549"/>
      <c r="MVP3978" s="549"/>
      <c r="MVQ3978" s="549"/>
      <c r="MVR3978" s="549"/>
      <c r="MVS3978" s="549"/>
      <c r="MVT3978" s="549"/>
      <c r="MVU3978" s="549"/>
      <c r="MVV3978" s="549"/>
      <c r="MVW3978" s="549"/>
      <c r="MVX3978" s="549"/>
      <c r="MVY3978" s="549"/>
      <c r="MVZ3978" s="549"/>
      <c r="MWA3978" s="549"/>
      <c r="MWB3978" s="549"/>
      <c r="MWC3978" s="549"/>
      <c r="MWD3978" s="549"/>
      <c r="MWE3978" s="549"/>
      <c r="MWF3978" s="549"/>
      <c r="MWG3978" s="549"/>
      <c r="MWH3978" s="549"/>
      <c r="MWI3978" s="549"/>
      <c r="MWJ3978" s="549"/>
      <c r="MWK3978" s="549"/>
      <c r="MWL3978" s="549"/>
      <c r="MWM3978" s="549"/>
      <c r="MWN3978" s="549"/>
      <c r="MWO3978" s="549"/>
      <c r="MWP3978" s="549"/>
      <c r="MWQ3978" s="549"/>
      <c r="MWR3978" s="549"/>
      <c r="MWS3978" s="549"/>
      <c r="MWT3978" s="549"/>
      <c r="MWU3978" s="549"/>
      <c r="MWV3978" s="549"/>
      <c r="MWW3978" s="549"/>
      <c r="MWX3978" s="549"/>
      <c r="MWY3978" s="549"/>
      <c r="MWZ3978" s="549"/>
      <c r="MXA3978" s="549"/>
      <c r="MXB3978" s="549"/>
      <c r="MXC3978" s="549"/>
      <c r="MXD3978" s="549"/>
      <c r="MXE3978" s="549"/>
      <c r="MXF3978" s="549"/>
      <c r="MXG3978" s="549"/>
      <c r="MXH3978" s="549"/>
      <c r="MXI3978" s="549"/>
      <c r="MXJ3978" s="549"/>
      <c r="MXK3978" s="549"/>
      <c r="MXL3978" s="549"/>
      <c r="MXM3978" s="549"/>
      <c r="MXN3978" s="549"/>
      <c r="MXO3978" s="549"/>
      <c r="MXP3978" s="549"/>
      <c r="MXQ3978" s="549"/>
      <c r="MXR3978" s="549"/>
      <c r="MXS3978" s="549"/>
      <c r="MXT3978" s="549"/>
      <c r="MXU3978" s="549"/>
      <c r="MXV3978" s="549"/>
      <c r="MXW3978" s="549"/>
      <c r="MXX3978" s="549"/>
      <c r="MXY3978" s="549"/>
      <c r="MXZ3978" s="549"/>
      <c r="MYA3978" s="549"/>
      <c r="MYB3978" s="549"/>
      <c r="MYC3978" s="549"/>
      <c r="MYD3978" s="549"/>
      <c r="MYE3978" s="549"/>
      <c r="MYF3978" s="549"/>
      <c r="MYG3978" s="549"/>
      <c r="MYH3978" s="549"/>
      <c r="MYI3978" s="549"/>
      <c r="MYJ3978" s="549"/>
      <c r="MYK3978" s="549"/>
      <c r="MYL3978" s="549"/>
      <c r="MYM3978" s="549"/>
      <c r="MYN3978" s="549"/>
      <c r="MYO3978" s="549"/>
      <c r="MYP3978" s="549"/>
      <c r="MYQ3978" s="549"/>
      <c r="MYR3978" s="549"/>
      <c r="MYS3978" s="549"/>
      <c r="MYT3978" s="549"/>
      <c r="MYU3978" s="549"/>
      <c r="MYV3978" s="549"/>
      <c r="MYW3978" s="549"/>
      <c r="MYX3978" s="549"/>
      <c r="MYY3978" s="549"/>
      <c r="MYZ3978" s="549"/>
      <c r="MZA3978" s="549"/>
      <c r="MZB3978" s="549"/>
      <c r="MZC3978" s="549"/>
      <c r="MZD3978" s="549"/>
      <c r="MZE3978" s="549"/>
      <c r="MZF3978" s="549"/>
      <c r="MZG3978" s="549"/>
      <c r="MZH3978" s="549"/>
      <c r="MZI3978" s="549"/>
      <c r="MZJ3978" s="549"/>
      <c r="MZK3978" s="549"/>
      <c r="MZL3978" s="549"/>
      <c r="MZM3978" s="549"/>
      <c r="MZN3978" s="549"/>
      <c r="MZO3978" s="549"/>
      <c r="MZP3978" s="549"/>
      <c r="MZQ3978" s="549"/>
      <c r="MZR3978" s="549"/>
      <c r="MZS3978" s="549"/>
      <c r="MZT3978" s="549"/>
      <c r="MZU3978" s="549"/>
      <c r="MZV3978" s="549"/>
      <c r="MZW3978" s="549"/>
      <c r="MZX3978" s="549"/>
      <c r="MZY3978" s="549"/>
      <c r="MZZ3978" s="549"/>
      <c r="NAA3978" s="549"/>
      <c r="NAB3978" s="549"/>
      <c r="NAC3978" s="549"/>
      <c r="NAD3978" s="549"/>
      <c r="NAE3978" s="549"/>
      <c r="NAF3978" s="549"/>
      <c r="NAG3978" s="549"/>
      <c r="NAH3978" s="549"/>
      <c r="NAI3978" s="549"/>
      <c r="NAJ3978" s="549"/>
      <c r="NAK3978" s="549"/>
      <c r="NAL3978" s="549"/>
      <c r="NAM3978" s="549"/>
      <c r="NAN3978" s="549"/>
      <c r="NAO3978" s="549"/>
      <c r="NAP3978" s="549"/>
      <c r="NAQ3978" s="549"/>
      <c r="NAR3978" s="549"/>
      <c r="NAS3978" s="549"/>
      <c r="NAT3978" s="549"/>
      <c r="NAU3978" s="549"/>
      <c r="NAV3978" s="549"/>
      <c r="NAW3978" s="549"/>
      <c r="NAX3978" s="549"/>
      <c r="NAY3978" s="549"/>
      <c r="NAZ3978" s="549"/>
      <c r="NBA3978" s="549"/>
      <c r="NBB3978" s="549"/>
      <c r="NBC3978" s="549"/>
      <c r="NBD3978" s="549"/>
      <c r="NBE3978" s="549"/>
      <c r="NBF3978" s="549"/>
      <c r="NBG3978" s="549"/>
      <c r="NBH3978" s="549"/>
      <c r="NBI3978" s="549"/>
      <c r="NBJ3978" s="549"/>
      <c r="NBK3978" s="549"/>
      <c r="NBL3978" s="549"/>
      <c r="NBM3978" s="549"/>
      <c r="NBN3978" s="549"/>
      <c r="NBO3978" s="549"/>
      <c r="NBP3978" s="549"/>
      <c r="NBQ3978" s="549"/>
      <c r="NBR3978" s="549"/>
      <c r="NBS3978" s="549"/>
      <c r="NBT3978" s="549"/>
      <c r="NBU3978" s="549"/>
      <c r="NBV3978" s="549"/>
      <c r="NBW3978" s="549"/>
      <c r="NBX3978" s="549"/>
      <c r="NBY3978" s="549"/>
      <c r="NBZ3978" s="549"/>
      <c r="NCA3978" s="549"/>
      <c r="NCB3978" s="549"/>
      <c r="NCC3978" s="549"/>
      <c r="NCD3978" s="549"/>
      <c r="NCE3978" s="549"/>
      <c r="NCF3978" s="549"/>
      <c r="NCG3978" s="549"/>
      <c r="NCH3978" s="549"/>
      <c r="NCI3978" s="549"/>
      <c r="NCJ3978" s="549"/>
      <c r="NCK3978" s="549"/>
      <c r="NCL3978" s="549"/>
      <c r="NCM3978" s="549"/>
      <c r="NCN3978" s="549"/>
      <c r="NCO3978" s="549"/>
      <c r="NCP3978" s="549"/>
      <c r="NCQ3978" s="549"/>
      <c r="NCR3978" s="549"/>
      <c r="NCS3978" s="549"/>
      <c r="NCT3978" s="549"/>
      <c r="NCU3978" s="549"/>
      <c r="NCV3978" s="549"/>
      <c r="NCW3978" s="549"/>
      <c r="NCX3978" s="549"/>
      <c r="NCY3978" s="549"/>
      <c r="NCZ3978" s="549"/>
      <c r="NDA3978" s="549"/>
      <c r="NDB3978" s="549"/>
      <c r="NDC3978" s="549"/>
      <c r="NDD3978" s="549"/>
      <c r="NDE3978" s="549"/>
      <c r="NDF3978" s="549"/>
      <c r="NDG3978" s="549"/>
      <c r="NDH3978" s="549"/>
      <c r="NDI3978" s="549"/>
      <c r="NDJ3978" s="549"/>
      <c r="NDK3978" s="549"/>
      <c r="NDL3978" s="549"/>
      <c r="NDM3978" s="549"/>
      <c r="NDN3978" s="549"/>
      <c r="NDO3978" s="549"/>
      <c r="NDP3978" s="549"/>
      <c r="NDQ3978" s="549"/>
      <c r="NDR3978" s="549"/>
      <c r="NDS3978" s="549"/>
      <c r="NDT3978" s="549"/>
      <c r="NDU3978" s="549"/>
      <c r="NDV3978" s="549"/>
      <c r="NDW3978" s="549"/>
      <c r="NDX3978" s="549"/>
      <c r="NDY3978" s="549"/>
      <c r="NDZ3978" s="549"/>
      <c r="NEA3978" s="549"/>
      <c r="NEB3978" s="549"/>
      <c r="NEC3978" s="549"/>
      <c r="NED3978" s="549"/>
      <c r="NEE3978" s="549"/>
      <c r="NEF3978" s="549"/>
      <c r="NEG3978" s="549"/>
      <c r="NEH3978" s="549"/>
      <c r="NEI3978" s="549"/>
      <c r="NEJ3978" s="549"/>
      <c r="NEK3978" s="549"/>
      <c r="NEL3978" s="549"/>
      <c r="NEM3978" s="549"/>
      <c r="NEN3978" s="549"/>
      <c r="NEO3978" s="549"/>
      <c r="NEP3978" s="549"/>
      <c r="NEQ3978" s="549"/>
      <c r="NER3978" s="549"/>
      <c r="NES3978" s="549"/>
      <c r="NET3978" s="549"/>
      <c r="NEU3978" s="549"/>
      <c r="NEV3978" s="549"/>
      <c r="NEW3978" s="549"/>
      <c r="NEX3978" s="549"/>
      <c r="NEY3978" s="549"/>
      <c r="NEZ3978" s="549"/>
      <c r="NFA3978" s="549"/>
      <c r="NFB3978" s="549"/>
      <c r="NFC3978" s="549"/>
      <c r="NFD3978" s="549"/>
      <c r="NFE3978" s="549"/>
      <c r="NFF3978" s="549"/>
      <c r="NFG3978" s="549"/>
      <c r="NFH3978" s="549"/>
      <c r="NFI3978" s="549"/>
      <c r="NFJ3978" s="549"/>
      <c r="NFK3978" s="549"/>
      <c r="NFL3978" s="549"/>
      <c r="NFM3978" s="549"/>
      <c r="NFN3978" s="549"/>
      <c r="NFO3978" s="549"/>
      <c r="NFP3978" s="549"/>
      <c r="NFQ3978" s="549"/>
      <c r="NFR3978" s="549"/>
      <c r="NFS3978" s="549"/>
      <c r="NFT3978" s="549"/>
      <c r="NFU3978" s="549"/>
      <c r="NFV3978" s="549"/>
      <c r="NFW3978" s="549"/>
      <c r="NFX3978" s="549"/>
      <c r="NFY3978" s="549"/>
      <c r="NFZ3978" s="549"/>
      <c r="NGA3978" s="549"/>
      <c r="NGB3978" s="549"/>
      <c r="NGC3978" s="549"/>
      <c r="NGD3978" s="549"/>
      <c r="NGE3978" s="549"/>
      <c r="NGF3978" s="549"/>
      <c r="NGG3978" s="549"/>
      <c r="NGH3978" s="549"/>
      <c r="NGI3978" s="549"/>
      <c r="NGJ3978" s="549"/>
      <c r="NGK3978" s="549"/>
      <c r="NGL3978" s="549"/>
      <c r="NGM3978" s="549"/>
      <c r="NGN3978" s="549"/>
      <c r="NGO3978" s="549"/>
      <c r="NGP3978" s="549"/>
      <c r="NGQ3978" s="549"/>
      <c r="NGR3978" s="549"/>
      <c r="NGS3978" s="549"/>
      <c r="NGT3978" s="549"/>
      <c r="NGU3978" s="549"/>
      <c r="NGV3978" s="549"/>
      <c r="NGW3978" s="549"/>
      <c r="NGX3978" s="549"/>
      <c r="NGY3978" s="549"/>
      <c r="NGZ3978" s="549"/>
      <c r="NHA3978" s="549"/>
      <c r="NHB3978" s="549"/>
      <c r="NHC3978" s="549"/>
      <c r="NHD3978" s="549"/>
      <c r="NHE3978" s="549"/>
      <c r="NHF3978" s="549"/>
      <c r="NHG3978" s="549"/>
      <c r="NHH3978" s="549"/>
      <c r="NHI3978" s="549"/>
      <c r="NHJ3978" s="549"/>
      <c r="NHK3978" s="549"/>
      <c r="NHL3978" s="549"/>
      <c r="NHM3978" s="549"/>
      <c r="NHN3978" s="549"/>
      <c r="NHO3978" s="549"/>
      <c r="NHP3978" s="549"/>
      <c r="NHQ3978" s="549"/>
      <c r="NHR3978" s="549"/>
      <c r="NHS3978" s="549"/>
      <c r="NHT3978" s="549"/>
      <c r="NHU3978" s="549"/>
      <c r="NHV3978" s="549"/>
      <c r="NHW3978" s="549"/>
      <c r="NHX3978" s="549"/>
      <c r="NHY3978" s="549"/>
      <c r="NHZ3978" s="549"/>
      <c r="NIA3978" s="549"/>
      <c r="NIB3978" s="549"/>
      <c r="NIC3978" s="549"/>
      <c r="NID3978" s="549"/>
      <c r="NIE3978" s="549"/>
      <c r="NIF3978" s="549"/>
      <c r="NIG3978" s="549"/>
      <c r="NIH3978" s="549"/>
      <c r="NII3978" s="549"/>
      <c r="NIJ3978" s="549"/>
      <c r="NIK3978" s="549"/>
      <c r="NIL3978" s="549"/>
      <c r="NIM3978" s="549"/>
      <c r="NIN3978" s="549"/>
      <c r="NIO3978" s="549"/>
      <c r="NIP3978" s="549"/>
      <c r="NIQ3978" s="549"/>
      <c r="NIR3978" s="549"/>
      <c r="NIS3978" s="549"/>
      <c r="NIT3978" s="549"/>
      <c r="NIU3978" s="549"/>
      <c r="NIV3978" s="549"/>
      <c r="NIW3978" s="549"/>
      <c r="NIX3978" s="549"/>
      <c r="NIY3978" s="549"/>
      <c r="NIZ3978" s="549"/>
      <c r="NJA3978" s="549"/>
      <c r="NJB3978" s="549"/>
      <c r="NJC3978" s="549"/>
      <c r="NJD3978" s="549"/>
      <c r="NJE3978" s="549"/>
      <c r="NJF3978" s="549"/>
      <c r="NJG3978" s="549"/>
      <c r="NJH3978" s="549"/>
      <c r="NJI3978" s="549"/>
      <c r="NJJ3978" s="549"/>
      <c r="NJK3978" s="549"/>
      <c r="NJL3978" s="549"/>
      <c r="NJM3978" s="549"/>
      <c r="NJN3978" s="549"/>
      <c r="NJO3978" s="549"/>
      <c r="NJP3978" s="549"/>
      <c r="NJQ3978" s="549"/>
      <c r="NJR3978" s="549"/>
      <c r="NJS3978" s="549"/>
      <c r="NJT3978" s="549"/>
      <c r="NJU3978" s="549"/>
      <c r="NJV3978" s="549"/>
      <c r="NJW3978" s="549"/>
      <c r="NJX3978" s="549"/>
      <c r="NJY3978" s="549"/>
      <c r="NJZ3978" s="549"/>
      <c r="NKA3978" s="549"/>
      <c r="NKB3978" s="549"/>
      <c r="NKC3978" s="549"/>
      <c r="NKD3978" s="549"/>
      <c r="NKE3978" s="549"/>
      <c r="NKF3978" s="549"/>
      <c r="NKG3978" s="549"/>
      <c r="NKH3978" s="549"/>
      <c r="NKI3978" s="549"/>
      <c r="NKJ3978" s="549"/>
      <c r="NKK3978" s="549"/>
      <c r="NKL3978" s="549"/>
      <c r="NKM3978" s="549"/>
      <c r="NKN3978" s="549"/>
      <c r="NKO3978" s="549"/>
      <c r="NKP3978" s="549"/>
      <c r="NKQ3978" s="549"/>
      <c r="NKR3978" s="549"/>
      <c r="NKS3978" s="549"/>
      <c r="NKT3978" s="549"/>
      <c r="NKU3978" s="549"/>
      <c r="NKV3978" s="549"/>
      <c r="NKW3978" s="549"/>
      <c r="NKX3978" s="549"/>
      <c r="NKY3978" s="549"/>
      <c r="NKZ3978" s="549"/>
      <c r="NLA3978" s="549"/>
      <c r="NLB3978" s="549"/>
      <c r="NLC3978" s="549"/>
      <c r="NLD3978" s="549"/>
      <c r="NLE3978" s="549"/>
      <c r="NLF3978" s="549"/>
      <c r="NLG3978" s="549"/>
      <c r="NLH3978" s="549"/>
      <c r="NLI3978" s="549"/>
      <c r="NLJ3978" s="549"/>
      <c r="NLK3978" s="549"/>
      <c r="NLL3978" s="549"/>
      <c r="NLM3978" s="549"/>
      <c r="NLN3978" s="549"/>
      <c r="NLO3978" s="549"/>
      <c r="NLP3978" s="549"/>
      <c r="NLQ3978" s="549"/>
      <c r="NLR3978" s="549"/>
      <c r="NLS3978" s="549"/>
      <c r="NLT3978" s="549"/>
      <c r="NLU3978" s="549"/>
      <c r="NLV3978" s="549"/>
      <c r="NLW3978" s="549"/>
      <c r="NLX3978" s="549"/>
      <c r="NLY3978" s="549"/>
      <c r="NLZ3978" s="549"/>
      <c r="NMA3978" s="549"/>
      <c r="NMB3978" s="549"/>
      <c r="NMC3978" s="549"/>
      <c r="NMD3978" s="549"/>
      <c r="NME3978" s="549"/>
      <c r="NMF3978" s="549"/>
      <c r="NMG3978" s="549"/>
      <c r="NMH3978" s="549"/>
      <c r="NMI3978" s="549"/>
      <c r="NMJ3978" s="549"/>
      <c r="NMK3978" s="549"/>
      <c r="NML3978" s="549"/>
      <c r="NMM3978" s="549"/>
      <c r="NMN3978" s="549"/>
      <c r="NMO3978" s="549"/>
      <c r="NMP3978" s="549"/>
      <c r="NMQ3978" s="549"/>
      <c r="NMR3978" s="549"/>
      <c r="NMS3978" s="549"/>
      <c r="NMT3978" s="549"/>
      <c r="NMU3978" s="549"/>
      <c r="NMV3978" s="549"/>
      <c r="NMW3978" s="549"/>
      <c r="NMX3978" s="549"/>
      <c r="NMY3978" s="549"/>
      <c r="NMZ3978" s="549"/>
      <c r="NNA3978" s="549"/>
      <c r="NNB3978" s="549"/>
      <c r="NNC3978" s="549"/>
      <c r="NND3978" s="549"/>
      <c r="NNE3978" s="549"/>
      <c r="NNF3978" s="549"/>
      <c r="NNG3978" s="549"/>
      <c r="NNH3978" s="549"/>
      <c r="NNI3978" s="549"/>
      <c r="NNJ3978" s="549"/>
      <c r="NNK3978" s="549"/>
      <c r="NNL3978" s="549"/>
      <c r="NNM3978" s="549"/>
      <c r="NNN3978" s="549"/>
      <c r="NNO3978" s="549"/>
      <c r="NNP3978" s="549"/>
      <c r="NNQ3978" s="549"/>
      <c r="NNR3978" s="549"/>
      <c r="NNS3978" s="549"/>
      <c r="NNT3978" s="549"/>
      <c r="NNU3978" s="549"/>
      <c r="NNV3978" s="549"/>
      <c r="NNW3978" s="549"/>
      <c r="NNX3978" s="549"/>
      <c r="NNY3978" s="549"/>
      <c r="NNZ3978" s="549"/>
      <c r="NOA3978" s="549"/>
      <c r="NOB3978" s="549"/>
      <c r="NOC3978" s="549"/>
      <c r="NOD3978" s="549"/>
      <c r="NOE3978" s="549"/>
      <c r="NOF3978" s="549"/>
      <c r="NOG3978" s="549"/>
      <c r="NOH3978" s="549"/>
      <c r="NOI3978" s="549"/>
      <c r="NOJ3978" s="549"/>
      <c r="NOK3978" s="549"/>
      <c r="NOL3978" s="549"/>
      <c r="NOM3978" s="549"/>
      <c r="NON3978" s="549"/>
      <c r="NOO3978" s="549"/>
      <c r="NOP3978" s="549"/>
      <c r="NOQ3978" s="549"/>
      <c r="NOR3978" s="549"/>
      <c r="NOS3978" s="549"/>
      <c r="NOT3978" s="549"/>
      <c r="NOU3978" s="549"/>
      <c r="NOV3978" s="549"/>
      <c r="NOW3978" s="549"/>
      <c r="NOX3978" s="549"/>
      <c r="NOY3978" s="549"/>
      <c r="NOZ3978" s="549"/>
      <c r="NPA3978" s="549"/>
      <c r="NPB3978" s="549"/>
      <c r="NPC3978" s="549"/>
      <c r="NPD3978" s="549"/>
      <c r="NPE3978" s="549"/>
      <c r="NPF3978" s="549"/>
      <c r="NPG3978" s="549"/>
      <c r="NPH3978" s="549"/>
      <c r="NPI3978" s="549"/>
      <c r="NPJ3978" s="549"/>
      <c r="NPK3978" s="549"/>
      <c r="NPL3978" s="549"/>
      <c r="NPM3978" s="549"/>
      <c r="NPN3978" s="549"/>
      <c r="NPO3978" s="549"/>
      <c r="NPP3978" s="549"/>
      <c r="NPQ3978" s="549"/>
      <c r="NPR3978" s="549"/>
      <c r="NPS3978" s="549"/>
      <c r="NPT3978" s="549"/>
      <c r="NPU3978" s="549"/>
      <c r="NPV3978" s="549"/>
      <c r="NPW3978" s="549"/>
      <c r="NPX3978" s="549"/>
      <c r="NPY3978" s="549"/>
      <c r="NPZ3978" s="549"/>
      <c r="NQA3978" s="549"/>
      <c r="NQB3978" s="549"/>
      <c r="NQC3978" s="549"/>
      <c r="NQD3978" s="549"/>
      <c r="NQE3978" s="549"/>
      <c r="NQF3978" s="549"/>
      <c r="NQG3978" s="549"/>
      <c r="NQH3978" s="549"/>
      <c r="NQI3978" s="549"/>
      <c r="NQJ3978" s="549"/>
      <c r="NQK3978" s="549"/>
      <c r="NQL3978" s="549"/>
      <c r="NQM3978" s="549"/>
      <c r="NQN3978" s="549"/>
      <c r="NQO3978" s="549"/>
      <c r="NQP3978" s="549"/>
      <c r="NQQ3978" s="549"/>
      <c r="NQR3978" s="549"/>
      <c r="NQS3978" s="549"/>
      <c r="NQT3978" s="549"/>
      <c r="NQU3978" s="549"/>
      <c r="NQV3978" s="549"/>
      <c r="NQW3978" s="549"/>
      <c r="NQX3978" s="549"/>
      <c r="NQY3978" s="549"/>
      <c r="NQZ3978" s="549"/>
      <c r="NRA3978" s="549"/>
      <c r="NRB3978" s="549"/>
      <c r="NRC3978" s="549"/>
      <c r="NRD3978" s="549"/>
      <c r="NRE3978" s="549"/>
      <c r="NRF3978" s="549"/>
      <c r="NRG3978" s="549"/>
      <c r="NRH3978" s="549"/>
      <c r="NRI3978" s="549"/>
      <c r="NRJ3978" s="549"/>
      <c r="NRK3978" s="549"/>
      <c r="NRL3978" s="549"/>
      <c r="NRM3978" s="549"/>
      <c r="NRN3978" s="549"/>
      <c r="NRO3978" s="549"/>
      <c r="NRP3978" s="549"/>
      <c r="NRQ3978" s="549"/>
      <c r="NRR3978" s="549"/>
      <c r="NRS3978" s="549"/>
      <c r="NRT3978" s="549"/>
      <c r="NRU3978" s="549"/>
      <c r="NRV3978" s="549"/>
      <c r="NRW3978" s="549"/>
      <c r="NRX3978" s="549"/>
      <c r="NRY3978" s="549"/>
      <c r="NRZ3978" s="549"/>
      <c r="NSA3978" s="549"/>
      <c r="NSB3978" s="549"/>
      <c r="NSC3978" s="549"/>
      <c r="NSD3978" s="549"/>
      <c r="NSE3978" s="549"/>
      <c r="NSF3978" s="549"/>
      <c r="NSG3978" s="549"/>
      <c r="NSH3978" s="549"/>
      <c r="NSI3978" s="549"/>
      <c r="NSJ3978" s="549"/>
      <c r="NSK3978" s="549"/>
      <c r="NSL3978" s="549"/>
      <c r="NSM3978" s="549"/>
      <c r="NSN3978" s="549"/>
      <c r="NSO3978" s="549"/>
      <c r="NSP3978" s="549"/>
      <c r="NSQ3978" s="549"/>
      <c r="NSR3978" s="549"/>
      <c r="NSS3978" s="549"/>
      <c r="NST3978" s="549"/>
      <c r="NSU3978" s="549"/>
      <c r="NSV3978" s="549"/>
      <c r="NSW3978" s="549"/>
      <c r="NSX3978" s="549"/>
      <c r="NSY3978" s="549"/>
      <c r="NSZ3978" s="549"/>
      <c r="NTA3978" s="549"/>
      <c r="NTB3978" s="549"/>
      <c r="NTC3978" s="549"/>
      <c r="NTD3978" s="549"/>
      <c r="NTE3978" s="549"/>
      <c r="NTF3978" s="549"/>
      <c r="NTG3978" s="549"/>
      <c r="NTH3978" s="549"/>
      <c r="NTI3978" s="549"/>
      <c r="NTJ3978" s="549"/>
      <c r="NTK3978" s="549"/>
      <c r="NTL3978" s="549"/>
      <c r="NTM3978" s="549"/>
      <c r="NTN3978" s="549"/>
      <c r="NTO3978" s="549"/>
      <c r="NTP3978" s="549"/>
      <c r="NTQ3978" s="549"/>
      <c r="NTR3978" s="549"/>
      <c r="NTS3978" s="549"/>
      <c r="NTT3978" s="549"/>
      <c r="NTU3978" s="549"/>
      <c r="NTV3978" s="549"/>
      <c r="NTW3978" s="549"/>
      <c r="NTX3978" s="549"/>
      <c r="NTY3978" s="549"/>
      <c r="NTZ3978" s="549"/>
      <c r="NUA3978" s="549"/>
      <c r="NUB3978" s="549"/>
      <c r="NUC3978" s="549"/>
      <c r="NUD3978" s="549"/>
      <c r="NUE3978" s="549"/>
      <c r="NUF3978" s="549"/>
      <c r="NUG3978" s="549"/>
      <c r="NUH3978" s="549"/>
      <c r="NUI3978" s="549"/>
      <c r="NUJ3978" s="549"/>
      <c r="NUK3978" s="549"/>
      <c r="NUL3978" s="549"/>
      <c r="NUM3978" s="549"/>
      <c r="NUN3978" s="549"/>
      <c r="NUO3978" s="549"/>
      <c r="NUP3978" s="549"/>
      <c r="NUQ3978" s="549"/>
      <c r="NUR3978" s="549"/>
      <c r="NUS3978" s="549"/>
      <c r="NUT3978" s="549"/>
      <c r="NUU3978" s="549"/>
      <c r="NUV3978" s="549"/>
      <c r="NUW3978" s="549"/>
      <c r="NUX3978" s="549"/>
      <c r="NUY3978" s="549"/>
      <c r="NUZ3978" s="549"/>
      <c r="NVA3978" s="549"/>
      <c r="NVB3978" s="549"/>
      <c r="NVC3978" s="549"/>
      <c r="NVD3978" s="549"/>
      <c r="NVE3978" s="549"/>
      <c r="NVF3978" s="549"/>
      <c r="NVG3978" s="549"/>
      <c r="NVH3978" s="549"/>
      <c r="NVI3978" s="549"/>
      <c r="NVJ3978" s="549"/>
      <c r="NVK3978" s="549"/>
      <c r="NVL3978" s="549"/>
      <c r="NVM3978" s="549"/>
      <c r="NVN3978" s="549"/>
      <c r="NVO3978" s="549"/>
      <c r="NVP3978" s="549"/>
      <c r="NVQ3978" s="549"/>
      <c r="NVR3978" s="549"/>
      <c r="NVS3978" s="549"/>
      <c r="NVT3978" s="549"/>
      <c r="NVU3978" s="549"/>
      <c r="NVV3978" s="549"/>
      <c r="NVW3978" s="549"/>
      <c r="NVX3978" s="549"/>
      <c r="NVY3978" s="549"/>
      <c r="NVZ3978" s="549"/>
      <c r="NWA3978" s="549"/>
      <c r="NWB3978" s="549"/>
      <c r="NWC3978" s="549"/>
      <c r="NWD3978" s="549"/>
      <c r="NWE3978" s="549"/>
      <c r="NWF3978" s="549"/>
      <c r="NWG3978" s="549"/>
      <c r="NWH3978" s="549"/>
      <c r="NWI3978" s="549"/>
      <c r="NWJ3978" s="549"/>
      <c r="NWK3978" s="549"/>
      <c r="NWL3978" s="549"/>
      <c r="NWM3978" s="549"/>
      <c r="NWN3978" s="549"/>
      <c r="NWO3978" s="549"/>
      <c r="NWP3978" s="549"/>
      <c r="NWQ3978" s="549"/>
      <c r="NWR3978" s="549"/>
      <c r="NWS3978" s="549"/>
      <c r="NWT3978" s="549"/>
      <c r="NWU3978" s="549"/>
      <c r="NWV3978" s="549"/>
      <c r="NWW3978" s="549"/>
      <c r="NWX3978" s="549"/>
      <c r="NWY3978" s="549"/>
      <c r="NWZ3978" s="549"/>
      <c r="NXA3978" s="549"/>
      <c r="NXB3978" s="549"/>
      <c r="NXC3978" s="549"/>
      <c r="NXD3978" s="549"/>
      <c r="NXE3978" s="549"/>
      <c r="NXF3978" s="549"/>
      <c r="NXG3978" s="549"/>
      <c r="NXH3978" s="549"/>
      <c r="NXI3978" s="549"/>
      <c r="NXJ3978" s="549"/>
      <c r="NXK3978" s="549"/>
      <c r="NXL3978" s="549"/>
      <c r="NXM3978" s="549"/>
      <c r="NXN3978" s="549"/>
      <c r="NXO3978" s="549"/>
      <c r="NXP3978" s="549"/>
      <c r="NXQ3978" s="549"/>
      <c r="NXR3978" s="549"/>
      <c r="NXS3978" s="549"/>
      <c r="NXT3978" s="549"/>
      <c r="NXU3978" s="549"/>
      <c r="NXV3978" s="549"/>
      <c r="NXW3978" s="549"/>
      <c r="NXX3978" s="549"/>
      <c r="NXY3978" s="549"/>
      <c r="NXZ3978" s="549"/>
      <c r="NYA3978" s="549"/>
      <c r="NYB3978" s="549"/>
      <c r="NYC3978" s="549"/>
      <c r="NYD3978" s="549"/>
      <c r="NYE3978" s="549"/>
      <c r="NYF3978" s="549"/>
      <c r="NYG3978" s="549"/>
      <c r="NYH3978" s="549"/>
      <c r="NYI3978" s="549"/>
      <c r="NYJ3978" s="549"/>
      <c r="NYK3978" s="549"/>
      <c r="NYL3978" s="549"/>
      <c r="NYM3978" s="549"/>
      <c r="NYN3978" s="549"/>
      <c r="NYO3978" s="549"/>
      <c r="NYP3978" s="549"/>
      <c r="NYQ3978" s="549"/>
      <c r="NYR3978" s="549"/>
      <c r="NYS3978" s="549"/>
      <c r="NYT3978" s="549"/>
      <c r="NYU3978" s="549"/>
      <c r="NYV3978" s="549"/>
      <c r="NYW3978" s="549"/>
      <c r="NYX3978" s="549"/>
      <c r="NYY3978" s="549"/>
      <c r="NYZ3978" s="549"/>
      <c r="NZA3978" s="549"/>
      <c r="NZB3978" s="549"/>
      <c r="NZC3978" s="549"/>
      <c r="NZD3978" s="549"/>
      <c r="NZE3978" s="549"/>
      <c r="NZF3978" s="549"/>
      <c r="NZG3978" s="549"/>
      <c r="NZH3978" s="549"/>
      <c r="NZI3978" s="549"/>
      <c r="NZJ3978" s="549"/>
      <c r="NZK3978" s="549"/>
      <c r="NZL3978" s="549"/>
      <c r="NZM3978" s="549"/>
      <c r="NZN3978" s="549"/>
      <c r="NZO3978" s="549"/>
      <c r="NZP3978" s="549"/>
      <c r="NZQ3978" s="549"/>
      <c r="NZR3978" s="549"/>
      <c r="NZS3978" s="549"/>
      <c r="NZT3978" s="549"/>
      <c r="NZU3978" s="549"/>
      <c r="NZV3978" s="549"/>
      <c r="NZW3978" s="549"/>
      <c r="NZX3978" s="549"/>
      <c r="NZY3978" s="549"/>
      <c r="NZZ3978" s="549"/>
      <c r="OAA3978" s="549"/>
      <c r="OAB3978" s="549"/>
      <c r="OAC3978" s="549"/>
      <c r="OAD3978" s="549"/>
      <c r="OAE3978" s="549"/>
      <c r="OAF3978" s="549"/>
      <c r="OAG3978" s="549"/>
      <c r="OAH3978" s="549"/>
      <c r="OAI3978" s="549"/>
      <c r="OAJ3978" s="549"/>
      <c r="OAK3978" s="549"/>
      <c r="OAL3978" s="549"/>
      <c r="OAM3978" s="549"/>
      <c r="OAN3978" s="549"/>
      <c r="OAO3978" s="549"/>
      <c r="OAP3978" s="549"/>
      <c r="OAQ3978" s="549"/>
      <c r="OAR3978" s="549"/>
      <c r="OAS3978" s="549"/>
      <c r="OAT3978" s="549"/>
      <c r="OAU3978" s="549"/>
      <c r="OAV3978" s="549"/>
      <c r="OAW3978" s="549"/>
      <c r="OAX3978" s="549"/>
      <c r="OAY3978" s="549"/>
      <c r="OAZ3978" s="549"/>
      <c r="OBA3978" s="549"/>
      <c r="OBB3978" s="549"/>
      <c r="OBC3978" s="549"/>
      <c r="OBD3978" s="549"/>
      <c r="OBE3978" s="549"/>
      <c r="OBF3978" s="549"/>
      <c r="OBG3978" s="549"/>
      <c r="OBH3978" s="549"/>
      <c r="OBI3978" s="549"/>
      <c r="OBJ3978" s="549"/>
      <c r="OBK3978" s="549"/>
      <c r="OBL3978" s="549"/>
      <c r="OBM3978" s="549"/>
      <c r="OBN3978" s="549"/>
      <c r="OBO3978" s="549"/>
      <c r="OBP3978" s="549"/>
      <c r="OBQ3978" s="549"/>
      <c r="OBR3978" s="549"/>
      <c r="OBS3978" s="549"/>
      <c r="OBT3978" s="549"/>
      <c r="OBU3978" s="549"/>
      <c r="OBV3978" s="549"/>
      <c r="OBW3978" s="549"/>
      <c r="OBX3978" s="549"/>
      <c r="OBY3978" s="549"/>
      <c r="OBZ3978" s="549"/>
      <c r="OCA3978" s="549"/>
      <c r="OCB3978" s="549"/>
      <c r="OCC3978" s="549"/>
      <c r="OCD3978" s="549"/>
      <c r="OCE3978" s="549"/>
      <c r="OCF3978" s="549"/>
      <c r="OCG3978" s="549"/>
      <c r="OCH3978" s="549"/>
      <c r="OCI3978" s="549"/>
      <c r="OCJ3978" s="549"/>
      <c r="OCK3978" s="549"/>
      <c r="OCL3978" s="549"/>
      <c r="OCM3978" s="549"/>
      <c r="OCN3978" s="549"/>
      <c r="OCO3978" s="549"/>
      <c r="OCP3978" s="549"/>
      <c r="OCQ3978" s="549"/>
      <c r="OCR3978" s="549"/>
      <c r="OCS3978" s="549"/>
      <c r="OCT3978" s="549"/>
      <c r="OCU3978" s="549"/>
      <c r="OCV3978" s="549"/>
      <c r="OCW3978" s="549"/>
      <c r="OCX3978" s="549"/>
      <c r="OCY3978" s="549"/>
      <c r="OCZ3978" s="549"/>
      <c r="ODA3978" s="549"/>
      <c r="ODB3978" s="549"/>
      <c r="ODC3978" s="549"/>
      <c r="ODD3978" s="549"/>
      <c r="ODE3978" s="549"/>
      <c r="ODF3978" s="549"/>
      <c r="ODG3978" s="549"/>
      <c r="ODH3978" s="549"/>
      <c r="ODI3978" s="549"/>
      <c r="ODJ3978" s="549"/>
      <c r="ODK3978" s="549"/>
      <c r="ODL3978" s="549"/>
      <c r="ODM3978" s="549"/>
      <c r="ODN3978" s="549"/>
      <c r="ODO3978" s="549"/>
      <c r="ODP3978" s="549"/>
      <c r="ODQ3978" s="549"/>
      <c r="ODR3978" s="549"/>
      <c r="ODS3978" s="549"/>
      <c r="ODT3978" s="549"/>
      <c r="ODU3978" s="549"/>
      <c r="ODV3978" s="549"/>
      <c r="ODW3978" s="549"/>
      <c r="ODX3978" s="549"/>
      <c r="ODY3978" s="549"/>
      <c r="ODZ3978" s="549"/>
      <c r="OEA3978" s="549"/>
      <c r="OEB3978" s="549"/>
      <c r="OEC3978" s="549"/>
      <c r="OED3978" s="549"/>
      <c r="OEE3978" s="549"/>
      <c r="OEF3978" s="549"/>
      <c r="OEG3978" s="549"/>
      <c r="OEH3978" s="549"/>
      <c r="OEI3978" s="549"/>
      <c r="OEJ3978" s="549"/>
      <c r="OEK3978" s="549"/>
      <c r="OEL3978" s="549"/>
      <c r="OEM3978" s="549"/>
      <c r="OEN3978" s="549"/>
      <c r="OEO3978" s="549"/>
      <c r="OEP3978" s="549"/>
      <c r="OEQ3978" s="549"/>
      <c r="OER3978" s="549"/>
      <c r="OES3978" s="549"/>
      <c r="OET3978" s="549"/>
      <c r="OEU3978" s="549"/>
      <c r="OEV3978" s="549"/>
      <c r="OEW3978" s="549"/>
      <c r="OEX3978" s="549"/>
      <c r="OEY3978" s="549"/>
      <c r="OEZ3978" s="549"/>
      <c r="OFA3978" s="549"/>
      <c r="OFB3978" s="549"/>
      <c r="OFC3978" s="549"/>
      <c r="OFD3978" s="549"/>
      <c r="OFE3978" s="549"/>
      <c r="OFF3978" s="549"/>
      <c r="OFG3978" s="549"/>
      <c r="OFH3978" s="549"/>
      <c r="OFI3978" s="549"/>
      <c r="OFJ3978" s="549"/>
      <c r="OFK3978" s="549"/>
      <c r="OFL3978" s="549"/>
      <c r="OFM3978" s="549"/>
      <c r="OFN3978" s="549"/>
      <c r="OFO3978" s="549"/>
      <c r="OFP3978" s="549"/>
      <c r="OFQ3978" s="549"/>
      <c r="OFR3978" s="549"/>
      <c r="OFS3978" s="549"/>
      <c r="OFT3978" s="549"/>
      <c r="OFU3978" s="549"/>
      <c r="OFV3978" s="549"/>
      <c r="OFW3978" s="549"/>
      <c r="OFX3978" s="549"/>
      <c r="OFY3978" s="549"/>
      <c r="OFZ3978" s="549"/>
      <c r="OGA3978" s="549"/>
      <c r="OGB3978" s="549"/>
      <c r="OGC3978" s="549"/>
      <c r="OGD3978" s="549"/>
      <c r="OGE3978" s="549"/>
      <c r="OGF3978" s="549"/>
      <c r="OGG3978" s="549"/>
      <c r="OGH3978" s="549"/>
      <c r="OGI3978" s="549"/>
      <c r="OGJ3978" s="549"/>
      <c r="OGK3978" s="549"/>
      <c r="OGL3978" s="549"/>
      <c r="OGM3978" s="549"/>
      <c r="OGN3978" s="549"/>
      <c r="OGO3978" s="549"/>
      <c r="OGP3978" s="549"/>
      <c r="OGQ3978" s="549"/>
      <c r="OGR3978" s="549"/>
      <c r="OGS3978" s="549"/>
      <c r="OGT3978" s="549"/>
      <c r="OGU3978" s="549"/>
      <c r="OGV3978" s="549"/>
      <c r="OGW3978" s="549"/>
      <c r="OGX3978" s="549"/>
      <c r="OGY3978" s="549"/>
      <c r="OGZ3978" s="549"/>
      <c r="OHA3978" s="549"/>
      <c r="OHB3978" s="549"/>
      <c r="OHC3978" s="549"/>
      <c r="OHD3978" s="549"/>
      <c r="OHE3978" s="549"/>
      <c r="OHF3978" s="549"/>
      <c r="OHG3978" s="549"/>
      <c r="OHH3978" s="549"/>
      <c r="OHI3978" s="549"/>
      <c r="OHJ3978" s="549"/>
      <c r="OHK3978" s="549"/>
      <c r="OHL3978" s="549"/>
      <c r="OHM3978" s="549"/>
      <c r="OHN3978" s="549"/>
      <c r="OHO3978" s="549"/>
      <c r="OHP3978" s="549"/>
      <c r="OHQ3978" s="549"/>
      <c r="OHR3978" s="549"/>
      <c r="OHS3978" s="549"/>
      <c r="OHT3978" s="549"/>
      <c r="OHU3978" s="549"/>
      <c r="OHV3978" s="549"/>
      <c r="OHW3978" s="549"/>
      <c r="OHX3978" s="549"/>
      <c r="OHY3978" s="549"/>
      <c r="OHZ3978" s="549"/>
      <c r="OIA3978" s="549"/>
      <c r="OIB3978" s="549"/>
      <c r="OIC3978" s="549"/>
      <c r="OID3978" s="549"/>
      <c r="OIE3978" s="549"/>
      <c r="OIF3978" s="549"/>
      <c r="OIG3978" s="549"/>
      <c r="OIH3978" s="549"/>
      <c r="OII3978" s="549"/>
      <c r="OIJ3978" s="549"/>
      <c r="OIK3978" s="549"/>
      <c r="OIL3978" s="549"/>
      <c r="OIM3978" s="549"/>
      <c r="OIN3978" s="549"/>
      <c r="OIO3978" s="549"/>
      <c r="OIP3978" s="549"/>
      <c r="OIQ3978" s="549"/>
      <c r="OIR3978" s="549"/>
      <c r="OIS3978" s="549"/>
      <c r="OIT3978" s="549"/>
      <c r="OIU3978" s="549"/>
      <c r="OIV3978" s="549"/>
      <c r="OIW3978" s="549"/>
      <c r="OIX3978" s="549"/>
      <c r="OIY3978" s="549"/>
      <c r="OIZ3978" s="549"/>
      <c r="OJA3978" s="549"/>
      <c r="OJB3978" s="549"/>
      <c r="OJC3978" s="549"/>
      <c r="OJD3978" s="549"/>
      <c r="OJE3978" s="549"/>
      <c r="OJF3978" s="549"/>
      <c r="OJG3978" s="549"/>
      <c r="OJH3978" s="549"/>
      <c r="OJI3978" s="549"/>
      <c r="OJJ3978" s="549"/>
      <c r="OJK3978" s="549"/>
      <c r="OJL3978" s="549"/>
      <c r="OJM3978" s="549"/>
      <c r="OJN3978" s="549"/>
      <c r="OJO3978" s="549"/>
      <c r="OJP3978" s="549"/>
      <c r="OJQ3978" s="549"/>
      <c r="OJR3978" s="549"/>
      <c r="OJS3978" s="549"/>
      <c r="OJT3978" s="549"/>
      <c r="OJU3978" s="549"/>
      <c r="OJV3978" s="549"/>
      <c r="OJW3978" s="549"/>
      <c r="OJX3978" s="549"/>
      <c r="OJY3978" s="549"/>
      <c r="OJZ3978" s="549"/>
      <c r="OKA3978" s="549"/>
      <c r="OKB3978" s="549"/>
      <c r="OKC3978" s="549"/>
      <c r="OKD3978" s="549"/>
      <c r="OKE3978" s="549"/>
      <c r="OKF3978" s="549"/>
      <c r="OKG3978" s="549"/>
      <c r="OKH3978" s="549"/>
      <c r="OKI3978" s="549"/>
      <c r="OKJ3978" s="549"/>
      <c r="OKK3978" s="549"/>
      <c r="OKL3978" s="549"/>
      <c r="OKM3978" s="549"/>
      <c r="OKN3978" s="549"/>
      <c r="OKO3978" s="549"/>
      <c r="OKP3978" s="549"/>
      <c r="OKQ3978" s="549"/>
      <c r="OKR3978" s="549"/>
      <c r="OKS3978" s="549"/>
      <c r="OKT3978" s="549"/>
      <c r="OKU3978" s="549"/>
      <c r="OKV3978" s="549"/>
      <c r="OKW3978" s="549"/>
      <c r="OKX3978" s="549"/>
      <c r="OKY3978" s="549"/>
      <c r="OKZ3978" s="549"/>
      <c r="OLA3978" s="549"/>
      <c r="OLB3978" s="549"/>
      <c r="OLC3978" s="549"/>
      <c r="OLD3978" s="549"/>
      <c r="OLE3978" s="549"/>
      <c r="OLF3978" s="549"/>
      <c r="OLG3978" s="549"/>
      <c r="OLH3978" s="549"/>
      <c r="OLI3978" s="549"/>
      <c r="OLJ3978" s="549"/>
      <c r="OLK3978" s="549"/>
      <c r="OLL3978" s="549"/>
      <c r="OLM3978" s="549"/>
      <c r="OLN3978" s="549"/>
      <c r="OLO3978" s="549"/>
      <c r="OLP3978" s="549"/>
      <c r="OLQ3978" s="549"/>
      <c r="OLR3978" s="549"/>
      <c r="OLS3978" s="549"/>
      <c r="OLT3978" s="549"/>
      <c r="OLU3978" s="549"/>
      <c r="OLV3978" s="549"/>
      <c r="OLW3978" s="549"/>
      <c r="OLX3978" s="549"/>
      <c r="OLY3978" s="549"/>
      <c r="OLZ3978" s="549"/>
      <c r="OMA3978" s="549"/>
      <c r="OMB3978" s="549"/>
      <c r="OMC3978" s="549"/>
      <c r="OMD3978" s="549"/>
      <c r="OME3978" s="549"/>
      <c r="OMF3978" s="549"/>
      <c r="OMG3978" s="549"/>
      <c r="OMH3978" s="549"/>
      <c r="OMI3978" s="549"/>
      <c r="OMJ3978" s="549"/>
      <c r="OMK3978" s="549"/>
      <c r="OML3978" s="549"/>
      <c r="OMM3978" s="549"/>
      <c r="OMN3978" s="549"/>
      <c r="OMO3978" s="549"/>
      <c r="OMP3978" s="549"/>
      <c r="OMQ3978" s="549"/>
      <c r="OMR3978" s="549"/>
      <c r="OMS3978" s="549"/>
      <c r="OMT3978" s="549"/>
      <c r="OMU3978" s="549"/>
      <c r="OMV3978" s="549"/>
      <c r="OMW3978" s="549"/>
      <c r="OMX3978" s="549"/>
      <c r="OMY3978" s="549"/>
      <c r="OMZ3978" s="549"/>
      <c r="ONA3978" s="549"/>
      <c r="ONB3978" s="549"/>
      <c r="ONC3978" s="549"/>
      <c r="OND3978" s="549"/>
      <c r="ONE3978" s="549"/>
      <c r="ONF3978" s="549"/>
      <c r="ONG3978" s="549"/>
      <c r="ONH3978" s="549"/>
      <c r="ONI3978" s="549"/>
      <c r="ONJ3978" s="549"/>
      <c r="ONK3978" s="549"/>
      <c r="ONL3978" s="549"/>
      <c r="ONM3978" s="549"/>
      <c r="ONN3978" s="549"/>
      <c r="ONO3978" s="549"/>
      <c r="ONP3978" s="549"/>
      <c r="ONQ3978" s="549"/>
      <c r="ONR3978" s="549"/>
      <c r="ONS3978" s="549"/>
      <c r="ONT3978" s="549"/>
      <c r="ONU3978" s="549"/>
      <c r="ONV3978" s="549"/>
      <c r="ONW3978" s="549"/>
      <c r="ONX3978" s="549"/>
      <c r="ONY3978" s="549"/>
      <c r="ONZ3978" s="549"/>
      <c r="OOA3978" s="549"/>
      <c r="OOB3978" s="549"/>
      <c r="OOC3978" s="549"/>
      <c r="OOD3978" s="549"/>
      <c r="OOE3978" s="549"/>
      <c r="OOF3978" s="549"/>
      <c r="OOG3978" s="549"/>
      <c r="OOH3978" s="549"/>
      <c r="OOI3978" s="549"/>
      <c r="OOJ3978" s="549"/>
      <c r="OOK3978" s="549"/>
      <c r="OOL3978" s="549"/>
      <c r="OOM3978" s="549"/>
      <c r="OON3978" s="549"/>
      <c r="OOO3978" s="549"/>
      <c r="OOP3978" s="549"/>
      <c r="OOQ3978" s="549"/>
      <c r="OOR3978" s="549"/>
      <c r="OOS3978" s="549"/>
      <c r="OOT3978" s="549"/>
      <c r="OOU3978" s="549"/>
      <c r="OOV3978" s="549"/>
      <c r="OOW3978" s="549"/>
      <c r="OOX3978" s="549"/>
      <c r="OOY3978" s="549"/>
      <c r="OOZ3978" s="549"/>
      <c r="OPA3978" s="549"/>
      <c r="OPB3978" s="549"/>
      <c r="OPC3978" s="549"/>
      <c r="OPD3978" s="549"/>
      <c r="OPE3978" s="549"/>
      <c r="OPF3978" s="549"/>
      <c r="OPG3978" s="549"/>
      <c r="OPH3978" s="549"/>
      <c r="OPI3978" s="549"/>
      <c r="OPJ3978" s="549"/>
      <c r="OPK3978" s="549"/>
      <c r="OPL3978" s="549"/>
      <c r="OPM3978" s="549"/>
      <c r="OPN3978" s="549"/>
      <c r="OPO3978" s="549"/>
      <c r="OPP3978" s="549"/>
      <c r="OPQ3978" s="549"/>
      <c r="OPR3978" s="549"/>
      <c r="OPS3978" s="549"/>
      <c r="OPT3978" s="549"/>
      <c r="OPU3978" s="549"/>
      <c r="OPV3978" s="549"/>
      <c r="OPW3978" s="549"/>
      <c r="OPX3978" s="549"/>
      <c r="OPY3978" s="549"/>
      <c r="OPZ3978" s="549"/>
      <c r="OQA3978" s="549"/>
      <c r="OQB3978" s="549"/>
      <c r="OQC3978" s="549"/>
      <c r="OQD3978" s="549"/>
      <c r="OQE3978" s="549"/>
      <c r="OQF3978" s="549"/>
      <c r="OQG3978" s="549"/>
      <c r="OQH3978" s="549"/>
      <c r="OQI3978" s="549"/>
      <c r="OQJ3978" s="549"/>
      <c r="OQK3978" s="549"/>
      <c r="OQL3978" s="549"/>
      <c r="OQM3978" s="549"/>
      <c r="OQN3978" s="549"/>
      <c r="OQO3978" s="549"/>
      <c r="OQP3978" s="549"/>
      <c r="OQQ3978" s="549"/>
      <c r="OQR3978" s="549"/>
      <c r="OQS3978" s="549"/>
      <c r="OQT3978" s="549"/>
      <c r="OQU3978" s="549"/>
      <c r="OQV3978" s="549"/>
      <c r="OQW3978" s="549"/>
      <c r="OQX3978" s="549"/>
      <c r="OQY3978" s="549"/>
      <c r="OQZ3978" s="549"/>
      <c r="ORA3978" s="549"/>
      <c r="ORB3978" s="549"/>
      <c r="ORC3978" s="549"/>
      <c r="ORD3978" s="549"/>
      <c r="ORE3978" s="549"/>
      <c r="ORF3978" s="549"/>
      <c r="ORG3978" s="549"/>
      <c r="ORH3978" s="549"/>
      <c r="ORI3978" s="549"/>
      <c r="ORJ3978" s="549"/>
      <c r="ORK3978" s="549"/>
      <c r="ORL3978" s="549"/>
      <c r="ORM3978" s="549"/>
      <c r="ORN3978" s="549"/>
      <c r="ORO3978" s="549"/>
      <c r="ORP3978" s="549"/>
      <c r="ORQ3978" s="549"/>
      <c r="ORR3978" s="549"/>
      <c r="ORS3978" s="549"/>
      <c r="ORT3978" s="549"/>
      <c r="ORU3978" s="549"/>
      <c r="ORV3978" s="549"/>
      <c r="ORW3978" s="549"/>
      <c r="ORX3978" s="549"/>
      <c r="ORY3978" s="549"/>
      <c r="ORZ3978" s="549"/>
      <c r="OSA3978" s="549"/>
      <c r="OSB3978" s="549"/>
      <c r="OSC3978" s="549"/>
      <c r="OSD3978" s="549"/>
      <c r="OSE3978" s="549"/>
      <c r="OSF3978" s="549"/>
      <c r="OSG3978" s="549"/>
      <c r="OSH3978" s="549"/>
      <c r="OSI3978" s="549"/>
      <c r="OSJ3978" s="549"/>
      <c r="OSK3978" s="549"/>
      <c r="OSL3978" s="549"/>
      <c r="OSM3978" s="549"/>
      <c r="OSN3978" s="549"/>
      <c r="OSO3978" s="549"/>
      <c r="OSP3978" s="549"/>
      <c r="OSQ3978" s="549"/>
      <c r="OSR3978" s="549"/>
      <c r="OSS3978" s="549"/>
      <c r="OST3978" s="549"/>
      <c r="OSU3978" s="549"/>
      <c r="OSV3978" s="549"/>
      <c r="OSW3978" s="549"/>
      <c r="OSX3978" s="549"/>
      <c r="OSY3978" s="549"/>
      <c r="OSZ3978" s="549"/>
      <c r="OTA3978" s="549"/>
      <c r="OTB3978" s="549"/>
      <c r="OTC3978" s="549"/>
      <c r="OTD3978" s="549"/>
      <c r="OTE3978" s="549"/>
      <c r="OTF3978" s="549"/>
      <c r="OTG3978" s="549"/>
      <c r="OTH3978" s="549"/>
      <c r="OTI3978" s="549"/>
      <c r="OTJ3978" s="549"/>
      <c r="OTK3978" s="549"/>
      <c r="OTL3978" s="549"/>
      <c r="OTM3978" s="549"/>
      <c r="OTN3978" s="549"/>
      <c r="OTO3978" s="549"/>
      <c r="OTP3978" s="549"/>
      <c r="OTQ3978" s="549"/>
      <c r="OTR3978" s="549"/>
      <c r="OTS3978" s="549"/>
      <c r="OTT3978" s="549"/>
      <c r="OTU3978" s="549"/>
      <c r="OTV3978" s="549"/>
      <c r="OTW3978" s="549"/>
      <c r="OTX3978" s="549"/>
      <c r="OTY3978" s="549"/>
      <c r="OTZ3978" s="549"/>
      <c r="OUA3978" s="549"/>
      <c r="OUB3978" s="549"/>
      <c r="OUC3978" s="549"/>
      <c r="OUD3978" s="549"/>
      <c r="OUE3978" s="549"/>
      <c r="OUF3978" s="549"/>
      <c r="OUG3978" s="549"/>
      <c r="OUH3978" s="549"/>
      <c r="OUI3978" s="549"/>
      <c r="OUJ3978" s="549"/>
      <c r="OUK3978" s="549"/>
      <c r="OUL3978" s="549"/>
      <c r="OUM3978" s="549"/>
      <c r="OUN3978" s="549"/>
      <c r="OUO3978" s="549"/>
      <c r="OUP3978" s="549"/>
      <c r="OUQ3978" s="549"/>
      <c r="OUR3978" s="549"/>
      <c r="OUS3978" s="549"/>
      <c r="OUT3978" s="549"/>
      <c r="OUU3978" s="549"/>
      <c r="OUV3978" s="549"/>
      <c r="OUW3978" s="549"/>
      <c r="OUX3978" s="549"/>
      <c r="OUY3978" s="549"/>
      <c r="OUZ3978" s="549"/>
      <c r="OVA3978" s="549"/>
      <c r="OVB3978" s="549"/>
      <c r="OVC3978" s="549"/>
      <c r="OVD3978" s="549"/>
      <c r="OVE3978" s="549"/>
      <c r="OVF3978" s="549"/>
      <c r="OVG3978" s="549"/>
      <c r="OVH3978" s="549"/>
      <c r="OVI3978" s="549"/>
      <c r="OVJ3978" s="549"/>
      <c r="OVK3978" s="549"/>
      <c r="OVL3978" s="549"/>
      <c r="OVM3978" s="549"/>
      <c r="OVN3978" s="549"/>
      <c r="OVO3978" s="549"/>
      <c r="OVP3978" s="549"/>
      <c r="OVQ3978" s="549"/>
      <c r="OVR3978" s="549"/>
      <c r="OVS3978" s="549"/>
      <c r="OVT3978" s="549"/>
      <c r="OVU3978" s="549"/>
      <c r="OVV3978" s="549"/>
      <c r="OVW3978" s="549"/>
      <c r="OVX3978" s="549"/>
      <c r="OVY3978" s="549"/>
      <c r="OVZ3978" s="549"/>
      <c r="OWA3978" s="549"/>
      <c r="OWB3978" s="549"/>
      <c r="OWC3978" s="549"/>
      <c r="OWD3978" s="549"/>
      <c r="OWE3978" s="549"/>
      <c r="OWF3978" s="549"/>
      <c r="OWG3978" s="549"/>
      <c r="OWH3978" s="549"/>
      <c r="OWI3978" s="549"/>
      <c r="OWJ3978" s="549"/>
      <c r="OWK3978" s="549"/>
      <c r="OWL3978" s="549"/>
      <c r="OWM3978" s="549"/>
      <c r="OWN3978" s="549"/>
      <c r="OWO3978" s="549"/>
      <c r="OWP3978" s="549"/>
      <c r="OWQ3978" s="549"/>
      <c r="OWR3978" s="549"/>
      <c r="OWS3978" s="549"/>
      <c r="OWT3978" s="549"/>
      <c r="OWU3978" s="549"/>
      <c r="OWV3978" s="549"/>
      <c r="OWW3978" s="549"/>
      <c r="OWX3978" s="549"/>
      <c r="OWY3978" s="549"/>
      <c r="OWZ3978" s="549"/>
      <c r="OXA3978" s="549"/>
      <c r="OXB3978" s="549"/>
      <c r="OXC3978" s="549"/>
      <c r="OXD3978" s="549"/>
      <c r="OXE3978" s="549"/>
      <c r="OXF3978" s="549"/>
      <c r="OXG3978" s="549"/>
      <c r="OXH3978" s="549"/>
      <c r="OXI3978" s="549"/>
      <c r="OXJ3978" s="549"/>
      <c r="OXK3978" s="549"/>
      <c r="OXL3978" s="549"/>
      <c r="OXM3978" s="549"/>
      <c r="OXN3978" s="549"/>
      <c r="OXO3978" s="549"/>
      <c r="OXP3978" s="549"/>
      <c r="OXQ3978" s="549"/>
      <c r="OXR3978" s="549"/>
      <c r="OXS3978" s="549"/>
      <c r="OXT3978" s="549"/>
      <c r="OXU3978" s="549"/>
      <c r="OXV3978" s="549"/>
      <c r="OXW3978" s="549"/>
      <c r="OXX3978" s="549"/>
      <c r="OXY3978" s="549"/>
      <c r="OXZ3978" s="549"/>
      <c r="OYA3978" s="549"/>
      <c r="OYB3978" s="549"/>
      <c r="OYC3978" s="549"/>
      <c r="OYD3978" s="549"/>
      <c r="OYE3978" s="549"/>
      <c r="OYF3978" s="549"/>
      <c r="OYG3978" s="549"/>
      <c r="OYH3978" s="549"/>
      <c r="OYI3978" s="549"/>
      <c r="OYJ3978" s="549"/>
      <c r="OYK3978" s="549"/>
      <c r="OYL3978" s="549"/>
      <c r="OYM3978" s="549"/>
      <c r="OYN3978" s="549"/>
      <c r="OYO3978" s="549"/>
      <c r="OYP3978" s="549"/>
      <c r="OYQ3978" s="549"/>
      <c r="OYR3978" s="549"/>
      <c r="OYS3978" s="549"/>
      <c r="OYT3978" s="549"/>
      <c r="OYU3978" s="549"/>
      <c r="OYV3978" s="549"/>
      <c r="OYW3978" s="549"/>
      <c r="OYX3978" s="549"/>
      <c r="OYY3978" s="549"/>
      <c r="OYZ3978" s="549"/>
      <c r="OZA3978" s="549"/>
      <c r="OZB3978" s="549"/>
      <c r="OZC3978" s="549"/>
      <c r="OZD3978" s="549"/>
      <c r="OZE3978" s="549"/>
      <c r="OZF3978" s="549"/>
      <c r="OZG3978" s="549"/>
      <c r="OZH3978" s="549"/>
      <c r="OZI3978" s="549"/>
      <c r="OZJ3978" s="549"/>
      <c r="OZK3978" s="549"/>
      <c r="OZL3978" s="549"/>
      <c r="OZM3978" s="549"/>
      <c r="OZN3978" s="549"/>
      <c r="OZO3978" s="549"/>
      <c r="OZP3978" s="549"/>
      <c r="OZQ3978" s="549"/>
      <c r="OZR3978" s="549"/>
      <c r="OZS3978" s="549"/>
      <c r="OZT3978" s="549"/>
      <c r="OZU3978" s="549"/>
      <c r="OZV3978" s="549"/>
      <c r="OZW3978" s="549"/>
      <c r="OZX3978" s="549"/>
      <c r="OZY3978" s="549"/>
      <c r="OZZ3978" s="549"/>
      <c r="PAA3978" s="549"/>
      <c r="PAB3978" s="549"/>
      <c r="PAC3978" s="549"/>
      <c r="PAD3978" s="549"/>
      <c r="PAE3978" s="549"/>
      <c r="PAF3978" s="549"/>
      <c r="PAG3978" s="549"/>
      <c r="PAH3978" s="549"/>
      <c r="PAI3978" s="549"/>
      <c r="PAJ3978" s="549"/>
      <c r="PAK3978" s="549"/>
      <c r="PAL3978" s="549"/>
      <c r="PAM3978" s="549"/>
      <c r="PAN3978" s="549"/>
      <c r="PAO3978" s="549"/>
      <c r="PAP3978" s="549"/>
      <c r="PAQ3978" s="549"/>
      <c r="PAR3978" s="549"/>
      <c r="PAS3978" s="549"/>
      <c r="PAT3978" s="549"/>
      <c r="PAU3978" s="549"/>
      <c r="PAV3978" s="549"/>
      <c r="PAW3978" s="549"/>
      <c r="PAX3978" s="549"/>
      <c r="PAY3978" s="549"/>
      <c r="PAZ3978" s="549"/>
      <c r="PBA3978" s="549"/>
      <c r="PBB3978" s="549"/>
      <c r="PBC3978" s="549"/>
      <c r="PBD3978" s="549"/>
      <c r="PBE3978" s="549"/>
      <c r="PBF3978" s="549"/>
      <c r="PBG3978" s="549"/>
      <c r="PBH3978" s="549"/>
      <c r="PBI3978" s="549"/>
      <c r="PBJ3978" s="549"/>
      <c r="PBK3978" s="549"/>
      <c r="PBL3978" s="549"/>
      <c r="PBM3978" s="549"/>
      <c r="PBN3978" s="549"/>
      <c r="PBO3978" s="549"/>
      <c r="PBP3978" s="549"/>
      <c r="PBQ3978" s="549"/>
      <c r="PBR3978" s="549"/>
      <c r="PBS3978" s="549"/>
      <c r="PBT3978" s="549"/>
      <c r="PBU3978" s="549"/>
      <c r="PBV3978" s="549"/>
      <c r="PBW3978" s="549"/>
      <c r="PBX3978" s="549"/>
      <c r="PBY3978" s="549"/>
      <c r="PBZ3978" s="549"/>
      <c r="PCA3978" s="549"/>
      <c r="PCB3978" s="549"/>
      <c r="PCC3978" s="549"/>
      <c r="PCD3978" s="549"/>
      <c r="PCE3978" s="549"/>
      <c r="PCF3978" s="549"/>
      <c r="PCG3978" s="549"/>
      <c r="PCH3978" s="549"/>
      <c r="PCI3978" s="549"/>
      <c r="PCJ3978" s="549"/>
      <c r="PCK3978" s="549"/>
      <c r="PCL3978" s="549"/>
      <c r="PCM3978" s="549"/>
      <c r="PCN3978" s="549"/>
      <c r="PCO3978" s="549"/>
      <c r="PCP3978" s="549"/>
      <c r="PCQ3978" s="549"/>
      <c r="PCR3978" s="549"/>
      <c r="PCS3978" s="549"/>
      <c r="PCT3978" s="549"/>
      <c r="PCU3978" s="549"/>
      <c r="PCV3978" s="549"/>
      <c r="PCW3978" s="549"/>
      <c r="PCX3978" s="549"/>
      <c r="PCY3978" s="549"/>
      <c r="PCZ3978" s="549"/>
      <c r="PDA3978" s="549"/>
      <c r="PDB3978" s="549"/>
      <c r="PDC3978" s="549"/>
      <c r="PDD3978" s="549"/>
      <c r="PDE3978" s="549"/>
      <c r="PDF3978" s="549"/>
      <c r="PDG3978" s="549"/>
      <c r="PDH3978" s="549"/>
      <c r="PDI3978" s="549"/>
      <c r="PDJ3978" s="549"/>
      <c r="PDK3978" s="549"/>
      <c r="PDL3978" s="549"/>
      <c r="PDM3978" s="549"/>
      <c r="PDN3978" s="549"/>
      <c r="PDO3978" s="549"/>
      <c r="PDP3978" s="549"/>
      <c r="PDQ3978" s="549"/>
      <c r="PDR3978" s="549"/>
      <c r="PDS3978" s="549"/>
      <c r="PDT3978" s="549"/>
      <c r="PDU3978" s="549"/>
      <c r="PDV3978" s="549"/>
      <c r="PDW3978" s="549"/>
      <c r="PDX3978" s="549"/>
      <c r="PDY3978" s="549"/>
      <c r="PDZ3978" s="549"/>
      <c r="PEA3978" s="549"/>
      <c r="PEB3978" s="549"/>
      <c r="PEC3978" s="549"/>
      <c r="PED3978" s="549"/>
      <c r="PEE3978" s="549"/>
      <c r="PEF3978" s="549"/>
      <c r="PEG3978" s="549"/>
      <c r="PEH3978" s="549"/>
      <c r="PEI3978" s="549"/>
      <c r="PEJ3978" s="549"/>
      <c r="PEK3978" s="549"/>
      <c r="PEL3978" s="549"/>
      <c r="PEM3978" s="549"/>
      <c r="PEN3978" s="549"/>
      <c r="PEO3978" s="549"/>
      <c r="PEP3978" s="549"/>
      <c r="PEQ3978" s="549"/>
      <c r="PER3978" s="549"/>
      <c r="PES3978" s="549"/>
      <c r="PET3978" s="549"/>
      <c r="PEU3978" s="549"/>
      <c r="PEV3978" s="549"/>
      <c r="PEW3978" s="549"/>
      <c r="PEX3978" s="549"/>
      <c r="PEY3978" s="549"/>
      <c r="PEZ3978" s="549"/>
      <c r="PFA3978" s="549"/>
      <c r="PFB3978" s="549"/>
      <c r="PFC3978" s="549"/>
      <c r="PFD3978" s="549"/>
      <c r="PFE3978" s="549"/>
      <c r="PFF3978" s="549"/>
      <c r="PFG3978" s="549"/>
      <c r="PFH3978" s="549"/>
      <c r="PFI3978" s="549"/>
      <c r="PFJ3978" s="549"/>
      <c r="PFK3978" s="549"/>
      <c r="PFL3978" s="549"/>
      <c r="PFM3978" s="549"/>
      <c r="PFN3978" s="549"/>
      <c r="PFO3978" s="549"/>
      <c r="PFP3978" s="549"/>
      <c r="PFQ3978" s="549"/>
      <c r="PFR3978" s="549"/>
      <c r="PFS3978" s="549"/>
      <c r="PFT3978" s="549"/>
      <c r="PFU3978" s="549"/>
      <c r="PFV3978" s="549"/>
      <c r="PFW3978" s="549"/>
      <c r="PFX3978" s="549"/>
      <c r="PFY3978" s="549"/>
      <c r="PFZ3978" s="549"/>
      <c r="PGA3978" s="549"/>
      <c r="PGB3978" s="549"/>
      <c r="PGC3978" s="549"/>
      <c r="PGD3978" s="549"/>
      <c r="PGE3978" s="549"/>
      <c r="PGF3978" s="549"/>
      <c r="PGG3978" s="549"/>
      <c r="PGH3978" s="549"/>
      <c r="PGI3978" s="549"/>
      <c r="PGJ3978" s="549"/>
      <c r="PGK3978" s="549"/>
      <c r="PGL3978" s="549"/>
      <c r="PGM3978" s="549"/>
      <c r="PGN3978" s="549"/>
      <c r="PGO3978" s="549"/>
      <c r="PGP3978" s="549"/>
      <c r="PGQ3978" s="549"/>
      <c r="PGR3978" s="549"/>
      <c r="PGS3978" s="549"/>
      <c r="PGT3978" s="549"/>
      <c r="PGU3978" s="549"/>
      <c r="PGV3978" s="549"/>
      <c r="PGW3978" s="549"/>
      <c r="PGX3978" s="549"/>
      <c r="PGY3978" s="549"/>
      <c r="PGZ3978" s="549"/>
      <c r="PHA3978" s="549"/>
      <c r="PHB3978" s="549"/>
      <c r="PHC3978" s="549"/>
      <c r="PHD3978" s="549"/>
      <c r="PHE3978" s="549"/>
      <c r="PHF3978" s="549"/>
      <c r="PHG3978" s="549"/>
      <c r="PHH3978" s="549"/>
      <c r="PHI3978" s="549"/>
      <c r="PHJ3978" s="549"/>
      <c r="PHK3978" s="549"/>
      <c r="PHL3978" s="549"/>
      <c r="PHM3978" s="549"/>
      <c r="PHN3978" s="549"/>
      <c r="PHO3978" s="549"/>
      <c r="PHP3978" s="549"/>
      <c r="PHQ3978" s="549"/>
      <c r="PHR3978" s="549"/>
      <c r="PHS3978" s="549"/>
      <c r="PHT3978" s="549"/>
      <c r="PHU3978" s="549"/>
      <c r="PHV3978" s="549"/>
      <c r="PHW3978" s="549"/>
      <c r="PHX3978" s="549"/>
      <c r="PHY3978" s="549"/>
      <c r="PHZ3978" s="549"/>
      <c r="PIA3978" s="549"/>
      <c r="PIB3978" s="549"/>
      <c r="PIC3978" s="549"/>
      <c r="PID3978" s="549"/>
      <c r="PIE3978" s="549"/>
      <c r="PIF3978" s="549"/>
      <c r="PIG3978" s="549"/>
      <c r="PIH3978" s="549"/>
      <c r="PII3978" s="549"/>
      <c r="PIJ3978" s="549"/>
      <c r="PIK3978" s="549"/>
      <c r="PIL3978" s="549"/>
      <c r="PIM3978" s="549"/>
      <c r="PIN3978" s="549"/>
      <c r="PIO3978" s="549"/>
      <c r="PIP3978" s="549"/>
      <c r="PIQ3978" s="549"/>
      <c r="PIR3978" s="549"/>
      <c r="PIS3978" s="549"/>
      <c r="PIT3978" s="549"/>
      <c r="PIU3978" s="549"/>
      <c r="PIV3978" s="549"/>
      <c r="PIW3978" s="549"/>
      <c r="PIX3978" s="549"/>
      <c r="PIY3978" s="549"/>
      <c r="PIZ3978" s="549"/>
      <c r="PJA3978" s="549"/>
      <c r="PJB3978" s="549"/>
      <c r="PJC3978" s="549"/>
      <c r="PJD3978" s="549"/>
      <c r="PJE3978" s="549"/>
      <c r="PJF3978" s="549"/>
      <c r="PJG3978" s="549"/>
      <c r="PJH3978" s="549"/>
      <c r="PJI3978" s="549"/>
      <c r="PJJ3978" s="549"/>
      <c r="PJK3978" s="549"/>
      <c r="PJL3978" s="549"/>
      <c r="PJM3978" s="549"/>
      <c r="PJN3978" s="549"/>
      <c r="PJO3978" s="549"/>
      <c r="PJP3978" s="549"/>
      <c r="PJQ3978" s="549"/>
      <c r="PJR3978" s="549"/>
      <c r="PJS3978" s="549"/>
      <c r="PJT3978" s="549"/>
      <c r="PJU3978" s="549"/>
      <c r="PJV3978" s="549"/>
      <c r="PJW3978" s="549"/>
      <c r="PJX3978" s="549"/>
      <c r="PJY3978" s="549"/>
      <c r="PJZ3978" s="549"/>
      <c r="PKA3978" s="549"/>
      <c r="PKB3978" s="549"/>
      <c r="PKC3978" s="549"/>
      <c r="PKD3978" s="549"/>
      <c r="PKE3978" s="549"/>
      <c r="PKF3978" s="549"/>
      <c r="PKG3978" s="549"/>
      <c r="PKH3978" s="549"/>
      <c r="PKI3978" s="549"/>
      <c r="PKJ3978" s="549"/>
      <c r="PKK3978" s="549"/>
      <c r="PKL3978" s="549"/>
      <c r="PKM3978" s="549"/>
      <c r="PKN3978" s="549"/>
      <c r="PKO3978" s="549"/>
      <c r="PKP3978" s="549"/>
      <c r="PKQ3978" s="549"/>
      <c r="PKR3978" s="549"/>
      <c r="PKS3978" s="549"/>
      <c r="PKT3978" s="549"/>
      <c r="PKU3978" s="549"/>
      <c r="PKV3978" s="549"/>
      <c r="PKW3978" s="549"/>
      <c r="PKX3978" s="549"/>
      <c r="PKY3978" s="549"/>
      <c r="PKZ3978" s="549"/>
      <c r="PLA3978" s="549"/>
      <c r="PLB3978" s="549"/>
      <c r="PLC3978" s="549"/>
      <c r="PLD3978" s="549"/>
      <c r="PLE3978" s="549"/>
      <c r="PLF3978" s="549"/>
      <c r="PLG3978" s="549"/>
      <c r="PLH3978" s="549"/>
      <c r="PLI3978" s="549"/>
      <c r="PLJ3978" s="549"/>
      <c r="PLK3978" s="549"/>
      <c r="PLL3978" s="549"/>
      <c r="PLM3978" s="549"/>
      <c r="PLN3978" s="549"/>
      <c r="PLO3978" s="549"/>
      <c r="PLP3978" s="549"/>
      <c r="PLQ3978" s="549"/>
      <c r="PLR3978" s="549"/>
      <c r="PLS3978" s="549"/>
      <c r="PLT3978" s="549"/>
      <c r="PLU3978" s="549"/>
      <c r="PLV3978" s="549"/>
      <c r="PLW3978" s="549"/>
      <c r="PLX3978" s="549"/>
      <c r="PLY3978" s="549"/>
      <c r="PLZ3978" s="549"/>
      <c r="PMA3978" s="549"/>
      <c r="PMB3978" s="549"/>
      <c r="PMC3978" s="549"/>
      <c r="PMD3978" s="549"/>
      <c r="PME3978" s="549"/>
      <c r="PMF3978" s="549"/>
      <c r="PMG3978" s="549"/>
      <c r="PMH3978" s="549"/>
      <c r="PMI3978" s="549"/>
      <c r="PMJ3978" s="549"/>
      <c r="PMK3978" s="549"/>
      <c r="PML3978" s="549"/>
      <c r="PMM3978" s="549"/>
      <c r="PMN3978" s="549"/>
      <c r="PMO3978" s="549"/>
      <c r="PMP3978" s="549"/>
      <c r="PMQ3978" s="549"/>
      <c r="PMR3978" s="549"/>
      <c r="PMS3978" s="549"/>
      <c r="PMT3978" s="549"/>
      <c r="PMU3978" s="549"/>
      <c r="PMV3978" s="549"/>
      <c r="PMW3978" s="549"/>
      <c r="PMX3978" s="549"/>
      <c r="PMY3978" s="549"/>
      <c r="PMZ3978" s="549"/>
      <c r="PNA3978" s="549"/>
      <c r="PNB3978" s="549"/>
      <c r="PNC3978" s="549"/>
      <c r="PND3978" s="549"/>
      <c r="PNE3978" s="549"/>
      <c r="PNF3978" s="549"/>
      <c r="PNG3978" s="549"/>
      <c r="PNH3978" s="549"/>
      <c r="PNI3978" s="549"/>
      <c r="PNJ3978" s="549"/>
      <c r="PNK3978" s="549"/>
      <c r="PNL3978" s="549"/>
      <c r="PNM3978" s="549"/>
      <c r="PNN3978" s="549"/>
      <c r="PNO3978" s="549"/>
      <c r="PNP3978" s="549"/>
      <c r="PNQ3978" s="549"/>
      <c r="PNR3978" s="549"/>
      <c r="PNS3978" s="549"/>
      <c r="PNT3978" s="549"/>
      <c r="PNU3978" s="549"/>
      <c r="PNV3978" s="549"/>
      <c r="PNW3978" s="549"/>
      <c r="PNX3978" s="549"/>
      <c r="PNY3978" s="549"/>
      <c r="PNZ3978" s="549"/>
      <c r="POA3978" s="549"/>
      <c r="POB3978" s="549"/>
      <c r="POC3978" s="549"/>
      <c r="POD3978" s="549"/>
      <c r="POE3978" s="549"/>
      <c r="POF3978" s="549"/>
      <c r="POG3978" s="549"/>
      <c r="POH3978" s="549"/>
      <c r="POI3978" s="549"/>
      <c r="POJ3978" s="549"/>
      <c r="POK3978" s="549"/>
      <c r="POL3978" s="549"/>
      <c r="POM3978" s="549"/>
      <c r="PON3978" s="549"/>
      <c r="POO3978" s="549"/>
      <c r="POP3978" s="549"/>
      <c r="POQ3978" s="549"/>
      <c r="POR3978" s="549"/>
      <c r="POS3978" s="549"/>
      <c r="POT3978" s="549"/>
      <c r="POU3978" s="549"/>
      <c r="POV3978" s="549"/>
      <c r="POW3978" s="549"/>
      <c r="POX3978" s="549"/>
      <c r="POY3978" s="549"/>
      <c r="POZ3978" s="549"/>
      <c r="PPA3978" s="549"/>
      <c r="PPB3978" s="549"/>
      <c r="PPC3978" s="549"/>
      <c r="PPD3978" s="549"/>
      <c r="PPE3978" s="549"/>
      <c r="PPF3978" s="549"/>
      <c r="PPG3978" s="549"/>
      <c r="PPH3978" s="549"/>
      <c r="PPI3978" s="549"/>
      <c r="PPJ3978" s="549"/>
      <c r="PPK3978" s="549"/>
      <c r="PPL3978" s="549"/>
      <c r="PPM3978" s="549"/>
      <c r="PPN3978" s="549"/>
      <c r="PPO3978" s="549"/>
      <c r="PPP3978" s="549"/>
      <c r="PPQ3978" s="549"/>
      <c r="PPR3978" s="549"/>
      <c r="PPS3978" s="549"/>
      <c r="PPT3978" s="549"/>
      <c r="PPU3978" s="549"/>
      <c r="PPV3978" s="549"/>
      <c r="PPW3978" s="549"/>
      <c r="PPX3978" s="549"/>
      <c r="PPY3978" s="549"/>
      <c r="PPZ3978" s="549"/>
      <c r="PQA3978" s="549"/>
      <c r="PQB3978" s="549"/>
      <c r="PQC3978" s="549"/>
      <c r="PQD3978" s="549"/>
      <c r="PQE3978" s="549"/>
      <c r="PQF3978" s="549"/>
      <c r="PQG3978" s="549"/>
      <c r="PQH3978" s="549"/>
      <c r="PQI3978" s="549"/>
      <c r="PQJ3978" s="549"/>
      <c r="PQK3978" s="549"/>
      <c r="PQL3978" s="549"/>
      <c r="PQM3978" s="549"/>
      <c r="PQN3978" s="549"/>
      <c r="PQO3978" s="549"/>
      <c r="PQP3978" s="549"/>
      <c r="PQQ3978" s="549"/>
      <c r="PQR3978" s="549"/>
      <c r="PQS3978" s="549"/>
      <c r="PQT3978" s="549"/>
      <c r="PQU3978" s="549"/>
      <c r="PQV3978" s="549"/>
      <c r="PQW3978" s="549"/>
      <c r="PQX3978" s="549"/>
      <c r="PQY3978" s="549"/>
      <c r="PQZ3978" s="549"/>
      <c r="PRA3978" s="549"/>
      <c r="PRB3978" s="549"/>
      <c r="PRC3978" s="549"/>
      <c r="PRD3978" s="549"/>
      <c r="PRE3978" s="549"/>
      <c r="PRF3978" s="549"/>
      <c r="PRG3978" s="549"/>
      <c r="PRH3978" s="549"/>
      <c r="PRI3978" s="549"/>
      <c r="PRJ3978" s="549"/>
      <c r="PRK3978" s="549"/>
      <c r="PRL3978" s="549"/>
      <c r="PRM3978" s="549"/>
      <c r="PRN3978" s="549"/>
      <c r="PRO3978" s="549"/>
      <c r="PRP3978" s="549"/>
      <c r="PRQ3978" s="549"/>
      <c r="PRR3978" s="549"/>
      <c r="PRS3978" s="549"/>
      <c r="PRT3978" s="549"/>
      <c r="PRU3978" s="549"/>
      <c r="PRV3978" s="549"/>
      <c r="PRW3978" s="549"/>
      <c r="PRX3978" s="549"/>
      <c r="PRY3978" s="549"/>
      <c r="PRZ3978" s="549"/>
      <c r="PSA3978" s="549"/>
      <c r="PSB3978" s="549"/>
      <c r="PSC3978" s="549"/>
      <c r="PSD3978" s="549"/>
      <c r="PSE3978" s="549"/>
      <c r="PSF3978" s="549"/>
      <c r="PSG3978" s="549"/>
      <c r="PSH3978" s="549"/>
      <c r="PSI3978" s="549"/>
      <c r="PSJ3978" s="549"/>
      <c r="PSK3978" s="549"/>
      <c r="PSL3978" s="549"/>
      <c r="PSM3978" s="549"/>
      <c r="PSN3978" s="549"/>
      <c r="PSO3978" s="549"/>
      <c r="PSP3978" s="549"/>
      <c r="PSQ3978" s="549"/>
      <c r="PSR3978" s="549"/>
      <c r="PSS3978" s="549"/>
      <c r="PST3978" s="549"/>
      <c r="PSU3978" s="549"/>
      <c r="PSV3978" s="549"/>
      <c r="PSW3978" s="549"/>
      <c r="PSX3978" s="549"/>
      <c r="PSY3978" s="549"/>
      <c r="PSZ3978" s="549"/>
      <c r="PTA3978" s="549"/>
      <c r="PTB3978" s="549"/>
      <c r="PTC3978" s="549"/>
      <c r="PTD3978" s="549"/>
      <c r="PTE3978" s="549"/>
      <c r="PTF3978" s="549"/>
      <c r="PTG3978" s="549"/>
      <c r="PTH3978" s="549"/>
      <c r="PTI3978" s="549"/>
      <c r="PTJ3978" s="549"/>
      <c r="PTK3978" s="549"/>
      <c r="PTL3978" s="549"/>
      <c r="PTM3978" s="549"/>
      <c r="PTN3978" s="549"/>
      <c r="PTO3978" s="549"/>
      <c r="PTP3978" s="549"/>
      <c r="PTQ3978" s="549"/>
      <c r="PTR3978" s="549"/>
      <c r="PTS3978" s="549"/>
      <c r="PTT3978" s="549"/>
      <c r="PTU3978" s="549"/>
      <c r="PTV3978" s="549"/>
      <c r="PTW3978" s="549"/>
      <c r="PTX3978" s="549"/>
      <c r="PTY3978" s="549"/>
      <c r="PTZ3978" s="549"/>
      <c r="PUA3978" s="549"/>
      <c r="PUB3978" s="549"/>
      <c r="PUC3978" s="549"/>
      <c r="PUD3978" s="549"/>
      <c r="PUE3978" s="549"/>
      <c r="PUF3978" s="549"/>
      <c r="PUG3978" s="549"/>
      <c r="PUH3978" s="549"/>
      <c r="PUI3978" s="549"/>
      <c r="PUJ3978" s="549"/>
      <c r="PUK3978" s="549"/>
      <c r="PUL3978" s="549"/>
      <c r="PUM3978" s="549"/>
      <c r="PUN3978" s="549"/>
      <c r="PUO3978" s="549"/>
      <c r="PUP3978" s="549"/>
      <c r="PUQ3978" s="549"/>
      <c r="PUR3978" s="549"/>
      <c r="PUS3978" s="549"/>
      <c r="PUT3978" s="549"/>
      <c r="PUU3978" s="549"/>
      <c r="PUV3978" s="549"/>
      <c r="PUW3978" s="549"/>
      <c r="PUX3978" s="549"/>
      <c r="PUY3978" s="549"/>
      <c r="PUZ3978" s="549"/>
      <c r="PVA3978" s="549"/>
      <c r="PVB3978" s="549"/>
      <c r="PVC3978" s="549"/>
      <c r="PVD3978" s="549"/>
      <c r="PVE3978" s="549"/>
      <c r="PVF3978" s="549"/>
      <c r="PVG3978" s="549"/>
      <c r="PVH3978" s="549"/>
      <c r="PVI3978" s="549"/>
      <c r="PVJ3978" s="549"/>
      <c r="PVK3978" s="549"/>
      <c r="PVL3978" s="549"/>
      <c r="PVM3978" s="549"/>
      <c r="PVN3978" s="549"/>
      <c r="PVO3978" s="549"/>
      <c r="PVP3978" s="549"/>
      <c r="PVQ3978" s="549"/>
      <c r="PVR3978" s="549"/>
      <c r="PVS3978" s="549"/>
      <c r="PVT3978" s="549"/>
      <c r="PVU3978" s="549"/>
      <c r="PVV3978" s="549"/>
      <c r="PVW3978" s="549"/>
      <c r="PVX3978" s="549"/>
      <c r="PVY3978" s="549"/>
      <c r="PVZ3978" s="549"/>
      <c r="PWA3978" s="549"/>
      <c r="PWB3978" s="549"/>
      <c r="PWC3978" s="549"/>
      <c r="PWD3978" s="549"/>
      <c r="PWE3978" s="549"/>
      <c r="PWF3978" s="549"/>
      <c r="PWG3978" s="549"/>
      <c r="PWH3978" s="549"/>
      <c r="PWI3978" s="549"/>
      <c r="PWJ3978" s="549"/>
      <c r="PWK3978" s="549"/>
      <c r="PWL3978" s="549"/>
      <c r="PWM3978" s="549"/>
      <c r="PWN3978" s="549"/>
      <c r="PWO3978" s="549"/>
      <c r="PWP3978" s="549"/>
      <c r="PWQ3978" s="549"/>
      <c r="PWR3978" s="549"/>
      <c r="PWS3978" s="549"/>
      <c r="PWT3978" s="549"/>
      <c r="PWU3978" s="549"/>
      <c r="PWV3978" s="549"/>
      <c r="PWW3978" s="549"/>
      <c r="PWX3978" s="549"/>
      <c r="PWY3978" s="549"/>
      <c r="PWZ3978" s="549"/>
      <c r="PXA3978" s="549"/>
      <c r="PXB3978" s="549"/>
      <c r="PXC3978" s="549"/>
      <c r="PXD3978" s="549"/>
      <c r="PXE3978" s="549"/>
      <c r="PXF3978" s="549"/>
      <c r="PXG3978" s="549"/>
      <c r="PXH3978" s="549"/>
      <c r="PXI3978" s="549"/>
      <c r="PXJ3978" s="549"/>
      <c r="PXK3978" s="549"/>
      <c r="PXL3978" s="549"/>
      <c r="PXM3978" s="549"/>
      <c r="PXN3978" s="549"/>
      <c r="PXO3978" s="549"/>
      <c r="PXP3978" s="549"/>
      <c r="PXQ3978" s="549"/>
      <c r="PXR3978" s="549"/>
      <c r="PXS3978" s="549"/>
      <c r="PXT3978" s="549"/>
      <c r="PXU3978" s="549"/>
      <c r="PXV3978" s="549"/>
      <c r="PXW3978" s="549"/>
      <c r="PXX3978" s="549"/>
      <c r="PXY3978" s="549"/>
      <c r="PXZ3978" s="549"/>
      <c r="PYA3978" s="549"/>
      <c r="PYB3978" s="549"/>
      <c r="PYC3978" s="549"/>
      <c r="PYD3978" s="549"/>
      <c r="PYE3978" s="549"/>
      <c r="PYF3978" s="549"/>
      <c r="PYG3978" s="549"/>
      <c r="PYH3978" s="549"/>
      <c r="PYI3978" s="549"/>
      <c r="PYJ3978" s="549"/>
      <c r="PYK3978" s="549"/>
      <c r="PYL3978" s="549"/>
      <c r="PYM3978" s="549"/>
      <c r="PYN3978" s="549"/>
      <c r="PYO3978" s="549"/>
      <c r="PYP3978" s="549"/>
      <c r="PYQ3978" s="549"/>
      <c r="PYR3978" s="549"/>
      <c r="PYS3978" s="549"/>
      <c r="PYT3978" s="549"/>
      <c r="PYU3978" s="549"/>
      <c r="PYV3978" s="549"/>
      <c r="PYW3978" s="549"/>
      <c r="PYX3978" s="549"/>
      <c r="PYY3978" s="549"/>
      <c r="PYZ3978" s="549"/>
      <c r="PZA3978" s="549"/>
      <c r="PZB3978" s="549"/>
      <c r="PZC3978" s="549"/>
      <c r="PZD3978" s="549"/>
      <c r="PZE3978" s="549"/>
      <c r="PZF3978" s="549"/>
      <c r="PZG3978" s="549"/>
      <c r="PZH3978" s="549"/>
      <c r="PZI3978" s="549"/>
      <c r="PZJ3978" s="549"/>
      <c r="PZK3978" s="549"/>
      <c r="PZL3978" s="549"/>
      <c r="PZM3978" s="549"/>
      <c r="PZN3978" s="549"/>
      <c r="PZO3978" s="549"/>
      <c r="PZP3978" s="549"/>
      <c r="PZQ3978" s="549"/>
      <c r="PZR3978" s="549"/>
      <c r="PZS3978" s="549"/>
      <c r="PZT3978" s="549"/>
      <c r="PZU3978" s="549"/>
      <c r="PZV3978" s="549"/>
      <c r="PZW3978" s="549"/>
      <c r="PZX3978" s="549"/>
      <c r="PZY3978" s="549"/>
      <c r="PZZ3978" s="549"/>
      <c r="QAA3978" s="549"/>
      <c r="QAB3978" s="549"/>
      <c r="QAC3978" s="549"/>
      <c r="QAD3978" s="549"/>
      <c r="QAE3978" s="549"/>
      <c r="QAF3978" s="549"/>
      <c r="QAG3978" s="549"/>
      <c r="QAH3978" s="549"/>
      <c r="QAI3978" s="549"/>
      <c r="QAJ3978" s="549"/>
      <c r="QAK3978" s="549"/>
      <c r="QAL3978" s="549"/>
      <c r="QAM3978" s="549"/>
      <c r="QAN3978" s="549"/>
      <c r="QAO3978" s="549"/>
      <c r="QAP3978" s="549"/>
      <c r="QAQ3978" s="549"/>
      <c r="QAR3978" s="549"/>
      <c r="QAS3978" s="549"/>
      <c r="QAT3978" s="549"/>
      <c r="QAU3978" s="549"/>
      <c r="QAV3978" s="549"/>
      <c r="QAW3978" s="549"/>
      <c r="QAX3978" s="549"/>
      <c r="QAY3978" s="549"/>
      <c r="QAZ3978" s="549"/>
      <c r="QBA3978" s="549"/>
      <c r="QBB3978" s="549"/>
      <c r="QBC3978" s="549"/>
      <c r="QBD3978" s="549"/>
      <c r="QBE3978" s="549"/>
      <c r="QBF3978" s="549"/>
      <c r="QBG3978" s="549"/>
      <c r="QBH3978" s="549"/>
      <c r="QBI3978" s="549"/>
      <c r="QBJ3978" s="549"/>
      <c r="QBK3978" s="549"/>
      <c r="QBL3978" s="549"/>
      <c r="QBM3978" s="549"/>
      <c r="QBN3978" s="549"/>
      <c r="QBO3978" s="549"/>
      <c r="QBP3978" s="549"/>
      <c r="QBQ3978" s="549"/>
      <c r="QBR3978" s="549"/>
      <c r="QBS3978" s="549"/>
      <c r="QBT3978" s="549"/>
      <c r="QBU3978" s="549"/>
      <c r="QBV3978" s="549"/>
      <c r="QBW3978" s="549"/>
      <c r="QBX3978" s="549"/>
      <c r="QBY3978" s="549"/>
      <c r="QBZ3978" s="549"/>
      <c r="QCA3978" s="549"/>
      <c r="QCB3978" s="549"/>
      <c r="QCC3978" s="549"/>
      <c r="QCD3978" s="549"/>
      <c r="QCE3978" s="549"/>
      <c r="QCF3978" s="549"/>
      <c r="QCG3978" s="549"/>
      <c r="QCH3978" s="549"/>
      <c r="QCI3978" s="549"/>
      <c r="QCJ3978" s="549"/>
      <c r="QCK3978" s="549"/>
      <c r="QCL3978" s="549"/>
      <c r="QCM3978" s="549"/>
      <c r="QCN3978" s="549"/>
      <c r="QCO3978" s="549"/>
      <c r="QCP3978" s="549"/>
      <c r="QCQ3978" s="549"/>
      <c r="QCR3978" s="549"/>
      <c r="QCS3978" s="549"/>
      <c r="QCT3978" s="549"/>
      <c r="QCU3978" s="549"/>
      <c r="QCV3978" s="549"/>
      <c r="QCW3978" s="549"/>
      <c r="QCX3978" s="549"/>
      <c r="QCY3978" s="549"/>
      <c r="QCZ3978" s="549"/>
      <c r="QDA3978" s="549"/>
      <c r="QDB3978" s="549"/>
      <c r="QDC3978" s="549"/>
      <c r="QDD3978" s="549"/>
      <c r="QDE3978" s="549"/>
      <c r="QDF3978" s="549"/>
      <c r="QDG3978" s="549"/>
      <c r="QDH3978" s="549"/>
      <c r="QDI3978" s="549"/>
      <c r="QDJ3978" s="549"/>
      <c r="QDK3978" s="549"/>
      <c r="QDL3978" s="549"/>
      <c r="QDM3978" s="549"/>
      <c r="QDN3978" s="549"/>
      <c r="QDO3978" s="549"/>
      <c r="QDP3978" s="549"/>
      <c r="QDQ3978" s="549"/>
      <c r="QDR3978" s="549"/>
      <c r="QDS3978" s="549"/>
      <c r="QDT3978" s="549"/>
      <c r="QDU3978" s="549"/>
      <c r="QDV3978" s="549"/>
      <c r="QDW3978" s="549"/>
      <c r="QDX3978" s="549"/>
      <c r="QDY3978" s="549"/>
      <c r="QDZ3978" s="549"/>
      <c r="QEA3978" s="549"/>
      <c r="QEB3978" s="549"/>
      <c r="QEC3978" s="549"/>
      <c r="QED3978" s="549"/>
      <c r="QEE3978" s="549"/>
      <c r="QEF3978" s="549"/>
      <c r="QEG3978" s="549"/>
      <c r="QEH3978" s="549"/>
      <c r="QEI3978" s="549"/>
      <c r="QEJ3978" s="549"/>
      <c r="QEK3978" s="549"/>
      <c r="QEL3978" s="549"/>
      <c r="QEM3978" s="549"/>
      <c r="QEN3978" s="549"/>
      <c r="QEO3978" s="549"/>
      <c r="QEP3978" s="549"/>
      <c r="QEQ3978" s="549"/>
      <c r="QER3978" s="549"/>
      <c r="QES3978" s="549"/>
      <c r="QET3978" s="549"/>
      <c r="QEU3978" s="549"/>
      <c r="QEV3978" s="549"/>
      <c r="QEW3978" s="549"/>
      <c r="QEX3978" s="549"/>
      <c r="QEY3978" s="549"/>
      <c r="QEZ3978" s="549"/>
      <c r="QFA3978" s="549"/>
      <c r="QFB3978" s="549"/>
      <c r="QFC3978" s="549"/>
      <c r="QFD3978" s="549"/>
      <c r="QFE3978" s="549"/>
      <c r="QFF3978" s="549"/>
      <c r="QFG3978" s="549"/>
      <c r="QFH3978" s="549"/>
      <c r="QFI3978" s="549"/>
      <c r="QFJ3978" s="549"/>
      <c r="QFK3978" s="549"/>
      <c r="QFL3978" s="549"/>
      <c r="QFM3978" s="549"/>
      <c r="QFN3978" s="549"/>
      <c r="QFO3978" s="549"/>
      <c r="QFP3978" s="549"/>
      <c r="QFQ3978" s="549"/>
      <c r="QFR3978" s="549"/>
      <c r="QFS3978" s="549"/>
      <c r="QFT3978" s="549"/>
      <c r="QFU3978" s="549"/>
      <c r="QFV3978" s="549"/>
      <c r="QFW3978" s="549"/>
      <c r="QFX3978" s="549"/>
      <c r="QFY3978" s="549"/>
      <c r="QFZ3978" s="549"/>
      <c r="QGA3978" s="549"/>
      <c r="QGB3978" s="549"/>
      <c r="QGC3978" s="549"/>
      <c r="QGD3978" s="549"/>
      <c r="QGE3978" s="549"/>
      <c r="QGF3978" s="549"/>
      <c r="QGG3978" s="549"/>
      <c r="QGH3978" s="549"/>
      <c r="QGI3978" s="549"/>
      <c r="QGJ3978" s="549"/>
      <c r="QGK3978" s="549"/>
      <c r="QGL3978" s="549"/>
      <c r="QGM3978" s="549"/>
      <c r="QGN3978" s="549"/>
      <c r="QGO3978" s="549"/>
      <c r="QGP3978" s="549"/>
      <c r="QGQ3978" s="549"/>
      <c r="QGR3978" s="549"/>
      <c r="QGS3978" s="549"/>
      <c r="QGT3978" s="549"/>
      <c r="QGU3978" s="549"/>
      <c r="QGV3978" s="549"/>
      <c r="QGW3978" s="549"/>
      <c r="QGX3978" s="549"/>
      <c r="QGY3978" s="549"/>
      <c r="QGZ3978" s="549"/>
      <c r="QHA3978" s="549"/>
      <c r="QHB3978" s="549"/>
      <c r="QHC3978" s="549"/>
      <c r="QHD3978" s="549"/>
      <c r="QHE3978" s="549"/>
      <c r="QHF3978" s="549"/>
      <c r="QHG3978" s="549"/>
      <c r="QHH3978" s="549"/>
      <c r="QHI3978" s="549"/>
      <c r="QHJ3978" s="549"/>
      <c r="QHK3978" s="549"/>
      <c r="QHL3978" s="549"/>
      <c r="QHM3978" s="549"/>
      <c r="QHN3978" s="549"/>
      <c r="QHO3978" s="549"/>
      <c r="QHP3978" s="549"/>
      <c r="QHQ3978" s="549"/>
      <c r="QHR3978" s="549"/>
      <c r="QHS3978" s="549"/>
      <c r="QHT3978" s="549"/>
      <c r="QHU3978" s="549"/>
      <c r="QHV3978" s="549"/>
      <c r="QHW3978" s="549"/>
      <c r="QHX3978" s="549"/>
      <c r="QHY3978" s="549"/>
      <c r="QHZ3978" s="549"/>
      <c r="QIA3978" s="549"/>
      <c r="QIB3978" s="549"/>
      <c r="QIC3978" s="549"/>
      <c r="QID3978" s="549"/>
      <c r="QIE3978" s="549"/>
      <c r="QIF3978" s="549"/>
      <c r="QIG3978" s="549"/>
      <c r="QIH3978" s="549"/>
      <c r="QII3978" s="549"/>
      <c r="QIJ3978" s="549"/>
      <c r="QIK3978" s="549"/>
      <c r="QIL3978" s="549"/>
      <c r="QIM3978" s="549"/>
      <c r="QIN3978" s="549"/>
      <c r="QIO3978" s="549"/>
      <c r="QIP3978" s="549"/>
      <c r="QIQ3978" s="549"/>
      <c r="QIR3978" s="549"/>
      <c r="QIS3978" s="549"/>
      <c r="QIT3978" s="549"/>
      <c r="QIU3978" s="549"/>
      <c r="QIV3978" s="549"/>
      <c r="QIW3978" s="549"/>
      <c r="QIX3978" s="549"/>
      <c r="QIY3978" s="549"/>
      <c r="QIZ3978" s="549"/>
      <c r="QJA3978" s="549"/>
      <c r="QJB3978" s="549"/>
      <c r="QJC3978" s="549"/>
      <c r="QJD3978" s="549"/>
      <c r="QJE3978" s="549"/>
      <c r="QJF3978" s="549"/>
      <c r="QJG3978" s="549"/>
      <c r="QJH3978" s="549"/>
      <c r="QJI3978" s="549"/>
      <c r="QJJ3978" s="549"/>
      <c r="QJK3978" s="549"/>
      <c r="QJL3978" s="549"/>
      <c r="QJM3978" s="549"/>
      <c r="QJN3978" s="549"/>
      <c r="QJO3978" s="549"/>
      <c r="QJP3978" s="549"/>
      <c r="QJQ3978" s="549"/>
      <c r="QJR3978" s="549"/>
      <c r="QJS3978" s="549"/>
      <c r="QJT3978" s="549"/>
      <c r="QJU3978" s="549"/>
      <c r="QJV3978" s="549"/>
      <c r="QJW3978" s="549"/>
      <c r="QJX3978" s="549"/>
      <c r="QJY3978" s="549"/>
      <c r="QJZ3978" s="549"/>
      <c r="QKA3978" s="549"/>
      <c r="QKB3978" s="549"/>
      <c r="QKC3978" s="549"/>
      <c r="QKD3978" s="549"/>
      <c r="QKE3978" s="549"/>
      <c r="QKF3978" s="549"/>
      <c r="QKG3978" s="549"/>
      <c r="QKH3978" s="549"/>
      <c r="QKI3978" s="549"/>
      <c r="QKJ3978" s="549"/>
      <c r="QKK3978" s="549"/>
      <c r="QKL3978" s="549"/>
      <c r="QKM3978" s="549"/>
      <c r="QKN3978" s="549"/>
      <c r="QKO3978" s="549"/>
      <c r="QKP3978" s="549"/>
      <c r="QKQ3978" s="549"/>
      <c r="QKR3978" s="549"/>
      <c r="QKS3978" s="549"/>
      <c r="QKT3978" s="549"/>
      <c r="QKU3978" s="549"/>
      <c r="QKV3978" s="549"/>
      <c r="QKW3978" s="549"/>
      <c r="QKX3978" s="549"/>
      <c r="QKY3978" s="549"/>
      <c r="QKZ3978" s="549"/>
      <c r="QLA3978" s="549"/>
      <c r="QLB3978" s="549"/>
      <c r="QLC3978" s="549"/>
      <c r="QLD3978" s="549"/>
      <c r="QLE3978" s="549"/>
      <c r="QLF3978" s="549"/>
      <c r="QLG3978" s="549"/>
      <c r="QLH3978" s="549"/>
      <c r="QLI3978" s="549"/>
      <c r="QLJ3978" s="549"/>
      <c r="QLK3978" s="549"/>
      <c r="QLL3978" s="549"/>
      <c r="QLM3978" s="549"/>
      <c r="QLN3978" s="549"/>
      <c r="QLO3978" s="549"/>
      <c r="QLP3978" s="549"/>
      <c r="QLQ3978" s="549"/>
      <c r="QLR3978" s="549"/>
      <c r="QLS3978" s="549"/>
      <c r="QLT3978" s="549"/>
      <c r="QLU3978" s="549"/>
      <c r="QLV3978" s="549"/>
      <c r="QLW3978" s="549"/>
      <c r="QLX3978" s="549"/>
      <c r="QLY3978" s="549"/>
      <c r="QLZ3978" s="549"/>
      <c r="QMA3978" s="549"/>
      <c r="QMB3978" s="549"/>
      <c r="QMC3978" s="549"/>
      <c r="QMD3978" s="549"/>
      <c r="QME3978" s="549"/>
      <c r="QMF3978" s="549"/>
      <c r="QMG3978" s="549"/>
      <c r="QMH3978" s="549"/>
      <c r="QMI3978" s="549"/>
      <c r="QMJ3978" s="549"/>
      <c r="QMK3978" s="549"/>
      <c r="QML3978" s="549"/>
      <c r="QMM3978" s="549"/>
      <c r="QMN3978" s="549"/>
      <c r="QMO3978" s="549"/>
      <c r="QMP3978" s="549"/>
      <c r="QMQ3978" s="549"/>
      <c r="QMR3978" s="549"/>
      <c r="QMS3978" s="549"/>
      <c r="QMT3978" s="549"/>
      <c r="QMU3978" s="549"/>
      <c r="QMV3978" s="549"/>
      <c r="QMW3978" s="549"/>
      <c r="QMX3978" s="549"/>
      <c r="QMY3978" s="549"/>
      <c r="QMZ3978" s="549"/>
      <c r="QNA3978" s="549"/>
      <c r="QNB3978" s="549"/>
      <c r="QNC3978" s="549"/>
      <c r="QND3978" s="549"/>
      <c r="QNE3978" s="549"/>
      <c r="QNF3978" s="549"/>
      <c r="QNG3978" s="549"/>
      <c r="QNH3978" s="549"/>
      <c r="QNI3978" s="549"/>
      <c r="QNJ3978" s="549"/>
      <c r="QNK3978" s="549"/>
      <c r="QNL3978" s="549"/>
      <c r="QNM3978" s="549"/>
      <c r="QNN3978" s="549"/>
      <c r="QNO3978" s="549"/>
      <c r="QNP3978" s="549"/>
      <c r="QNQ3978" s="549"/>
      <c r="QNR3978" s="549"/>
      <c r="QNS3978" s="549"/>
      <c r="QNT3978" s="549"/>
      <c r="QNU3978" s="549"/>
      <c r="QNV3978" s="549"/>
      <c r="QNW3978" s="549"/>
      <c r="QNX3978" s="549"/>
      <c r="QNY3978" s="549"/>
      <c r="QNZ3978" s="549"/>
      <c r="QOA3978" s="549"/>
      <c r="QOB3978" s="549"/>
      <c r="QOC3978" s="549"/>
      <c r="QOD3978" s="549"/>
      <c r="QOE3978" s="549"/>
      <c r="QOF3978" s="549"/>
      <c r="QOG3978" s="549"/>
      <c r="QOH3978" s="549"/>
      <c r="QOI3978" s="549"/>
      <c r="QOJ3978" s="549"/>
      <c r="QOK3978" s="549"/>
      <c r="QOL3978" s="549"/>
      <c r="QOM3978" s="549"/>
      <c r="QON3978" s="549"/>
      <c r="QOO3978" s="549"/>
      <c r="QOP3978" s="549"/>
      <c r="QOQ3978" s="549"/>
      <c r="QOR3978" s="549"/>
      <c r="QOS3978" s="549"/>
      <c r="QOT3978" s="549"/>
      <c r="QOU3978" s="549"/>
      <c r="QOV3978" s="549"/>
      <c r="QOW3978" s="549"/>
      <c r="QOX3978" s="549"/>
      <c r="QOY3978" s="549"/>
      <c r="QOZ3978" s="549"/>
      <c r="QPA3978" s="549"/>
      <c r="QPB3978" s="549"/>
      <c r="QPC3978" s="549"/>
      <c r="QPD3978" s="549"/>
      <c r="QPE3978" s="549"/>
      <c r="QPF3978" s="549"/>
      <c r="QPG3978" s="549"/>
      <c r="QPH3978" s="549"/>
      <c r="QPI3978" s="549"/>
      <c r="QPJ3978" s="549"/>
      <c r="QPK3978" s="549"/>
      <c r="QPL3978" s="549"/>
      <c r="QPM3978" s="549"/>
      <c r="QPN3978" s="549"/>
      <c r="QPO3978" s="549"/>
      <c r="QPP3978" s="549"/>
      <c r="QPQ3978" s="549"/>
      <c r="QPR3978" s="549"/>
      <c r="QPS3978" s="549"/>
      <c r="QPT3978" s="549"/>
      <c r="QPU3978" s="549"/>
      <c r="QPV3978" s="549"/>
      <c r="QPW3978" s="549"/>
      <c r="QPX3978" s="549"/>
      <c r="QPY3978" s="549"/>
      <c r="QPZ3978" s="549"/>
      <c r="QQA3978" s="549"/>
      <c r="QQB3978" s="549"/>
      <c r="QQC3978" s="549"/>
      <c r="QQD3978" s="549"/>
      <c r="QQE3978" s="549"/>
      <c r="QQF3978" s="549"/>
      <c r="QQG3978" s="549"/>
      <c r="QQH3978" s="549"/>
      <c r="QQI3978" s="549"/>
      <c r="QQJ3978" s="549"/>
      <c r="QQK3978" s="549"/>
      <c r="QQL3978" s="549"/>
      <c r="QQM3978" s="549"/>
      <c r="QQN3978" s="549"/>
      <c r="QQO3978" s="549"/>
      <c r="QQP3978" s="549"/>
      <c r="QQQ3978" s="549"/>
      <c r="QQR3978" s="549"/>
      <c r="QQS3978" s="549"/>
      <c r="QQT3978" s="549"/>
      <c r="QQU3978" s="549"/>
      <c r="QQV3978" s="549"/>
      <c r="QQW3978" s="549"/>
      <c r="QQX3978" s="549"/>
      <c r="QQY3978" s="549"/>
      <c r="QQZ3978" s="549"/>
      <c r="QRA3978" s="549"/>
      <c r="QRB3978" s="549"/>
      <c r="QRC3978" s="549"/>
      <c r="QRD3978" s="549"/>
      <c r="QRE3978" s="549"/>
      <c r="QRF3978" s="549"/>
      <c r="QRG3978" s="549"/>
      <c r="QRH3978" s="549"/>
      <c r="QRI3978" s="549"/>
      <c r="QRJ3978" s="549"/>
      <c r="QRK3978" s="549"/>
      <c r="QRL3978" s="549"/>
      <c r="QRM3978" s="549"/>
      <c r="QRN3978" s="549"/>
      <c r="QRO3978" s="549"/>
      <c r="QRP3978" s="549"/>
      <c r="QRQ3978" s="549"/>
      <c r="QRR3978" s="549"/>
      <c r="QRS3978" s="549"/>
      <c r="QRT3978" s="549"/>
      <c r="QRU3978" s="549"/>
      <c r="QRV3978" s="549"/>
      <c r="QRW3978" s="549"/>
      <c r="QRX3978" s="549"/>
      <c r="QRY3978" s="549"/>
      <c r="QRZ3978" s="549"/>
      <c r="QSA3978" s="549"/>
      <c r="QSB3978" s="549"/>
      <c r="QSC3978" s="549"/>
      <c r="QSD3978" s="549"/>
      <c r="QSE3978" s="549"/>
      <c r="QSF3978" s="549"/>
      <c r="QSG3978" s="549"/>
      <c r="QSH3978" s="549"/>
      <c r="QSI3978" s="549"/>
      <c r="QSJ3978" s="549"/>
      <c r="QSK3978" s="549"/>
      <c r="QSL3978" s="549"/>
      <c r="QSM3978" s="549"/>
      <c r="QSN3978" s="549"/>
      <c r="QSO3978" s="549"/>
      <c r="QSP3978" s="549"/>
      <c r="QSQ3978" s="549"/>
      <c r="QSR3978" s="549"/>
      <c r="QSS3978" s="549"/>
      <c r="QST3978" s="549"/>
      <c r="QSU3978" s="549"/>
      <c r="QSV3978" s="549"/>
      <c r="QSW3978" s="549"/>
      <c r="QSX3978" s="549"/>
      <c r="QSY3978" s="549"/>
      <c r="QSZ3978" s="549"/>
      <c r="QTA3978" s="549"/>
      <c r="QTB3978" s="549"/>
      <c r="QTC3978" s="549"/>
      <c r="QTD3978" s="549"/>
      <c r="QTE3978" s="549"/>
      <c r="QTF3978" s="549"/>
      <c r="QTG3978" s="549"/>
      <c r="QTH3978" s="549"/>
      <c r="QTI3978" s="549"/>
      <c r="QTJ3978" s="549"/>
      <c r="QTK3978" s="549"/>
      <c r="QTL3978" s="549"/>
      <c r="QTM3978" s="549"/>
      <c r="QTN3978" s="549"/>
      <c r="QTO3978" s="549"/>
      <c r="QTP3978" s="549"/>
      <c r="QTQ3978" s="549"/>
      <c r="QTR3978" s="549"/>
      <c r="QTS3978" s="549"/>
      <c r="QTT3978" s="549"/>
      <c r="QTU3978" s="549"/>
      <c r="QTV3978" s="549"/>
      <c r="QTW3978" s="549"/>
      <c r="QTX3978" s="549"/>
      <c r="QTY3978" s="549"/>
      <c r="QTZ3978" s="549"/>
      <c r="QUA3978" s="549"/>
      <c r="QUB3978" s="549"/>
      <c r="QUC3978" s="549"/>
      <c r="QUD3978" s="549"/>
      <c r="QUE3978" s="549"/>
      <c r="QUF3978" s="549"/>
      <c r="QUG3978" s="549"/>
      <c r="QUH3978" s="549"/>
      <c r="QUI3978" s="549"/>
      <c r="QUJ3978" s="549"/>
      <c r="QUK3978" s="549"/>
      <c r="QUL3978" s="549"/>
      <c r="QUM3978" s="549"/>
      <c r="QUN3978" s="549"/>
      <c r="QUO3978" s="549"/>
      <c r="QUP3978" s="549"/>
      <c r="QUQ3978" s="549"/>
      <c r="QUR3978" s="549"/>
      <c r="QUS3978" s="549"/>
      <c r="QUT3978" s="549"/>
      <c r="QUU3978" s="549"/>
      <c r="QUV3978" s="549"/>
      <c r="QUW3978" s="549"/>
      <c r="QUX3978" s="549"/>
      <c r="QUY3978" s="549"/>
      <c r="QUZ3978" s="549"/>
      <c r="QVA3978" s="549"/>
      <c r="QVB3978" s="549"/>
      <c r="QVC3978" s="549"/>
      <c r="QVD3978" s="549"/>
      <c r="QVE3978" s="549"/>
      <c r="QVF3978" s="549"/>
      <c r="QVG3978" s="549"/>
      <c r="QVH3978" s="549"/>
      <c r="QVI3978" s="549"/>
      <c r="QVJ3978" s="549"/>
      <c r="QVK3978" s="549"/>
      <c r="QVL3978" s="549"/>
      <c r="QVM3978" s="549"/>
      <c r="QVN3978" s="549"/>
      <c r="QVO3978" s="549"/>
      <c r="QVP3978" s="549"/>
      <c r="QVQ3978" s="549"/>
      <c r="QVR3978" s="549"/>
      <c r="QVS3978" s="549"/>
      <c r="QVT3978" s="549"/>
      <c r="QVU3978" s="549"/>
      <c r="QVV3978" s="549"/>
      <c r="QVW3978" s="549"/>
      <c r="QVX3978" s="549"/>
      <c r="QVY3978" s="549"/>
      <c r="QVZ3978" s="549"/>
      <c r="QWA3978" s="549"/>
      <c r="QWB3978" s="549"/>
      <c r="QWC3978" s="549"/>
      <c r="QWD3978" s="549"/>
      <c r="QWE3978" s="549"/>
      <c r="QWF3978" s="549"/>
      <c r="QWG3978" s="549"/>
      <c r="QWH3978" s="549"/>
      <c r="QWI3978" s="549"/>
      <c r="QWJ3978" s="549"/>
      <c r="QWK3978" s="549"/>
      <c r="QWL3978" s="549"/>
      <c r="QWM3978" s="549"/>
      <c r="QWN3978" s="549"/>
      <c r="QWO3978" s="549"/>
      <c r="QWP3978" s="549"/>
      <c r="QWQ3978" s="549"/>
      <c r="QWR3978" s="549"/>
      <c r="QWS3978" s="549"/>
      <c r="QWT3978" s="549"/>
      <c r="QWU3978" s="549"/>
      <c r="QWV3978" s="549"/>
      <c r="QWW3978" s="549"/>
      <c r="QWX3978" s="549"/>
      <c r="QWY3978" s="549"/>
      <c r="QWZ3978" s="549"/>
      <c r="QXA3978" s="549"/>
      <c r="QXB3978" s="549"/>
      <c r="QXC3978" s="549"/>
      <c r="QXD3978" s="549"/>
      <c r="QXE3978" s="549"/>
      <c r="QXF3978" s="549"/>
      <c r="QXG3978" s="549"/>
      <c r="QXH3978" s="549"/>
      <c r="QXI3978" s="549"/>
      <c r="QXJ3978" s="549"/>
      <c r="QXK3978" s="549"/>
      <c r="QXL3978" s="549"/>
      <c r="QXM3978" s="549"/>
      <c r="QXN3978" s="549"/>
      <c r="QXO3978" s="549"/>
      <c r="QXP3978" s="549"/>
      <c r="QXQ3978" s="549"/>
      <c r="QXR3978" s="549"/>
      <c r="QXS3978" s="549"/>
      <c r="QXT3978" s="549"/>
      <c r="QXU3978" s="549"/>
      <c r="QXV3978" s="549"/>
      <c r="QXW3978" s="549"/>
      <c r="QXX3978" s="549"/>
      <c r="QXY3978" s="549"/>
      <c r="QXZ3978" s="549"/>
      <c r="QYA3978" s="549"/>
      <c r="QYB3978" s="549"/>
      <c r="QYC3978" s="549"/>
      <c r="QYD3978" s="549"/>
      <c r="QYE3978" s="549"/>
      <c r="QYF3978" s="549"/>
      <c r="QYG3978" s="549"/>
      <c r="QYH3978" s="549"/>
      <c r="QYI3978" s="549"/>
      <c r="QYJ3978" s="549"/>
      <c r="QYK3978" s="549"/>
      <c r="QYL3978" s="549"/>
      <c r="QYM3978" s="549"/>
      <c r="QYN3978" s="549"/>
      <c r="QYO3978" s="549"/>
      <c r="QYP3978" s="549"/>
      <c r="QYQ3978" s="549"/>
      <c r="QYR3978" s="549"/>
      <c r="QYS3978" s="549"/>
      <c r="QYT3978" s="549"/>
      <c r="QYU3978" s="549"/>
      <c r="QYV3978" s="549"/>
      <c r="QYW3978" s="549"/>
      <c r="QYX3978" s="549"/>
      <c r="QYY3978" s="549"/>
      <c r="QYZ3978" s="549"/>
      <c r="QZA3978" s="549"/>
      <c r="QZB3978" s="549"/>
      <c r="QZC3978" s="549"/>
      <c r="QZD3978" s="549"/>
      <c r="QZE3978" s="549"/>
      <c r="QZF3978" s="549"/>
      <c r="QZG3978" s="549"/>
      <c r="QZH3978" s="549"/>
      <c r="QZI3978" s="549"/>
      <c r="QZJ3978" s="549"/>
      <c r="QZK3978" s="549"/>
      <c r="QZL3978" s="549"/>
      <c r="QZM3978" s="549"/>
      <c r="QZN3978" s="549"/>
      <c r="QZO3978" s="549"/>
      <c r="QZP3978" s="549"/>
      <c r="QZQ3978" s="549"/>
      <c r="QZR3978" s="549"/>
      <c r="QZS3978" s="549"/>
      <c r="QZT3978" s="549"/>
      <c r="QZU3978" s="549"/>
      <c r="QZV3978" s="549"/>
      <c r="QZW3978" s="549"/>
      <c r="QZX3978" s="549"/>
      <c r="QZY3978" s="549"/>
      <c r="QZZ3978" s="549"/>
      <c r="RAA3978" s="549"/>
      <c r="RAB3978" s="549"/>
      <c r="RAC3978" s="549"/>
      <c r="RAD3978" s="549"/>
      <c r="RAE3978" s="549"/>
      <c r="RAF3978" s="549"/>
      <c r="RAG3978" s="549"/>
      <c r="RAH3978" s="549"/>
      <c r="RAI3978" s="549"/>
      <c r="RAJ3978" s="549"/>
      <c r="RAK3978" s="549"/>
      <c r="RAL3978" s="549"/>
      <c r="RAM3978" s="549"/>
      <c r="RAN3978" s="549"/>
      <c r="RAO3978" s="549"/>
      <c r="RAP3978" s="549"/>
      <c r="RAQ3978" s="549"/>
      <c r="RAR3978" s="549"/>
      <c r="RAS3978" s="549"/>
      <c r="RAT3978" s="549"/>
      <c r="RAU3978" s="549"/>
      <c r="RAV3978" s="549"/>
      <c r="RAW3978" s="549"/>
      <c r="RAX3978" s="549"/>
      <c r="RAY3978" s="549"/>
      <c r="RAZ3978" s="549"/>
      <c r="RBA3978" s="549"/>
      <c r="RBB3978" s="549"/>
      <c r="RBC3978" s="549"/>
      <c r="RBD3978" s="549"/>
      <c r="RBE3978" s="549"/>
      <c r="RBF3978" s="549"/>
      <c r="RBG3978" s="549"/>
      <c r="RBH3978" s="549"/>
      <c r="RBI3978" s="549"/>
      <c r="RBJ3978" s="549"/>
      <c r="RBK3978" s="549"/>
      <c r="RBL3978" s="549"/>
      <c r="RBM3978" s="549"/>
      <c r="RBN3978" s="549"/>
      <c r="RBO3978" s="549"/>
      <c r="RBP3978" s="549"/>
      <c r="RBQ3978" s="549"/>
      <c r="RBR3978" s="549"/>
      <c r="RBS3978" s="549"/>
      <c r="RBT3978" s="549"/>
      <c r="RBU3978" s="549"/>
      <c r="RBV3978" s="549"/>
      <c r="RBW3978" s="549"/>
      <c r="RBX3978" s="549"/>
      <c r="RBY3978" s="549"/>
      <c r="RBZ3978" s="549"/>
      <c r="RCA3978" s="549"/>
      <c r="RCB3978" s="549"/>
      <c r="RCC3978" s="549"/>
      <c r="RCD3978" s="549"/>
      <c r="RCE3978" s="549"/>
      <c r="RCF3978" s="549"/>
      <c r="RCG3978" s="549"/>
      <c r="RCH3978" s="549"/>
      <c r="RCI3978" s="549"/>
      <c r="RCJ3978" s="549"/>
      <c r="RCK3978" s="549"/>
      <c r="RCL3978" s="549"/>
      <c r="RCM3978" s="549"/>
      <c r="RCN3978" s="549"/>
      <c r="RCO3978" s="549"/>
      <c r="RCP3978" s="549"/>
      <c r="RCQ3978" s="549"/>
      <c r="RCR3978" s="549"/>
      <c r="RCS3978" s="549"/>
      <c r="RCT3978" s="549"/>
      <c r="RCU3978" s="549"/>
      <c r="RCV3978" s="549"/>
      <c r="RCW3978" s="549"/>
      <c r="RCX3978" s="549"/>
      <c r="RCY3978" s="549"/>
      <c r="RCZ3978" s="549"/>
      <c r="RDA3978" s="549"/>
      <c r="RDB3978" s="549"/>
      <c r="RDC3978" s="549"/>
      <c r="RDD3978" s="549"/>
      <c r="RDE3978" s="549"/>
      <c r="RDF3978" s="549"/>
      <c r="RDG3978" s="549"/>
      <c r="RDH3978" s="549"/>
      <c r="RDI3978" s="549"/>
      <c r="RDJ3978" s="549"/>
      <c r="RDK3978" s="549"/>
      <c r="RDL3978" s="549"/>
      <c r="RDM3978" s="549"/>
      <c r="RDN3978" s="549"/>
      <c r="RDO3978" s="549"/>
      <c r="RDP3978" s="549"/>
      <c r="RDQ3978" s="549"/>
      <c r="RDR3978" s="549"/>
      <c r="RDS3978" s="549"/>
      <c r="RDT3978" s="549"/>
      <c r="RDU3978" s="549"/>
      <c r="RDV3978" s="549"/>
      <c r="RDW3978" s="549"/>
      <c r="RDX3978" s="549"/>
      <c r="RDY3978" s="549"/>
      <c r="RDZ3978" s="549"/>
      <c r="REA3978" s="549"/>
      <c r="REB3978" s="549"/>
      <c r="REC3978" s="549"/>
      <c r="RED3978" s="549"/>
      <c r="REE3978" s="549"/>
      <c r="REF3978" s="549"/>
      <c r="REG3978" s="549"/>
      <c r="REH3978" s="549"/>
      <c r="REI3978" s="549"/>
      <c r="REJ3978" s="549"/>
      <c r="REK3978" s="549"/>
      <c r="REL3978" s="549"/>
      <c r="REM3978" s="549"/>
      <c r="REN3978" s="549"/>
      <c r="REO3978" s="549"/>
      <c r="REP3978" s="549"/>
      <c r="REQ3978" s="549"/>
      <c r="RER3978" s="549"/>
      <c r="RES3978" s="549"/>
      <c r="RET3978" s="549"/>
      <c r="REU3978" s="549"/>
      <c r="REV3978" s="549"/>
      <c r="REW3978" s="549"/>
      <c r="REX3978" s="549"/>
      <c r="REY3978" s="549"/>
      <c r="REZ3978" s="549"/>
      <c r="RFA3978" s="549"/>
      <c r="RFB3978" s="549"/>
      <c r="RFC3978" s="549"/>
      <c r="RFD3978" s="549"/>
      <c r="RFE3978" s="549"/>
      <c r="RFF3978" s="549"/>
      <c r="RFG3978" s="549"/>
      <c r="RFH3978" s="549"/>
      <c r="RFI3978" s="549"/>
      <c r="RFJ3978" s="549"/>
      <c r="RFK3978" s="549"/>
      <c r="RFL3978" s="549"/>
      <c r="RFM3978" s="549"/>
      <c r="RFN3978" s="549"/>
      <c r="RFO3978" s="549"/>
      <c r="RFP3978" s="549"/>
      <c r="RFQ3978" s="549"/>
      <c r="RFR3978" s="549"/>
      <c r="RFS3978" s="549"/>
      <c r="RFT3978" s="549"/>
      <c r="RFU3978" s="549"/>
      <c r="RFV3978" s="549"/>
      <c r="RFW3978" s="549"/>
      <c r="RFX3978" s="549"/>
      <c r="RFY3978" s="549"/>
      <c r="RFZ3978" s="549"/>
      <c r="RGA3978" s="549"/>
      <c r="RGB3978" s="549"/>
      <c r="RGC3978" s="549"/>
      <c r="RGD3978" s="549"/>
      <c r="RGE3978" s="549"/>
      <c r="RGF3978" s="549"/>
      <c r="RGG3978" s="549"/>
      <c r="RGH3978" s="549"/>
      <c r="RGI3978" s="549"/>
      <c r="RGJ3978" s="549"/>
      <c r="RGK3978" s="549"/>
      <c r="RGL3978" s="549"/>
      <c r="RGM3978" s="549"/>
      <c r="RGN3978" s="549"/>
      <c r="RGO3978" s="549"/>
      <c r="RGP3978" s="549"/>
      <c r="RGQ3978" s="549"/>
      <c r="RGR3978" s="549"/>
      <c r="RGS3978" s="549"/>
      <c r="RGT3978" s="549"/>
      <c r="RGU3978" s="549"/>
      <c r="RGV3978" s="549"/>
      <c r="RGW3978" s="549"/>
      <c r="RGX3978" s="549"/>
      <c r="RGY3978" s="549"/>
      <c r="RGZ3978" s="549"/>
      <c r="RHA3978" s="549"/>
      <c r="RHB3978" s="549"/>
      <c r="RHC3978" s="549"/>
      <c r="RHD3978" s="549"/>
      <c r="RHE3978" s="549"/>
      <c r="RHF3978" s="549"/>
      <c r="RHG3978" s="549"/>
      <c r="RHH3978" s="549"/>
      <c r="RHI3978" s="549"/>
      <c r="RHJ3978" s="549"/>
      <c r="RHK3978" s="549"/>
      <c r="RHL3978" s="549"/>
      <c r="RHM3978" s="549"/>
      <c r="RHN3978" s="549"/>
      <c r="RHO3978" s="549"/>
      <c r="RHP3978" s="549"/>
      <c r="RHQ3978" s="549"/>
      <c r="RHR3978" s="549"/>
      <c r="RHS3978" s="549"/>
      <c r="RHT3978" s="549"/>
      <c r="RHU3978" s="549"/>
      <c r="RHV3978" s="549"/>
      <c r="RHW3978" s="549"/>
      <c r="RHX3978" s="549"/>
      <c r="RHY3978" s="549"/>
      <c r="RHZ3978" s="549"/>
      <c r="RIA3978" s="549"/>
      <c r="RIB3978" s="549"/>
      <c r="RIC3978" s="549"/>
      <c r="RID3978" s="549"/>
      <c r="RIE3978" s="549"/>
      <c r="RIF3978" s="549"/>
      <c r="RIG3978" s="549"/>
      <c r="RIH3978" s="549"/>
      <c r="RII3978" s="549"/>
      <c r="RIJ3978" s="549"/>
      <c r="RIK3978" s="549"/>
      <c r="RIL3978" s="549"/>
      <c r="RIM3978" s="549"/>
      <c r="RIN3978" s="549"/>
      <c r="RIO3978" s="549"/>
      <c r="RIP3978" s="549"/>
      <c r="RIQ3978" s="549"/>
      <c r="RIR3978" s="549"/>
      <c r="RIS3978" s="549"/>
      <c r="RIT3978" s="549"/>
      <c r="RIU3978" s="549"/>
      <c r="RIV3978" s="549"/>
      <c r="RIW3978" s="549"/>
      <c r="RIX3978" s="549"/>
      <c r="RIY3978" s="549"/>
      <c r="RIZ3978" s="549"/>
      <c r="RJA3978" s="549"/>
      <c r="RJB3978" s="549"/>
      <c r="RJC3978" s="549"/>
      <c r="RJD3978" s="549"/>
      <c r="RJE3978" s="549"/>
      <c r="RJF3978" s="549"/>
      <c r="RJG3978" s="549"/>
      <c r="RJH3978" s="549"/>
      <c r="RJI3978" s="549"/>
      <c r="RJJ3978" s="549"/>
      <c r="RJK3978" s="549"/>
      <c r="RJL3978" s="549"/>
      <c r="RJM3978" s="549"/>
      <c r="RJN3978" s="549"/>
      <c r="RJO3978" s="549"/>
      <c r="RJP3978" s="549"/>
      <c r="RJQ3978" s="549"/>
      <c r="RJR3978" s="549"/>
      <c r="RJS3978" s="549"/>
      <c r="RJT3978" s="549"/>
      <c r="RJU3978" s="549"/>
      <c r="RJV3978" s="549"/>
      <c r="RJW3978" s="549"/>
      <c r="RJX3978" s="549"/>
      <c r="RJY3978" s="549"/>
      <c r="RJZ3978" s="549"/>
      <c r="RKA3978" s="549"/>
      <c r="RKB3978" s="549"/>
      <c r="RKC3978" s="549"/>
      <c r="RKD3978" s="549"/>
      <c r="RKE3978" s="549"/>
      <c r="RKF3978" s="549"/>
      <c r="RKG3978" s="549"/>
      <c r="RKH3978" s="549"/>
      <c r="RKI3978" s="549"/>
      <c r="RKJ3978" s="549"/>
      <c r="RKK3978" s="549"/>
      <c r="RKL3978" s="549"/>
      <c r="RKM3978" s="549"/>
      <c r="RKN3978" s="549"/>
      <c r="RKO3978" s="549"/>
      <c r="RKP3978" s="549"/>
      <c r="RKQ3978" s="549"/>
      <c r="RKR3978" s="549"/>
      <c r="RKS3978" s="549"/>
      <c r="RKT3978" s="549"/>
      <c r="RKU3978" s="549"/>
      <c r="RKV3978" s="549"/>
      <c r="RKW3978" s="549"/>
      <c r="RKX3978" s="549"/>
      <c r="RKY3978" s="549"/>
      <c r="RKZ3978" s="549"/>
      <c r="RLA3978" s="549"/>
      <c r="RLB3978" s="549"/>
      <c r="RLC3978" s="549"/>
      <c r="RLD3978" s="549"/>
      <c r="RLE3978" s="549"/>
      <c r="RLF3978" s="549"/>
      <c r="RLG3978" s="549"/>
      <c r="RLH3978" s="549"/>
      <c r="RLI3978" s="549"/>
      <c r="RLJ3978" s="549"/>
      <c r="RLK3978" s="549"/>
      <c r="RLL3978" s="549"/>
      <c r="RLM3978" s="549"/>
      <c r="RLN3978" s="549"/>
      <c r="RLO3978" s="549"/>
      <c r="RLP3978" s="549"/>
      <c r="RLQ3978" s="549"/>
      <c r="RLR3978" s="549"/>
      <c r="RLS3978" s="549"/>
      <c r="RLT3978" s="549"/>
      <c r="RLU3978" s="549"/>
      <c r="RLV3978" s="549"/>
      <c r="RLW3978" s="549"/>
      <c r="RLX3978" s="549"/>
      <c r="RLY3978" s="549"/>
      <c r="RLZ3978" s="549"/>
      <c r="RMA3978" s="549"/>
      <c r="RMB3978" s="549"/>
      <c r="RMC3978" s="549"/>
      <c r="RMD3978" s="549"/>
      <c r="RME3978" s="549"/>
      <c r="RMF3978" s="549"/>
      <c r="RMG3978" s="549"/>
      <c r="RMH3978" s="549"/>
      <c r="RMI3978" s="549"/>
      <c r="RMJ3978" s="549"/>
      <c r="RMK3978" s="549"/>
      <c r="RML3978" s="549"/>
      <c r="RMM3978" s="549"/>
      <c r="RMN3978" s="549"/>
      <c r="RMO3978" s="549"/>
      <c r="RMP3978" s="549"/>
      <c r="RMQ3978" s="549"/>
      <c r="RMR3978" s="549"/>
      <c r="RMS3978" s="549"/>
      <c r="RMT3978" s="549"/>
      <c r="RMU3978" s="549"/>
      <c r="RMV3978" s="549"/>
      <c r="RMW3978" s="549"/>
      <c r="RMX3978" s="549"/>
      <c r="RMY3978" s="549"/>
      <c r="RMZ3978" s="549"/>
      <c r="RNA3978" s="549"/>
      <c r="RNB3978" s="549"/>
      <c r="RNC3978" s="549"/>
      <c r="RND3978" s="549"/>
      <c r="RNE3978" s="549"/>
      <c r="RNF3978" s="549"/>
      <c r="RNG3978" s="549"/>
      <c r="RNH3978" s="549"/>
      <c r="RNI3978" s="549"/>
      <c r="RNJ3978" s="549"/>
      <c r="RNK3978" s="549"/>
      <c r="RNL3978" s="549"/>
      <c r="RNM3978" s="549"/>
      <c r="RNN3978" s="549"/>
      <c r="RNO3978" s="549"/>
      <c r="RNP3978" s="549"/>
      <c r="RNQ3978" s="549"/>
      <c r="RNR3978" s="549"/>
      <c r="RNS3978" s="549"/>
      <c r="RNT3978" s="549"/>
      <c r="RNU3978" s="549"/>
      <c r="RNV3978" s="549"/>
      <c r="RNW3978" s="549"/>
      <c r="RNX3978" s="549"/>
      <c r="RNY3978" s="549"/>
      <c r="RNZ3978" s="549"/>
      <c r="ROA3978" s="549"/>
      <c r="ROB3978" s="549"/>
      <c r="ROC3978" s="549"/>
      <c r="ROD3978" s="549"/>
      <c r="ROE3978" s="549"/>
      <c r="ROF3978" s="549"/>
      <c r="ROG3978" s="549"/>
      <c r="ROH3978" s="549"/>
      <c r="ROI3978" s="549"/>
      <c r="ROJ3978" s="549"/>
      <c r="ROK3978" s="549"/>
      <c r="ROL3978" s="549"/>
      <c r="ROM3978" s="549"/>
      <c r="RON3978" s="549"/>
      <c r="ROO3978" s="549"/>
      <c r="ROP3978" s="549"/>
      <c r="ROQ3978" s="549"/>
      <c r="ROR3978" s="549"/>
      <c r="ROS3978" s="549"/>
      <c r="ROT3978" s="549"/>
      <c r="ROU3978" s="549"/>
      <c r="ROV3978" s="549"/>
      <c r="ROW3978" s="549"/>
      <c r="ROX3978" s="549"/>
      <c r="ROY3978" s="549"/>
      <c r="ROZ3978" s="549"/>
      <c r="RPA3978" s="549"/>
      <c r="RPB3978" s="549"/>
      <c r="RPC3978" s="549"/>
      <c r="RPD3978" s="549"/>
      <c r="RPE3978" s="549"/>
      <c r="RPF3978" s="549"/>
      <c r="RPG3978" s="549"/>
      <c r="RPH3978" s="549"/>
      <c r="RPI3978" s="549"/>
      <c r="RPJ3978" s="549"/>
      <c r="RPK3978" s="549"/>
      <c r="RPL3978" s="549"/>
      <c r="RPM3978" s="549"/>
      <c r="RPN3978" s="549"/>
      <c r="RPO3978" s="549"/>
      <c r="RPP3978" s="549"/>
      <c r="RPQ3978" s="549"/>
      <c r="RPR3978" s="549"/>
      <c r="RPS3978" s="549"/>
      <c r="RPT3978" s="549"/>
      <c r="RPU3978" s="549"/>
      <c r="RPV3978" s="549"/>
      <c r="RPW3978" s="549"/>
      <c r="RPX3978" s="549"/>
      <c r="RPY3978" s="549"/>
      <c r="RPZ3978" s="549"/>
      <c r="RQA3978" s="549"/>
      <c r="RQB3978" s="549"/>
      <c r="RQC3978" s="549"/>
      <c r="RQD3978" s="549"/>
      <c r="RQE3978" s="549"/>
      <c r="RQF3978" s="549"/>
      <c r="RQG3978" s="549"/>
      <c r="RQH3978" s="549"/>
      <c r="RQI3978" s="549"/>
      <c r="RQJ3978" s="549"/>
      <c r="RQK3978" s="549"/>
      <c r="RQL3978" s="549"/>
      <c r="RQM3978" s="549"/>
      <c r="RQN3978" s="549"/>
      <c r="RQO3978" s="549"/>
      <c r="RQP3978" s="549"/>
      <c r="RQQ3978" s="549"/>
      <c r="RQR3978" s="549"/>
      <c r="RQS3978" s="549"/>
      <c r="RQT3978" s="549"/>
      <c r="RQU3978" s="549"/>
      <c r="RQV3978" s="549"/>
      <c r="RQW3978" s="549"/>
      <c r="RQX3978" s="549"/>
      <c r="RQY3978" s="549"/>
      <c r="RQZ3978" s="549"/>
      <c r="RRA3978" s="549"/>
      <c r="RRB3978" s="549"/>
      <c r="RRC3978" s="549"/>
      <c r="RRD3978" s="549"/>
      <c r="RRE3978" s="549"/>
      <c r="RRF3978" s="549"/>
      <c r="RRG3978" s="549"/>
      <c r="RRH3978" s="549"/>
      <c r="RRI3978" s="549"/>
      <c r="RRJ3978" s="549"/>
      <c r="RRK3978" s="549"/>
      <c r="RRL3978" s="549"/>
      <c r="RRM3978" s="549"/>
      <c r="RRN3978" s="549"/>
      <c r="RRO3978" s="549"/>
      <c r="RRP3978" s="549"/>
      <c r="RRQ3978" s="549"/>
      <c r="RRR3978" s="549"/>
      <c r="RRS3978" s="549"/>
      <c r="RRT3978" s="549"/>
      <c r="RRU3978" s="549"/>
      <c r="RRV3978" s="549"/>
      <c r="RRW3978" s="549"/>
      <c r="RRX3978" s="549"/>
      <c r="RRY3978" s="549"/>
      <c r="RRZ3978" s="549"/>
      <c r="RSA3978" s="549"/>
      <c r="RSB3978" s="549"/>
      <c r="RSC3978" s="549"/>
      <c r="RSD3978" s="549"/>
      <c r="RSE3978" s="549"/>
      <c r="RSF3978" s="549"/>
      <c r="RSG3978" s="549"/>
      <c r="RSH3978" s="549"/>
      <c r="RSI3978" s="549"/>
      <c r="RSJ3978" s="549"/>
      <c r="RSK3978" s="549"/>
      <c r="RSL3978" s="549"/>
      <c r="RSM3978" s="549"/>
      <c r="RSN3978" s="549"/>
      <c r="RSO3978" s="549"/>
      <c r="RSP3978" s="549"/>
      <c r="RSQ3978" s="549"/>
      <c r="RSR3978" s="549"/>
      <c r="RSS3978" s="549"/>
      <c r="RST3978" s="549"/>
      <c r="RSU3978" s="549"/>
      <c r="RSV3978" s="549"/>
      <c r="RSW3978" s="549"/>
      <c r="RSX3978" s="549"/>
      <c r="RSY3978" s="549"/>
      <c r="RSZ3978" s="549"/>
      <c r="RTA3978" s="549"/>
      <c r="RTB3978" s="549"/>
      <c r="RTC3978" s="549"/>
      <c r="RTD3978" s="549"/>
      <c r="RTE3978" s="549"/>
      <c r="RTF3978" s="549"/>
      <c r="RTG3978" s="549"/>
      <c r="RTH3978" s="549"/>
      <c r="RTI3978" s="549"/>
      <c r="RTJ3978" s="549"/>
      <c r="RTK3978" s="549"/>
      <c r="RTL3978" s="549"/>
      <c r="RTM3978" s="549"/>
      <c r="RTN3978" s="549"/>
      <c r="RTO3978" s="549"/>
      <c r="RTP3978" s="549"/>
      <c r="RTQ3978" s="549"/>
      <c r="RTR3978" s="549"/>
      <c r="RTS3978" s="549"/>
      <c r="RTT3978" s="549"/>
      <c r="RTU3978" s="549"/>
      <c r="RTV3978" s="549"/>
      <c r="RTW3978" s="549"/>
      <c r="RTX3978" s="549"/>
      <c r="RTY3978" s="549"/>
      <c r="RTZ3978" s="549"/>
      <c r="RUA3978" s="549"/>
      <c r="RUB3978" s="549"/>
      <c r="RUC3978" s="549"/>
      <c r="RUD3978" s="549"/>
      <c r="RUE3978" s="549"/>
      <c r="RUF3978" s="549"/>
      <c r="RUG3978" s="549"/>
      <c r="RUH3978" s="549"/>
      <c r="RUI3978" s="549"/>
      <c r="RUJ3978" s="549"/>
      <c r="RUK3978" s="549"/>
      <c r="RUL3978" s="549"/>
      <c r="RUM3978" s="549"/>
      <c r="RUN3978" s="549"/>
      <c r="RUO3978" s="549"/>
      <c r="RUP3978" s="549"/>
      <c r="RUQ3978" s="549"/>
      <c r="RUR3978" s="549"/>
      <c r="RUS3978" s="549"/>
      <c r="RUT3978" s="549"/>
      <c r="RUU3978" s="549"/>
      <c r="RUV3978" s="549"/>
      <c r="RUW3978" s="549"/>
      <c r="RUX3978" s="549"/>
      <c r="RUY3978" s="549"/>
      <c r="RUZ3978" s="549"/>
      <c r="RVA3978" s="549"/>
      <c r="RVB3978" s="549"/>
      <c r="RVC3978" s="549"/>
      <c r="RVD3978" s="549"/>
      <c r="RVE3978" s="549"/>
      <c r="RVF3978" s="549"/>
      <c r="RVG3978" s="549"/>
      <c r="RVH3978" s="549"/>
      <c r="RVI3978" s="549"/>
      <c r="RVJ3978" s="549"/>
      <c r="RVK3978" s="549"/>
      <c r="RVL3978" s="549"/>
      <c r="RVM3978" s="549"/>
      <c r="RVN3978" s="549"/>
      <c r="RVO3978" s="549"/>
      <c r="RVP3978" s="549"/>
      <c r="RVQ3978" s="549"/>
      <c r="RVR3978" s="549"/>
      <c r="RVS3978" s="549"/>
      <c r="RVT3978" s="549"/>
      <c r="RVU3978" s="549"/>
      <c r="RVV3978" s="549"/>
      <c r="RVW3978" s="549"/>
      <c r="RVX3978" s="549"/>
      <c r="RVY3978" s="549"/>
      <c r="RVZ3978" s="549"/>
      <c r="RWA3978" s="549"/>
      <c r="RWB3978" s="549"/>
      <c r="RWC3978" s="549"/>
      <c r="RWD3978" s="549"/>
      <c r="RWE3978" s="549"/>
      <c r="RWF3978" s="549"/>
      <c r="RWG3978" s="549"/>
      <c r="RWH3978" s="549"/>
      <c r="RWI3978" s="549"/>
      <c r="RWJ3978" s="549"/>
      <c r="RWK3978" s="549"/>
      <c r="RWL3978" s="549"/>
      <c r="RWM3978" s="549"/>
      <c r="RWN3978" s="549"/>
      <c r="RWO3978" s="549"/>
      <c r="RWP3978" s="549"/>
      <c r="RWQ3978" s="549"/>
      <c r="RWR3978" s="549"/>
      <c r="RWS3978" s="549"/>
      <c r="RWT3978" s="549"/>
      <c r="RWU3978" s="549"/>
      <c r="RWV3978" s="549"/>
      <c r="RWW3978" s="549"/>
      <c r="RWX3978" s="549"/>
      <c r="RWY3978" s="549"/>
      <c r="RWZ3978" s="549"/>
      <c r="RXA3978" s="549"/>
      <c r="RXB3978" s="549"/>
      <c r="RXC3978" s="549"/>
      <c r="RXD3978" s="549"/>
      <c r="RXE3978" s="549"/>
      <c r="RXF3978" s="549"/>
      <c r="RXG3978" s="549"/>
      <c r="RXH3978" s="549"/>
      <c r="RXI3978" s="549"/>
      <c r="RXJ3978" s="549"/>
      <c r="RXK3978" s="549"/>
      <c r="RXL3978" s="549"/>
      <c r="RXM3978" s="549"/>
      <c r="RXN3978" s="549"/>
      <c r="RXO3978" s="549"/>
      <c r="RXP3978" s="549"/>
      <c r="RXQ3978" s="549"/>
      <c r="RXR3978" s="549"/>
      <c r="RXS3978" s="549"/>
      <c r="RXT3978" s="549"/>
      <c r="RXU3978" s="549"/>
      <c r="RXV3978" s="549"/>
      <c r="RXW3978" s="549"/>
      <c r="RXX3978" s="549"/>
      <c r="RXY3978" s="549"/>
      <c r="RXZ3978" s="549"/>
      <c r="RYA3978" s="549"/>
      <c r="RYB3978" s="549"/>
      <c r="RYC3978" s="549"/>
      <c r="RYD3978" s="549"/>
      <c r="RYE3978" s="549"/>
      <c r="RYF3978" s="549"/>
      <c r="RYG3978" s="549"/>
      <c r="RYH3978" s="549"/>
      <c r="RYI3978" s="549"/>
      <c r="RYJ3978" s="549"/>
      <c r="RYK3978" s="549"/>
      <c r="RYL3978" s="549"/>
      <c r="RYM3978" s="549"/>
      <c r="RYN3978" s="549"/>
      <c r="RYO3978" s="549"/>
      <c r="RYP3978" s="549"/>
      <c r="RYQ3978" s="549"/>
      <c r="RYR3978" s="549"/>
      <c r="RYS3978" s="549"/>
      <c r="RYT3978" s="549"/>
      <c r="RYU3978" s="549"/>
      <c r="RYV3978" s="549"/>
      <c r="RYW3978" s="549"/>
      <c r="RYX3978" s="549"/>
      <c r="RYY3978" s="549"/>
      <c r="RYZ3978" s="549"/>
      <c r="RZA3978" s="549"/>
      <c r="RZB3978" s="549"/>
      <c r="RZC3978" s="549"/>
      <c r="RZD3978" s="549"/>
      <c r="RZE3978" s="549"/>
      <c r="RZF3978" s="549"/>
      <c r="RZG3978" s="549"/>
      <c r="RZH3978" s="549"/>
      <c r="RZI3978" s="549"/>
      <c r="RZJ3978" s="549"/>
      <c r="RZK3978" s="549"/>
      <c r="RZL3978" s="549"/>
      <c r="RZM3978" s="549"/>
      <c r="RZN3978" s="549"/>
      <c r="RZO3978" s="549"/>
      <c r="RZP3978" s="549"/>
      <c r="RZQ3978" s="549"/>
      <c r="RZR3978" s="549"/>
      <c r="RZS3978" s="549"/>
      <c r="RZT3978" s="549"/>
      <c r="RZU3978" s="549"/>
      <c r="RZV3978" s="549"/>
      <c r="RZW3978" s="549"/>
      <c r="RZX3978" s="549"/>
      <c r="RZY3978" s="549"/>
      <c r="RZZ3978" s="549"/>
      <c r="SAA3978" s="549"/>
      <c r="SAB3978" s="549"/>
      <c r="SAC3978" s="549"/>
      <c r="SAD3978" s="549"/>
      <c r="SAE3978" s="549"/>
      <c r="SAF3978" s="549"/>
      <c r="SAG3978" s="549"/>
      <c r="SAH3978" s="549"/>
      <c r="SAI3978" s="549"/>
      <c r="SAJ3978" s="549"/>
      <c r="SAK3978" s="549"/>
      <c r="SAL3978" s="549"/>
      <c r="SAM3978" s="549"/>
      <c r="SAN3978" s="549"/>
      <c r="SAO3978" s="549"/>
      <c r="SAP3978" s="549"/>
      <c r="SAQ3978" s="549"/>
      <c r="SAR3978" s="549"/>
      <c r="SAS3978" s="549"/>
      <c r="SAT3978" s="549"/>
      <c r="SAU3978" s="549"/>
      <c r="SAV3978" s="549"/>
      <c r="SAW3978" s="549"/>
      <c r="SAX3978" s="549"/>
      <c r="SAY3978" s="549"/>
      <c r="SAZ3978" s="549"/>
      <c r="SBA3978" s="549"/>
      <c r="SBB3978" s="549"/>
      <c r="SBC3978" s="549"/>
      <c r="SBD3978" s="549"/>
      <c r="SBE3978" s="549"/>
      <c r="SBF3978" s="549"/>
      <c r="SBG3978" s="549"/>
      <c r="SBH3978" s="549"/>
      <c r="SBI3978" s="549"/>
      <c r="SBJ3978" s="549"/>
      <c r="SBK3978" s="549"/>
      <c r="SBL3978" s="549"/>
      <c r="SBM3978" s="549"/>
      <c r="SBN3978" s="549"/>
      <c r="SBO3978" s="549"/>
      <c r="SBP3978" s="549"/>
      <c r="SBQ3978" s="549"/>
      <c r="SBR3978" s="549"/>
      <c r="SBS3978" s="549"/>
      <c r="SBT3978" s="549"/>
      <c r="SBU3978" s="549"/>
      <c r="SBV3978" s="549"/>
      <c r="SBW3978" s="549"/>
      <c r="SBX3978" s="549"/>
      <c r="SBY3978" s="549"/>
      <c r="SBZ3978" s="549"/>
      <c r="SCA3978" s="549"/>
      <c r="SCB3978" s="549"/>
      <c r="SCC3978" s="549"/>
      <c r="SCD3978" s="549"/>
      <c r="SCE3978" s="549"/>
      <c r="SCF3978" s="549"/>
      <c r="SCG3978" s="549"/>
      <c r="SCH3978" s="549"/>
      <c r="SCI3978" s="549"/>
      <c r="SCJ3978" s="549"/>
      <c r="SCK3978" s="549"/>
      <c r="SCL3978" s="549"/>
      <c r="SCM3978" s="549"/>
      <c r="SCN3978" s="549"/>
      <c r="SCO3978" s="549"/>
      <c r="SCP3978" s="549"/>
      <c r="SCQ3978" s="549"/>
      <c r="SCR3978" s="549"/>
      <c r="SCS3978" s="549"/>
      <c r="SCT3978" s="549"/>
      <c r="SCU3978" s="549"/>
      <c r="SCV3978" s="549"/>
      <c r="SCW3978" s="549"/>
      <c r="SCX3978" s="549"/>
      <c r="SCY3978" s="549"/>
      <c r="SCZ3978" s="549"/>
      <c r="SDA3978" s="549"/>
      <c r="SDB3978" s="549"/>
      <c r="SDC3978" s="549"/>
      <c r="SDD3978" s="549"/>
      <c r="SDE3978" s="549"/>
      <c r="SDF3978" s="549"/>
      <c r="SDG3978" s="549"/>
      <c r="SDH3978" s="549"/>
      <c r="SDI3978" s="549"/>
      <c r="SDJ3978" s="549"/>
      <c r="SDK3978" s="549"/>
      <c r="SDL3978" s="549"/>
      <c r="SDM3978" s="549"/>
      <c r="SDN3978" s="549"/>
      <c r="SDO3978" s="549"/>
      <c r="SDP3978" s="549"/>
      <c r="SDQ3978" s="549"/>
      <c r="SDR3978" s="549"/>
      <c r="SDS3978" s="549"/>
      <c r="SDT3978" s="549"/>
      <c r="SDU3978" s="549"/>
      <c r="SDV3978" s="549"/>
      <c r="SDW3978" s="549"/>
      <c r="SDX3978" s="549"/>
      <c r="SDY3978" s="549"/>
      <c r="SDZ3978" s="549"/>
      <c r="SEA3978" s="549"/>
      <c r="SEB3978" s="549"/>
      <c r="SEC3978" s="549"/>
      <c r="SED3978" s="549"/>
      <c r="SEE3978" s="549"/>
      <c r="SEF3978" s="549"/>
      <c r="SEG3978" s="549"/>
      <c r="SEH3978" s="549"/>
      <c r="SEI3978" s="549"/>
      <c r="SEJ3978" s="549"/>
      <c r="SEK3978" s="549"/>
      <c r="SEL3978" s="549"/>
      <c r="SEM3978" s="549"/>
      <c r="SEN3978" s="549"/>
      <c r="SEO3978" s="549"/>
      <c r="SEP3978" s="549"/>
      <c r="SEQ3978" s="549"/>
      <c r="SER3978" s="549"/>
      <c r="SES3978" s="549"/>
      <c r="SET3978" s="549"/>
      <c r="SEU3978" s="549"/>
      <c r="SEV3978" s="549"/>
      <c r="SEW3978" s="549"/>
      <c r="SEX3978" s="549"/>
      <c r="SEY3978" s="549"/>
      <c r="SEZ3978" s="549"/>
      <c r="SFA3978" s="549"/>
      <c r="SFB3978" s="549"/>
      <c r="SFC3978" s="549"/>
      <c r="SFD3978" s="549"/>
      <c r="SFE3978" s="549"/>
      <c r="SFF3978" s="549"/>
      <c r="SFG3978" s="549"/>
      <c r="SFH3978" s="549"/>
      <c r="SFI3978" s="549"/>
      <c r="SFJ3978" s="549"/>
      <c r="SFK3978" s="549"/>
      <c r="SFL3978" s="549"/>
      <c r="SFM3978" s="549"/>
      <c r="SFN3978" s="549"/>
      <c r="SFO3978" s="549"/>
      <c r="SFP3978" s="549"/>
      <c r="SFQ3978" s="549"/>
      <c r="SFR3978" s="549"/>
      <c r="SFS3978" s="549"/>
      <c r="SFT3978" s="549"/>
      <c r="SFU3978" s="549"/>
      <c r="SFV3978" s="549"/>
      <c r="SFW3978" s="549"/>
      <c r="SFX3978" s="549"/>
      <c r="SFY3978" s="549"/>
      <c r="SFZ3978" s="549"/>
      <c r="SGA3978" s="549"/>
      <c r="SGB3978" s="549"/>
      <c r="SGC3978" s="549"/>
      <c r="SGD3978" s="549"/>
      <c r="SGE3978" s="549"/>
      <c r="SGF3978" s="549"/>
      <c r="SGG3978" s="549"/>
      <c r="SGH3978" s="549"/>
      <c r="SGI3978" s="549"/>
      <c r="SGJ3978" s="549"/>
      <c r="SGK3978" s="549"/>
      <c r="SGL3978" s="549"/>
      <c r="SGM3978" s="549"/>
      <c r="SGN3978" s="549"/>
      <c r="SGO3978" s="549"/>
      <c r="SGP3978" s="549"/>
      <c r="SGQ3978" s="549"/>
      <c r="SGR3978" s="549"/>
      <c r="SGS3978" s="549"/>
      <c r="SGT3978" s="549"/>
      <c r="SGU3978" s="549"/>
      <c r="SGV3978" s="549"/>
      <c r="SGW3978" s="549"/>
      <c r="SGX3978" s="549"/>
      <c r="SGY3978" s="549"/>
      <c r="SGZ3978" s="549"/>
      <c r="SHA3978" s="549"/>
      <c r="SHB3978" s="549"/>
      <c r="SHC3978" s="549"/>
      <c r="SHD3978" s="549"/>
      <c r="SHE3978" s="549"/>
      <c r="SHF3978" s="549"/>
      <c r="SHG3978" s="549"/>
      <c r="SHH3978" s="549"/>
      <c r="SHI3978" s="549"/>
      <c r="SHJ3978" s="549"/>
      <c r="SHK3978" s="549"/>
      <c r="SHL3978" s="549"/>
      <c r="SHM3978" s="549"/>
      <c r="SHN3978" s="549"/>
      <c r="SHO3978" s="549"/>
      <c r="SHP3978" s="549"/>
      <c r="SHQ3978" s="549"/>
      <c r="SHR3978" s="549"/>
      <c r="SHS3978" s="549"/>
      <c r="SHT3978" s="549"/>
      <c r="SHU3978" s="549"/>
      <c r="SHV3978" s="549"/>
      <c r="SHW3978" s="549"/>
      <c r="SHX3978" s="549"/>
      <c r="SHY3978" s="549"/>
      <c r="SHZ3978" s="549"/>
      <c r="SIA3978" s="549"/>
      <c r="SIB3978" s="549"/>
      <c r="SIC3978" s="549"/>
      <c r="SID3978" s="549"/>
      <c r="SIE3978" s="549"/>
      <c r="SIF3978" s="549"/>
      <c r="SIG3978" s="549"/>
      <c r="SIH3978" s="549"/>
      <c r="SII3978" s="549"/>
      <c r="SIJ3978" s="549"/>
      <c r="SIK3978" s="549"/>
      <c r="SIL3978" s="549"/>
      <c r="SIM3978" s="549"/>
      <c r="SIN3978" s="549"/>
      <c r="SIO3978" s="549"/>
      <c r="SIP3978" s="549"/>
      <c r="SIQ3978" s="549"/>
      <c r="SIR3978" s="549"/>
      <c r="SIS3978" s="549"/>
      <c r="SIT3978" s="549"/>
      <c r="SIU3978" s="549"/>
      <c r="SIV3978" s="549"/>
      <c r="SIW3978" s="549"/>
      <c r="SIX3978" s="549"/>
      <c r="SIY3978" s="549"/>
      <c r="SIZ3978" s="549"/>
      <c r="SJA3978" s="549"/>
      <c r="SJB3978" s="549"/>
      <c r="SJC3978" s="549"/>
      <c r="SJD3978" s="549"/>
      <c r="SJE3978" s="549"/>
      <c r="SJF3978" s="549"/>
      <c r="SJG3978" s="549"/>
      <c r="SJH3978" s="549"/>
      <c r="SJI3978" s="549"/>
      <c r="SJJ3978" s="549"/>
      <c r="SJK3978" s="549"/>
      <c r="SJL3978" s="549"/>
      <c r="SJM3978" s="549"/>
      <c r="SJN3978" s="549"/>
      <c r="SJO3978" s="549"/>
      <c r="SJP3978" s="549"/>
      <c r="SJQ3978" s="549"/>
      <c r="SJR3978" s="549"/>
      <c r="SJS3978" s="549"/>
      <c r="SJT3978" s="549"/>
      <c r="SJU3978" s="549"/>
      <c r="SJV3978" s="549"/>
      <c r="SJW3978" s="549"/>
      <c r="SJX3978" s="549"/>
      <c r="SJY3978" s="549"/>
      <c r="SJZ3978" s="549"/>
      <c r="SKA3978" s="549"/>
      <c r="SKB3978" s="549"/>
      <c r="SKC3978" s="549"/>
      <c r="SKD3978" s="549"/>
      <c r="SKE3978" s="549"/>
      <c r="SKF3978" s="549"/>
      <c r="SKG3978" s="549"/>
      <c r="SKH3978" s="549"/>
      <c r="SKI3978" s="549"/>
      <c r="SKJ3978" s="549"/>
      <c r="SKK3978" s="549"/>
      <c r="SKL3978" s="549"/>
      <c r="SKM3978" s="549"/>
      <c r="SKN3978" s="549"/>
      <c r="SKO3978" s="549"/>
      <c r="SKP3978" s="549"/>
      <c r="SKQ3978" s="549"/>
      <c r="SKR3978" s="549"/>
      <c r="SKS3978" s="549"/>
      <c r="SKT3978" s="549"/>
      <c r="SKU3978" s="549"/>
      <c r="SKV3978" s="549"/>
      <c r="SKW3978" s="549"/>
      <c r="SKX3978" s="549"/>
      <c r="SKY3978" s="549"/>
      <c r="SKZ3978" s="549"/>
      <c r="SLA3978" s="549"/>
      <c r="SLB3978" s="549"/>
      <c r="SLC3978" s="549"/>
      <c r="SLD3978" s="549"/>
      <c r="SLE3978" s="549"/>
      <c r="SLF3978" s="549"/>
      <c r="SLG3978" s="549"/>
      <c r="SLH3978" s="549"/>
      <c r="SLI3978" s="549"/>
      <c r="SLJ3978" s="549"/>
      <c r="SLK3978" s="549"/>
      <c r="SLL3978" s="549"/>
      <c r="SLM3978" s="549"/>
      <c r="SLN3978" s="549"/>
      <c r="SLO3978" s="549"/>
      <c r="SLP3978" s="549"/>
      <c r="SLQ3978" s="549"/>
      <c r="SLR3978" s="549"/>
      <c r="SLS3978" s="549"/>
      <c r="SLT3978" s="549"/>
      <c r="SLU3978" s="549"/>
      <c r="SLV3978" s="549"/>
      <c r="SLW3978" s="549"/>
      <c r="SLX3978" s="549"/>
      <c r="SLY3978" s="549"/>
      <c r="SLZ3978" s="549"/>
      <c r="SMA3978" s="549"/>
      <c r="SMB3978" s="549"/>
      <c r="SMC3978" s="549"/>
      <c r="SMD3978" s="549"/>
      <c r="SME3978" s="549"/>
      <c r="SMF3978" s="549"/>
      <c r="SMG3978" s="549"/>
      <c r="SMH3978" s="549"/>
      <c r="SMI3978" s="549"/>
      <c r="SMJ3978" s="549"/>
      <c r="SMK3978" s="549"/>
      <c r="SML3978" s="549"/>
      <c r="SMM3978" s="549"/>
      <c r="SMN3978" s="549"/>
      <c r="SMO3978" s="549"/>
      <c r="SMP3978" s="549"/>
      <c r="SMQ3978" s="549"/>
      <c r="SMR3978" s="549"/>
      <c r="SMS3978" s="549"/>
      <c r="SMT3978" s="549"/>
      <c r="SMU3978" s="549"/>
      <c r="SMV3978" s="549"/>
      <c r="SMW3978" s="549"/>
      <c r="SMX3978" s="549"/>
      <c r="SMY3978" s="549"/>
      <c r="SMZ3978" s="549"/>
      <c r="SNA3978" s="549"/>
      <c r="SNB3978" s="549"/>
      <c r="SNC3978" s="549"/>
      <c r="SND3978" s="549"/>
      <c r="SNE3978" s="549"/>
      <c r="SNF3978" s="549"/>
      <c r="SNG3978" s="549"/>
      <c r="SNH3978" s="549"/>
      <c r="SNI3978" s="549"/>
      <c r="SNJ3978" s="549"/>
      <c r="SNK3978" s="549"/>
      <c r="SNL3978" s="549"/>
      <c r="SNM3978" s="549"/>
      <c r="SNN3978" s="549"/>
      <c r="SNO3978" s="549"/>
      <c r="SNP3978" s="549"/>
      <c r="SNQ3978" s="549"/>
      <c r="SNR3978" s="549"/>
      <c r="SNS3978" s="549"/>
      <c r="SNT3978" s="549"/>
      <c r="SNU3978" s="549"/>
      <c r="SNV3978" s="549"/>
      <c r="SNW3978" s="549"/>
      <c r="SNX3978" s="549"/>
      <c r="SNY3978" s="549"/>
      <c r="SNZ3978" s="549"/>
      <c r="SOA3978" s="549"/>
      <c r="SOB3978" s="549"/>
      <c r="SOC3978" s="549"/>
      <c r="SOD3978" s="549"/>
      <c r="SOE3978" s="549"/>
      <c r="SOF3978" s="549"/>
      <c r="SOG3978" s="549"/>
      <c r="SOH3978" s="549"/>
      <c r="SOI3978" s="549"/>
      <c r="SOJ3978" s="549"/>
      <c r="SOK3978" s="549"/>
      <c r="SOL3978" s="549"/>
      <c r="SOM3978" s="549"/>
      <c r="SON3978" s="549"/>
      <c r="SOO3978" s="549"/>
      <c r="SOP3978" s="549"/>
      <c r="SOQ3978" s="549"/>
      <c r="SOR3978" s="549"/>
      <c r="SOS3978" s="549"/>
      <c r="SOT3978" s="549"/>
      <c r="SOU3978" s="549"/>
      <c r="SOV3978" s="549"/>
      <c r="SOW3978" s="549"/>
      <c r="SOX3978" s="549"/>
      <c r="SOY3978" s="549"/>
      <c r="SOZ3978" s="549"/>
      <c r="SPA3978" s="549"/>
      <c r="SPB3978" s="549"/>
      <c r="SPC3978" s="549"/>
      <c r="SPD3978" s="549"/>
      <c r="SPE3978" s="549"/>
      <c r="SPF3978" s="549"/>
      <c r="SPG3978" s="549"/>
      <c r="SPH3978" s="549"/>
      <c r="SPI3978" s="549"/>
      <c r="SPJ3978" s="549"/>
      <c r="SPK3978" s="549"/>
      <c r="SPL3978" s="549"/>
      <c r="SPM3978" s="549"/>
      <c r="SPN3978" s="549"/>
      <c r="SPO3978" s="549"/>
      <c r="SPP3978" s="549"/>
      <c r="SPQ3978" s="549"/>
      <c r="SPR3978" s="549"/>
      <c r="SPS3978" s="549"/>
      <c r="SPT3978" s="549"/>
      <c r="SPU3978" s="549"/>
      <c r="SPV3978" s="549"/>
      <c r="SPW3978" s="549"/>
      <c r="SPX3978" s="549"/>
      <c r="SPY3978" s="549"/>
      <c r="SPZ3978" s="549"/>
      <c r="SQA3978" s="549"/>
      <c r="SQB3978" s="549"/>
      <c r="SQC3978" s="549"/>
      <c r="SQD3978" s="549"/>
      <c r="SQE3978" s="549"/>
      <c r="SQF3978" s="549"/>
      <c r="SQG3978" s="549"/>
      <c r="SQH3978" s="549"/>
      <c r="SQI3978" s="549"/>
      <c r="SQJ3978" s="549"/>
      <c r="SQK3978" s="549"/>
      <c r="SQL3978" s="549"/>
      <c r="SQM3978" s="549"/>
      <c r="SQN3978" s="549"/>
      <c r="SQO3978" s="549"/>
      <c r="SQP3978" s="549"/>
      <c r="SQQ3978" s="549"/>
      <c r="SQR3978" s="549"/>
      <c r="SQS3978" s="549"/>
      <c r="SQT3978" s="549"/>
      <c r="SQU3978" s="549"/>
      <c r="SQV3978" s="549"/>
      <c r="SQW3978" s="549"/>
      <c r="SQX3978" s="549"/>
      <c r="SQY3978" s="549"/>
      <c r="SQZ3978" s="549"/>
      <c r="SRA3978" s="549"/>
      <c r="SRB3978" s="549"/>
      <c r="SRC3978" s="549"/>
      <c r="SRD3978" s="549"/>
      <c r="SRE3978" s="549"/>
      <c r="SRF3978" s="549"/>
      <c r="SRG3978" s="549"/>
      <c r="SRH3978" s="549"/>
      <c r="SRI3978" s="549"/>
      <c r="SRJ3978" s="549"/>
      <c r="SRK3978" s="549"/>
      <c r="SRL3978" s="549"/>
      <c r="SRM3978" s="549"/>
      <c r="SRN3978" s="549"/>
      <c r="SRO3978" s="549"/>
      <c r="SRP3978" s="549"/>
      <c r="SRQ3978" s="549"/>
      <c r="SRR3978" s="549"/>
      <c r="SRS3978" s="549"/>
      <c r="SRT3978" s="549"/>
      <c r="SRU3978" s="549"/>
      <c r="SRV3978" s="549"/>
      <c r="SRW3978" s="549"/>
      <c r="SRX3978" s="549"/>
      <c r="SRY3978" s="549"/>
      <c r="SRZ3978" s="549"/>
      <c r="SSA3978" s="549"/>
      <c r="SSB3978" s="549"/>
      <c r="SSC3978" s="549"/>
      <c r="SSD3978" s="549"/>
      <c r="SSE3978" s="549"/>
      <c r="SSF3978" s="549"/>
      <c r="SSG3978" s="549"/>
      <c r="SSH3978" s="549"/>
      <c r="SSI3978" s="549"/>
      <c r="SSJ3978" s="549"/>
      <c r="SSK3978" s="549"/>
      <c r="SSL3978" s="549"/>
      <c r="SSM3978" s="549"/>
      <c r="SSN3978" s="549"/>
      <c r="SSO3978" s="549"/>
      <c r="SSP3978" s="549"/>
      <c r="SSQ3978" s="549"/>
      <c r="SSR3978" s="549"/>
      <c r="SSS3978" s="549"/>
      <c r="SST3978" s="549"/>
      <c r="SSU3978" s="549"/>
      <c r="SSV3978" s="549"/>
      <c r="SSW3978" s="549"/>
      <c r="SSX3978" s="549"/>
      <c r="SSY3978" s="549"/>
      <c r="SSZ3978" s="549"/>
      <c r="STA3978" s="549"/>
      <c r="STB3978" s="549"/>
      <c r="STC3978" s="549"/>
      <c r="STD3978" s="549"/>
      <c r="STE3978" s="549"/>
      <c r="STF3978" s="549"/>
      <c r="STG3978" s="549"/>
      <c r="STH3978" s="549"/>
      <c r="STI3978" s="549"/>
      <c r="STJ3978" s="549"/>
      <c r="STK3978" s="549"/>
      <c r="STL3978" s="549"/>
      <c r="STM3978" s="549"/>
      <c r="STN3978" s="549"/>
      <c r="STO3978" s="549"/>
      <c r="STP3978" s="549"/>
      <c r="STQ3978" s="549"/>
      <c r="STR3978" s="549"/>
      <c r="STS3978" s="549"/>
      <c r="STT3978" s="549"/>
      <c r="STU3978" s="549"/>
      <c r="STV3978" s="549"/>
      <c r="STW3978" s="549"/>
      <c r="STX3978" s="549"/>
      <c r="STY3978" s="549"/>
      <c r="STZ3978" s="549"/>
      <c r="SUA3978" s="549"/>
      <c r="SUB3978" s="549"/>
      <c r="SUC3978" s="549"/>
      <c r="SUD3978" s="549"/>
      <c r="SUE3978" s="549"/>
      <c r="SUF3978" s="549"/>
      <c r="SUG3978" s="549"/>
      <c r="SUH3978" s="549"/>
      <c r="SUI3978" s="549"/>
      <c r="SUJ3978" s="549"/>
      <c r="SUK3978" s="549"/>
      <c r="SUL3978" s="549"/>
      <c r="SUM3978" s="549"/>
      <c r="SUN3978" s="549"/>
      <c r="SUO3978" s="549"/>
      <c r="SUP3978" s="549"/>
      <c r="SUQ3978" s="549"/>
      <c r="SUR3978" s="549"/>
      <c r="SUS3978" s="549"/>
      <c r="SUT3978" s="549"/>
      <c r="SUU3978" s="549"/>
      <c r="SUV3978" s="549"/>
      <c r="SUW3978" s="549"/>
      <c r="SUX3978" s="549"/>
      <c r="SUY3978" s="549"/>
      <c r="SUZ3978" s="549"/>
      <c r="SVA3978" s="549"/>
      <c r="SVB3978" s="549"/>
      <c r="SVC3978" s="549"/>
      <c r="SVD3978" s="549"/>
      <c r="SVE3978" s="549"/>
      <c r="SVF3978" s="549"/>
      <c r="SVG3978" s="549"/>
      <c r="SVH3978" s="549"/>
      <c r="SVI3978" s="549"/>
      <c r="SVJ3978" s="549"/>
      <c r="SVK3978" s="549"/>
      <c r="SVL3978" s="549"/>
      <c r="SVM3978" s="549"/>
      <c r="SVN3978" s="549"/>
      <c r="SVO3978" s="549"/>
      <c r="SVP3978" s="549"/>
      <c r="SVQ3978" s="549"/>
      <c r="SVR3978" s="549"/>
      <c r="SVS3978" s="549"/>
      <c r="SVT3978" s="549"/>
      <c r="SVU3978" s="549"/>
      <c r="SVV3978" s="549"/>
      <c r="SVW3978" s="549"/>
      <c r="SVX3978" s="549"/>
      <c r="SVY3978" s="549"/>
      <c r="SVZ3978" s="549"/>
      <c r="SWA3978" s="549"/>
      <c r="SWB3978" s="549"/>
      <c r="SWC3978" s="549"/>
      <c r="SWD3978" s="549"/>
      <c r="SWE3978" s="549"/>
      <c r="SWF3978" s="549"/>
      <c r="SWG3978" s="549"/>
      <c r="SWH3978" s="549"/>
      <c r="SWI3978" s="549"/>
      <c r="SWJ3978" s="549"/>
      <c r="SWK3978" s="549"/>
      <c r="SWL3978" s="549"/>
      <c r="SWM3978" s="549"/>
      <c r="SWN3978" s="549"/>
      <c r="SWO3978" s="549"/>
      <c r="SWP3978" s="549"/>
      <c r="SWQ3978" s="549"/>
      <c r="SWR3978" s="549"/>
      <c r="SWS3978" s="549"/>
      <c r="SWT3978" s="549"/>
      <c r="SWU3978" s="549"/>
      <c r="SWV3978" s="549"/>
      <c r="SWW3978" s="549"/>
      <c r="SWX3978" s="549"/>
      <c r="SWY3978" s="549"/>
      <c r="SWZ3978" s="549"/>
      <c r="SXA3978" s="549"/>
      <c r="SXB3978" s="549"/>
      <c r="SXC3978" s="549"/>
      <c r="SXD3978" s="549"/>
      <c r="SXE3978" s="549"/>
      <c r="SXF3978" s="549"/>
      <c r="SXG3978" s="549"/>
      <c r="SXH3978" s="549"/>
      <c r="SXI3978" s="549"/>
      <c r="SXJ3978" s="549"/>
      <c r="SXK3978" s="549"/>
      <c r="SXL3978" s="549"/>
      <c r="SXM3978" s="549"/>
      <c r="SXN3978" s="549"/>
      <c r="SXO3978" s="549"/>
      <c r="SXP3978" s="549"/>
      <c r="SXQ3978" s="549"/>
      <c r="SXR3978" s="549"/>
      <c r="SXS3978" s="549"/>
      <c r="SXT3978" s="549"/>
      <c r="SXU3978" s="549"/>
      <c r="SXV3978" s="549"/>
      <c r="SXW3978" s="549"/>
      <c r="SXX3978" s="549"/>
      <c r="SXY3978" s="549"/>
      <c r="SXZ3978" s="549"/>
      <c r="SYA3978" s="549"/>
      <c r="SYB3978" s="549"/>
      <c r="SYC3978" s="549"/>
      <c r="SYD3978" s="549"/>
      <c r="SYE3978" s="549"/>
      <c r="SYF3978" s="549"/>
      <c r="SYG3978" s="549"/>
      <c r="SYH3978" s="549"/>
      <c r="SYI3978" s="549"/>
      <c r="SYJ3978" s="549"/>
      <c r="SYK3978" s="549"/>
      <c r="SYL3978" s="549"/>
      <c r="SYM3978" s="549"/>
      <c r="SYN3978" s="549"/>
      <c r="SYO3978" s="549"/>
      <c r="SYP3978" s="549"/>
      <c r="SYQ3978" s="549"/>
      <c r="SYR3978" s="549"/>
      <c r="SYS3978" s="549"/>
      <c r="SYT3978" s="549"/>
      <c r="SYU3978" s="549"/>
      <c r="SYV3978" s="549"/>
      <c r="SYW3978" s="549"/>
      <c r="SYX3978" s="549"/>
      <c r="SYY3978" s="549"/>
      <c r="SYZ3978" s="549"/>
      <c r="SZA3978" s="549"/>
      <c r="SZB3978" s="549"/>
      <c r="SZC3978" s="549"/>
      <c r="SZD3978" s="549"/>
      <c r="SZE3978" s="549"/>
      <c r="SZF3978" s="549"/>
      <c r="SZG3978" s="549"/>
      <c r="SZH3978" s="549"/>
      <c r="SZI3978" s="549"/>
      <c r="SZJ3978" s="549"/>
      <c r="SZK3978" s="549"/>
      <c r="SZL3978" s="549"/>
      <c r="SZM3978" s="549"/>
      <c r="SZN3978" s="549"/>
      <c r="SZO3978" s="549"/>
      <c r="SZP3978" s="549"/>
      <c r="SZQ3978" s="549"/>
      <c r="SZR3978" s="549"/>
      <c r="SZS3978" s="549"/>
      <c r="SZT3978" s="549"/>
      <c r="SZU3978" s="549"/>
      <c r="SZV3978" s="549"/>
      <c r="SZW3978" s="549"/>
      <c r="SZX3978" s="549"/>
      <c r="SZY3978" s="549"/>
      <c r="SZZ3978" s="549"/>
      <c r="TAA3978" s="549"/>
      <c r="TAB3978" s="549"/>
      <c r="TAC3978" s="549"/>
      <c r="TAD3978" s="549"/>
      <c r="TAE3978" s="549"/>
      <c r="TAF3978" s="549"/>
      <c r="TAG3978" s="549"/>
      <c r="TAH3978" s="549"/>
      <c r="TAI3978" s="549"/>
      <c r="TAJ3978" s="549"/>
      <c r="TAK3978" s="549"/>
      <c r="TAL3978" s="549"/>
      <c r="TAM3978" s="549"/>
      <c r="TAN3978" s="549"/>
      <c r="TAO3978" s="549"/>
      <c r="TAP3978" s="549"/>
      <c r="TAQ3978" s="549"/>
      <c r="TAR3978" s="549"/>
      <c r="TAS3978" s="549"/>
      <c r="TAT3978" s="549"/>
      <c r="TAU3978" s="549"/>
      <c r="TAV3978" s="549"/>
      <c r="TAW3978" s="549"/>
      <c r="TAX3978" s="549"/>
      <c r="TAY3978" s="549"/>
      <c r="TAZ3978" s="549"/>
      <c r="TBA3978" s="549"/>
      <c r="TBB3978" s="549"/>
      <c r="TBC3978" s="549"/>
      <c r="TBD3978" s="549"/>
      <c r="TBE3978" s="549"/>
      <c r="TBF3978" s="549"/>
      <c r="TBG3978" s="549"/>
      <c r="TBH3978" s="549"/>
      <c r="TBI3978" s="549"/>
      <c r="TBJ3978" s="549"/>
      <c r="TBK3978" s="549"/>
      <c r="TBL3978" s="549"/>
      <c r="TBM3978" s="549"/>
      <c r="TBN3978" s="549"/>
      <c r="TBO3978" s="549"/>
      <c r="TBP3978" s="549"/>
      <c r="TBQ3978" s="549"/>
      <c r="TBR3978" s="549"/>
      <c r="TBS3978" s="549"/>
      <c r="TBT3978" s="549"/>
      <c r="TBU3978" s="549"/>
      <c r="TBV3978" s="549"/>
      <c r="TBW3978" s="549"/>
      <c r="TBX3978" s="549"/>
      <c r="TBY3978" s="549"/>
      <c r="TBZ3978" s="549"/>
      <c r="TCA3978" s="549"/>
      <c r="TCB3978" s="549"/>
      <c r="TCC3978" s="549"/>
      <c r="TCD3978" s="549"/>
      <c r="TCE3978" s="549"/>
      <c r="TCF3978" s="549"/>
      <c r="TCG3978" s="549"/>
      <c r="TCH3978" s="549"/>
      <c r="TCI3978" s="549"/>
      <c r="TCJ3978" s="549"/>
      <c r="TCK3978" s="549"/>
      <c r="TCL3978" s="549"/>
      <c r="TCM3978" s="549"/>
      <c r="TCN3978" s="549"/>
      <c r="TCO3978" s="549"/>
      <c r="TCP3978" s="549"/>
      <c r="TCQ3978" s="549"/>
      <c r="TCR3978" s="549"/>
      <c r="TCS3978" s="549"/>
      <c r="TCT3978" s="549"/>
      <c r="TCU3978" s="549"/>
      <c r="TCV3978" s="549"/>
      <c r="TCW3978" s="549"/>
      <c r="TCX3978" s="549"/>
      <c r="TCY3978" s="549"/>
      <c r="TCZ3978" s="549"/>
      <c r="TDA3978" s="549"/>
      <c r="TDB3978" s="549"/>
      <c r="TDC3978" s="549"/>
      <c r="TDD3978" s="549"/>
      <c r="TDE3978" s="549"/>
      <c r="TDF3978" s="549"/>
      <c r="TDG3978" s="549"/>
      <c r="TDH3978" s="549"/>
      <c r="TDI3978" s="549"/>
      <c r="TDJ3978" s="549"/>
      <c r="TDK3978" s="549"/>
      <c r="TDL3978" s="549"/>
      <c r="TDM3978" s="549"/>
      <c r="TDN3978" s="549"/>
      <c r="TDO3978" s="549"/>
      <c r="TDP3978" s="549"/>
      <c r="TDQ3978" s="549"/>
      <c r="TDR3978" s="549"/>
      <c r="TDS3978" s="549"/>
      <c r="TDT3978" s="549"/>
      <c r="TDU3978" s="549"/>
      <c r="TDV3978" s="549"/>
      <c r="TDW3978" s="549"/>
      <c r="TDX3978" s="549"/>
      <c r="TDY3978" s="549"/>
      <c r="TDZ3978" s="549"/>
      <c r="TEA3978" s="549"/>
      <c r="TEB3978" s="549"/>
      <c r="TEC3978" s="549"/>
      <c r="TED3978" s="549"/>
      <c r="TEE3978" s="549"/>
      <c r="TEF3978" s="549"/>
      <c r="TEG3978" s="549"/>
      <c r="TEH3978" s="549"/>
      <c r="TEI3978" s="549"/>
      <c r="TEJ3978" s="549"/>
      <c r="TEK3978" s="549"/>
      <c r="TEL3978" s="549"/>
      <c r="TEM3978" s="549"/>
      <c r="TEN3978" s="549"/>
      <c r="TEO3978" s="549"/>
      <c r="TEP3978" s="549"/>
      <c r="TEQ3978" s="549"/>
      <c r="TER3978" s="549"/>
      <c r="TES3978" s="549"/>
      <c r="TET3978" s="549"/>
      <c r="TEU3978" s="549"/>
      <c r="TEV3978" s="549"/>
      <c r="TEW3978" s="549"/>
      <c r="TEX3978" s="549"/>
      <c r="TEY3978" s="549"/>
      <c r="TEZ3978" s="549"/>
      <c r="TFA3978" s="549"/>
      <c r="TFB3978" s="549"/>
      <c r="TFC3978" s="549"/>
      <c r="TFD3978" s="549"/>
      <c r="TFE3978" s="549"/>
      <c r="TFF3978" s="549"/>
      <c r="TFG3978" s="549"/>
      <c r="TFH3978" s="549"/>
      <c r="TFI3978" s="549"/>
      <c r="TFJ3978" s="549"/>
      <c r="TFK3978" s="549"/>
      <c r="TFL3978" s="549"/>
      <c r="TFM3978" s="549"/>
      <c r="TFN3978" s="549"/>
      <c r="TFO3978" s="549"/>
      <c r="TFP3978" s="549"/>
      <c r="TFQ3978" s="549"/>
      <c r="TFR3978" s="549"/>
      <c r="TFS3978" s="549"/>
      <c r="TFT3978" s="549"/>
      <c r="TFU3978" s="549"/>
      <c r="TFV3978" s="549"/>
      <c r="TFW3978" s="549"/>
      <c r="TFX3978" s="549"/>
      <c r="TFY3978" s="549"/>
      <c r="TFZ3978" s="549"/>
      <c r="TGA3978" s="549"/>
      <c r="TGB3978" s="549"/>
      <c r="TGC3978" s="549"/>
      <c r="TGD3978" s="549"/>
      <c r="TGE3978" s="549"/>
      <c r="TGF3978" s="549"/>
      <c r="TGG3978" s="549"/>
      <c r="TGH3978" s="549"/>
      <c r="TGI3978" s="549"/>
      <c r="TGJ3978" s="549"/>
      <c r="TGK3978" s="549"/>
      <c r="TGL3978" s="549"/>
      <c r="TGM3978" s="549"/>
      <c r="TGN3978" s="549"/>
      <c r="TGO3978" s="549"/>
      <c r="TGP3978" s="549"/>
      <c r="TGQ3978" s="549"/>
      <c r="TGR3978" s="549"/>
      <c r="TGS3978" s="549"/>
      <c r="TGT3978" s="549"/>
      <c r="TGU3978" s="549"/>
      <c r="TGV3978" s="549"/>
      <c r="TGW3978" s="549"/>
      <c r="TGX3978" s="549"/>
      <c r="TGY3978" s="549"/>
      <c r="TGZ3978" s="549"/>
      <c r="THA3978" s="549"/>
      <c r="THB3978" s="549"/>
      <c r="THC3978" s="549"/>
      <c r="THD3978" s="549"/>
      <c r="THE3978" s="549"/>
      <c r="THF3978" s="549"/>
      <c r="THG3978" s="549"/>
      <c r="THH3978" s="549"/>
      <c r="THI3978" s="549"/>
      <c r="THJ3978" s="549"/>
      <c r="THK3978" s="549"/>
      <c r="THL3978" s="549"/>
      <c r="THM3978" s="549"/>
      <c r="THN3978" s="549"/>
      <c r="THO3978" s="549"/>
      <c r="THP3978" s="549"/>
      <c r="THQ3978" s="549"/>
      <c r="THR3978" s="549"/>
      <c r="THS3978" s="549"/>
      <c r="THT3978" s="549"/>
      <c r="THU3978" s="549"/>
      <c r="THV3978" s="549"/>
      <c r="THW3978" s="549"/>
      <c r="THX3978" s="549"/>
      <c r="THY3978" s="549"/>
      <c r="THZ3978" s="549"/>
      <c r="TIA3978" s="549"/>
      <c r="TIB3978" s="549"/>
      <c r="TIC3978" s="549"/>
      <c r="TID3978" s="549"/>
      <c r="TIE3978" s="549"/>
      <c r="TIF3978" s="549"/>
      <c r="TIG3978" s="549"/>
      <c r="TIH3978" s="549"/>
      <c r="TII3978" s="549"/>
      <c r="TIJ3978" s="549"/>
      <c r="TIK3978" s="549"/>
      <c r="TIL3978" s="549"/>
      <c r="TIM3978" s="549"/>
      <c r="TIN3978" s="549"/>
      <c r="TIO3978" s="549"/>
      <c r="TIP3978" s="549"/>
      <c r="TIQ3978" s="549"/>
      <c r="TIR3978" s="549"/>
      <c r="TIS3978" s="549"/>
      <c r="TIT3978" s="549"/>
      <c r="TIU3978" s="549"/>
      <c r="TIV3978" s="549"/>
      <c r="TIW3978" s="549"/>
      <c r="TIX3978" s="549"/>
      <c r="TIY3978" s="549"/>
      <c r="TIZ3978" s="549"/>
      <c r="TJA3978" s="549"/>
      <c r="TJB3978" s="549"/>
      <c r="TJC3978" s="549"/>
      <c r="TJD3978" s="549"/>
      <c r="TJE3978" s="549"/>
      <c r="TJF3978" s="549"/>
      <c r="TJG3978" s="549"/>
      <c r="TJH3978" s="549"/>
      <c r="TJI3978" s="549"/>
      <c r="TJJ3978" s="549"/>
      <c r="TJK3978" s="549"/>
      <c r="TJL3978" s="549"/>
      <c r="TJM3978" s="549"/>
      <c r="TJN3978" s="549"/>
      <c r="TJO3978" s="549"/>
      <c r="TJP3978" s="549"/>
      <c r="TJQ3978" s="549"/>
      <c r="TJR3978" s="549"/>
      <c r="TJS3978" s="549"/>
      <c r="TJT3978" s="549"/>
      <c r="TJU3978" s="549"/>
      <c r="TJV3978" s="549"/>
      <c r="TJW3978" s="549"/>
      <c r="TJX3978" s="549"/>
      <c r="TJY3978" s="549"/>
      <c r="TJZ3978" s="549"/>
      <c r="TKA3978" s="549"/>
      <c r="TKB3978" s="549"/>
      <c r="TKC3978" s="549"/>
      <c r="TKD3978" s="549"/>
      <c r="TKE3978" s="549"/>
      <c r="TKF3978" s="549"/>
      <c r="TKG3978" s="549"/>
      <c r="TKH3978" s="549"/>
      <c r="TKI3978" s="549"/>
      <c r="TKJ3978" s="549"/>
      <c r="TKK3978" s="549"/>
      <c r="TKL3978" s="549"/>
      <c r="TKM3978" s="549"/>
      <c r="TKN3978" s="549"/>
      <c r="TKO3978" s="549"/>
      <c r="TKP3978" s="549"/>
      <c r="TKQ3978" s="549"/>
      <c r="TKR3978" s="549"/>
      <c r="TKS3978" s="549"/>
      <c r="TKT3978" s="549"/>
      <c r="TKU3978" s="549"/>
      <c r="TKV3978" s="549"/>
      <c r="TKW3978" s="549"/>
      <c r="TKX3978" s="549"/>
      <c r="TKY3978" s="549"/>
      <c r="TKZ3978" s="549"/>
      <c r="TLA3978" s="549"/>
      <c r="TLB3978" s="549"/>
      <c r="TLC3978" s="549"/>
      <c r="TLD3978" s="549"/>
      <c r="TLE3978" s="549"/>
      <c r="TLF3978" s="549"/>
      <c r="TLG3978" s="549"/>
      <c r="TLH3978" s="549"/>
      <c r="TLI3978" s="549"/>
      <c r="TLJ3978" s="549"/>
      <c r="TLK3978" s="549"/>
      <c r="TLL3978" s="549"/>
      <c r="TLM3978" s="549"/>
      <c r="TLN3978" s="549"/>
      <c r="TLO3978" s="549"/>
      <c r="TLP3978" s="549"/>
      <c r="TLQ3978" s="549"/>
      <c r="TLR3978" s="549"/>
      <c r="TLS3978" s="549"/>
      <c r="TLT3978" s="549"/>
      <c r="TLU3978" s="549"/>
      <c r="TLV3978" s="549"/>
      <c r="TLW3978" s="549"/>
      <c r="TLX3978" s="549"/>
      <c r="TLY3978" s="549"/>
      <c r="TLZ3978" s="549"/>
      <c r="TMA3978" s="549"/>
      <c r="TMB3978" s="549"/>
      <c r="TMC3978" s="549"/>
      <c r="TMD3978" s="549"/>
      <c r="TME3978" s="549"/>
      <c r="TMF3978" s="549"/>
      <c r="TMG3978" s="549"/>
      <c r="TMH3978" s="549"/>
      <c r="TMI3978" s="549"/>
      <c r="TMJ3978" s="549"/>
      <c r="TMK3978" s="549"/>
      <c r="TML3978" s="549"/>
      <c r="TMM3978" s="549"/>
      <c r="TMN3978" s="549"/>
      <c r="TMO3978" s="549"/>
      <c r="TMP3978" s="549"/>
      <c r="TMQ3978" s="549"/>
      <c r="TMR3978" s="549"/>
      <c r="TMS3978" s="549"/>
      <c r="TMT3978" s="549"/>
      <c r="TMU3978" s="549"/>
      <c r="TMV3978" s="549"/>
      <c r="TMW3978" s="549"/>
      <c r="TMX3978" s="549"/>
      <c r="TMY3978" s="549"/>
      <c r="TMZ3978" s="549"/>
      <c r="TNA3978" s="549"/>
      <c r="TNB3978" s="549"/>
      <c r="TNC3978" s="549"/>
      <c r="TND3978" s="549"/>
      <c r="TNE3978" s="549"/>
      <c r="TNF3978" s="549"/>
      <c r="TNG3978" s="549"/>
      <c r="TNH3978" s="549"/>
      <c r="TNI3978" s="549"/>
      <c r="TNJ3978" s="549"/>
      <c r="TNK3978" s="549"/>
      <c r="TNL3978" s="549"/>
      <c r="TNM3978" s="549"/>
      <c r="TNN3978" s="549"/>
      <c r="TNO3978" s="549"/>
      <c r="TNP3978" s="549"/>
      <c r="TNQ3978" s="549"/>
      <c r="TNR3978" s="549"/>
      <c r="TNS3978" s="549"/>
      <c r="TNT3978" s="549"/>
      <c r="TNU3978" s="549"/>
      <c r="TNV3978" s="549"/>
      <c r="TNW3978" s="549"/>
      <c r="TNX3978" s="549"/>
      <c r="TNY3978" s="549"/>
      <c r="TNZ3978" s="549"/>
      <c r="TOA3978" s="549"/>
      <c r="TOB3978" s="549"/>
      <c r="TOC3978" s="549"/>
      <c r="TOD3978" s="549"/>
      <c r="TOE3978" s="549"/>
      <c r="TOF3978" s="549"/>
      <c r="TOG3978" s="549"/>
      <c r="TOH3978" s="549"/>
      <c r="TOI3978" s="549"/>
      <c r="TOJ3978" s="549"/>
      <c r="TOK3978" s="549"/>
      <c r="TOL3978" s="549"/>
      <c r="TOM3978" s="549"/>
      <c r="TON3978" s="549"/>
      <c r="TOO3978" s="549"/>
      <c r="TOP3978" s="549"/>
      <c r="TOQ3978" s="549"/>
      <c r="TOR3978" s="549"/>
      <c r="TOS3978" s="549"/>
      <c r="TOT3978" s="549"/>
      <c r="TOU3978" s="549"/>
      <c r="TOV3978" s="549"/>
      <c r="TOW3978" s="549"/>
      <c r="TOX3978" s="549"/>
      <c r="TOY3978" s="549"/>
      <c r="TOZ3978" s="549"/>
      <c r="TPA3978" s="549"/>
      <c r="TPB3978" s="549"/>
      <c r="TPC3978" s="549"/>
      <c r="TPD3978" s="549"/>
      <c r="TPE3978" s="549"/>
      <c r="TPF3978" s="549"/>
      <c r="TPG3978" s="549"/>
      <c r="TPH3978" s="549"/>
      <c r="TPI3978" s="549"/>
      <c r="TPJ3978" s="549"/>
      <c r="TPK3978" s="549"/>
      <c r="TPL3978" s="549"/>
      <c r="TPM3978" s="549"/>
      <c r="TPN3978" s="549"/>
      <c r="TPO3978" s="549"/>
      <c r="TPP3978" s="549"/>
      <c r="TPQ3978" s="549"/>
      <c r="TPR3978" s="549"/>
      <c r="TPS3978" s="549"/>
      <c r="TPT3978" s="549"/>
      <c r="TPU3978" s="549"/>
      <c r="TPV3978" s="549"/>
      <c r="TPW3978" s="549"/>
      <c r="TPX3978" s="549"/>
      <c r="TPY3978" s="549"/>
      <c r="TPZ3978" s="549"/>
      <c r="TQA3978" s="549"/>
      <c r="TQB3978" s="549"/>
      <c r="TQC3978" s="549"/>
      <c r="TQD3978" s="549"/>
      <c r="TQE3978" s="549"/>
      <c r="TQF3978" s="549"/>
      <c r="TQG3978" s="549"/>
      <c r="TQH3978" s="549"/>
      <c r="TQI3978" s="549"/>
      <c r="TQJ3978" s="549"/>
      <c r="TQK3978" s="549"/>
      <c r="TQL3978" s="549"/>
      <c r="TQM3978" s="549"/>
      <c r="TQN3978" s="549"/>
      <c r="TQO3978" s="549"/>
      <c r="TQP3978" s="549"/>
      <c r="TQQ3978" s="549"/>
      <c r="TQR3978" s="549"/>
      <c r="TQS3978" s="549"/>
      <c r="TQT3978" s="549"/>
      <c r="TQU3978" s="549"/>
      <c r="TQV3978" s="549"/>
      <c r="TQW3978" s="549"/>
      <c r="TQX3978" s="549"/>
      <c r="TQY3978" s="549"/>
      <c r="TQZ3978" s="549"/>
      <c r="TRA3978" s="549"/>
      <c r="TRB3978" s="549"/>
      <c r="TRC3978" s="549"/>
      <c r="TRD3978" s="549"/>
      <c r="TRE3978" s="549"/>
      <c r="TRF3978" s="549"/>
      <c r="TRG3978" s="549"/>
      <c r="TRH3978" s="549"/>
      <c r="TRI3978" s="549"/>
      <c r="TRJ3978" s="549"/>
      <c r="TRK3978" s="549"/>
      <c r="TRL3978" s="549"/>
      <c r="TRM3978" s="549"/>
      <c r="TRN3978" s="549"/>
      <c r="TRO3978" s="549"/>
      <c r="TRP3978" s="549"/>
      <c r="TRQ3978" s="549"/>
      <c r="TRR3978" s="549"/>
      <c r="TRS3978" s="549"/>
      <c r="TRT3978" s="549"/>
      <c r="TRU3978" s="549"/>
      <c r="TRV3978" s="549"/>
      <c r="TRW3978" s="549"/>
      <c r="TRX3978" s="549"/>
      <c r="TRY3978" s="549"/>
      <c r="TRZ3978" s="549"/>
      <c r="TSA3978" s="549"/>
      <c r="TSB3978" s="549"/>
      <c r="TSC3978" s="549"/>
      <c r="TSD3978" s="549"/>
      <c r="TSE3978" s="549"/>
      <c r="TSF3978" s="549"/>
      <c r="TSG3978" s="549"/>
      <c r="TSH3978" s="549"/>
      <c r="TSI3978" s="549"/>
      <c r="TSJ3978" s="549"/>
      <c r="TSK3978" s="549"/>
      <c r="TSL3978" s="549"/>
      <c r="TSM3978" s="549"/>
      <c r="TSN3978" s="549"/>
      <c r="TSO3978" s="549"/>
      <c r="TSP3978" s="549"/>
      <c r="TSQ3978" s="549"/>
      <c r="TSR3978" s="549"/>
      <c r="TSS3978" s="549"/>
      <c r="TST3978" s="549"/>
      <c r="TSU3978" s="549"/>
      <c r="TSV3978" s="549"/>
      <c r="TSW3978" s="549"/>
      <c r="TSX3978" s="549"/>
      <c r="TSY3978" s="549"/>
      <c r="TSZ3978" s="549"/>
      <c r="TTA3978" s="549"/>
      <c r="TTB3978" s="549"/>
      <c r="TTC3978" s="549"/>
      <c r="TTD3978" s="549"/>
      <c r="TTE3978" s="549"/>
      <c r="TTF3978" s="549"/>
      <c r="TTG3978" s="549"/>
      <c r="TTH3978" s="549"/>
      <c r="TTI3978" s="549"/>
      <c r="TTJ3978" s="549"/>
      <c r="TTK3978" s="549"/>
      <c r="TTL3978" s="549"/>
      <c r="TTM3978" s="549"/>
      <c r="TTN3978" s="549"/>
      <c r="TTO3978" s="549"/>
      <c r="TTP3978" s="549"/>
      <c r="TTQ3978" s="549"/>
      <c r="TTR3978" s="549"/>
      <c r="TTS3978" s="549"/>
      <c r="TTT3978" s="549"/>
      <c r="TTU3978" s="549"/>
      <c r="TTV3978" s="549"/>
      <c r="TTW3978" s="549"/>
      <c r="TTX3978" s="549"/>
      <c r="TTY3978" s="549"/>
      <c r="TTZ3978" s="549"/>
      <c r="TUA3978" s="549"/>
      <c r="TUB3978" s="549"/>
      <c r="TUC3978" s="549"/>
      <c r="TUD3978" s="549"/>
      <c r="TUE3978" s="549"/>
      <c r="TUF3978" s="549"/>
      <c r="TUG3978" s="549"/>
      <c r="TUH3978" s="549"/>
      <c r="TUI3978" s="549"/>
      <c r="TUJ3978" s="549"/>
      <c r="TUK3978" s="549"/>
      <c r="TUL3978" s="549"/>
      <c r="TUM3978" s="549"/>
      <c r="TUN3978" s="549"/>
      <c r="TUO3978" s="549"/>
      <c r="TUP3978" s="549"/>
      <c r="TUQ3978" s="549"/>
      <c r="TUR3978" s="549"/>
      <c r="TUS3978" s="549"/>
      <c r="TUT3978" s="549"/>
      <c r="TUU3978" s="549"/>
      <c r="TUV3978" s="549"/>
      <c r="TUW3978" s="549"/>
      <c r="TUX3978" s="549"/>
      <c r="TUY3978" s="549"/>
      <c r="TUZ3978" s="549"/>
      <c r="TVA3978" s="549"/>
      <c r="TVB3978" s="549"/>
      <c r="TVC3978" s="549"/>
      <c r="TVD3978" s="549"/>
      <c r="TVE3978" s="549"/>
      <c r="TVF3978" s="549"/>
      <c r="TVG3978" s="549"/>
      <c r="TVH3978" s="549"/>
      <c r="TVI3978" s="549"/>
      <c r="TVJ3978" s="549"/>
      <c r="TVK3978" s="549"/>
      <c r="TVL3978" s="549"/>
      <c r="TVM3978" s="549"/>
      <c r="TVN3978" s="549"/>
      <c r="TVO3978" s="549"/>
      <c r="TVP3978" s="549"/>
      <c r="TVQ3978" s="549"/>
      <c r="TVR3978" s="549"/>
      <c r="TVS3978" s="549"/>
      <c r="TVT3978" s="549"/>
      <c r="TVU3978" s="549"/>
      <c r="TVV3978" s="549"/>
      <c r="TVW3978" s="549"/>
      <c r="TVX3978" s="549"/>
      <c r="TVY3978" s="549"/>
      <c r="TVZ3978" s="549"/>
      <c r="TWA3978" s="549"/>
      <c r="TWB3978" s="549"/>
      <c r="TWC3978" s="549"/>
      <c r="TWD3978" s="549"/>
      <c r="TWE3978" s="549"/>
      <c r="TWF3978" s="549"/>
      <c r="TWG3978" s="549"/>
      <c r="TWH3978" s="549"/>
      <c r="TWI3978" s="549"/>
      <c r="TWJ3978" s="549"/>
      <c r="TWK3978" s="549"/>
      <c r="TWL3978" s="549"/>
      <c r="TWM3978" s="549"/>
      <c r="TWN3978" s="549"/>
      <c r="TWO3978" s="549"/>
      <c r="TWP3978" s="549"/>
      <c r="TWQ3978" s="549"/>
      <c r="TWR3978" s="549"/>
      <c r="TWS3978" s="549"/>
      <c r="TWT3978" s="549"/>
      <c r="TWU3978" s="549"/>
      <c r="TWV3978" s="549"/>
      <c r="TWW3978" s="549"/>
      <c r="TWX3978" s="549"/>
      <c r="TWY3978" s="549"/>
      <c r="TWZ3978" s="549"/>
      <c r="TXA3978" s="549"/>
      <c r="TXB3978" s="549"/>
      <c r="TXC3978" s="549"/>
      <c r="TXD3978" s="549"/>
      <c r="TXE3978" s="549"/>
      <c r="TXF3978" s="549"/>
      <c r="TXG3978" s="549"/>
      <c r="TXH3978" s="549"/>
      <c r="TXI3978" s="549"/>
      <c r="TXJ3978" s="549"/>
      <c r="TXK3978" s="549"/>
      <c r="TXL3978" s="549"/>
      <c r="TXM3978" s="549"/>
      <c r="TXN3978" s="549"/>
      <c r="TXO3978" s="549"/>
      <c r="TXP3978" s="549"/>
      <c r="TXQ3978" s="549"/>
      <c r="TXR3978" s="549"/>
      <c r="TXS3978" s="549"/>
      <c r="TXT3978" s="549"/>
      <c r="TXU3978" s="549"/>
      <c r="TXV3978" s="549"/>
      <c r="TXW3978" s="549"/>
      <c r="TXX3978" s="549"/>
      <c r="TXY3978" s="549"/>
      <c r="TXZ3978" s="549"/>
      <c r="TYA3978" s="549"/>
      <c r="TYB3978" s="549"/>
      <c r="TYC3978" s="549"/>
      <c r="TYD3978" s="549"/>
      <c r="TYE3978" s="549"/>
      <c r="TYF3978" s="549"/>
      <c r="TYG3978" s="549"/>
      <c r="TYH3978" s="549"/>
      <c r="TYI3978" s="549"/>
      <c r="TYJ3978" s="549"/>
      <c r="TYK3978" s="549"/>
      <c r="TYL3978" s="549"/>
      <c r="TYM3978" s="549"/>
      <c r="TYN3978" s="549"/>
      <c r="TYO3978" s="549"/>
      <c r="TYP3978" s="549"/>
      <c r="TYQ3978" s="549"/>
      <c r="TYR3978" s="549"/>
      <c r="TYS3978" s="549"/>
      <c r="TYT3978" s="549"/>
      <c r="TYU3978" s="549"/>
      <c r="TYV3978" s="549"/>
      <c r="TYW3978" s="549"/>
      <c r="TYX3978" s="549"/>
      <c r="TYY3978" s="549"/>
      <c r="TYZ3978" s="549"/>
      <c r="TZA3978" s="549"/>
      <c r="TZB3978" s="549"/>
      <c r="TZC3978" s="549"/>
      <c r="TZD3978" s="549"/>
      <c r="TZE3978" s="549"/>
      <c r="TZF3978" s="549"/>
      <c r="TZG3978" s="549"/>
      <c r="TZH3978" s="549"/>
      <c r="TZI3978" s="549"/>
      <c r="TZJ3978" s="549"/>
      <c r="TZK3978" s="549"/>
      <c r="TZL3978" s="549"/>
      <c r="TZM3978" s="549"/>
      <c r="TZN3978" s="549"/>
      <c r="TZO3978" s="549"/>
      <c r="TZP3978" s="549"/>
      <c r="TZQ3978" s="549"/>
      <c r="TZR3978" s="549"/>
      <c r="TZS3978" s="549"/>
      <c r="TZT3978" s="549"/>
      <c r="TZU3978" s="549"/>
      <c r="TZV3978" s="549"/>
      <c r="TZW3978" s="549"/>
      <c r="TZX3978" s="549"/>
      <c r="TZY3978" s="549"/>
      <c r="TZZ3978" s="549"/>
      <c r="UAA3978" s="549"/>
      <c r="UAB3978" s="549"/>
      <c r="UAC3978" s="549"/>
      <c r="UAD3978" s="549"/>
      <c r="UAE3978" s="549"/>
      <c r="UAF3978" s="549"/>
      <c r="UAG3978" s="549"/>
      <c r="UAH3978" s="549"/>
      <c r="UAI3978" s="549"/>
      <c r="UAJ3978" s="549"/>
      <c r="UAK3978" s="549"/>
      <c r="UAL3978" s="549"/>
      <c r="UAM3978" s="549"/>
      <c r="UAN3978" s="549"/>
      <c r="UAO3978" s="549"/>
      <c r="UAP3978" s="549"/>
      <c r="UAQ3978" s="549"/>
      <c r="UAR3978" s="549"/>
      <c r="UAS3978" s="549"/>
      <c r="UAT3978" s="549"/>
      <c r="UAU3978" s="549"/>
      <c r="UAV3978" s="549"/>
      <c r="UAW3978" s="549"/>
      <c r="UAX3978" s="549"/>
      <c r="UAY3978" s="549"/>
      <c r="UAZ3978" s="549"/>
      <c r="UBA3978" s="549"/>
      <c r="UBB3978" s="549"/>
      <c r="UBC3978" s="549"/>
      <c r="UBD3978" s="549"/>
      <c r="UBE3978" s="549"/>
      <c r="UBF3978" s="549"/>
      <c r="UBG3978" s="549"/>
      <c r="UBH3978" s="549"/>
      <c r="UBI3978" s="549"/>
      <c r="UBJ3978" s="549"/>
      <c r="UBK3978" s="549"/>
      <c r="UBL3978" s="549"/>
      <c r="UBM3978" s="549"/>
      <c r="UBN3978" s="549"/>
      <c r="UBO3978" s="549"/>
      <c r="UBP3978" s="549"/>
      <c r="UBQ3978" s="549"/>
      <c r="UBR3978" s="549"/>
      <c r="UBS3978" s="549"/>
      <c r="UBT3978" s="549"/>
      <c r="UBU3978" s="549"/>
      <c r="UBV3978" s="549"/>
      <c r="UBW3978" s="549"/>
      <c r="UBX3978" s="549"/>
      <c r="UBY3978" s="549"/>
      <c r="UBZ3978" s="549"/>
      <c r="UCA3978" s="549"/>
      <c r="UCB3978" s="549"/>
      <c r="UCC3978" s="549"/>
      <c r="UCD3978" s="549"/>
      <c r="UCE3978" s="549"/>
      <c r="UCF3978" s="549"/>
      <c r="UCG3978" s="549"/>
      <c r="UCH3978" s="549"/>
      <c r="UCI3978" s="549"/>
      <c r="UCJ3978" s="549"/>
      <c r="UCK3978" s="549"/>
      <c r="UCL3978" s="549"/>
      <c r="UCM3978" s="549"/>
      <c r="UCN3978" s="549"/>
      <c r="UCO3978" s="549"/>
      <c r="UCP3978" s="549"/>
      <c r="UCQ3978" s="549"/>
      <c r="UCR3978" s="549"/>
      <c r="UCS3978" s="549"/>
      <c r="UCT3978" s="549"/>
      <c r="UCU3978" s="549"/>
      <c r="UCV3978" s="549"/>
      <c r="UCW3978" s="549"/>
      <c r="UCX3978" s="549"/>
      <c r="UCY3978" s="549"/>
      <c r="UCZ3978" s="549"/>
      <c r="UDA3978" s="549"/>
      <c r="UDB3978" s="549"/>
      <c r="UDC3978" s="549"/>
      <c r="UDD3978" s="549"/>
      <c r="UDE3978" s="549"/>
      <c r="UDF3978" s="549"/>
      <c r="UDG3978" s="549"/>
      <c r="UDH3978" s="549"/>
      <c r="UDI3978" s="549"/>
      <c r="UDJ3978" s="549"/>
      <c r="UDK3978" s="549"/>
      <c r="UDL3978" s="549"/>
      <c r="UDM3978" s="549"/>
      <c r="UDN3978" s="549"/>
      <c r="UDO3978" s="549"/>
      <c r="UDP3978" s="549"/>
      <c r="UDQ3978" s="549"/>
      <c r="UDR3978" s="549"/>
      <c r="UDS3978" s="549"/>
      <c r="UDT3978" s="549"/>
      <c r="UDU3978" s="549"/>
      <c r="UDV3978" s="549"/>
      <c r="UDW3978" s="549"/>
      <c r="UDX3978" s="549"/>
      <c r="UDY3978" s="549"/>
      <c r="UDZ3978" s="549"/>
      <c r="UEA3978" s="549"/>
      <c r="UEB3978" s="549"/>
      <c r="UEC3978" s="549"/>
      <c r="UED3978" s="549"/>
      <c r="UEE3978" s="549"/>
      <c r="UEF3978" s="549"/>
      <c r="UEG3978" s="549"/>
      <c r="UEH3978" s="549"/>
      <c r="UEI3978" s="549"/>
      <c r="UEJ3978" s="549"/>
      <c r="UEK3978" s="549"/>
      <c r="UEL3978" s="549"/>
      <c r="UEM3978" s="549"/>
      <c r="UEN3978" s="549"/>
      <c r="UEO3978" s="549"/>
      <c r="UEP3978" s="549"/>
      <c r="UEQ3978" s="549"/>
      <c r="UER3978" s="549"/>
      <c r="UES3978" s="549"/>
      <c r="UET3978" s="549"/>
      <c r="UEU3978" s="549"/>
      <c r="UEV3978" s="549"/>
      <c r="UEW3978" s="549"/>
      <c r="UEX3978" s="549"/>
      <c r="UEY3978" s="549"/>
      <c r="UEZ3978" s="549"/>
      <c r="UFA3978" s="549"/>
      <c r="UFB3978" s="549"/>
      <c r="UFC3978" s="549"/>
      <c r="UFD3978" s="549"/>
      <c r="UFE3978" s="549"/>
      <c r="UFF3978" s="549"/>
      <c r="UFG3978" s="549"/>
      <c r="UFH3978" s="549"/>
      <c r="UFI3978" s="549"/>
      <c r="UFJ3978" s="549"/>
      <c r="UFK3978" s="549"/>
      <c r="UFL3978" s="549"/>
      <c r="UFM3978" s="549"/>
      <c r="UFN3978" s="549"/>
      <c r="UFO3978" s="549"/>
      <c r="UFP3978" s="549"/>
      <c r="UFQ3978" s="549"/>
      <c r="UFR3978" s="549"/>
      <c r="UFS3978" s="549"/>
      <c r="UFT3978" s="549"/>
      <c r="UFU3978" s="549"/>
      <c r="UFV3978" s="549"/>
      <c r="UFW3978" s="549"/>
      <c r="UFX3978" s="549"/>
      <c r="UFY3978" s="549"/>
      <c r="UFZ3978" s="549"/>
      <c r="UGA3978" s="549"/>
      <c r="UGB3978" s="549"/>
      <c r="UGC3978" s="549"/>
      <c r="UGD3978" s="549"/>
      <c r="UGE3978" s="549"/>
      <c r="UGF3978" s="549"/>
      <c r="UGG3978" s="549"/>
      <c r="UGH3978" s="549"/>
      <c r="UGI3978" s="549"/>
      <c r="UGJ3978" s="549"/>
      <c r="UGK3978" s="549"/>
      <c r="UGL3978" s="549"/>
      <c r="UGM3978" s="549"/>
      <c r="UGN3978" s="549"/>
      <c r="UGO3978" s="549"/>
      <c r="UGP3978" s="549"/>
      <c r="UGQ3978" s="549"/>
      <c r="UGR3978" s="549"/>
      <c r="UGS3978" s="549"/>
      <c r="UGT3978" s="549"/>
      <c r="UGU3978" s="549"/>
      <c r="UGV3978" s="549"/>
      <c r="UGW3978" s="549"/>
      <c r="UGX3978" s="549"/>
      <c r="UGY3978" s="549"/>
      <c r="UGZ3978" s="549"/>
      <c r="UHA3978" s="549"/>
      <c r="UHB3978" s="549"/>
      <c r="UHC3978" s="549"/>
      <c r="UHD3978" s="549"/>
      <c r="UHE3978" s="549"/>
      <c r="UHF3978" s="549"/>
      <c r="UHG3978" s="549"/>
      <c r="UHH3978" s="549"/>
      <c r="UHI3978" s="549"/>
      <c r="UHJ3978" s="549"/>
      <c r="UHK3978" s="549"/>
      <c r="UHL3978" s="549"/>
      <c r="UHM3978" s="549"/>
      <c r="UHN3978" s="549"/>
      <c r="UHO3978" s="549"/>
      <c r="UHP3978" s="549"/>
      <c r="UHQ3978" s="549"/>
      <c r="UHR3978" s="549"/>
      <c r="UHS3978" s="549"/>
      <c r="UHT3978" s="549"/>
      <c r="UHU3978" s="549"/>
      <c r="UHV3978" s="549"/>
      <c r="UHW3978" s="549"/>
      <c r="UHX3978" s="549"/>
      <c r="UHY3978" s="549"/>
      <c r="UHZ3978" s="549"/>
      <c r="UIA3978" s="549"/>
      <c r="UIB3978" s="549"/>
      <c r="UIC3978" s="549"/>
      <c r="UID3978" s="549"/>
      <c r="UIE3978" s="549"/>
      <c r="UIF3978" s="549"/>
      <c r="UIG3978" s="549"/>
      <c r="UIH3978" s="549"/>
      <c r="UII3978" s="549"/>
      <c r="UIJ3978" s="549"/>
      <c r="UIK3978" s="549"/>
      <c r="UIL3978" s="549"/>
      <c r="UIM3978" s="549"/>
      <c r="UIN3978" s="549"/>
      <c r="UIO3978" s="549"/>
      <c r="UIP3978" s="549"/>
      <c r="UIQ3978" s="549"/>
      <c r="UIR3978" s="549"/>
      <c r="UIS3978" s="549"/>
      <c r="UIT3978" s="549"/>
      <c r="UIU3978" s="549"/>
      <c r="UIV3978" s="549"/>
      <c r="UIW3978" s="549"/>
      <c r="UIX3978" s="549"/>
      <c r="UIY3978" s="549"/>
      <c r="UIZ3978" s="549"/>
      <c r="UJA3978" s="549"/>
      <c r="UJB3978" s="549"/>
      <c r="UJC3978" s="549"/>
      <c r="UJD3978" s="549"/>
      <c r="UJE3978" s="549"/>
      <c r="UJF3978" s="549"/>
      <c r="UJG3978" s="549"/>
      <c r="UJH3978" s="549"/>
      <c r="UJI3978" s="549"/>
      <c r="UJJ3978" s="549"/>
      <c r="UJK3978" s="549"/>
      <c r="UJL3978" s="549"/>
      <c r="UJM3978" s="549"/>
      <c r="UJN3978" s="549"/>
      <c r="UJO3978" s="549"/>
      <c r="UJP3978" s="549"/>
      <c r="UJQ3978" s="549"/>
      <c r="UJR3978" s="549"/>
      <c r="UJS3978" s="549"/>
      <c r="UJT3978" s="549"/>
      <c r="UJU3978" s="549"/>
      <c r="UJV3978" s="549"/>
      <c r="UJW3978" s="549"/>
      <c r="UJX3978" s="549"/>
      <c r="UJY3978" s="549"/>
      <c r="UJZ3978" s="549"/>
      <c r="UKA3978" s="549"/>
      <c r="UKB3978" s="549"/>
      <c r="UKC3978" s="549"/>
      <c r="UKD3978" s="549"/>
      <c r="UKE3978" s="549"/>
      <c r="UKF3978" s="549"/>
      <c r="UKG3978" s="549"/>
      <c r="UKH3978" s="549"/>
      <c r="UKI3978" s="549"/>
      <c r="UKJ3978" s="549"/>
      <c r="UKK3978" s="549"/>
      <c r="UKL3978" s="549"/>
      <c r="UKM3978" s="549"/>
      <c r="UKN3978" s="549"/>
      <c r="UKO3978" s="549"/>
      <c r="UKP3978" s="549"/>
      <c r="UKQ3978" s="549"/>
      <c r="UKR3978" s="549"/>
      <c r="UKS3978" s="549"/>
      <c r="UKT3978" s="549"/>
      <c r="UKU3978" s="549"/>
      <c r="UKV3978" s="549"/>
      <c r="UKW3978" s="549"/>
      <c r="UKX3978" s="549"/>
      <c r="UKY3978" s="549"/>
      <c r="UKZ3978" s="549"/>
      <c r="ULA3978" s="549"/>
      <c r="ULB3978" s="549"/>
      <c r="ULC3978" s="549"/>
      <c r="ULD3978" s="549"/>
      <c r="ULE3978" s="549"/>
      <c r="ULF3978" s="549"/>
      <c r="ULG3978" s="549"/>
      <c r="ULH3978" s="549"/>
      <c r="ULI3978" s="549"/>
      <c r="ULJ3978" s="549"/>
      <c r="ULK3978" s="549"/>
      <c r="ULL3978" s="549"/>
      <c r="ULM3978" s="549"/>
      <c r="ULN3978" s="549"/>
      <c r="ULO3978" s="549"/>
      <c r="ULP3978" s="549"/>
      <c r="ULQ3978" s="549"/>
      <c r="ULR3978" s="549"/>
      <c r="ULS3978" s="549"/>
      <c r="ULT3978" s="549"/>
      <c r="ULU3978" s="549"/>
      <c r="ULV3978" s="549"/>
      <c r="ULW3978" s="549"/>
      <c r="ULX3978" s="549"/>
      <c r="ULY3978" s="549"/>
      <c r="ULZ3978" s="549"/>
      <c r="UMA3978" s="549"/>
      <c r="UMB3978" s="549"/>
      <c r="UMC3978" s="549"/>
      <c r="UMD3978" s="549"/>
      <c r="UME3978" s="549"/>
      <c r="UMF3978" s="549"/>
      <c r="UMG3978" s="549"/>
      <c r="UMH3978" s="549"/>
      <c r="UMI3978" s="549"/>
      <c r="UMJ3978" s="549"/>
      <c r="UMK3978" s="549"/>
      <c r="UML3978" s="549"/>
      <c r="UMM3978" s="549"/>
      <c r="UMN3978" s="549"/>
      <c r="UMO3978" s="549"/>
      <c r="UMP3978" s="549"/>
      <c r="UMQ3978" s="549"/>
      <c r="UMR3978" s="549"/>
      <c r="UMS3978" s="549"/>
      <c r="UMT3978" s="549"/>
      <c r="UMU3978" s="549"/>
      <c r="UMV3978" s="549"/>
      <c r="UMW3978" s="549"/>
      <c r="UMX3978" s="549"/>
      <c r="UMY3978" s="549"/>
      <c r="UMZ3978" s="549"/>
      <c r="UNA3978" s="549"/>
      <c r="UNB3978" s="549"/>
      <c r="UNC3978" s="549"/>
      <c r="UND3978" s="549"/>
      <c r="UNE3978" s="549"/>
      <c r="UNF3978" s="549"/>
      <c r="UNG3978" s="549"/>
      <c r="UNH3978" s="549"/>
      <c r="UNI3978" s="549"/>
      <c r="UNJ3978" s="549"/>
      <c r="UNK3978" s="549"/>
      <c r="UNL3978" s="549"/>
      <c r="UNM3978" s="549"/>
      <c r="UNN3978" s="549"/>
      <c r="UNO3978" s="549"/>
      <c r="UNP3978" s="549"/>
      <c r="UNQ3978" s="549"/>
      <c r="UNR3978" s="549"/>
      <c r="UNS3978" s="549"/>
      <c r="UNT3978" s="549"/>
      <c r="UNU3978" s="549"/>
      <c r="UNV3978" s="549"/>
      <c r="UNW3978" s="549"/>
      <c r="UNX3978" s="549"/>
      <c r="UNY3978" s="549"/>
      <c r="UNZ3978" s="549"/>
      <c r="UOA3978" s="549"/>
      <c r="UOB3978" s="549"/>
      <c r="UOC3978" s="549"/>
      <c r="UOD3978" s="549"/>
      <c r="UOE3978" s="549"/>
      <c r="UOF3978" s="549"/>
      <c r="UOG3978" s="549"/>
      <c r="UOH3978" s="549"/>
      <c r="UOI3978" s="549"/>
      <c r="UOJ3978" s="549"/>
      <c r="UOK3978" s="549"/>
      <c r="UOL3978" s="549"/>
      <c r="UOM3978" s="549"/>
      <c r="UON3978" s="549"/>
      <c r="UOO3978" s="549"/>
      <c r="UOP3978" s="549"/>
      <c r="UOQ3978" s="549"/>
      <c r="UOR3978" s="549"/>
      <c r="UOS3978" s="549"/>
      <c r="UOT3978" s="549"/>
      <c r="UOU3978" s="549"/>
      <c r="UOV3978" s="549"/>
      <c r="UOW3978" s="549"/>
      <c r="UOX3978" s="549"/>
      <c r="UOY3978" s="549"/>
      <c r="UOZ3978" s="549"/>
      <c r="UPA3978" s="549"/>
      <c r="UPB3978" s="549"/>
      <c r="UPC3978" s="549"/>
      <c r="UPD3978" s="549"/>
      <c r="UPE3978" s="549"/>
      <c r="UPF3978" s="549"/>
      <c r="UPG3978" s="549"/>
      <c r="UPH3978" s="549"/>
      <c r="UPI3978" s="549"/>
      <c r="UPJ3978" s="549"/>
      <c r="UPK3978" s="549"/>
      <c r="UPL3978" s="549"/>
      <c r="UPM3978" s="549"/>
      <c r="UPN3978" s="549"/>
      <c r="UPO3978" s="549"/>
      <c r="UPP3978" s="549"/>
      <c r="UPQ3978" s="549"/>
      <c r="UPR3978" s="549"/>
      <c r="UPS3978" s="549"/>
      <c r="UPT3978" s="549"/>
      <c r="UPU3978" s="549"/>
      <c r="UPV3978" s="549"/>
      <c r="UPW3978" s="549"/>
      <c r="UPX3978" s="549"/>
      <c r="UPY3978" s="549"/>
      <c r="UPZ3978" s="549"/>
      <c r="UQA3978" s="549"/>
      <c r="UQB3978" s="549"/>
      <c r="UQC3978" s="549"/>
      <c r="UQD3978" s="549"/>
      <c r="UQE3978" s="549"/>
      <c r="UQF3978" s="549"/>
      <c r="UQG3978" s="549"/>
      <c r="UQH3978" s="549"/>
      <c r="UQI3978" s="549"/>
      <c r="UQJ3978" s="549"/>
      <c r="UQK3978" s="549"/>
      <c r="UQL3978" s="549"/>
      <c r="UQM3978" s="549"/>
      <c r="UQN3978" s="549"/>
      <c r="UQO3978" s="549"/>
      <c r="UQP3978" s="549"/>
      <c r="UQQ3978" s="549"/>
      <c r="UQR3978" s="549"/>
      <c r="UQS3978" s="549"/>
      <c r="UQT3978" s="549"/>
      <c r="UQU3978" s="549"/>
      <c r="UQV3978" s="549"/>
      <c r="UQW3978" s="549"/>
      <c r="UQX3978" s="549"/>
      <c r="UQY3978" s="549"/>
      <c r="UQZ3978" s="549"/>
      <c r="URA3978" s="549"/>
      <c r="URB3978" s="549"/>
      <c r="URC3978" s="549"/>
      <c r="URD3978" s="549"/>
      <c r="URE3978" s="549"/>
      <c r="URF3978" s="549"/>
      <c r="URG3978" s="549"/>
      <c r="URH3978" s="549"/>
      <c r="URI3978" s="549"/>
      <c r="URJ3978" s="549"/>
      <c r="URK3978" s="549"/>
      <c r="URL3978" s="549"/>
      <c r="URM3978" s="549"/>
      <c r="URN3978" s="549"/>
      <c r="URO3978" s="549"/>
      <c r="URP3978" s="549"/>
      <c r="URQ3978" s="549"/>
      <c r="URR3978" s="549"/>
      <c r="URS3978" s="549"/>
      <c r="URT3978" s="549"/>
      <c r="URU3978" s="549"/>
      <c r="URV3978" s="549"/>
      <c r="URW3978" s="549"/>
      <c r="URX3978" s="549"/>
      <c r="URY3978" s="549"/>
      <c r="URZ3978" s="549"/>
      <c r="USA3978" s="549"/>
      <c r="USB3978" s="549"/>
      <c r="USC3978" s="549"/>
      <c r="USD3978" s="549"/>
      <c r="USE3978" s="549"/>
      <c r="USF3978" s="549"/>
      <c r="USG3978" s="549"/>
      <c r="USH3978" s="549"/>
      <c r="USI3978" s="549"/>
      <c r="USJ3978" s="549"/>
      <c r="USK3978" s="549"/>
      <c r="USL3978" s="549"/>
      <c r="USM3978" s="549"/>
      <c r="USN3978" s="549"/>
      <c r="USO3978" s="549"/>
      <c r="USP3978" s="549"/>
      <c r="USQ3978" s="549"/>
      <c r="USR3978" s="549"/>
      <c r="USS3978" s="549"/>
      <c r="UST3978" s="549"/>
      <c r="USU3978" s="549"/>
      <c r="USV3978" s="549"/>
      <c r="USW3978" s="549"/>
      <c r="USX3978" s="549"/>
      <c r="USY3978" s="549"/>
      <c r="USZ3978" s="549"/>
      <c r="UTA3978" s="549"/>
      <c r="UTB3978" s="549"/>
      <c r="UTC3978" s="549"/>
      <c r="UTD3978" s="549"/>
      <c r="UTE3978" s="549"/>
      <c r="UTF3978" s="549"/>
      <c r="UTG3978" s="549"/>
      <c r="UTH3978" s="549"/>
      <c r="UTI3978" s="549"/>
      <c r="UTJ3978" s="549"/>
      <c r="UTK3978" s="549"/>
      <c r="UTL3978" s="549"/>
      <c r="UTM3978" s="549"/>
      <c r="UTN3978" s="549"/>
      <c r="UTO3978" s="549"/>
      <c r="UTP3978" s="549"/>
      <c r="UTQ3978" s="549"/>
      <c r="UTR3978" s="549"/>
      <c r="UTS3978" s="549"/>
      <c r="UTT3978" s="549"/>
      <c r="UTU3978" s="549"/>
      <c r="UTV3978" s="549"/>
      <c r="UTW3978" s="549"/>
      <c r="UTX3978" s="549"/>
      <c r="UTY3978" s="549"/>
      <c r="UTZ3978" s="549"/>
      <c r="UUA3978" s="549"/>
      <c r="UUB3978" s="549"/>
      <c r="UUC3978" s="549"/>
      <c r="UUD3978" s="549"/>
      <c r="UUE3978" s="549"/>
      <c r="UUF3978" s="549"/>
      <c r="UUG3978" s="549"/>
      <c r="UUH3978" s="549"/>
      <c r="UUI3978" s="549"/>
      <c r="UUJ3978" s="549"/>
      <c r="UUK3978" s="549"/>
      <c r="UUL3978" s="549"/>
      <c r="UUM3978" s="549"/>
      <c r="UUN3978" s="549"/>
      <c r="UUO3978" s="549"/>
      <c r="UUP3978" s="549"/>
      <c r="UUQ3978" s="549"/>
      <c r="UUR3978" s="549"/>
      <c r="UUS3978" s="549"/>
      <c r="UUT3978" s="549"/>
      <c r="UUU3978" s="549"/>
      <c r="UUV3978" s="549"/>
      <c r="UUW3978" s="549"/>
      <c r="UUX3978" s="549"/>
      <c r="UUY3978" s="549"/>
      <c r="UUZ3978" s="549"/>
      <c r="UVA3978" s="549"/>
      <c r="UVB3978" s="549"/>
      <c r="UVC3978" s="549"/>
      <c r="UVD3978" s="549"/>
      <c r="UVE3978" s="549"/>
      <c r="UVF3978" s="549"/>
      <c r="UVG3978" s="549"/>
      <c r="UVH3978" s="549"/>
      <c r="UVI3978" s="549"/>
      <c r="UVJ3978" s="549"/>
      <c r="UVK3978" s="549"/>
      <c r="UVL3978" s="549"/>
      <c r="UVM3978" s="549"/>
      <c r="UVN3978" s="549"/>
      <c r="UVO3978" s="549"/>
      <c r="UVP3978" s="549"/>
      <c r="UVQ3978" s="549"/>
      <c r="UVR3978" s="549"/>
      <c r="UVS3978" s="549"/>
      <c r="UVT3978" s="549"/>
      <c r="UVU3978" s="549"/>
      <c r="UVV3978" s="549"/>
      <c r="UVW3978" s="549"/>
      <c r="UVX3978" s="549"/>
      <c r="UVY3978" s="549"/>
      <c r="UVZ3978" s="549"/>
      <c r="UWA3978" s="549"/>
      <c r="UWB3978" s="549"/>
      <c r="UWC3978" s="549"/>
      <c r="UWD3978" s="549"/>
      <c r="UWE3978" s="549"/>
      <c r="UWF3978" s="549"/>
      <c r="UWG3978" s="549"/>
      <c r="UWH3978" s="549"/>
      <c r="UWI3978" s="549"/>
      <c r="UWJ3978" s="549"/>
      <c r="UWK3978" s="549"/>
      <c r="UWL3978" s="549"/>
      <c r="UWM3978" s="549"/>
      <c r="UWN3978" s="549"/>
      <c r="UWO3978" s="549"/>
      <c r="UWP3978" s="549"/>
      <c r="UWQ3978" s="549"/>
      <c r="UWR3978" s="549"/>
      <c r="UWS3978" s="549"/>
      <c r="UWT3978" s="549"/>
      <c r="UWU3978" s="549"/>
      <c r="UWV3978" s="549"/>
      <c r="UWW3978" s="549"/>
      <c r="UWX3978" s="549"/>
      <c r="UWY3978" s="549"/>
      <c r="UWZ3978" s="549"/>
      <c r="UXA3978" s="549"/>
      <c r="UXB3978" s="549"/>
      <c r="UXC3978" s="549"/>
      <c r="UXD3978" s="549"/>
      <c r="UXE3978" s="549"/>
      <c r="UXF3978" s="549"/>
      <c r="UXG3978" s="549"/>
      <c r="UXH3978" s="549"/>
      <c r="UXI3978" s="549"/>
      <c r="UXJ3978" s="549"/>
      <c r="UXK3978" s="549"/>
      <c r="UXL3978" s="549"/>
      <c r="UXM3978" s="549"/>
      <c r="UXN3978" s="549"/>
      <c r="UXO3978" s="549"/>
      <c r="UXP3978" s="549"/>
      <c r="UXQ3978" s="549"/>
      <c r="UXR3978" s="549"/>
      <c r="UXS3978" s="549"/>
      <c r="UXT3978" s="549"/>
      <c r="UXU3978" s="549"/>
      <c r="UXV3978" s="549"/>
      <c r="UXW3978" s="549"/>
      <c r="UXX3978" s="549"/>
      <c r="UXY3978" s="549"/>
      <c r="UXZ3978" s="549"/>
      <c r="UYA3978" s="549"/>
      <c r="UYB3978" s="549"/>
      <c r="UYC3978" s="549"/>
      <c r="UYD3978" s="549"/>
      <c r="UYE3978" s="549"/>
      <c r="UYF3978" s="549"/>
      <c r="UYG3978" s="549"/>
      <c r="UYH3978" s="549"/>
      <c r="UYI3978" s="549"/>
      <c r="UYJ3978" s="549"/>
      <c r="UYK3978" s="549"/>
      <c r="UYL3978" s="549"/>
      <c r="UYM3978" s="549"/>
      <c r="UYN3978" s="549"/>
      <c r="UYO3978" s="549"/>
      <c r="UYP3978" s="549"/>
      <c r="UYQ3978" s="549"/>
      <c r="UYR3978" s="549"/>
      <c r="UYS3978" s="549"/>
      <c r="UYT3978" s="549"/>
      <c r="UYU3978" s="549"/>
      <c r="UYV3978" s="549"/>
      <c r="UYW3978" s="549"/>
      <c r="UYX3978" s="549"/>
      <c r="UYY3978" s="549"/>
      <c r="UYZ3978" s="549"/>
      <c r="UZA3978" s="549"/>
      <c r="UZB3978" s="549"/>
      <c r="UZC3978" s="549"/>
      <c r="UZD3978" s="549"/>
      <c r="UZE3978" s="549"/>
      <c r="UZF3978" s="549"/>
      <c r="UZG3978" s="549"/>
      <c r="UZH3978" s="549"/>
      <c r="UZI3978" s="549"/>
      <c r="UZJ3978" s="549"/>
      <c r="UZK3978" s="549"/>
      <c r="UZL3978" s="549"/>
      <c r="UZM3978" s="549"/>
      <c r="UZN3978" s="549"/>
      <c r="UZO3978" s="549"/>
      <c r="UZP3978" s="549"/>
      <c r="UZQ3978" s="549"/>
      <c r="UZR3978" s="549"/>
      <c r="UZS3978" s="549"/>
      <c r="UZT3978" s="549"/>
      <c r="UZU3978" s="549"/>
      <c r="UZV3978" s="549"/>
      <c r="UZW3978" s="549"/>
      <c r="UZX3978" s="549"/>
      <c r="UZY3978" s="549"/>
      <c r="UZZ3978" s="549"/>
      <c r="VAA3978" s="549"/>
      <c r="VAB3978" s="549"/>
      <c r="VAC3978" s="549"/>
      <c r="VAD3978" s="549"/>
      <c r="VAE3978" s="549"/>
      <c r="VAF3978" s="549"/>
      <c r="VAG3978" s="549"/>
      <c r="VAH3978" s="549"/>
      <c r="VAI3978" s="549"/>
      <c r="VAJ3978" s="549"/>
      <c r="VAK3978" s="549"/>
      <c r="VAL3978" s="549"/>
      <c r="VAM3978" s="549"/>
      <c r="VAN3978" s="549"/>
      <c r="VAO3978" s="549"/>
      <c r="VAP3978" s="549"/>
      <c r="VAQ3978" s="549"/>
      <c r="VAR3978" s="549"/>
      <c r="VAS3978" s="549"/>
      <c r="VAT3978" s="549"/>
      <c r="VAU3978" s="549"/>
      <c r="VAV3978" s="549"/>
      <c r="VAW3978" s="549"/>
      <c r="VAX3978" s="549"/>
      <c r="VAY3978" s="549"/>
      <c r="VAZ3978" s="549"/>
      <c r="VBA3978" s="549"/>
      <c r="VBB3978" s="549"/>
      <c r="VBC3978" s="549"/>
      <c r="VBD3978" s="549"/>
      <c r="VBE3978" s="549"/>
      <c r="VBF3978" s="549"/>
      <c r="VBG3978" s="549"/>
      <c r="VBH3978" s="549"/>
      <c r="VBI3978" s="549"/>
      <c r="VBJ3978" s="549"/>
      <c r="VBK3978" s="549"/>
      <c r="VBL3978" s="549"/>
      <c r="VBM3978" s="549"/>
      <c r="VBN3978" s="549"/>
      <c r="VBO3978" s="549"/>
      <c r="VBP3978" s="549"/>
      <c r="VBQ3978" s="549"/>
      <c r="VBR3978" s="549"/>
      <c r="VBS3978" s="549"/>
      <c r="VBT3978" s="549"/>
      <c r="VBU3978" s="549"/>
      <c r="VBV3978" s="549"/>
      <c r="VBW3978" s="549"/>
      <c r="VBX3978" s="549"/>
      <c r="VBY3978" s="549"/>
      <c r="VBZ3978" s="549"/>
      <c r="VCA3978" s="549"/>
      <c r="VCB3978" s="549"/>
      <c r="VCC3978" s="549"/>
      <c r="VCD3978" s="549"/>
      <c r="VCE3978" s="549"/>
      <c r="VCF3978" s="549"/>
      <c r="VCG3978" s="549"/>
      <c r="VCH3978" s="549"/>
      <c r="VCI3978" s="549"/>
      <c r="VCJ3978" s="549"/>
      <c r="VCK3978" s="549"/>
      <c r="VCL3978" s="549"/>
      <c r="VCM3978" s="549"/>
      <c r="VCN3978" s="549"/>
      <c r="VCO3978" s="549"/>
      <c r="VCP3978" s="549"/>
      <c r="VCQ3978" s="549"/>
      <c r="VCR3978" s="549"/>
      <c r="VCS3978" s="549"/>
      <c r="VCT3978" s="549"/>
      <c r="VCU3978" s="549"/>
      <c r="VCV3978" s="549"/>
      <c r="VCW3978" s="549"/>
      <c r="VCX3978" s="549"/>
      <c r="VCY3978" s="549"/>
      <c r="VCZ3978" s="549"/>
      <c r="VDA3978" s="549"/>
      <c r="VDB3978" s="549"/>
      <c r="VDC3978" s="549"/>
      <c r="VDD3978" s="549"/>
      <c r="VDE3978" s="549"/>
      <c r="VDF3978" s="549"/>
      <c r="VDG3978" s="549"/>
      <c r="VDH3978" s="549"/>
      <c r="VDI3978" s="549"/>
      <c r="VDJ3978" s="549"/>
      <c r="VDK3978" s="549"/>
      <c r="VDL3978" s="549"/>
      <c r="VDM3978" s="549"/>
      <c r="VDN3978" s="549"/>
      <c r="VDO3978" s="549"/>
      <c r="VDP3978" s="549"/>
      <c r="VDQ3978" s="549"/>
      <c r="VDR3978" s="549"/>
      <c r="VDS3978" s="549"/>
      <c r="VDT3978" s="549"/>
      <c r="VDU3978" s="549"/>
      <c r="VDV3978" s="549"/>
      <c r="VDW3978" s="549"/>
      <c r="VDX3978" s="549"/>
      <c r="VDY3978" s="549"/>
      <c r="VDZ3978" s="549"/>
      <c r="VEA3978" s="549"/>
      <c r="VEB3978" s="549"/>
      <c r="VEC3978" s="549"/>
      <c r="VED3978" s="549"/>
      <c r="VEE3978" s="549"/>
      <c r="VEF3978" s="549"/>
      <c r="VEG3978" s="549"/>
      <c r="VEH3978" s="549"/>
      <c r="VEI3978" s="549"/>
      <c r="VEJ3978" s="549"/>
      <c r="VEK3978" s="549"/>
      <c r="VEL3978" s="549"/>
      <c r="VEM3978" s="549"/>
      <c r="VEN3978" s="549"/>
      <c r="VEO3978" s="549"/>
      <c r="VEP3978" s="549"/>
      <c r="VEQ3978" s="549"/>
      <c r="VER3978" s="549"/>
      <c r="VES3978" s="549"/>
      <c r="VET3978" s="549"/>
      <c r="VEU3978" s="549"/>
      <c r="VEV3978" s="549"/>
      <c r="VEW3978" s="549"/>
      <c r="VEX3978" s="549"/>
      <c r="VEY3978" s="549"/>
      <c r="VEZ3978" s="549"/>
      <c r="VFA3978" s="549"/>
      <c r="VFB3978" s="549"/>
      <c r="VFC3978" s="549"/>
      <c r="VFD3978" s="549"/>
      <c r="VFE3978" s="549"/>
      <c r="VFF3978" s="549"/>
      <c r="VFG3978" s="549"/>
      <c r="VFH3978" s="549"/>
      <c r="VFI3978" s="549"/>
      <c r="VFJ3978" s="549"/>
      <c r="VFK3978" s="549"/>
      <c r="VFL3978" s="549"/>
      <c r="VFM3978" s="549"/>
      <c r="VFN3978" s="549"/>
      <c r="VFO3978" s="549"/>
      <c r="VFP3978" s="549"/>
      <c r="VFQ3978" s="549"/>
      <c r="VFR3978" s="549"/>
      <c r="VFS3978" s="549"/>
      <c r="VFT3978" s="549"/>
      <c r="VFU3978" s="549"/>
      <c r="VFV3978" s="549"/>
      <c r="VFW3978" s="549"/>
      <c r="VFX3978" s="549"/>
      <c r="VFY3978" s="549"/>
      <c r="VFZ3978" s="549"/>
      <c r="VGA3978" s="549"/>
      <c r="VGB3978" s="549"/>
      <c r="VGC3978" s="549"/>
      <c r="VGD3978" s="549"/>
      <c r="VGE3978" s="549"/>
      <c r="VGF3978" s="549"/>
      <c r="VGG3978" s="549"/>
      <c r="VGH3978" s="549"/>
      <c r="VGI3978" s="549"/>
      <c r="VGJ3978" s="549"/>
      <c r="VGK3978" s="549"/>
      <c r="VGL3978" s="549"/>
      <c r="VGM3978" s="549"/>
      <c r="VGN3978" s="549"/>
      <c r="VGO3978" s="549"/>
      <c r="VGP3978" s="549"/>
      <c r="VGQ3978" s="549"/>
      <c r="VGR3978" s="549"/>
      <c r="VGS3978" s="549"/>
      <c r="VGT3978" s="549"/>
      <c r="VGU3978" s="549"/>
      <c r="VGV3978" s="549"/>
      <c r="VGW3978" s="549"/>
      <c r="VGX3978" s="549"/>
      <c r="VGY3978" s="549"/>
      <c r="VGZ3978" s="549"/>
      <c r="VHA3978" s="549"/>
      <c r="VHB3978" s="549"/>
      <c r="VHC3978" s="549"/>
      <c r="VHD3978" s="549"/>
      <c r="VHE3978" s="549"/>
      <c r="VHF3978" s="549"/>
      <c r="VHG3978" s="549"/>
      <c r="VHH3978" s="549"/>
      <c r="VHI3978" s="549"/>
      <c r="VHJ3978" s="549"/>
      <c r="VHK3978" s="549"/>
      <c r="VHL3978" s="549"/>
      <c r="VHM3978" s="549"/>
      <c r="VHN3978" s="549"/>
      <c r="VHO3978" s="549"/>
      <c r="VHP3978" s="549"/>
      <c r="VHQ3978" s="549"/>
      <c r="VHR3978" s="549"/>
      <c r="VHS3978" s="549"/>
      <c r="VHT3978" s="549"/>
      <c r="VHU3978" s="549"/>
      <c r="VHV3978" s="549"/>
      <c r="VHW3978" s="549"/>
      <c r="VHX3978" s="549"/>
      <c r="VHY3978" s="549"/>
      <c r="VHZ3978" s="549"/>
      <c r="VIA3978" s="549"/>
      <c r="VIB3978" s="549"/>
      <c r="VIC3978" s="549"/>
      <c r="VID3978" s="549"/>
      <c r="VIE3978" s="549"/>
      <c r="VIF3978" s="549"/>
      <c r="VIG3978" s="549"/>
      <c r="VIH3978" s="549"/>
      <c r="VII3978" s="549"/>
      <c r="VIJ3978" s="549"/>
      <c r="VIK3978" s="549"/>
      <c r="VIL3978" s="549"/>
      <c r="VIM3978" s="549"/>
      <c r="VIN3978" s="549"/>
      <c r="VIO3978" s="549"/>
      <c r="VIP3978" s="549"/>
      <c r="VIQ3978" s="549"/>
      <c r="VIR3978" s="549"/>
      <c r="VIS3978" s="549"/>
      <c r="VIT3978" s="549"/>
      <c r="VIU3978" s="549"/>
      <c r="VIV3978" s="549"/>
      <c r="VIW3978" s="549"/>
      <c r="VIX3978" s="549"/>
      <c r="VIY3978" s="549"/>
      <c r="VIZ3978" s="549"/>
      <c r="VJA3978" s="549"/>
      <c r="VJB3978" s="549"/>
      <c r="VJC3978" s="549"/>
      <c r="VJD3978" s="549"/>
      <c r="VJE3978" s="549"/>
      <c r="VJF3978" s="549"/>
      <c r="VJG3978" s="549"/>
      <c r="VJH3978" s="549"/>
      <c r="VJI3978" s="549"/>
      <c r="VJJ3978" s="549"/>
      <c r="VJK3978" s="549"/>
      <c r="VJL3978" s="549"/>
      <c r="VJM3978" s="549"/>
      <c r="VJN3978" s="549"/>
      <c r="VJO3978" s="549"/>
      <c r="VJP3978" s="549"/>
      <c r="VJQ3978" s="549"/>
      <c r="VJR3978" s="549"/>
      <c r="VJS3978" s="549"/>
      <c r="VJT3978" s="549"/>
      <c r="VJU3978" s="549"/>
      <c r="VJV3978" s="549"/>
      <c r="VJW3978" s="549"/>
      <c r="VJX3978" s="549"/>
      <c r="VJY3978" s="549"/>
      <c r="VJZ3978" s="549"/>
      <c r="VKA3978" s="549"/>
      <c r="VKB3978" s="549"/>
      <c r="VKC3978" s="549"/>
      <c r="VKD3978" s="549"/>
      <c r="VKE3978" s="549"/>
      <c r="VKF3978" s="549"/>
      <c r="VKG3978" s="549"/>
      <c r="VKH3978" s="549"/>
      <c r="VKI3978" s="549"/>
      <c r="VKJ3978" s="549"/>
      <c r="VKK3978" s="549"/>
      <c r="VKL3978" s="549"/>
      <c r="VKM3978" s="549"/>
      <c r="VKN3978" s="549"/>
      <c r="VKO3978" s="549"/>
      <c r="VKP3978" s="549"/>
      <c r="VKQ3978" s="549"/>
      <c r="VKR3978" s="549"/>
      <c r="VKS3978" s="549"/>
      <c r="VKT3978" s="549"/>
      <c r="VKU3978" s="549"/>
      <c r="VKV3978" s="549"/>
      <c r="VKW3978" s="549"/>
      <c r="VKX3978" s="549"/>
      <c r="VKY3978" s="549"/>
      <c r="VKZ3978" s="549"/>
      <c r="VLA3978" s="549"/>
      <c r="VLB3978" s="549"/>
      <c r="VLC3978" s="549"/>
      <c r="VLD3978" s="549"/>
      <c r="VLE3978" s="549"/>
      <c r="VLF3978" s="549"/>
      <c r="VLG3978" s="549"/>
      <c r="VLH3978" s="549"/>
      <c r="VLI3978" s="549"/>
      <c r="VLJ3978" s="549"/>
      <c r="VLK3978" s="549"/>
      <c r="VLL3978" s="549"/>
      <c r="VLM3978" s="549"/>
      <c r="VLN3978" s="549"/>
      <c r="VLO3978" s="549"/>
      <c r="VLP3978" s="549"/>
      <c r="VLQ3978" s="549"/>
      <c r="VLR3978" s="549"/>
      <c r="VLS3978" s="549"/>
      <c r="VLT3978" s="549"/>
      <c r="VLU3978" s="549"/>
      <c r="VLV3978" s="549"/>
      <c r="VLW3978" s="549"/>
      <c r="VLX3978" s="549"/>
      <c r="VLY3978" s="549"/>
      <c r="VLZ3978" s="549"/>
      <c r="VMA3978" s="549"/>
      <c r="VMB3978" s="549"/>
      <c r="VMC3978" s="549"/>
      <c r="VMD3978" s="549"/>
      <c r="VME3978" s="549"/>
      <c r="VMF3978" s="549"/>
      <c r="VMG3978" s="549"/>
      <c r="VMH3978" s="549"/>
      <c r="VMI3978" s="549"/>
      <c r="VMJ3978" s="549"/>
      <c r="VMK3978" s="549"/>
      <c r="VML3978" s="549"/>
      <c r="VMM3978" s="549"/>
      <c r="VMN3978" s="549"/>
      <c r="VMO3978" s="549"/>
      <c r="VMP3978" s="549"/>
      <c r="VMQ3978" s="549"/>
      <c r="VMR3978" s="549"/>
      <c r="VMS3978" s="549"/>
      <c r="VMT3978" s="549"/>
      <c r="VMU3978" s="549"/>
      <c r="VMV3978" s="549"/>
      <c r="VMW3978" s="549"/>
      <c r="VMX3978" s="549"/>
      <c r="VMY3978" s="549"/>
      <c r="VMZ3978" s="549"/>
      <c r="VNA3978" s="549"/>
      <c r="VNB3978" s="549"/>
      <c r="VNC3978" s="549"/>
      <c r="VND3978" s="549"/>
      <c r="VNE3978" s="549"/>
      <c r="VNF3978" s="549"/>
      <c r="VNG3978" s="549"/>
      <c r="VNH3978" s="549"/>
      <c r="VNI3978" s="549"/>
      <c r="VNJ3978" s="549"/>
      <c r="VNK3978" s="549"/>
      <c r="VNL3978" s="549"/>
      <c r="VNM3978" s="549"/>
      <c r="VNN3978" s="549"/>
      <c r="VNO3978" s="549"/>
      <c r="VNP3978" s="549"/>
      <c r="VNQ3978" s="549"/>
      <c r="VNR3978" s="549"/>
      <c r="VNS3978" s="549"/>
      <c r="VNT3978" s="549"/>
      <c r="VNU3978" s="549"/>
      <c r="VNV3978" s="549"/>
      <c r="VNW3978" s="549"/>
      <c r="VNX3978" s="549"/>
      <c r="VNY3978" s="549"/>
      <c r="VNZ3978" s="549"/>
      <c r="VOA3978" s="549"/>
      <c r="VOB3978" s="549"/>
      <c r="VOC3978" s="549"/>
      <c r="VOD3978" s="549"/>
      <c r="VOE3978" s="549"/>
      <c r="VOF3978" s="549"/>
      <c r="VOG3978" s="549"/>
      <c r="VOH3978" s="549"/>
      <c r="VOI3978" s="549"/>
      <c r="VOJ3978" s="549"/>
      <c r="VOK3978" s="549"/>
      <c r="VOL3978" s="549"/>
      <c r="VOM3978" s="549"/>
      <c r="VON3978" s="549"/>
      <c r="VOO3978" s="549"/>
      <c r="VOP3978" s="549"/>
      <c r="VOQ3978" s="549"/>
      <c r="VOR3978" s="549"/>
      <c r="VOS3978" s="549"/>
      <c r="VOT3978" s="549"/>
      <c r="VOU3978" s="549"/>
      <c r="VOV3978" s="549"/>
      <c r="VOW3978" s="549"/>
      <c r="VOX3978" s="549"/>
      <c r="VOY3978" s="549"/>
      <c r="VOZ3978" s="549"/>
      <c r="VPA3978" s="549"/>
      <c r="VPB3978" s="549"/>
      <c r="VPC3978" s="549"/>
      <c r="VPD3978" s="549"/>
      <c r="VPE3978" s="549"/>
      <c r="VPF3978" s="549"/>
      <c r="VPG3978" s="549"/>
      <c r="VPH3978" s="549"/>
      <c r="VPI3978" s="549"/>
      <c r="VPJ3978" s="549"/>
      <c r="VPK3978" s="549"/>
      <c r="VPL3978" s="549"/>
      <c r="VPM3978" s="549"/>
      <c r="VPN3978" s="549"/>
      <c r="VPO3978" s="549"/>
      <c r="VPP3978" s="549"/>
      <c r="VPQ3978" s="549"/>
      <c r="VPR3978" s="549"/>
      <c r="VPS3978" s="549"/>
      <c r="VPT3978" s="549"/>
      <c r="VPU3978" s="549"/>
      <c r="VPV3978" s="549"/>
      <c r="VPW3978" s="549"/>
      <c r="VPX3978" s="549"/>
      <c r="VPY3978" s="549"/>
      <c r="VPZ3978" s="549"/>
      <c r="VQA3978" s="549"/>
      <c r="VQB3978" s="549"/>
      <c r="VQC3978" s="549"/>
      <c r="VQD3978" s="549"/>
      <c r="VQE3978" s="549"/>
      <c r="VQF3978" s="549"/>
      <c r="VQG3978" s="549"/>
      <c r="VQH3978" s="549"/>
      <c r="VQI3978" s="549"/>
      <c r="VQJ3978" s="549"/>
      <c r="VQK3978" s="549"/>
      <c r="VQL3978" s="549"/>
      <c r="VQM3978" s="549"/>
      <c r="VQN3978" s="549"/>
      <c r="VQO3978" s="549"/>
      <c r="VQP3978" s="549"/>
      <c r="VQQ3978" s="549"/>
      <c r="VQR3978" s="549"/>
      <c r="VQS3978" s="549"/>
      <c r="VQT3978" s="549"/>
      <c r="VQU3978" s="549"/>
      <c r="VQV3978" s="549"/>
      <c r="VQW3978" s="549"/>
      <c r="VQX3978" s="549"/>
      <c r="VQY3978" s="549"/>
      <c r="VQZ3978" s="549"/>
      <c r="VRA3978" s="549"/>
      <c r="VRB3978" s="549"/>
      <c r="VRC3978" s="549"/>
      <c r="VRD3978" s="549"/>
      <c r="VRE3978" s="549"/>
      <c r="VRF3978" s="549"/>
      <c r="VRG3978" s="549"/>
      <c r="VRH3978" s="549"/>
      <c r="VRI3978" s="549"/>
      <c r="VRJ3978" s="549"/>
      <c r="VRK3978" s="549"/>
      <c r="VRL3978" s="549"/>
      <c r="VRM3978" s="549"/>
      <c r="VRN3978" s="549"/>
      <c r="VRO3978" s="549"/>
      <c r="VRP3978" s="549"/>
      <c r="VRQ3978" s="549"/>
      <c r="VRR3978" s="549"/>
      <c r="VRS3978" s="549"/>
      <c r="VRT3978" s="549"/>
      <c r="VRU3978" s="549"/>
      <c r="VRV3978" s="549"/>
      <c r="VRW3978" s="549"/>
      <c r="VRX3978" s="549"/>
      <c r="VRY3978" s="549"/>
      <c r="VRZ3978" s="549"/>
      <c r="VSA3978" s="549"/>
      <c r="VSB3978" s="549"/>
      <c r="VSC3978" s="549"/>
      <c r="VSD3978" s="549"/>
      <c r="VSE3978" s="549"/>
      <c r="VSF3978" s="549"/>
      <c r="VSG3978" s="549"/>
      <c r="VSH3978" s="549"/>
      <c r="VSI3978" s="549"/>
      <c r="VSJ3978" s="549"/>
      <c r="VSK3978" s="549"/>
      <c r="VSL3978" s="549"/>
      <c r="VSM3978" s="549"/>
      <c r="VSN3978" s="549"/>
      <c r="VSO3978" s="549"/>
      <c r="VSP3978" s="549"/>
      <c r="VSQ3978" s="549"/>
      <c r="VSR3978" s="549"/>
      <c r="VSS3978" s="549"/>
      <c r="VST3978" s="549"/>
      <c r="VSU3978" s="549"/>
      <c r="VSV3978" s="549"/>
      <c r="VSW3978" s="549"/>
      <c r="VSX3978" s="549"/>
      <c r="VSY3978" s="549"/>
      <c r="VSZ3978" s="549"/>
      <c r="VTA3978" s="549"/>
      <c r="VTB3978" s="549"/>
      <c r="VTC3978" s="549"/>
      <c r="VTD3978" s="549"/>
      <c r="VTE3978" s="549"/>
      <c r="VTF3978" s="549"/>
      <c r="VTG3978" s="549"/>
      <c r="VTH3978" s="549"/>
      <c r="VTI3978" s="549"/>
      <c r="VTJ3978" s="549"/>
      <c r="VTK3978" s="549"/>
      <c r="VTL3978" s="549"/>
      <c r="VTM3978" s="549"/>
      <c r="VTN3978" s="549"/>
      <c r="VTO3978" s="549"/>
      <c r="VTP3978" s="549"/>
      <c r="VTQ3978" s="549"/>
      <c r="VTR3978" s="549"/>
      <c r="VTS3978" s="549"/>
      <c r="VTT3978" s="549"/>
      <c r="VTU3978" s="549"/>
      <c r="VTV3978" s="549"/>
      <c r="VTW3978" s="549"/>
      <c r="VTX3978" s="549"/>
      <c r="VTY3978" s="549"/>
      <c r="VTZ3978" s="549"/>
      <c r="VUA3978" s="549"/>
      <c r="VUB3978" s="549"/>
      <c r="VUC3978" s="549"/>
      <c r="VUD3978" s="549"/>
      <c r="VUE3978" s="549"/>
      <c r="VUF3978" s="549"/>
      <c r="VUG3978" s="549"/>
      <c r="VUH3978" s="549"/>
      <c r="VUI3978" s="549"/>
      <c r="VUJ3978" s="549"/>
      <c r="VUK3978" s="549"/>
      <c r="VUL3978" s="549"/>
      <c r="VUM3978" s="549"/>
      <c r="VUN3978" s="549"/>
      <c r="VUO3978" s="549"/>
      <c r="VUP3978" s="549"/>
      <c r="VUQ3978" s="549"/>
      <c r="VUR3978" s="549"/>
      <c r="VUS3978" s="549"/>
      <c r="VUT3978" s="549"/>
      <c r="VUU3978" s="549"/>
      <c r="VUV3978" s="549"/>
      <c r="VUW3978" s="549"/>
      <c r="VUX3978" s="549"/>
      <c r="VUY3978" s="549"/>
      <c r="VUZ3978" s="549"/>
      <c r="VVA3978" s="549"/>
      <c r="VVB3978" s="549"/>
      <c r="VVC3978" s="549"/>
      <c r="VVD3978" s="549"/>
      <c r="VVE3978" s="549"/>
      <c r="VVF3978" s="549"/>
      <c r="VVG3978" s="549"/>
      <c r="VVH3978" s="549"/>
      <c r="VVI3978" s="549"/>
      <c r="VVJ3978" s="549"/>
      <c r="VVK3978" s="549"/>
      <c r="VVL3978" s="549"/>
      <c r="VVM3978" s="549"/>
      <c r="VVN3978" s="549"/>
      <c r="VVO3978" s="549"/>
      <c r="VVP3978" s="549"/>
      <c r="VVQ3978" s="549"/>
      <c r="VVR3978" s="549"/>
      <c r="VVS3978" s="549"/>
      <c r="VVT3978" s="549"/>
      <c r="VVU3978" s="549"/>
      <c r="VVV3978" s="549"/>
      <c r="VVW3978" s="549"/>
      <c r="VVX3978" s="549"/>
      <c r="VVY3978" s="549"/>
      <c r="VVZ3978" s="549"/>
      <c r="VWA3978" s="549"/>
      <c r="VWB3978" s="549"/>
      <c r="VWC3978" s="549"/>
      <c r="VWD3978" s="549"/>
      <c r="VWE3978" s="549"/>
      <c r="VWF3978" s="549"/>
      <c r="VWG3978" s="549"/>
      <c r="VWH3978" s="549"/>
      <c r="VWI3978" s="549"/>
      <c r="VWJ3978" s="549"/>
      <c r="VWK3978" s="549"/>
      <c r="VWL3978" s="549"/>
      <c r="VWM3978" s="549"/>
      <c r="VWN3978" s="549"/>
      <c r="VWO3978" s="549"/>
      <c r="VWP3978" s="549"/>
      <c r="VWQ3978" s="549"/>
      <c r="VWR3978" s="549"/>
      <c r="VWS3978" s="549"/>
      <c r="VWT3978" s="549"/>
      <c r="VWU3978" s="549"/>
      <c r="VWV3978" s="549"/>
      <c r="VWW3978" s="549"/>
      <c r="VWX3978" s="549"/>
      <c r="VWY3978" s="549"/>
      <c r="VWZ3978" s="549"/>
      <c r="VXA3978" s="549"/>
      <c r="VXB3978" s="549"/>
      <c r="VXC3978" s="549"/>
      <c r="VXD3978" s="549"/>
      <c r="VXE3978" s="549"/>
      <c r="VXF3978" s="549"/>
      <c r="VXG3978" s="549"/>
      <c r="VXH3978" s="549"/>
      <c r="VXI3978" s="549"/>
      <c r="VXJ3978" s="549"/>
      <c r="VXK3978" s="549"/>
      <c r="VXL3978" s="549"/>
      <c r="VXM3978" s="549"/>
      <c r="VXN3978" s="549"/>
      <c r="VXO3978" s="549"/>
      <c r="VXP3978" s="549"/>
      <c r="VXQ3978" s="549"/>
      <c r="VXR3978" s="549"/>
      <c r="VXS3978" s="549"/>
      <c r="VXT3978" s="549"/>
      <c r="VXU3978" s="549"/>
      <c r="VXV3978" s="549"/>
      <c r="VXW3978" s="549"/>
      <c r="VXX3978" s="549"/>
      <c r="VXY3978" s="549"/>
      <c r="VXZ3978" s="549"/>
      <c r="VYA3978" s="549"/>
      <c r="VYB3978" s="549"/>
      <c r="VYC3978" s="549"/>
      <c r="VYD3978" s="549"/>
      <c r="VYE3978" s="549"/>
      <c r="VYF3978" s="549"/>
      <c r="VYG3978" s="549"/>
      <c r="VYH3978" s="549"/>
      <c r="VYI3978" s="549"/>
      <c r="VYJ3978" s="549"/>
      <c r="VYK3978" s="549"/>
      <c r="VYL3978" s="549"/>
      <c r="VYM3978" s="549"/>
      <c r="VYN3978" s="549"/>
      <c r="VYO3978" s="549"/>
      <c r="VYP3978" s="549"/>
      <c r="VYQ3978" s="549"/>
      <c r="VYR3978" s="549"/>
      <c r="VYS3978" s="549"/>
      <c r="VYT3978" s="549"/>
      <c r="VYU3978" s="549"/>
      <c r="VYV3978" s="549"/>
      <c r="VYW3978" s="549"/>
      <c r="VYX3978" s="549"/>
      <c r="VYY3978" s="549"/>
      <c r="VYZ3978" s="549"/>
      <c r="VZA3978" s="549"/>
      <c r="VZB3978" s="549"/>
      <c r="VZC3978" s="549"/>
      <c r="VZD3978" s="549"/>
      <c r="VZE3978" s="549"/>
      <c r="VZF3978" s="549"/>
      <c r="VZG3978" s="549"/>
      <c r="VZH3978" s="549"/>
      <c r="VZI3978" s="549"/>
      <c r="VZJ3978" s="549"/>
      <c r="VZK3978" s="549"/>
      <c r="VZL3978" s="549"/>
      <c r="VZM3978" s="549"/>
      <c r="VZN3978" s="549"/>
      <c r="VZO3978" s="549"/>
      <c r="VZP3978" s="549"/>
      <c r="VZQ3978" s="549"/>
      <c r="VZR3978" s="549"/>
      <c r="VZS3978" s="549"/>
      <c r="VZT3978" s="549"/>
      <c r="VZU3978" s="549"/>
      <c r="VZV3978" s="549"/>
      <c r="VZW3978" s="549"/>
      <c r="VZX3978" s="549"/>
      <c r="VZY3978" s="549"/>
      <c r="VZZ3978" s="549"/>
      <c r="WAA3978" s="549"/>
      <c r="WAB3978" s="549"/>
      <c r="WAC3978" s="549"/>
      <c r="WAD3978" s="549"/>
      <c r="WAE3978" s="549"/>
      <c r="WAF3978" s="549"/>
      <c r="WAG3978" s="549"/>
      <c r="WAH3978" s="549"/>
      <c r="WAI3978" s="549"/>
      <c r="WAJ3978" s="549"/>
      <c r="WAK3978" s="549"/>
      <c r="WAL3978" s="549"/>
      <c r="WAM3978" s="549"/>
      <c r="WAN3978" s="549"/>
      <c r="WAO3978" s="549"/>
      <c r="WAP3978" s="549"/>
      <c r="WAQ3978" s="549"/>
      <c r="WAR3978" s="549"/>
      <c r="WAS3978" s="549"/>
      <c r="WAT3978" s="549"/>
      <c r="WAU3978" s="549"/>
      <c r="WAV3978" s="549"/>
      <c r="WAW3978" s="549"/>
      <c r="WAX3978" s="549"/>
      <c r="WAY3978" s="549"/>
      <c r="WAZ3978" s="549"/>
      <c r="WBA3978" s="549"/>
      <c r="WBB3978" s="549"/>
      <c r="WBC3978" s="549"/>
      <c r="WBD3978" s="549"/>
      <c r="WBE3978" s="549"/>
      <c r="WBF3978" s="549"/>
      <c r="WBG3978" s="549"/>
      <c r="WBH3978" s="549"/>
      <c r="WBI3978" s="549"/>
      <c r="WBJ3978" s="549"/>
      <c r="WBK3978" s="549"/>
      <c r="WBL3978" s="549"/>
      <c r="WBM3978" s="549"/>
      <c r="WBN3978" s="549"/>
      <c r="WBO3978" s="549"/>
      <c r="WBP3978" s="549"/>
      <c r="WBQ3978" s="549"/>
      <c r="WBR3978" s="549"/>
      <c r="WBS3978" s="549"/>
      <c r="WBT3978" s="549"/>
      <c r="WBU3978" s="549"/>
      <c r="WBV3978" s="549"/>
      <c r="WBW3978" s="549"/>
      <c r="WBX3978" s="549"/>
      <c r="WBY3978" s="549"/>
      <c r="WBZ3978" s="549"/>
      <c r="WCA3978" s="549"/>
      <c r="WCB3978" s="549"/>
      <c r="WCC3978" s="549"/>
      <c r="WCD3978" s="549"/>
      <c r="WCE3978" s="549"/>
      <c r="WCF3978" s="549"/>
      <c r="WCG3978" s="549"/>
      <c r="WCH3978" s="549"/>
      <c r="WCI3978" s="549"/>
      <c r="WCJ3978" s="549"/>
      <c r="WCK3978" s="549"/>
      <c r="WCL3978" s="549"/>
      <c r="WCM3978" s="549"/>
      <c r="WCN3978" s="549"/>
      <c r="WCO3978" s="549"/>
      <c r="WCP3978" s="549"/>
      <c r="WCQ3978" s="549"/>
      <c r="WCR3978" s="549"/>
      <c r="WCS3978" s="549"/>
      <c r="WCT3978" s="549"/>
      <c r="WCU3978" s="549"/>
      <c r="WCV3978" s="549"/>
      <c r="WCW3978" s="549"/>
      <c r="WCX3978" s="549"/>
      <c r="WCY3978" s="549"/>
      <c r="WCZ3978" s="549"/>
      <c r="WDA3978" s="549"/>
      <c r="WDB3978" s="549"/>
      <c r="WDC3978" s="549"/>
      <c r="WDD3978" s="549"/>
      <c r="WDE3978" s="549"/>
      <c r="WDF3978" s="549"/>
      <c r="WDG3978" s="549"/>
      <c r="WDH3978" s="549"/>
      <c r="WDI3978" s="549"/>
      <c r="WDJ3978" s="549"/>
      <c r="WDK3978" s="549"/>
      <c r="WDL3978" s="549"/>
      <c r="WDM3978" s="549"/>
      <c r="WDN3978" s="549"/>
      <c r="WDO3978" s="549"/>
      <c r="WDP3978" s="549"/>
      <c r="WDQ3978" s="549"/>
      <c r="WDR3978" s="549"/>
      <c r="WDS3978" s="549"/>
      <c r="WDT3978" s="549"/>
      <c r="WDU3978" s="549"/>
      <c r="WDV3978" s="549"/>
      <c r="WDW3978" s="549"/>
      <c r="WDX3978" s="549"/>
      <c r="WDY3978" s="549"/>
      <c r="WDZ3978" s="549"/>
      <c r="WEA3978" s="549"/>
      <c r="WEB3978" s="549"/>
      <c r="WEC3978" s="549"/>
      <c r="WED3978" s="549"/>
      <c r="WEE3978" s="549"/>
      <c r="WEF3978" s="549"/>
      <c r="WEG3978" s="549"/>
      <c r="WEH3978" s="549"/>
      <c r="WEI3978" s="549"/>
      <c r="WEJ3978" s="549"/>
      <c r="WEK3978" s="549"/>
      <c r="WEL3978" s="549"/>
      <c r="WEM3978" s="549"/>
      <c r="WEN3978" s="549"/>
      <c r="WEO3978" s="549"/>
      <c r="WEP3978" s="549"/>
      <c r="WEQ3978" s="549"/>
      <c r="WER3978" s="549"/>
      <c r="WES3978" s="549"/>
      <c r="WET3978" s="549"/>
      <c r="WEU3978" s="549"/>
      <c r="WEV3978" s="549"/>
      <c r="WEW3978" s="549"/>
      <c r="WEX3978" s="549"/>
      <c r="WEY3978" s="549"/>
      <c r="WEZ3978" s="549"/>
      <c r="WFA3978" s="549"/>
      <c r="WFB3978" s="549"/>
      <c r="WFC3978" s="549"/>
      <c r="WFD3978" s="549"/>
      <c r="WFE3978" s="549"/>
      <c r="WFF3978" s="549"/>
      <c r="WFG3978" s="549"/>
      <c r="WFH3978" s="549"/>
      <c r="WFI3978" s="549"/>
      <c r="WFJ3978" s="549"/>
      <c r="WFK3978" s="549"/>
      <c r="WFL3978" s="549"/>
      <c r="WFM3978" s="549"/>
      <c r="WFN3978" s="549"/>
      <c r="WFO3978" s="549"/>
      <c r="WFP3978" s="549"/>
      <c r="WFQ3978" s="549"/>
      <c r="WFR3978" s="549"/>
      <c r="WFS3978" s="549"/>
      <c r="WFT3978" s="549"/>
      <c r="WFU3978" s="549"/>
      <c r="WFV3978" s="549"/>
      <c r="WFW3978" s="549"/>
      <c r="WFX3978" s="549"/>
      <c r="WFY3978" s="549"/>
      <c r="WFZ3978" s="549"/>
      <c r="WGA3978" s="549"/>
      <c r="WGB3978" s="549"/>
      <c r="WGC3978" s="549"/>
      <c r="WGD3978" s="549"/>
      <c r="WGE3978" s="549"/>
      <c r="WGF3978" s="549"/>
      <c r="WGG3978" s="549"/>
      <c r="WGH3978" s="549"/>
      <c r="WGI3978" s="549"/>
      <c r="WGJ3978" s="549"/>
      <c r="WGK3978" s="549"/>
      <c r="WGL3978" s="549"/>
      <c r="WGM3978" s="549"/>
      <c r="WGN3978" s="549"/>
      <c r="WGO3978" s="549"/>
      <c r="WGP3978" s="549"/>
      <c r="WGQ3978" s="549"/>
      <c r="WGR3978" s="549"/>
      <c r="WGS3978" s="549"/>
      <c r="WGT3978" s="549"/>
      <c r="WGU3978" s="549"/>
      <c r="WGV3978" s="549"/>
      <c r="WGW3978" s="549"/>
      <c r="WGX3978" s="549"/>
      <c r="WGY3978" s="549"/>
      <c r="WGZ3978" s="549"/>
      <c r="WHA3978" s="549"/>
      <c r="WHB3978" s="549"/>
      <c r="WHC3978" s="549"/>
      <c r="WHD3978" s="549"/>
      <c r="WHE3978" s="549"/>
      <c r="WHF3978" s="549"/>
      <c r="WHG3978" s="549"/>
      <c r="WHH3978" s="549"/>
      <c r="WHI3978" s="549"/>
      <c r="WHJ3978" s="549"/>
      <c r="WHK3978" s="549"/>
      <c r="WHL3978" s="549"/>
      <c r="WHM3978" s="549"/>
      <c r="WHN3978" s="549"/>
      <c r="WHO3978" s="549"/>
      <c r="WHP3978" s="549"/>
      <c r="WHQ3978" s="549"/>
      <c r="WHR3978" s="549"/>
      <c r="WHS3978" s="549"/>
      <c r="WHT3978" s="549"/>
      <c r="WHU3978" s="549"/>
      <c r="WHV3978" s="549"/>
      <c r="WHW3978" s="549"/>
      <c r="WHX3978" s="549"/>
      <c r="WHY3978" s="549"/>
      <c r="WHZ3978" s="549"/>
      <c r="WIA3978" s="549"/>
      <c r="WIB3978" s="549"/>
      <c r="WIC3978" s="549"/>
      <c r="WID3978" s="549"/>
      <c r="WIE3978" s="549"/>
      <c r="WIF3978" s="549"/>
      <c r="WIG3978" s="549"/>
      <c r="WIH3978" s="549"/>
      <c r="WII3978" s="549"/>
      <c r="WIJ3978" s="549"/>
      <c r="WIK3978" s="549"/>
      <c r="WIL3978" s="549"/>
      <c r="WIM3978" s="549"/>
      <c r="WIN3978" s="549"/>
      <c r="WIO3978" s="549"/>
      <c r="WIP3978" s="549"/>
      <c r="WIQ3978" s="549"/>
      <c r="WIR3978" s="549"/>
      <c r="WIS3978" s="549"/>
      <c r="WIT3978" s="549"/>
      <c r="WIU3978" s="549"/>
      <c r="WIV3978" s="549"/>
      <c r="WIW3978" s="549"/>
      <c r="WIX3978" s="549"/>
      <c r="WIY3978" s="549"/>
      <c r="WIZ3978" s="549"/>
      <c r="WJA3978" s="549"/>
      <c r="WJB3978" s="549"/>
      <c r="WJC3978" s="549"/>
      <c r="WJD3978" s="549"/>
      <c r="WJE3978" s="549"/>
      <c r="WJF3978" s="549"/>
      <c r="WJG3978" s="549"/>
      <c r="WJH3978" s="549"/>
      <c r="WJI3978" s="549"/>
      <c r="WJJ3978" s="549"/>
      <c r="WJK3978" s="549"/>
      <c r="WJL3978" s="549"/>
      <c r="WJM3978" s="549"/>
      <c r="WJN3978" s="549"/>
      <c r="WJO3978" s="549"/>
      <c r="WJP3978" s="549"/>
      <c r="WJQ3978" s="549"/>
      <c r="WJR3978" s="549"/>
      <c r="WJS3978" s="549"/>
      <c r="WJT3978" s="549"/>
      <c r="WJU3978" s="549"/>
      <c r="WJV3978" s="549"/>
      <c r="WJW3978" s="549"/>
      <c r="WJX3978" s="549"/>
      <c r="WJY3978" s="549"/>
      <c r="WJZ3978" s="549"/>
      <c r="WKA3978" s="549"/>
      <c r="WKB3978" s="549"/>
      <c r="WKC3978" s="549"/>
      <c r="WKD3978" s="549"/>
      <c r="WKE3978" s="549"/>
      <c r="WKF3978" s="549"/>
      <c r="WKG3978" s="549"/>
      <c r="WKH3978" s="549"/>
      <c r="WKI3978" s="549"/>
      <c r="WKJ3978" s="549"/>
      <c r="WKK3978" s="549"/>
      <c r="WKL3978" s="549"/>
      <c r="WKM3978" s="549"/>
      <c r="WKN3978" s="549"/>
      <c r="WKO3978" s="549"/>
      <c r="WKP3978" s="549"/>
      <c r="WKQ3978" s="549"/>
      <c r="WKR3978" s="549"/>
      <c r="WKS3978" s="549"/>
      <c r="WKT3978" s="549"/>
      <c r="WKU3978" s="549"/>
      <c r="WKV3978" s="549"/>
      <c r="WKW3978" s="549"/>
      <c r="WKX3978" s="549"/>
      <c r="WKY3978" s="549"/>
      <c r="WKZ3978" s="549"/>
      <c r="WLA3978" s="549"/>
      <c r="WLB3978" s="549"/>
      <c r="WLC3978" s="549"/>
      <c r="WLD3978" s="549"/>
      <c r="WLE3978" s="549"/>
      <c r="WLF3978" s="549"/>
      <c r="WLG3978" s="549"/>
      <c r="WLH3978" s="549"/>
      <c r="WLI3978" s="549"/>
      <c r="WLJ3978" s="549"/>
      <c r="WLK3978" s="549"/>
      <c r="WLL3978" s="549"/>
      <c r="WLM3978" s="549"/>
      <c r="WLN3978" s="549"/>
      <c r="WLO3978" s="549"/>
      <c r="WLP3978" s="549"/>
      <c r="WLQ3978" s="549"/>
      <c r="WLR3978" s="549"/>
      <c r="WLS3978" s="549"/>
      <c r="WLT3978" s="549"/>
      <c r="WLU3978" s="549"/>
      <c r="WLV3978" s="549"/>
      <c r="WLW3978" s="549"/>
      <c r="WLX3978" s="549"/>
      <c r="WLY3978" s="549"/>
      <c r="WLZ3978" s="549"/>
      <c r="WMA3978" s="549"/>
      <c r="WMB3978" s="549"/>
      <c r="WMC3978" s="549"/>
      <c r="WMD3978" s="549"/>
      <c r="WME3978" s="549"/>
      <c r="WMF3978" s="549"/>
      <c r="WMG3978" s="549"/>
      <c r="WMH3978" s="549"/>
      <c r="WMI3978" s="549"/>
      <c r="WMJ3978" s="549"/>
      <c r="WMK3978" s="549"/>
      <c r="WML3978" s="549"/>
      <c r="WMM3978" s="549"/>
      <c r="WMN3978" s="549"/>
      <c r="WMO3978" s="549"/>
      <c r="WMP3978" s="549"/>
      <c r="WMQ3978" s="549"/>
      <c r="WMR3978" s="549"/>
      <c r="WMS3978" s="549"/>
      <c r="WMT3978" s="549"/>
      <c r="WMU3978" s="549"/>
      <c r="WMV3978" s="549"/>
      <c r="WMW3978" s="549"/>
      <c r="WMX3978" s="549"/>
      <c r="WMY3978" s="549"/>
      <c r="WMZ3978" s="549"/>
      <c r="WNA3978" s="549"/>
      <c r="WNB3978" s="549"/>
      <c r="WNC3978" s="549"/>
      <c r="WND3978" s="549"/>
      <c r="WNE3978" s="549"/>
      <c r="WNF3978" s="549"/>
      <c r="WNG3978" s="549"/>
      <c r="WNH3978" s="549"/>
      <c r="WNI3978" s="549"/>
      <c r="WNJ3978" s="549"/>
      <c r="WNK3978" s="549"/>
      <c r="WNL3978" s="549"/>
      <c r="WNM3978" s="549"/>
      <c r="WNN3978" s="549"/>
      <c r="WNO3978" s="549"/>
      <c r="WNP3978" s="549"/>
      <c r="WNQ3978" s="549"/>
      <c r="WNR3978" s="549"/>
      <c r="WNS3978" s="549"/>
      <c r="WNT3978" s="549"/>
      <c r="WNU3978" s="549"/>
      <c r="WNV3978" s="549"/>
      <c r="WNW3978" s="549"/>
      <c r="WNX3978" s="549"/>
      <c r="WNY3978" s="549"/>
      <c r="WNZ3978" s="549"/>
      <c r="WOA3978" s="549"/>
      <c r="WOB3978" s="549"/>
      <c r="WOC3978" s="549"/>
      <c r="WOD3978" s="549"/>
      <c r="WOE3978" s="549"/>
      <c r="WOF3978" s="549"/>
      <c r="WOG3978" s="549"/>
      <c r="WOH3978" s="549"/>
      <c r="WOI3978" s="549"/>
      <c r="WOJ3978" s="549"/>
      <c r="WOK3978" s="549"/>
      <c r="WOL3978" s="549"/>
      <c r="WOM3978" s="549"/>
      <c r="WON3978" s="549"/>
      <c r="WOO3978" s="549"/>
      <c r="WOP3978" s="549"/>
      <c r="WOQ3978" s="549"/>
      <c r="WOR3978" s="549"/>
      <c r="WOS3978" s="549"/>
      <c r="WOT3978" s="549"/>
      <c r="WOU3978" s="549"/>
      <c r="WOV3978" s="549"/>
      <c r="WOW3978" s="549"/>
      <c r="WOX3978" s="549"/>
      <c r="WOY3978" s="549"/>
      <c r="WOZ3978" s="549"/>
      <c r="WPA3978" s="549"/>
      <c r="WPB3978" s="549"/>
      <c r="WPC3978" s="549"/>
      <c r="WPD3978" s="549"/>
      <c r="WPE3978" s="549"/>
      <c r="WPF3978" s="549"/>
      <c r="WPG3978" s="549"/>
      <c r="WPH3978" s="549"/>
      <c r="WPI3978" s="549"/>
      <c r="WPJ3978" s="549"/>
      <c r="WPK3978" s="549"/>
      <c r="WPL3978" s="549"/>
      <c r="WPM3978" s="549"/>
      <c r="WPN3978" s="549"/>
      <c r="WPO3978" s="549"/>
      <c r="WPP3978" s="549"/>
      <c r="WPQ3978" s="549"/>
      <c r="WPR3978" s="549"/>
      <c r="WPS3978" s="549"/>
      <c r="WPT3978" s="549"/>
      <c r="WPU3978" s="549"/>
      <c r="WPV3978" s="549"/>
      <c r="WPW3978" s="549"/>
      <c r="WPX3978" s="549"/>
      <c r="WPY3978" s="549"/>
      <c r="WPZ3978" s="549"/>
      <c r="WQA3978" s="549"/>
      <c r="WQB3978" s="549"/>
      <c r="WQC3978" s="549"/>
      <c r="WQD3978" s="549"/>
      <c r="WQE3978" s="549"/>
      <c r="WQF3978" s="549"/>
      <c r="WQG3978" s="549"/>
      <c r="WQH3978" s="549"/>
      <c r="WQI3978" s="549"/>
      <c r="WQJ3978" s="549"/>
      <c r="WQK3978" s="549"/>
      <c r="WQL3978" s="549"/>
      <c r="WQM3978" s="549"/>
      <c r="WQN3978" s="549"/>
      <c r="WQO3978" s="549"/>
      <c r="WQP3978" s="549"/>
      <c r="WQQ3978" s="549"/>
      <c r="WQR3978" s="549"/>
      <c r="WQS3978" s="549"/>
      <c r="WQT3978" s="549"/>
      <c r="WQU3978" s="549"/>
      <c r="WQV3978" s="549"/>
      <c r="WQW3978" s="549"/>
      <c r="WQX3978" s="549"/>
      <c r="WQY3978" s="549"/>
      <c r="WQZ3978" s="549"/>
      <c r="WRA3978" s="549"/>
      <c r="WRB3978" s="549"/>
      <c r="WRC3978" s="549"/>
      <c r="WRD3978" s="549"/>
      <c r="WRE3978" s="549"/>
      <c r="WRF3978" s="549"/>
      <c r="WRG3978" s="549"/>
      <c r="WRH3978" s="549"/>
      <c r="WRI3978" s="549"/>
      <c r="WRJ3978" s="549"/>
      <c r="WRK3978" s="549"/>
      <c r="WRL3978" s="549"/>
      <c r="WRM3978" s="549"/>
      <c r="WRN3978" s="549"/>
      <c r="WRO3978" s="549"/>
      <c r="WRP3978" s="549"/>
      <c r="WRQ3978" s="549"/>
      <c r="WRR3978" s="549"/>
      <c r="WRS3978" s="549"/>
      <c r="WRT3978" s="549"/>
      <c r="WRU3978" s="549"/>
      <c r="WRV3978" s="549"/>
      <c r="WRW3978" s="549"/>
      <c r="WRX3978" s="549"/>
      <c r="WRY3978" s="549"/>
      <c r="WRZ3978" s="549"/>
      <c r="WSA3978" s="549"/>
      <c r="WSB3978" s="549"/>
      <c r="WSC3978" s="549"/>
      <c r="WSD3978" s="549"/>
      <c r="WSE3978" s="549"/>
      <c r="WSF3978" s="549"/>
      <c r="WSG3978" s="549"/>
      <c r="WSH3978" s="549"/>
      <c r="WSI3978" s="549"/>
      <c r="WSJ3978" s="549"/>
      <c r="WSK3978" s="549"/>
      <c r="WSL3978" s="549"/>
      <c r="WSM3978" s="549"/>
      <c r="WSN3978" s="549"/>
      <c r="WSO3978" s="549"/>
      <c r="WSP3978" s="549"/>
      <c r="WSQ3978" s="549"/>
      <c r="WSR3978" s="549"/>
      <c r="WSS3978" s="549"/>
      <c r="WST3978" s="549"/>
      <c r="WSU3978" s="549"/>
      <c r="WSV3978" s="549"/>
      <c r="WSW3978" s="549"/>
      <c r="WSX3978" s="549"/>
      <c r="WSY3978" s="549"/>
      <c r="WSZ3978" s="549"/>
      <c r="WTA3978" s="549"/>
      <c r="WTB3978" s="549"/>
      <c r="WTC3978" s="549"/>
      <c r="WTD3978" s="549"/>
      <c r="WTE3978" s="549"/>
      <c r="WTF3978" s="549"/>
      <c r="WTG3978" s="549"/>
      <c r="WTH3978" s="549"/>
      <c r="WTI3978" s="549"/>
      <c r="WTJ3978" s="549"/>
      <c r="WTK3978" s="549"/>
      <c r="WTL3978" s="549"/>
      <c r="WTM3978" s="549"/>
      <c r="WTN3978" s="549"/>
      <c r="WTO3978" s="549"/>
      <c r="WTP3978" s="549"/>
      <c r="WTQ3978" s="549"/>
      <c r="WTR3978" s="549"/>
      <c r="WTS3978" s="549"/>
      <c r="WTT3978" s="549"/>
      <c r="WTU3978" s="549"/>
      <c r="WTV3978" s="549"/>
      <c r="WTW3978" s="549"/>
      <c r="WTX3978" s="549"/>
      <c r="WTY3978" s="549"/>
      <c r="WTZ3978" s="549"/>
      <c r="WUA3978" s="549"/>
      <c r="WUB3978" s="549"/>
      <c r="WUC3978" s="549"/>
      <c r="WUD3978" s="549"/>
      <c r="WUE3978" s="549"/>
      <c r="WUF3978" s="549"/>
      <c r="WUG3978" s="549"/>
      <c r="WUH3978" s="549"/>
      <c r="WUI3978" s="549"/>
      <c r="WUJ3978" s="549"/>
      <c r="WUK3978" s="549"/>
      <c r="WUL3978" s="549"/>
      <c r="WUM3978" s="549"/>
      <c r="WUN3978" s="549"/>
      <c r="WUO3978" s="549"/>
      <c r="WUP3978" s="549"/>
      <c r="WUQ3978" s="549"/>
      <c r="WUR3978" s="549"/>
      <c r="WUS3978" s="549"/>
      <c r="WUT3978" s="549"/>
      <c r="WUU3978" s="549"/>
      <c r="WUV3978" s="549"/>
      <c r="WUW3978" s="549"/>
      <c r="WUX3978" s="549"/>
      <c r="WUY3978" s="549"/>
      <c r="WUZ3978" s="549"/>
      <c r="WVA3978" s="549"/>
      <c r="WVB3978" s="549"/>
      <c r="WVC3978" s="549"/>
      <c r="WVD3978" s="549"/>
      <c r="WVE3978" s="549"/>
      <c r="WVF3978" s="549"/>
      <c r="WVG3978" s="549"/>
      <c r="WVH3978" s="549"/>
      <c r="WVI3978" s="549"/>
      <c r="WVJ3978" s="549"/>
      <c r="WVK3978" s="549"/>
      <c r="WVL3978" s="549"/>
      <c r="WVM3978" s="549"/>
      <c r="WVN3978" s="549"/>
    </row>
    <row r="3979" spans="1:16134" s="301" customFormat="1">
      <c r="A3979" s="365"/>
      <c r="B3979" s="292"/>
      <c r="C3979" s="263"/>
      <c r="D3979" s="48"/>
      <c r="E3979" s="48"/>
      <c r="F3979" s="48"/>
    </row>
    <row r="3980" spans="1:16134" s="301" customFormat="1" ht="72.5">
      <c r="A3980" s="281">
        <f>MAX($A$3905:A3979)+0.01</f>
        <v>4.1899999999999959</v>
      </c>
      <c r="B3980" s="292" t="s">
        <v>4589</v>
      </c>
      <c r="C3980" s="680"/>
      <c r="D3980" s="680"/>
      <c r="E3980" s="190"/>
      <c r="F3980" s="702"/>
    </row>
    <row r="3981" spans="1:16134" s="301" customFormat="1">
      <c r="A3981" s="720"/>
      <c r="B3981" s="292" t="s">
        <v>4590</v>
      </c>
      <c r="C3981" s="263" t="s">
        <v>1334</v>
      </c>
      <c r="D3981" s="48">
        <v>18</v>
      </c>
      <c r="E3981" s="48"/>
      <c r="F3981" s="48">
        <f>+E3981*D3981</f>
        <v>0</v>
      </c>
    </row>
    <row r="3982" spans="1:16134" s="301" customFormat="1">
      <c r="A3982" s="720"/>
      <c r="B3982" s="292"/>
      <c r="C3982" s="680"/>
      <c r="D3982" s="680"/>
      <c r="E3982" s="702"/>
      <c r="F3982" s="702"/>
    </row>
    <row r="3983" spans="1:16134" s="301" customFormat="1" ht="58">
      <c r="A3983" s="281">
        <f>MAX($A$3905:A3982)+0.01</f>
        <v>4.1999999999999957</v>
      </c>
      <c r="B3983" s="292" t="s">
        <v>4591</v>
      </c>
      <c r="C3983" s="680"/>
      <c r="D3983" s="680"/>
      <c r="E3983" s="191"/>
      <c r="F3983" s="702"/>
    </row>
    <row r="3984" spans="1:16134" s="301" customFormat="1">
      <c r="A3984" s="720"/>
      <c r="B3984" s="292" t="s">
        <v>4592</v>
      </c>
      <c r="C3984" s="263" t="s">
        <v>246</v>
      </c>
      <c r="D3984" s="48">
        <v>1</v>
      </c>
      <c r="E3984" s="48"/>
      <c r="F3984" s="48">
        <f>+E3984*D3984</f>
        <v>0</v>
      </c>
    </row>
    <row r="3985" spans="1:256" s="301" customFormat="1">
      <c r="A3985" s="720"/>
      <c r="B3985" s="292"/>
      <c r="C3985" s="680"/>
      <c r="D3985" s="680"/>
      <c r="E3985" s="702"/>
      <c r="F3985" s="191"/>
    </row>
    <row r="3986" spans="1:256" s="301" customFormat="1">
      <c r="A3986" s="281">
        <f>MAX($A$3905:A3985)+0.01</f>
        <v>4.2099999999999955</v>
      </c>
      <c r="B3986" s="292" t="s">
        <v>4593</v>
      </c>
      <c r="C3986" s="263"/>
      <c r="D3986" s="48"/>
      <c r="E3986" s="48"/>
      <c r="F3986" s="48"/>
    </row>
    <row r="3987" spans="1:256" s="301" customFormat="1">
      <c r="A3987" s="365"/>
      <c r="B3987" s="292" t="s">
        <v>4594</v>
      </c>
      <c r="C3987" s="263"/>
      <c r="D3987" s="48"/>
      <c r="E3987" s="48"/>
      <c r="F3987" s="48"/>
    </row>
    <row r="3988" spans="1:256" s="301" customFormat="1" ht="72.5">
      <c r="A3988" s="365"/>
      <c r="B3988" s="292" t="s">
        <v>4595</v>
      </c>
      <c r="C3988" s="263"/>
      <c r="D3988" s="48"/>
      <c r="E3988" s="48"/>
      <c r="F3988" s="48"/>
    </row>
    <row r="3989" spans="1:256" s="301" customFormat="1" ht="58">
      <c r="A3989" s="365"/>
      <c r="B3989" s="292" t="s">
        <v>4596</v>
      </c>
      <c r="C3989" s="263"/>
      <c r="D3989" s="48"/>
      <c r="E3989" s="48"/>
      <c r="F3989" s="48"/>
    </row>
    <row r="3990" spans="1:256" s="301" customFormat="1" ht="29">
      <c r="A3990" s="365"/>
      <c r="B3990" s="292" t="s">
        <v>4597</v>
      </c>
      <c r="C3990" s="263" t="s">
        <v>246</v>
      </c>
      <c r="D3990" s="48">
        <v>1</v>
      </c>
      <c r="E3990" s="48"/>
      <c r="F3990" s="48">
        <f>D3990*E3990</f>
        <v>0</v>
      </c>
      <c r="G3990" s="446"/>
      <c r="H3990" s="446"/>
      <c r="I3990" s="446"/>
      <c r="J3990" s="446"/>
      <c r="K3990" s="446"/>
      <c r="L3990" s="446"/>
      <c r="M3990" s="446"/>
      <c r="N3990" s="446"/>
      <c r="O3990" s="446"/>
      <c r="P3990" s="486"/>
      <c r="Q3990" s="486"/>
      <c r="R3990" s="486"/>
      <c r="S3990" s="486"/>
      <c r="T3990" s="486"/>
      <c r="U3990" s="486"/>
      <c r="V3990" s="486"/>
      <c r="W3990" s="486"/>
      <c r="X3990" s="486"/>
      <c r="Y3990" s="486"/>
      <c r="Z3990" s="486"/>
      <c r="AA3990" s="486"/>
      <c r="AB3990" s="486"/>
      <c r="AC3990" s="486"/>
      <c r="AD3990" s="486"/>
      <c r="AE3990" s="486"/>
      <c r="AF3990" s="486"/>
      <c r="AG3990" s="486"/>
      <c r="AH3990" s="486"/>
      <c r="AI3990" s="486"/>
      <c r="AJ3990" s="486"/>
      <c r="AK3990" s="486"/>
      <c r="AL3990" s="486"/>
      <c r="AM3990" s="486"/>
      <c r="AN3990" s="486"/>
      <c r="AO3990" s="486"/>
      <c r="AP3990" s="486"/>
      <c r="AQ3990" s="486"/>
      <c r="AR3990" s="486"/>
      <c r="AS3990" s="486"/>
      <c r="AT3990" s="486"/>
      <c r="AU3990" s="486"/>
      <c r="AV3990" s="486"/>
      <c r="AW3990" s="486"/>
      <c r="AX3990" s="486"/>
      <c r="AY3990" s="486"/>
      <c r="AZ3990" s="486"/>
      <c r="BA3990" s="486"/>
      <c r="BB3990" s="486"/>
      <c r="BC3990" s="486"/>
      <c r="BD3990" s="486"/>
      <c r="BE3990" s="486"/>
      <c r="BF3990" s="486"/>
      <c r="BG3990" s="486"/>
      <c r="BH3990" s="486"/>
      <c r="BI3990" s="486"/>
      <c r="BJ3990" s="486"/>
      <c r="BK3990" s="486"/>
      <c r="BL3990" s="486"/>
      <c r="BM3990" s="486"/>
      <c r="BN3990" s="486"/>
      <c r="BO3990" s="486"/>
      <c r="BP3990" s="486"/>
      <c r="BQ3990" s="486"/>
      <c r="BR3990" s="486"/>
      <c r="BS3990" s="486"/>
      <c r="BT3990" s="486"/>
      <c r="BU3990" s="486"/>
      <c r="BV3990" s="486"/>
      <c r="BW3990" s="486"/>
      <c r="BX3990" s="486"/>
      <c r="BY3990" s="486"/>
      <c r="BZ3990" s="486"/>
      <c r="CA3990" s="486"/>
      <c r="CB3990" s="486"/>
      <c r="CC3990" s="486"/>
      <c r="CD3990" s="486"/>
      <c r="CE3990" s="486"/>
      <c r="CF3990" s="486"/>
      <c r="CG3990" s="486"/>
      <c r="CH3990" s="486"/>
      <c r="CI3990" s="486"/>
      <c r="CJ3990" s="486"/>
      <c r="CK3990" s="486"/>
      <c r="CL3990" s="486"/>
      <c r="CM3990" s="486"/>
      <c r="CN3990" s="486"/>
      <c r="CO3990" s="486"/>
      <c r="CP3990" s="486"/>
      <c r="CQ3990" s="486"/>
      <c r="CR3990" s="486"/>
      <c r="CS3990" s="486"/>
      <c r="CT3990" s="486"/>
      <c r="CU3990" s="486"/>
      <c r="CV3990" s="486"/>
      <c r="CW3990" s="486"/>
      <c r="CX3990" s="486"/>
      <c r="CY3990" s="486"/>
      <c r="CZ3990" s="486"/>
      <c r="DA3990" s="486"/>
      <c r="DB3990" s="486"/>
      <c r="DC3990" s="486"/>
      <c r="DD3990" s="486"/>
      <c r="DE3990" s="486"/>
      <c r="DF3990" s="486"/>
      <c r="DG3990" s="486"/>
      <c r="DH3990" s="486"/>
      <c r="DI3990" s="486"/>
      <c r="DJ3990" s="486"/>
      <c r="DK3990" s="486"/>
      <c r="DL3990" s="486"/>
      <c r="DM3990" s="486"/>
      <c r="DN3990" s="486"/>
      <c r="DO3990" s="486"/>
      <c r="DP3990" s="486"/>
      <c r="DQ3990" s="486"/>
      <c r="DR3990" s="486"/>
      <c r="DS3990" s="486"/>
      <c r="DT3990" s="486"/>
      <c r="DU3990" s="486"/>
      <c r="DV3990" s="486"/>
      <c r="DW3990" s="486"/>
      <c r="DX3990" s="486"/>
      <c r="DY3990" s="486"/>
      <c r="DZ3990" s="486"/>
      <c r="EA3990" s="486"/>
      <c r="EB3990" s="486"/>
      <c r="EC3990" s="486"/>
      <c r="ED3990" s="486"/>
      <c r="EE3990" s="486"/>
      <c r="EF3990" s="486"/>
      <c r="EG3990" s="486"/>
      <c r="EH3990" s="486"/>
      <c r="EI3990" s="486"/>
      <c r="EJ3990" s="486"/>
      <c r="EK3990" s="486"/>
      <c r="EL3990" s="486"/>
      <c r="EM3990" s="486"/>
      <c r="EN3990" s="486"/>
      <c r="EO3990" s="486"/>
      <c r="EP3990" s="486"/>
      <c r="EQ3990" s="486"/>
      <c r="ER3990" s="486"/>
      <c r="ES3990" s="486"/>
      <c r="ET3990" s="486"/>
      <c r="EU3990" s="486"/>
      <c r="EV3990" s="486"/>
      <c r="EW3990" s="486"/>
      <c r="EX3990" s="486"/>
      <c r="EY3990" s="486"/>
      <c r="EZ3990" s="486"/>
      <c r="FA3990" s="486"/>
      <c r="FB3990" s="486"/>
      <c r="FC3990" s="486"/>
      <c r="FD3990" s="486"/>
      <c r="FE3990" s="486"/>
      <c r="FF3990" s="486"/>
      <c r="FG3990" s="486"/>
      <c r="FH3990" s="486"/>
      <c r="FI3990" s="486"/>
      <c r="FJ3990" s="486"/>
      <c r="FK3990" s="486"/>
      <c r="FL3990" s="486"/>
      <c r="FM3990" s="486"/>
      <c r="FN3990" s="486"/>
      <c r="FO3990" s="486"/>
      <c r="FP3990" s="486"/>
      <c r="FQ3990" s="486"/>
      <c r="FR3990" s="486"/>
      <c r="FS3990" s="486"/>
      <c r="FT3990" s="486"/>
      <c r="FU3990" s="486"/>
      <c r="FV3990" s="486"/>
      <c r="FW3990" s="486"/>
      <c r="FX3990" s="486"/>
      <c r="FY3990" s="486"/>
      <c r="FZ3990" s="486"/>
      <c r="GA3990" s="486"/>
      <c r="GB3990" s="486"/>
      <c r="GC3990" s="486"/>
      <c r="GD3990" s="486"/>
      <c r="GE3990" s="486"/>
      <c r="GF3990" s="486"/>
      <c r="GG3990" s="486"/>
      <c r="GH3990" s="486"/>
      <c r="GI3990" s="486"/>
      <c r="GJ3990" s="486"/>
      <c r="GK3990" s="486"/>
      <c r="GL3990" s="486"/>
      <c r="GM3990" s="486"/>
      <c r="GN3990" s="486"/>
      <c r="GO3990" s="486"/>
      <c r="GP3990" s="486"/>
      <c r="GQ3990" s="486"/>
      <c r="GR3990" s="486"/>
      <c r="GS3990" s="486"/>
      <c r="GT3990" s="486"/>
      <c r="GU3990" s="486"/>
      <c r="GV3990" s="486"/>
      <c r="GW3990" s="486"/>
      <c r="GX3990" s="486"/>
      <c r="GY3990" s="486"/>
      <c r="GZ3990" s="486"/>
      <c r="HA3990" s="486"/>
      <c r="HB3990" s="486"/>
      <c r="HC3990" s="486"/>
      <c r="HD3990" s="486"/>
      <c r="HE3990" s="486"/>
      <c r="HF3990" s="486"/>
      <c r="HG3990" s="486"/>
      <c r="HH3990" s="486"/>
      <c r="HI3990" s="486"/>
      <c r="HJ3990" s="486"/>
      <c r="HK3990" s="486"/>
      <c r="HL3990" s="486"/>
      <c r="HM3990" s="486"/>
      <c r="HN3990" s="486"/>
      <c r="HO3990" s="486"/>
      <c r="HP3990" s="486"/>
      <c r="HQ3990" s="486"/>
      <c r="HR3990" s="486"/>
      <c r="HS3990" s="486"/>
      <c r="HT3990" s="486"/>
      <c r="HU3990" s="486"/>
      <c r="HV3990" s="486"/>
      <c r="HW3990" s="486"/>
      <c r="HX3990" s="486"/>
      <c r="HY3990" s="486"/>
      <c r="HZ3990" s="486"/>
      <c r="IA3990" s="486"/>
      <c r="IB3990" s="486"/>
      <c r="IC3990" s="486"/>
      <c r="ID3990" s="486"/>
      <c r="IE3990" s="486"/>
      <c r="IF3990" s="486"/>
      <c r="IG3990" s="486"/>
      <c r="IH3990" s="486"/>
      <c r="II3990" s="486"/>
      <c r="IJ3990" s="486"/>
      <c r="IK3990" s="486"/>
      <c r="IL3990" s="486"/>
      <c r="IM3990" s="486"/>
      <c r="IN3990" s="486"/>
      <c r="IO3990" s="486"/>
      <c r="IP3990" s="486"/>
      <c r="IQ3990" s="486"/>
      <c r="IR3990" s="486"/>
      <c r="IS3990" s="486"/>
      <c r="IT3990" s="486"/>
      <c r="IU3990" s="486"/>
      <c r="IV3990" s="486"/>
    </row>
    <row r="3991" spans="1:256" s="301" customFormat="1">
      <c r="A3991" s="365"/>
      <c r="B3991" s="292"/>
      <c r="C3991" s="263"/>
      <c r="D3991" s="48"/>
      <c r="E3991" s="48"/>
      <c r="F3991" s="48"/>
      <c r="G3991" s="446"/>
      <c r="H3991" s="446"/>
      <c r="I3991" s="446"/>
      <c r="J3991" s="446"/>
      <c r="K3991" s="446"/>
      <c r="L3991" s="446"/>
      <c r="M3991" s="446"/>
      <c r="N3991" s="446"/>
      <c r="O3991" s="446"/>
      <c r="P3991" s="486"/>
      <c r="Q3991" s="486"/>
      <c r="R3991" s="486"/>
      <c r="S3991" s="486"/>
      <c r="T3991" s="486"/>
      <c r="U3991" s="486"/>
      <c r="V3991" s="486"/>
      <c r="W3991" s="486"/>
      <c r="X3991" s="486"/>
      <c r="Y3991" s="486"/>
      <c r="Z3991" s="486"/>
      <c r="AA3991" s="486"/>
      <c r="AB3991" s="486"/>
      <c r="AC3991" s="486"/>
      <c r="AD3991" s="486"/>
      <c r="AE3991" s="486"/>
      <c r="AF3991" s="486"/>
      <c r="AG3991" s="486"/>
      <c r="AH3991" s="486"/>
      <c r="AI3991" s="486"/>
      <c r="AJ3991" s="486"/>
      <c r="AK3991" s="486"/>
      <c r="AL3991" s="486"/>
      <c r="AM3991" s="486"/>
      <c r="AN3991" s="486"/>
      <c r="AO3991" s="486"/>
      <c r="AP3991" s="486"/>
      <c r="AQ3991" s="486"/>
      <c r="AR3991" s="486"/>
      <c r="AS3991" s="486"/>
      <c r="AT3991" s="486"/>
      <c r="AU3991" s="486"/>
      <c r="AV3991" s="486"/>
      <c r="AW3991" s="486"/>
      <c r="AX3991" s="486"/>
      <c r="AY3991" s="486"/>
      <c r="AZ3991" s="486"/>
      <c r="BA3991" s="486"/>
      <c r="BB3991" s="486"/>
      <c r="BC3991" s="486"/>
      <c r="BD3991" s="486"/>
      <c r="BE3991" s="486"/>
      <c r="BF3991" s="486"/>
      <c r="BG3991" s="486"/>
      <c r="BH3991" s="486"/>
      <c r="BI3991" s="486"/>
      <c r="BJ3991" s="486"/>
      <c r="BK3991" s="486"/>
      <c r="BL3991" s="486"/>
      <c r="BM3991" s="486"/>
      <c r="BN3991" s="486"/>
      <c r="BO3991" s="486"/>
      <c r="BP3991" s="486"/>
      <c r="BQ3991" s="486"/>
      <c r="BR3991" s="486"/>
      <c r="BS3991" s="486"/>
      <c r="BT3991" s="486"/>
      <c r="BU3991" s="486"/>
      <c r="BV3991" s="486"/>
      <c r="BW3991" s="486"/>
      <c r="BX3991" s="486"/>
      <c r="BY3991" s="486"/>
      <c r="BZ3991" s="486"/>
      <c r="CA3991" s="486"/>
      <c r="CB3991" s="486"/>
      <c r="CC3991" s="486"/>
      <c r="CD3991" s="486"/>
      <c r="CE3991" s="486"/>
      <c r="CF3991" s="486"/>
      <c r="CG3991" s="486"/>
      <c r="CH3991" s="486"/>
      <c r="CI3991" s="486"/>
      <c r="CJ3991" s="486"/>
      <c r="CK3991" s="486"/>
      <c r="CL3991" s="486"/>
      <c r="CM3991" s="486"/>
      <c r="CN3991" s="486"/>
      <c r="CO3991" s="486"/>
      <c r="CP3991" s="486"/>
      <c r="CQ3991" s="486"/>
      <c r="CR3991" s="486"/>
      <c r="CS3991" s="486"/>
      <c r="CT3991" s="486"/>
      <c r="CU3991" s="486"/>
      <c r="CV3991" s="486"/>
      <c r="CW3991" s="486"/>
      <c r="CX3991" s="486"/>
      <c r="CY3991" s="486"/>
      <c r="CZ3991" s="486"/>
      <c r="DA3991" s="486"/>
      <c r="DB3991" s="486"/>
      <c r="DC3991" s="486"/>
      <c r="DD3991" s="486"/>
      <c r="DE3991" s="486"/>
      <c r="DF3991" s="486"/>
      <c r="DG3991" s="486"/>
      <c r="DH3991" s="486"/>
      <c r="DI3991" s="486"/>
      <c r="DJ3991" s="486"/>
      <c r="DK3991" s="486"/>
      <c r="DL3991" s="486"/>
      <c r="DM3991" s="486"/>
      <c r="DN3991" s="486"/>
      <c r="DO3991" s="486"/>
      <c r="DP3991" s="486"/>
      <c r="DQ3991" s="486"/>
      <c r="DR3991" s="486"/>
      <c r="DS3991" s="486"/>
      <c r="DT3991" s="486"/>
      <c r="DU3991" s="486"/>
      <c r="DV3991" s="486"/>
      <c r="DW3991" s="486"/>
      <c r="DX3991" s="486"/>
      <c r="DY3991" s="486"/>
      <c r="DZ3991" s="486"/>
      <c r="EA3991" s="486"/>
      <c r="EB3991" s="486"/>
      <c r="EC3991" s="486"/>
      <c r="ED3991" s="486"/>
      <c r="EE3991" s="486"/>
      <c r="EF3991" s="486"/>
      <c r="EG3991" s="486"/>
      <c r="EH3991" s="486"/>
      <c r="EI3991" s="486"/>
      <c r="EJ3991" s="486"/>
      <c r="EK3991" s="486"/>
      <c r="EL3991" s="486"/>
      <c r="EM3991" s="486"/>
      <c r="EN3991" s="486"/>
      <c r="EO3991" s="486"/>
      <c r="EP3991" s="486"/>
      <c r="EQ3991" s="486"/>
      <c r="ER3991" s="486"/>
      <c r="ES3991" s="486"/>
      <c r="ET3991" s="486"/>
      <c r="EU3991" s="486"/>
      <c r="EV3991" s="486"/>
      <c r="EW3991" s="486"/>
      <c r="EX3991" s="486"/>
      <c r="EY3991" s="486"/>
      <c r="EZ3991" s="486"/>
      <c r="FA3991" s="486"/>
      <c r="FB3991" s="486"/>
      <c r="FC3991" s="486"/>
      <c r="FD3991" s="486"/>
      <c r="FE3991" s="486"/>
      <c r="FF3991" s="486"/>
      <c r="FG3991" s="486"/>
      <c r="FH3991" s="486"/>
      <c r="FI3991" s="486"/>
      <c r="FJ3991" s="486"/>
      <c r="FK3991" s="486"/>
      <c r="FL3991" s="486"/>
      <c r="FM3991" s="486"/>
      <c r="FN3991" s="486"/>
      <c r="FO3991" s="486"/>
      <c r="FP3991" s="486"/>
      <c r="FQ3991" s="486"/>
      <c r="FR3991" s="486"/>
      <c r="FS3991" s="486"/>
      <c r="FT3991" s="486"/>
      <c r="FU3991" s="486"/>
      <c r="FV3991" s="486"/>
      <c r="FW3991" s="486"/>
      <c r="FX3991" s="486"/>
      <c r="FY3991" s="486"/>
      <c r="FZ3991" s="486"/>
      <c r="GA3991" s="486"/>
      <c r="GB3991" s="486"/>
      <c r="GC3991" s="486"/>
      <c r="GD3991" s="486"/>
      <c r="GE3991" s="486"/>
      <c r="GF3991" s="486"/>
      <c r="GG3991" s="486"/>
      <c r="GH3991" s="486"/>
      <c r="GI3991" s="486"/>
      <c r="GJ3991" s="486"/>
      <c r="GK3991" s="486"/>
      <c r="GL3991" s="486"/>
      <c r="GM3991" s="486"/>
      <c r="GN3991" s="486"/>
      <c r="GO3991" s="486"/>
      <c r="GP3991" s="486"/>
      <c r="GQ3991" s="486"/>
      <c r="GR3991" s="486"/>
      <c r="GS3991" s="486"/>
      <c r="GT3991" s="486"/>
      <c r="GU3991" s="486"/>
      <c r="GV3991" s="486"/>
      <c r="GW3991" s="486"/>
      <c r="GX3991" s="486"/>
      <c r="GY3991" s="486"/>
      <c r="GZ3991" s="486"/>
      <c r="HA3991" s="486"/>
      <c r="HB3991" s="486"/>
      <c r="HC3991" s="486"/>
      <c r="HD3991" s="486"/>
      <c r="HE3991" s="486"/>
      <c r="HF3991" s="486"/>
      <c r="HG3991" s="486"/>
      <c r="HH3991" s="486"/>
      <c r="HI3991" s="486"/>
      <c r="HJ3991" s="486"/>
      <c r="HK3991" s="486"/>
      <c r="HL3991" s="486"/>
      <c r="HM3991" s="486"/>
      <c r="HN3991" s="486"/>
      <c r="HO3991" s="486"/>
      <c r="HP3991" s="486"/>
      <c r="HQ3991" s="486"/>
      <c r="HR3991" s="486"/>
      <c r="HS3991" s="486"/>
      <c r="HT3991" s="486"/>
      <c r="HU3991" s="486"/>
      <c r="HV3991" s="486"/>
      <c r="HW3991" s="486"/>
      <c r="HX3991" s="486"/>
      <c r="HY3991" s="486"/>
      <c r="HZ3991" s="486"/>
      <c r="IA3991" s="486"/>
      <c r="IB3991" s="486"/>
      <c r="IC3991" s="486"/>
      <c r="ID3991" s="486"/>
      <c r="IE3991" s="486"/>
      <c r="IF3991" s="486"/>
      <c r="IG3991" s="486"/>
      <c r="IH3991" s="486"/>
      <c r="II3991" s="486"/>
      <c r="IJ3991" s="486"/>
      <c r="IK3991" s="486"/>
      <c r="IL3991" s="486"/>
      <c r="IM3991" s="486"/>
      <c r="IN3991" s="486"/>
      <c r="IO3991" s="486"/>
      <c r="IP3991" s="486"/>
      <c r="IQ3991" s="486"/>
      <c r="IR3991" s="486"/>
      <c r="IS3991" s="486"/>
      <c r="IT3991" s="486"/>
      <c r="IU3991" s="486"/>
      <c r="IV3991" s="486"/>
    </row>
    <row r="3992" spans="1:256" s="301" customFormat="1">
      <c r="A3992" s="281">
        <f>MAX($A$3905:A3991)+0.01</f>
        <v>4.2199999999999953</v>
      </c>
      <c r="B3992" s="292" t="s">
        <v>4598</v>
      </c>
      <c r="C3992" s="263"/>
      <c r="D3992" s="48"/>
      <c r="E3992" s="48"/>
      <c r="F3992" s="48"/>
      <c r="G3992" s="446"/>
      <c r="H3992" s="446"/>
      <c r="I3992" s="446"/>
      <c r="J3992" s="446"/>
      <c r="K3992" s="446"/>
      <c r="L3992" s="446"/>
      <c r="M3992" s="446"/>
      <c r="N3992" s="446"/>
      <c r="O3992" s="446"/>
      <c r="P3992" s="486"/>
      <c r="Q3992" s="486"/>
      <c r="R3992" s="486"/>
      <c r="S3992" s="486"/>
      <c r="T3992" s="486"/>
      <c r="U3992" s="486"/>
      <c r="V3992" s="486"/>
      <c r="W3992" s="486"/>
      <c r="X3992" s="486"/>
      <c r="Y3992" s="486"/>
      <c r="Z3992" s="486"/>
      <c r="AA3992" s="486"/>
      <c r="AB3992" s="486"/>
      <c r="AC3992" s="486"/>
      <c r="AD3992" s="486"/>
      <c r="AE3992" s="486"/>
      <c r="AF3992" s="486"/>
      <c r="AG3992" s="486"/>
      <c r="AH3992" s="486"/>
      <c r="AI3992" s="486"/>
      <c r="AJ3992" s="486"/>
      <c r="AK3992" s="486"/>
      <c r="AL3992" s="486"/>
      <c r="AM3992" s="486"/>
      <c r="AN3992" s="486"/>
      <c r="AO3992" s="486"/>
      <c r="AP3992" s="486"/>
      <c r="AQ3992" s="486"/>
      <c r="AR3992" s="486"/>
      <c r="AS3992" s="486"/>
      <c r="AT3992" s="486"/>
      <c r="AU3992" s="486"/>
      <c r="AV3992" s="486"/>
      <c r="AW3992" s="486"/>
      <c r="AX3992" s="486"/>
      <c r="AY3992" s="486"/>
      <c r="AZ3992" s="486"/>
      <c r="BA3992" s="486"/>
      <c r="BB3992" s="486"/>
      <c r="BC3992" s="486"/>
      <c r="BD3992" s="486"/>
      <c r="BE3992" s="486"/>
      <c r="BF3992" s="486"/>
      <c r="BG3992" s="486"/>
      <c r="BH3992" s="486"/>
      <c r="BI3992" s="486"/>
      <c r="BJ3992" s="486"/>
      <c r="BK3992" s="486"/>
      <c r="BL3992" s="486"/>
      <c r="BM3992" s="486"/>
      <c r="BN3992" s="486"/>
      <c r="BO3992" s="486"/>
      <c r="BP3992" s="486"/>
      <c r="BQ3992" s="486"/>
      <c r="BR3992" s="486"/>
      <c r="BS3992" s="486"/>
      <c r="BT3992" s="486"/>
      <c r="BU3992" s="486"/>
      <c r="BV3992" s="486"/>
      <c r="BW3992" s="486"/>
      <c r="BX3992" s="486"/>
      <c r="BY3992" s="486"/>
      <c r="BZ3992" s="486"/>
      <c r="CA3992" s="486"/>
      <c r="CB3992" s="486"/>
      <c r="CC3992" s="486"/>
      <c r="CD3992" s="486"/>
      <c r="CE3992" s="486"/>
      <c r="CF3992" s="486"/>
      <c r="CG3992" s="486"/>
      <c r="CH3992" s="486"/>
      <c r="CI3992" s="486"/>
      <c r="CJ3992" s="486"/>
      <c r="CK3992" s="486"/>
      <c r="CL3992" s="486"/>
      <c r="CM3992" s="486"/>
      <c r="CN3992" s="486"/>
      <c r="CO3992" s="486"/>
      <c r="CP3992" s="486"/>
      <c r="CQ3992" s="486"/>
      <c r="CR3992" s="486"/>
      <c r="CS3992" s="486"/>
      <c r="CT3992" s="486"/>
      <c r="CU3992" s="486"/>
      <c r="CV3992" s="486"/>
      <c r="CW3992" s="486"/>
      <c r="CX3992" s="486"/>
      <c r="CY3992" s="486"/>
      <c r="CZ3992" s="486"/>
      <c r="DA3992" s="486"/>
      <c r="DB3992" s="486"/>
      <c r="DC3992" s="486"/>
      <c r="DD3992" s="486"/>
      <c r="DE3992" s="486"/>
      <c r="DF3992" s="486"/>
      <c r="DG3992" s="486"/>
      <c r="DH3992" s="486"/>
      <c r="DI3992" s="486"/>
      <c r="DJ3992" s="486"/>
      <c r="DK3992" s="486"/>
      <c r="DL3992" s="486"/>
      <c r="DM3992" s="486"/>
      <c r="DN3992" s="486"/>
      <c r="DO3992" s="486"/>
      <c r="DP3992" s="486"/>
      <c r="DQ3992" s="486"/>
      <c r="DR3992" s="486"/>
      <c r="DS3992" s="486"/>
      <c r="DT3992" s="486"/>
      <c r="DU3992" s="486"/>
      <c r="DV3992" s="486"/>
      <c r="DW3992" s="486"/>
      <c r="DX3992" s="486"/>
      <c r="DY3992" s="486"/>
      <c r="DZ3992" s="486"/>
      <c r="EA3992" s="486"/>
      <c r="EB3992" s="486"/>
      <c r="EC3992" s="486"/>
      <c r="ED3992" s="486"/>
      <c r="EE3992" s="486"/>
      <c r="EF3992" s="486"/>
      <c r="EG3992" s="486"/>
      <c r="EH3992" s="486"/>
      <c r="EI3992" s="486"/>
      <c r="EJ3992" s="486"/>
      <c r="EK3992" s="486"/>
      <c r="EL3992" s="486"/>
      <c r="EM3992" s="486"/>
      <c r="EN3992" s="486"/>
      <c r="EO3992" s="486"/>
      <c r="EP3992" s="486"/>
      <c r="EQ3992" s="486"/>
      <c r="ER3992" s="486"/>
      <c r="ES3992" s="486"/>
      <c r="ET3992" s="486"/>
      <c r="EU3992" s="486"/>
      <c r="EV3992" s="486"/>
      <c r="EW3992" s="486"/>
      <c r="EX3992" s="486"/>
      <c r="EY3992" s="486"/>
      <c r="EZ3992" s="486"/>
      <c r="FA3992" s="486"/>
      <c r="FB3992" s="486"/>
      <c r="FC3992" s="486"/>
      <c r="FD3992" s="486"/>
      <c r="FE3992" s="486"/>
      <c r="FF3992" s="486"/>
      <c r="FG3992" s="486"/>
      <c r="FH3992" s="486"/>
      <c r="FI3992" s="486"/>
      <c r="FJ3992" s="486"/>
      <c r="FK3992" s="486"/>
      <c r="FL3992" s="486"/>
      <c r="FM3992" s="486"/>
      <c r="FN3992" s="486"/>
      <c r="FO3992" s="486"/>
      <c r="FP3992" s="486"/>
      <c r="FQ3992" s="486"/>
      <c r="FR3992" s="486"/>
      <c r="FS3992" s="486"/>
      <c r="FT3992" s="486"/>
      <c r="FU3992" s="486"/>
      <c r="FV3992" s="486"/>
      <c r="FW3992" s="486"/>
      <c r="FX3992" s="486"/>
      <c r="FY3992" s="486"/>
      <c r="FZ3992" s="486"/>
      <c r="GA3992" s="486"/>
      <c r="GB3992" s="486"/>
      <c r="GC3992" s="486"/>
      <c r="GD3992" s="486"/>
      <c r="GE3992" s="486"/>
      <c r="GF3992" s="486"/>
      <c r="GG3992" s="486"/>
      <c r="GH3992" s="486"/>
      <c r="GI3992" s="486"/>
      <c r="GJ3992" s="486"/>
      <c r="GK3992" s="486"/>
      <c r="GL3992" s="486"/>
      <c r="GM3992" s="486"/>
      <c r="GN3992" s="486"/>
      <c r="GO3992" s="486"/>
      <c r="GP3992" s="486"/>
      <c r="GQ3992" s="486"/>
      <c r="GR3992" s="486"/>
      <c r="GS3992" s="486"/>
      <c r="GT3992" s="486"/>
      <c r="GU3992" s="486"/>
      <c r="GV3992" s="486"/>
      <c r="GW3992" s="486"/>
      <c r="GX3992" s="486"/>
      <c r="GY3992" s="486"/>
      <c r="GZ3992" s="486"/>
      <c r="HA3992" s="486"/>
      <c r="HB3992" s="486"/>
      <c r="HC3992" s="486"/>
      <c r="HD3992" s="486"/>
      <c r="HE3992" s="486"/>
      <c r="HF3992" s="486"/>
      <c r="HG3992" s="486"/>
      <c r="HH3992" s="486"/>
      <c r="HI3992" s="486"/>
      <c r="HJ3992" s="486"/>
      <c r="HK3992" s="486"/>
      <c r="HL3992" s="486"/>
      <c r="HM3992" s="486"/>
      <c r="HN3992" s="486"/>
      <c r="HO3992" s="486"/>
      <c r="HP3992" s="486"/>
      <c r="HQ3992" s="486"/>
      <c r="HR3992" s="486"/>
      <c r="HS3992" s="486"/>
      <c r="HT3992" s="486"/>
      <c r="HU3992" s="486"/>
      <c r="HV3992" s="486"/>
      <c r="HW3992" s="486"/>
      <c r="HX3992" s="486"/>
      <c r="HY3992" s="486"/>
      <c r="HZ3992" s="486"/>
      <c r="IA3992" s="486"/>
      <c r="IB3992" s="486"/>
      <c r="IC3992" s="486"/>
      <c r="ID3992" s="486"/>
      <c r="IE3992" s="486"/>
      <c r="IF3992" s="486"/>
      <c r="IG3992" s="486"/>
      <c r="IH3992" s="486"/>
      <c r="II3992" s="486"/>
      <c r="IJ3992" s="486"/>
      <c r="IK3992" s="486"/>
      <c r="IL3992" s="486"/>
      <c r="IM3992" s="486"/>
      <c r="IN3992" s="486"/>
      <c r="IO3992" s="486"/>
      <c r="IP3992" s="486"/>
      <c r="IQ3992" s="486"/>
      <c r="IR3992" s="486"/>
      <c r="IS3992" s="486"/>
      <c r="IT3992" s="486"/>
      <c r="IU3992" s="486"/>
      <c r="IV3992" s="486"/>
    </row>
    <row r="3993" spans="1:256" s="301" customFormat="1">
      <c r="A3993" s="365"/>
      <c r="B3993" s="292" t="s">
        <v>4599</v>
      </c>
      <c r="C3993" s="263" t="s">
        <v>1334</v>
      </c>
      <c r="D3993" s="48">
        <v>12</v>
      </c>
      <c r="E3993" s="48"/>
      <c r="F3993" s="48">
        <f>+E3993*D3993</f>
        <v>0</v>
      </c>
      <c r="G3993" s="446"/>
      <c r="H3993" s="446"/>
      <c r="I3993" s="446"/>
      <c r="J3993" s="446"/>
      <c r="K3993" s="446"/>
      <c r="L3993" s="446"/>
      <c r="M3993" s="446"/>
      <c r="N3993" s="446"/>
      <c r="O3993" s="446"/>
      <c r="P3993" s="486"/>
      <c r="Q3993" s="486"/>
      <c r="R3993" s="486"/>
      <c r="S3993" s="486"/>
      <c r="T3993" s="486"/>
      <c r="U3993" s="486"/>
      <c r="V3993" s="486"/>
      <c r="W3993" s="486"/>
      <c r="X3993" s="486"/>
      <c r="Y3993" s="486"/>
      <c r="Z3993" s="486"/>
      <c r="AA3993" s="486"/>
      <c r="AB3993" s="486"/>
      <c r="AC3993" s="486"/>
      <c r="AD3993" s="486"/>
      <c r="AE3993" s="486"/>
      <c r="AF3993" s="486"/>
      <c r="AG3993" s="486"/>
      <c r="AH3993" s="486"/>
      <c r="AI3993" s="486"/>
      <c r="AJ3993" s="486"/>
      <c r="AK3993" s="486"/>
      <c r="AL3993" s="486"/>
      <c r="AM3993" s="486"/>
      <c r="AN3993" s="486"/>
      <c r="AO3993" s="486"/>
      <c r="AP3993" s="486"/>
      <c r="AQ3993" s="486"/>
      <c r="AR3993" s="486"/>
      <c r="AS3993" s="486"/>
      <c r="AT3993" s="486"/>
      <c r="AU3993" s="486"/>
      <c r="AV3993" s="486"/>
      <c r="AW3993" s="486"/>
      <c r="AX3993" s="486"/>
      <c r="AY3993" s="486"/>
      <c r="AZ3993" s="486"/>
      <c r="BA3993" s="486"/>
      <c r="BB3993" s="486"/>
      <c r="BC3993" s="486"/>
      <c r="BD3993" s="486"/>
      <c r="BE3993" s="486"/>
      <c r="BF3993" s="486"/>
      <c r="BG3993" s="486"/>
      <c r="BH3993" s="486"/>
      <c r="BI3993" s="486"/>
      <c r="BJ3993" s="486"/>
      <c r="BK3993" s="486"/>
      <c r="BL3993" s="486"/>
      <c r="BM3993" s="486"/>
      <c r="BN3993" s="486"/>
      <c r="BO3993" s="486"/>
      <c r="BP3993" s="486"/>
      <c r="BQ3993" s="486"/>
      <c r="BR3993" s="486"/>
      <c r="BS3993" s="486"/>
      <c r="BT3993" s="486"/>
      <c r="BU3993" s="486"/>
      <c r="BV3993" s="486"/>
      <c r="BW3993" s="486"/>
      <c r="BX3993" s="486"/>
      <c r="BY3993" s="486"/>
      <c r="BZ3993" s="486"/>
      <c r="CA3993" s="486"/>
      <c r="CB3993" s="486"/>
      <c r="CC3993" s="486"/>
      <c r="CD3993" s="486"/>
      <c r="CE3993" s="486"/>
      <c r="CF3993" s="486"/>
      <c r="CG3993" s="486"/>
      <c r="CH3993" s="486"/>
      <c r="CI3993" s="486"/>
      <c r="CJ3993" s="486"/>
      <c r="CK3993" s="486"/>
      <c r="CL3993" s="486"/>
      <c r="CM3993" s="486"/>
      <c r="CN3993" s="486"/>
      <c r="CO3993" s="486"/>
      <c r="CP3993" s="486"/>
      <c r="CQ3993" s="486"/>
      <c r="CR3993" s="486"/>
      <c r="CS3993" s="486"/>
      <c r="CT3993" s="486"/>
      <c r="CU3993" s="486"/>
      <c r="CV3993" s="486"/>
      <c r="CW3993" s="486"/>
      <c r="CX3993" s="486"/>
      <c r="CY3993" s="486"/>
      <c r="CZ3993" s="486"/>
      <c r="DA3993" s="486"/>
      <c r="DB3993" s="486"/>
      <c r="DC3993" s="486"/>
      <c r="DD3993" s="486"/>
      <c r="DE3993" s="486"/>
      <c r="DF3993" s="486"/>
      <c r="DG3993" s="486"/>
      <c r="DH3993" s="486"/>
      <c r="DI3993" s="486"/>
      <c r="DJ3993" s="486"/>
      <c r="DK3993" s="486"/>
      <c r="DL3993" s="486"/>
      <c r="DM3993" s="486"/>
      <c r="DN3993" s="486"/>
      <c r="DO3993" s="486"/>
      <c r="DP3993" s="486"/>
      <c r="DQ3993" s="486"/>
      <c r="DR3993" s="486"/>
      <c r="DS3993" s="486"/>
      <c r="DT3993" s="486"/>
      <c r="DU3993" s="486"/>
      <c r="DV3993" s="486"/>
      <c r="DW3993" s="486"/>
      <c r="DX3993" s="486"/>
      <c r="DY3993" s="486"/>
      <c r="DZ3993" s="486"/>
      <c r="EA3993" s="486"/>
      <c r="EB3993" s="486"/>
      <c r="EC3993" s="486"/>
      <c r="ED3993" s="486"/>
      <c r="EE3993" s="486"/>
      <c r="EF3993" s="486"/>
      <c r="EG3993" s="486"/>
      <c r="EH3993" s="486"/>
      <c r="EI3993" s="486"/>
      <c r="EJ3993" s="486"/>
      <c r="EK3993" s="486"/>
      <c r="EL3993" s="486"/>
      <c r="EM3993" s="486"/>
      <c r="EN3993" s="486"/>
      <c r="EO3993" s="486"/>
      <c r="EP3993" s="486"/>
      <c r="EQ3993" s="486"/>
      <c r="ER3993" s="486"/>
      <c r="ES3993" s="486"/>
      <c r="ET3993" s="486"/>
      <c r="EU3993" s="486"/>
      <c r="EV3993" s="486"/>
      <c r="EW3993" s="486"/>
      <c r="EX3993" s="486"/>
      <c r="EY3993" s="486"/>
      <c r="EZ3993" s="486"/>
      <c r="FA3993" s="486"/>
      <c r="FB3993" s="486"/>
      <c r="FC3993" s="486"/>
      <c r="FD3993" s="486"/>
      <c r="FE3993" s="486"/>
      <c r="FF3993" s="486"/>
      <c r="FG3993" s="486"/>
      <c r="FH3993" s="486"/>
      <c r="FI3993" s="486"/>
      <c r="FJ3993" s="486"/>
      <c r="FK3993" s="486"/>
      <c r="FL3993" s="486"/>
      <c r="FM3993" s="486"/>
      <c r="FN3993" s="486"/>
      <c r="FO3993" s="486"/>
      <c r="FP3993" s="486"/>
      <c r="FQ3993" s="486"/>
      <c r="FR3993" s="486"/>
      <c r="FS3993" s="486"/>
      <c r="FT3993" s="486"/>
      <c r="FU3993" s="486"/>
      <c r="FV3993" s="486"/>
      <c r="FW3993" s="486"/>
      <c r="FX3993" s="486"/>
      <c r="FY3993" s="486"/>
      <c r="FZ3993" s="486"/>
      <c r="GA3993" s="486"/>
      <c r="GB3993" s="486"/>
      <c r="GC3993" s="486"/>
      <c r="GD3993" s="486"/>
      <c r="GE3993" s="486"/>
      <c r="GF3993" s="486"/>
      <c r="GG3993" s="486"/>
      <c r="GH3993" s="486"/>
      <c r="GI3993" s="486"/>
      <c r="GJ3993" s="486"/>
      <c r="GK3993" s="486"/>
      <c r="GL3993" s="486"/>
      <c r="GM3993" s="486"/>
      <c r="GN3993" s="486"/>
      <c r="GO3993" s="486"/>
      <c r="GP3993" s="486"/>
      <c r="GQ3993" s="486"/>
      <c r="GR3993" s="486"/>
      <c r="GS3993" s="486"/>
      <c r="GT3993" s="486"/>
      <c r="GU3993" s="486"/>
      <c r="GV3993" s="486"/>
      <c r="GW3993" s="486"/>
      <c r="GX3993" s="486"/>
      <c r="GY3993" s="486"/>
      <c r="GZ3993" s="486"/>
      <c r="HA3993" s="486"/>
      <c r="HB3993" s="486"/>
      <c r="HC3993" s="486"/>
      <c r="HD3993" s="486"/>
      <c r="HE3993" s="486"/>
      <c r="HF3993" s="486"/>
      <c r="HG3993" s="486"/>
      <c r="HH3993" s="486"/>
      <c r="HI3993" s="486"/>
      <c r="HJ3993" s="486"/>
      <c r="HK3993" s="486"/>
      <c r="HL3993" s="486"/>
      <c r="HM3993" s="486"/>
      <c r="HN3993" s="486"/>
      <c r="HO3993" s="486"/>
      <c r="HP3993" s="486"/>
      <c r="HQ3993" s="486"/>
      <c r="HR3993" s="486"/>
      <c r="HS3993" s="486"/>
      <c r="HT3993" s="486"/>
      <c r="HU3993" s="486"/>
      <c r="HV3993" s="486"/>
      <c r="HW3993" s="486"/>
      <c r="HX3993" s="486"/>
      <c r="HY3993" s="486"/>
      <c r="HZ3993" s="486"/>
      <c r="IA3993" s="486"/>
      <c r="IB3993" s="486"/>
      <c r="IC3993" s="486"/>
      <c r="ID3993" s="486"/>
      <c r="IE3993" s="486"/>
      <c r="IF3993" s="486"/>
      <c r="IG3993" s="486"/>
      <c r="IH3993" s="486"/>
      <c r="II3993" s="486"/>
      <c r="IJ3993" s="486"/>
      <c r="IK3993" s="486"/>
      <c r="IL3993" s="486"/>
      <c r="IM3993" s="486"/>
      <c r="IN3993" s="486"/>
      <c r="IO3993" s="486"/>
      <c r="IP3993" s="486"/>
      <c r="IQ3993" s="486"/>
      <c r="IR3993" s="486"/>
      <c r="IS3993" s="486"/>
      <c r="IT3993" s="486"/>
      <c r="IU3993" s="486"/>
      <c r="IV3993" s="486"/>
    </row>
    <row r="3994" spans="1:256" s="301" customFormat="1">
      <c r="A3994" s="365"/>
      <c r="B3994" s="292"/>
      <c r="C3994" s="263"/>
      <c r="D3994" s="48"/>
      <c r="E3994" s="48"/>
      <c r="F3994" s="48"/>
    </row>
    <row r="3995" spans="1:256" s="301" customFormat="1" ht="29">
      <c r="A3995" s="281">
        <f>MAX($A$3905:A3994)+0.01</f>
        <v>4.2299999999999951</v>
      </c>
      <c r="B3995" s="292" t="s">
        <v>4600</v>
      </c>
      <c r="C3995" s="263" t="s">
        <v>160</v>
      </c>
      <c r="D3995" s="48">
        <v>1</v>
      </c>
      <c r="E3995" s="48"/>
      <c r="F3995" s="48">
        <f>+E3995*D3995</f>
        <v>0</v>
      </c>
    </row>
    <row r="3996" spans="1:256" s="582" customFormat="1">
      <c r="A3996" s="365"/>
      <c r="B3996" s="292"/>
      <c r="C3996" s="263"/>
      <c r="D3996" s="48"/>
      <c r="E3996" s="48"/>
      <c r="F3996" s="48"/>
      <c r="G3996" s="581"/>
      <c r="H3996" s="581"/>
      <c r="I3996" s="581"/>
      <c r="J3996" s="581"/>
      <c r="K3996" s="581"/>
      <c r="L3996" s="581"/>
      <c r="M3996" s="581"/>
      <c r="N3996" s="581"/>
      <c r="O3996" s="581"/>
    </row>
    <row r="3997" spans="1:256" s="582" customFormat="1" ht="18.75" customHeight="1">
      <c r="A3997" s="281">
        <f>MAX($A$3905:A3996)+0.01</f>
        <v>4.2399999999999949</v>
      </c>
      <c r="B3997" s="292" t="s">
        <v>4601</v>
      </c>
      <c r="C3997" s="263" t="s">
        <v>162</v>
      </c>
      <c r="D3997" s="48">
        <v>1</v>
      </c>
      <c r="E3997" s="48"/>
      <c r="F3997" s="48">
        <f>D3997*E3997</f>
        <v>0</v>
      </c>
      <c r="G3997" s="581"/>
      <c r="H3997" s="581"/>
      <c r="I3997" s="581"/>
      <c r="J3997" s="581"/>
      <c r="K3997" s="581"/>
      <c r="L3997" s="581"/>
      <c r="M3997" s="581"/>
      <c r="N3997" s="581"/>
      <c r="O3997" s="581"/>
    </row>
    <row r="3998" spans="1:256" s="582" customFormat="1">
      <c r="A3998" s="365"/>
      <c r="B3998" s="292"/>
      <c r="C3998" s="263"/>
      <c r="D3998" s="48"/>
      <c r="E3998" s="48"/>
      <c r="F3998" s="48"/>
      <c r="G3998" s="581"/>
      <c r="H3998" s="581"/>
      <c r="I3998" s="581"/>
      <c r="J3998" s="581"/>
      <c r="K3998" s="581"/>
      <c r="L3998" s="581"/>
      <c r="M3998" s="581"/>
      <c r="N3998" s="581"/>
      <c r="O3998" s="581"/>
    </row>
    <row r="3999" spans="1:256" s="582" customFormat="1" ht="43.5">
      <c r="A3999" s="281">
        <f>MAX($A$3905:A3998)+0.01</f>
        <v>4.2499999999999947</v>
      </c>
      <c r="B3999" s="292" t="s">
        <v>4602</v>
      </c>
      <c r="C3999" s="263" t="s">
        <v>162</v>
      </c>
      <c r="D3999" s="48">
        <v>1</v>
      </c>
      <c r="E3999" s="48"/>
      <c r="F3999" s="48">
        <f>D3999*E3999</f>
        <v>0</v>
      </c>
      <c r="G3999" s="581"/>
      <c r="H3999" s="581"/>
      <c r="I3999" s="581"/>
      <c r="J3999" s="581"/>
      <c r="K3999" s="581"/>
      <c r="L3999" s="581"/>
      <c r="M3999" s="581"/>
      <c r="N3999" s="581"/>
      <c r="O3999" s="581"/>
    </row>
    <row r="4000" spans="1:256" s="582" customFormat="1">
      <c r="A4000" s="365"/>
      <c r="B4000" s="292"/>
      <c r="C4000" s="263"/>
      <c r="D4000" s="48"/>
      <c r="E4000" s="48"/>
      <c r="F4000" s="48"/>
      <c r="G4000" s="581"/>
      <c r="H4000" s="581"/>
      <c r="I4000" s="581"/>
      <c r="J4000" s="581"/>
      <c r="K4000" s="581"/>
      <c r="L4000" s="581"/>
      <c r="M4000" s="581"/>
      <c r="N4000" s="581"/>
      <c r="O4000" s="581"/>
    </row>
    <row r="4001" spans="1:15" s="582" customFormat="1">
      <c r="A4001" s="365"/>
      <c r="B4001" s="502" t="s">
        <v>4603</v>
      </c>
      <c r="C4001" s="263"/>
      <c r="D4001" s="48"/>
      <c r="E4001" s="48"/>
      <c r="F4001" s="48"/>
      <c r="G4001" s="581"/>
      <c r="H4001" s="581"/>
      <c r="I4001" s="581"/>
      <c r="J4001" s="581"/>
      <c r="K4001" s="581"/>
      <c r="L4001" s="581"/>
      <c r="M4001" s="581"/>
      <c r="N4001" s="581"/>
      <c r="O4001" s="581"/>
    </row>
    <row r="4002" spans="1:15" s="439" customFormat="1" ht="12.75" customHeight="1">
      <c r="A4002" s="365"/>
      <c r="B4002" s="292"/>
      <c r="C4002" s="263"/>
      <c r="D4002" s="48"/>
      <c r="E4002" s="48"/>
      <c r="F4002" s="48"/>
    </row>
    <row r="4003" spans="1:15" s="582" customFormat="1">
      <c r="A4003" s="281">
        <f>MAX($A$3905:A4002)+0.01</f>
        <v>4.2599999999999945</v>
      </c>
      <c r="B4003" s="292" t="s">
        <v>4604</v>
      </c>
      <c r="C4003" s="263"/>
      <c r="D4003" s="48"/>
      <c r="E4003" s="48"/>
      <c r="F4003" s="48"/>
      <c r="G4003" s="581"/>
      <c r="H4003" s="581"/>
      <c r="I4003" s="581"/>
      <c r="J4003" s="581"/>
      <c r="K4003" s="581"/>
      <c r="L4003" s="581"/>
      <c r="M4003" s="581"/>
      <c r="N4003" s="581"/>
      <c r="O4003" s="581"/>
    </row>
    <row r="4004" spans="1:15" s="191" customFormat="1">
      <c r="A4004" s="582"/>
      <c r="B4004" s="292" t="s">
        <v>4605</v>
      </c>
      <c r="C4004" s="263"/>
      <c r="D4004" s="48"/>
      <c r="E4004" s="48"/>
      <c r="F4004" s="48"/>
    </row>
    <row r="4005" spans="1:15" s="191" customFormat="1">
      <c r="A4005" s="582"/>
      <c r="B4005" s="292" t="s">
        <v>4606</v>
      </c>
      <c r="C4005" s="263"/>
      <c r="D4005" s="48"/>
      <c r="E4005" s="48"/>
      <c r="F4005" s="48"/>
      <c r="G4005" s="534"/>
      <c r="H4005" s="534"/>
    </row>
    <row r="4006" spans="1:15" s="191" customFormat="1">
      <c r="A4006" s="582"/>
      <c r="B4006" s="292" t="s">
        <v>4607</v>
      </c>
      <c r="C4006" s="263"/>
      <c r="D4006" s="48"/>
      <c r="E4006" s="48"/>
      <c r="F4006" s="48"/>
    </row>
    <row r="4007" spans="1:15" s="301" customFormat="1">
      <c r="A4007" s="582"/>
      <c r="B4007" s="292" t="s">
        <v>4608</v>
      </c>
      <c r="C4007" s="263"/>
      <c r="D4007" s="48"/>
      <c r="E4007" s="48"/>
      <c r="F4007" s="48"/>
    </row>
    <row r="4008" spans="1:15" s="301" customFormat="1" ht="29">
      <c r="A4008" s="582"/>
      <c r="B4008" s="292" t="s">
        <v>4609</v>
      </c>
      <c r="C4008" s="263"/>
      <c r="D4008" s="48"/>
      <c r="E4008" s="48"/>
      <c r="F4008" s="48"/>
    </row>
    <row r="4009" spans="1:15" s="301" customFormat="1">
      <c r="A4009" s="366"/>
      <c r="B4009" s="292" t="s">
        <v>4610</v>
      </c>
      <c r="C4009" s="263" t="s">
        <v>160</v>
      </c>
      <c r="D4009" s="48">
        <v>1</v>
      </c>
      <c r="E4009" s="48"/>
      <c r="F4009" s="48">
        <f>+E4009*D4009</f>
        <v>0</v>
      </c>
    </row>
    <row r="4010" spans="1:15" s="655" customFormat="1">
      <c r="A4010" s="582"/>
      <c r="B4010" s="292"/>
      <c r="C4010" s="263"/>
      <c r="D4010" s="48"/>
      <c r="E4010" s="48"/>
      <c r="F4010" s="48"/>
    </row>
    <row r="4011" spans="1:15" s="655" customFormat="1" ht="29">
      <c r="A4011" s="281">
        <f>MAX($A$3905:A4010)+0.01</f>
        <v>4.2699999999999942</v>
      </c>
      <c r="B4011" s="292" t="s">
        <v>4611</v>
      </c>
      <c r="C4011" s="525"/>
      <c r="D4011" s="525"/>
      <c r="E4011" s="191"/>
      <c r="F4011" s="191"/>
    </row>
    <row r="4012" spans="1:15" s="655" customFormat="1">
      <c r="A4012" s="191"/>
      <c r="B4012" s="292" t="s">
        <v>4612</v>
      </c>
      <c r="C4012" s="263" t="s">
        <v>160</v>
      </c>
      <c r="D4012" s="48">
        <v>1</v>
      </c>
      <c r="E4012" s="48"/>
      <c r="F4012" s="48">
        <f>+E4012*D4012</f>
        <v>0</v>
      </c>
    </row>
    <row r="4013" spans="1:15" s="301" customFormat="1">
      <c r="A4013" s="191"/>
      <c r="B4013" s="292"/>
      <c r="C4013" s="525"/>
      <c r="D4013" s="525"/>
      <c r="E4013" s="191"/>
      <c r="F4013" s="191"/>
    </row>
    <row r="4014" spans="1:15" s="301" customFormat="1" ht="43.5">
      <c r="A4014" s="281">
        <f>MAX($A$3905:A4013)+0.01</f>
        <v>4.279999999999994</v>
      </c>
      <c r="B4014" s="292" t="s">
        <v>4613</v>
      </c>
      <c r="C4014" s="263"/>
      <c r="D4014" s="48"/>
      <c r="E4014" s="48"/>
      <c r="F4014" s="48"/>
    </row>
    <row r="4015" spans="1:15" s="301" customFormat="1">
      <c r="A4015" s="365"/>
      <c r="B4015" s="292" t="s">
        <v>4614</v>
      </c>
      <c r="C4015" s="263" t="s">
        <v>160</v>
      </c>
      <c r="D4015" s="48">
        <v>5</v>
      </c>
      <c r="E4015" s="48"/>
      <c r="F4015" s="48">
        <f>+E4015*D4015</f>
        <v>0</v>
      </c>
    </row>
    <row r="4016" spans="1:15" s="301" customFormat="1">
      <c r="A4016" s="365"/>
      <c r="B4016" s="292"/>
      <c r="C4016" s="263"/>
      <c r="D4016" s="48"/>
      <c r="E4016" s="48"/>
      <c r="F4016" s="48"/>
    </row>
    <row r="4017" spans="1:6" s="301" customFormat="1" ht="43.5">
      <c r="A4017" s="281">
        <f>MAX($A$3905:A4016)+0.01</f>
        <v>4.2899999999999938</v>
      </c>
      <c r="B4017" s="292" t="s">
        <v>4615</v>
      </c>
      <c r="C4017" s="721"/>
      <c r="D4017" s="721"/>
      <c r="E4017" s="722"/>
      <c r="F4017" s="723"/>
    </row>
    <row r="4018" spans="1:6" s="301" customFormat="1">
      <c r="A4018" s="724"/>
      <c r="B4018" s="292" t="s">
        <v>3116</v>
      </c>
      <c r="C4018" s="263" t="s">
        <v>160</v>
      </c>
      <c r="D4018" s="48">
        <v>2</v>
      </c>
      <c r="E4018" s="48"/>
      <c r="F4018" s="48">
        <f>+E4018*D4018</f>
        <v>0</v>
      </c>
    </row>
    <row r="4019" spans="1:6" s="301" customFormat="1">
      <c r="A4019" s="725"/>
      <c r="B4019" s="292"/>
      <c r="C4019" s="721"/>
      <c r="D4019" s="721"/>
      <c r="E4019" s="722"/>
      <c r="F4019" s="723"/>
    </row>
    <row r="4020" spans="1:6" s="301" customFormat="1" ht="58">
      <c r="A4020" s="281">
        <f>MAX($A$3905:A4019)+0.01</f>
        <v>4.2999999999999936</v>
      </c>
      <c r="B4020" s="292" t="s">
        <v>4616</v>
      </c>
      <c r="C4020" s="263"/>
      <c r="D4020" s="48"/>
      <c r="E4020" s="48"/>
      <c r="F4020" s="48"/>
    </row>
    <row r="4021" spans="1:6" s="301" customFormat="1">
      <c r="A4021" s="365"/>
      <c r="B4021" s="292" t="s">
        <v>2720</v>
      </c>
      <c r="C4021" s="263" t="s">
        <v>1334</v>
      </c>
      <c r="D4021" s="48">
        <v>13</v>
      </c>
      <c r="E4021" s="48"/>
      <c r="F4021" s="48">
        <f>+E4021*D4021</f>
        <v>0</v>
      </c>
    </row>
    <row r="4022" spans="1:6" s="301" customFormat="1">
      <c r="A4022" s="365"/>
      <c r="B4022" s="292" t="s">
        <v>3116</v>
      </c>
      <c r="C4022" s="263" t="s">
        <v>1334</v>
      </c>
      <c r="D4022" s="48">
        <v>34</v>
      </c>
      <c r="E4022" s="48"/>
      <c r="F4022" s="48">
        <f>+E4022*D4022</f>
        <v>0</v>
      </c>
    </row>
    <row r="4023" spans="1:6" s="301" customFormat="1">
      <c r="A4023" s="365"/>
      <c r="B4023" s="292"/>
      <c r="C4023" s="263"/>
      <c r="D4023" s="48"/>
      <c r="E4023" s="48"/>
      <c r="F4023" s="48"/>
    </row>
    <row r="4024" spans="1:6" s="301" customFormat="1">
      <c r="A4024" s="281">
        <f>MAX($A$3905:A4023)+0.01</f>
        <v>4.3099999999999934</v>
      </c>
      <c r="B4024" s="292" t="s">
        <v>4617</v>
      </c>
      <c r="C4024" s="263"/>
      <c r="D4024" s="48"/>
      <c r="E4024" s="48"/>
      <c r="F4024" s="48"/>
    </row>
    <row r="4025" spans="1:6" s="301" customFormat="1">
      <c r="A4025" s="365"/>
      <c r="B4025" s="292" t="s">
        <v>4618</v>
      </c>
      <c r="C4025" s="263"/>
      <c r="D4025" s="48"/>
      <c r="E4025" s="48"/>
      <c r="F4025" s="48"/>
    </row>
    <row r="4026" spans="1:6" s="301" customFormat="1">
      <c r="A4026" s="365"/>
      <c r="B4026" s="292" t="s">
        <v>4619</v>
      </c>
      <c r="C4026" s="263" t="s">
        <v>160</v>
      </c>
      <c r="D4026" s="48">
        <v>4</v>
      </c>
      <c r="E4026" s="48"/>
      <c r="F4026" s="48">
        <f>+E4026*D4026</f>
        <v>0</v>
      </c>
    </row>
    <row r="4027" spans="1:6">
      <c r="A4027" s="365"/>
      <c r="B4027" s="292"/>
      <c r="D4027" s="48"/>
      <c r="E4027" s="48"/>
      <c r="F4027" s="48"/>
    </row>
    <row r="4028" spans="1:6">
      <c r="A4028" s="281">
        <f>MAX($A$3905:A4027)+0.01</f>
        <v>4.3199999999999932</v>
      </c>
      <c r="B4028" s="292" t="s">
        <v>4620</v>
      </c>
      <c r="C4028" s="263" t="s">
        <v>160</v>
      </c>
      <c r="D4028" s="48">
        <v>5</v>
      </c>
      <c r="E4028" s="48"/>
      <c r="F4028" s="48">
        <f>+E4028*D4028</f>
        <v>0</v>
      </c>
    </row>
    <row r="4029" spans="1:6">
      <c r="A4029" s="365"/>
      <c r="B4029" s="292"/>
      <c r="D4029" s="48"/>
      <c r="E4029" s="48"/>
      <c r="F4029" s="48"/>
    </row>
    <row r="4030" spans="1:6" ht="43.5">
      <c r="A4030" s="281">
        <f>MAX($A$3905:A4029)+0.01</f>
        <v>4.329999999999993</v>
      </c>
      <c r="B4030" s="292" t="s">
        <v>4621</v>
      </c>
      <c r="C4030" s="263" t="s">
        <v>162</v>
      </c>
      <c r="D4030" s="48">
        <v>1</v>
      </c>
      <c r="E4030" s="48"/>
      <c r="F4030" s="48">
        <f>+E4030*D4030</f>
        <v>0</v>
      </c>
    </row>
    <row r="4031" spans="1:6">
      <c r="A4031" s="365"/>
      <c r="B4031" s="292"/>
      <c r="D4031" s="48"/>
      <c r="E4031" s="48"/>
      <c r="F4031" s="48"/>
    </row>
    <row r="4032" spans="1:6" ht="29">
      <c r="A4032" s="281">
        <f>MAX($A$3905:A4031)+0.01</f>
        <v>4.3399999999999928</v>
      </c>
      <c r="B4032" s="292" t="s">
        <v>4622</v>
      </c>
      <c r="D4032" s="48"/>
      <c r="E4032" s="48"/>
      <c r="F4032" s="48"/>
    </row>
    <row r="4033" spans="1:6">
      <c r="A4033" s="365"/>
      <c r="B4033" s="292"/>
      <c r="C4033" s="263" t="s">
        <v>464</v>
      </c>
      <c r="D4033" s="48">
        <v>5</v>
      </c>
      <c r="E4033" s="48"/>
      <c r="F4033" s="48">
        <f>+E4033*D4033</f>
        <v>0</v>
      </c>
    </row>
    <row r="4034" spans="1:6">
      <c r="A4034" s="592"/>
      <c r="B4034" s="292"/>
      <c r="D4034" s="48"/>
      <c r="E4034" s="48"/>
      <c r="F4034" s="48"/>
    </row>
    <row r="4035" spans="1:6" ht="15" thickBot="1">
      <c r="A4035" s="497"/>
      <c r="B4035" s="726" t="s">
        <v>4623</v>
      </c>
      <c r="C4035" s="499"/>
      <c r="D4035" s="500"/>
      <c r="E4035" s="500"/>
      <c r="F4035" s="500">
        <f>SUM(F3904:F4034)</f>
        <v>0</v>
      </c>
    </row>
    <row r="4036" spans="1:6" ht="15" thickTop="1">
      <c r="B4036" s="266"/>
    </row>
    <row r="4037" spans="1:6">
      <c r="A4037" s="271" t="s">
        <v>66</v>
      </c>
      <c r="B4037" s="272" t="s">
        <v>4624</v>
      </c>
      <c r="C4037" s="273" t="s">
        <v>20</v>
      </c>
      <c r="D4037" s="274" t="s">
        <v>21</v>
      </c>
      <c r="E4037" s="274" t="s">
        <v>22</v>
      </c>
      <c r="F4037" s="274" t="s">
        <v>23</v>
      </c>
    </row>
    <row r="4038" spans="1:6">
      <c r="A4038" s="592"/>
      <c r="B4038" s="593"/>
      <c r="C4038" s="594"/>
      <c r="D4038" s="595"/>
      <c r="E4038" s="595"/>
      <c r="F4038" s="595"/>
    </row>
    <row r="4039" spans="1:6" ht="29">
      <c r="A4039" s="281">
        <v>5.01</v>
      </c>
      <c r="B4039" s="292" t="s">
        <v>4625</v>
      </c>
      <c r="C4039" s="727"/>
      <c r="D4039" s="727"/>
      <c r="E4039" s="728"/>
      <c r="F4039" s="455"/>
    </row>
    <row r="4040" spans="1:6">
      <c r="A4040" s="729"/>
      <c r="B4040" s="292"/>
      <c r="C4040" s="263" t="s">
        <v>246</v>
      </c>
      <c r="D4040" s="48">
        <v>1</v>
      </c>
      <c r="E4040" s="48"/>
      <c r="F4040" s="48">
        <f>+E4040*D4040</f>
        <v>0</v>
      </c>
    </row>
    <row r="4041" spans="1:6">
      <c r="A4041" s="729"/>
      <c r="B4041" s="292"/>
      <c r="D4041" s="727"/>
      <c r="E4041" s="728"/>
      <c r="F4041" s="455"/>
    </row>
    <row r="4042" spans="1:6" ht="29">
      <c r="A4042" s="281">
        <f>MAX($A$3899:A4041)+0.01</f>
        <v>5.0199999999999996</v>
      </c>
      <c r="B4042" s="292" t="s">
        <v>4626</v>
      </c>
      <c r="D4042" s="727"/>
      <c r="E4042" s="728"/>
      <c r="F4042" s="455"/>
    </row>
    <row r="4043" spans="1:6">
      <c r="A4043" s="730"/>
      <c r="B4043" s="731"/>
      <c r="C4043" s="263" t="s">
        <v>246</v>
      </c>
      <c r="D4043" s="48">
        <v>1</v>
      </c>
      <c r="E4043" s="48"/>
      <c r="F4043" s="48">
        <f>+E4043*D4043</f>
        <v>0</v>
      </c>
    </row>
    <row r="4044" spans="1:6">
      <c r="A4044" s="592"/>
      <c r="B4044" s="593"/>
      <c r="C4044" s="594"/>
      <c r="D4044" s="595"/>
      <c r="E4044" s="595"/>
      <c r="F4044" s="595"/>
    </row>
    <row r="4045" spans="1:6" ht="15" thickBot="1">
      <c r="A4045" s="497"/>
      <c r="B4045" s="498" t="s">
        <v>4627</v>
      </c>
      <c r="C4045" s="499"/>
      <c r="D4045" s="500"/>
      <c r="E4045" s="500"/>
      <c r="F4045" s="500">
        <f>SUM(F4039:F4044)</f>
        <v>0</v>
      </c>
    </row>
    <row r="4046" spans="1:6" ht="15" thickTop="1"/>
  </sheetData>
  <mergeCells count="4">
    <mergeCell ref="A6:B6"/>
    <mergeCell ref="C8:D8"/>
    <mergeCell ref="C9:D9"/>
    <mergeCell ref="C14:D1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8</vt:i4>
      </vt:variant>
    </vt:vector>
  </HeadingPairs>
  <TitlesOfParts>
    <vt:vector size="8" baseType="lpstr">
      <vt:lpstr>NASLOVNA STRAN</vt:lpstr>
      <vt:lpstr>REKAPITULACIJA</vt:lpstr>
      <vt:lpstr>SPLOŠNA DOLOČILA</vt:lpstr>
      <vt:lpstr>GRADBENA DELA</vt:lpstr>
      <vt:lpstr>OBRTNIŠKA DELA</vt:lpstr>
      <vt:lpstr>ZUNANJA UREDITEV</vt:lpstr>
      <vt:lpstr>ELEKTRIČNE INŠTALACIJE</vt:lpstr>
      <vt:lpstr>STROJNE INŠTALACIJE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WORK</dc:creator>
  <cp:lastModifiedBy>Barbara Basa</cp:lastModifiedBy>
  <dcterms:created xsi:type="dcterms:W3CDTF">2020-06-19T11:12:59Z</dcterms:created>
  <dcterms:modified xsi:type="dcterms:W3CDTF">2021-03-29T09:37:16Z</dcterms:modified>
</cp:coreProperties>
</file>